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drawings/drawing4.xml" ContentType="application/vnd.openxmlformats-officedocument.drawing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5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harts/chart142.xml" ContentType="application/vnd.openxmlformats-officedocument.drawingml.chart+xml"/>
  <Override PartName="/xl/charts/style142.xml" ContentType="application/vnd.ms-office.chartstyle+xml"/>
  <Override PartName="/xl/charts/colors142.xml" ContentType="application/vnd.ms-office.chartcolorstyle+xml"/>
  <Override PartName="/xl/charts/chart143.xml" ContentType="application/vnd.openxmlformats-officedocument.drawingml.chart+xml"/>
  <Override PartName="/xl/charts/style143.xml" ContentType="application/vnd.ms-office.chartstyle+xml"/>
  <Override PartName="/xl/charts/colors143.xml" ContentType="application/vnd.ms-office.chartcolorstyle+xml"/>
  <Override PartName="/xl/charts/chart144.xml" ContentType="application/vnd.openxmlformats-officedocument.drawingml.chart+xml"/>
  <Override PartName="/xl/charts/style144.xml" ContentType="application/vnd.ms-office.chartstyle+xml"/>
  <Override PartName="/xl/charts/colors144.xml" ContentType="application/vnd.ms-office.chartcolorstyle+xml"/>
  <Override PartName="/xl/charts/chart145.xml" ContentType="application/vnd.openxmlformats-officedocument.drawingml.chart+xml"/>
  <Override PartName="/xl/charts/style145.xml" ContentType="application/vnd.ms-office.chartstyle+xml"/>
  <Override PartName="/xl/charts/colors14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teo.Paganini\Desktop\DataEngineering\LeMans_21R04\KSIKPI\"/>
    </mc:Choice>
  </mc:AlternateContent>
  <xr:revisionPtr revIDLastSave="0" documentId="13_ncr:1_{DE09D5BC-57F7-4332-A187-66053B29540A}" xr6:coauthVersionLast="47" xr6:coauthVersionMax="47" xr10:uidLastSave="{00000000-0000-0000-0000-000000000000}"/>
  <bookViews>
    <workbookView xWindow="-120" yWindow="-16320" windowWidth="29040" windowHeight="15840" tabRatio="695" firstSheet="1" activeTab="9" xr2:uid="{33A7812F-93B0-42E2-BFA7-E40E9D5444C4}"/>
  </bookViews>
  <sheets>
    <sheet name="CTRL" sheetId="11" r:id="rId1"/>
    <sheet name="Plot_Export" sheetId="12" r:id="rId2"/>
    <sheet name="All" sheetId="3" r:id="rId3"/>
    <sheet name="1_TestDay_FP2" sheetId="2" r:id="rId4"/>
    <sheet name="2_TestDay_FP2" sheetId="4" r:id="rId5"/>
    <sheet name="3_TestDay_FP2" sheetId="5" r:id="rId6"/>
    <sheet name="4_TestDay_FP2" sheetId="6" r:id="rId7"/>
    <sheet name="5_TestDay_FP2" sheetId="7" r:id="rId8"/>
    <sheet name="6_TestDay_FP2" sheetId="8" r:id="rId9"/>
    <sheet name="7_TestDay_FP2" sheetId="16" r:id="rId10"/>
    <sheet name="8_TestDay_FP2" sheetId="17" r:id="rId11"/>
    <sheet name="9_TestDay_FP2" sheetId="18" r:id="rId12"/>
    <sheet name="10_TestDay_FP2" sheetId="19" r:id="rId13"/>
    <sheet name="Summary_OLD" sheetId="1" r:id="rId14"/>
    <sheet name="Summary" sheetId="9" r:id="rId15"/>
    <sheet name="Driver 1" sheetId="13" r:id="rId16"/>
    <sheet name="Driver 2" sheetId="14" r:id="rId17"/>
    <sheet name="Driver 3" sheetId="15" r:id="rId18"/>
  </sheet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1" i="11" l="1"/>
  <c r="P11" i="11"/>
  <c r="Q9" i="11"/>
  <c r="P9" i="11"/>
  <c r="D78" i="11" l="1"/>
  <c r="D79" i="11" s="1"/>
  <c r="D80" i="11" s="1"/>
  <c r="T13" i="11"/>
  <c r="P6" i="11"/>
  <c r="Q6" i="11" s="1"/>
  <c r="X20" i="11"/>
  <c r="C24" i="11" s="1"/>
  <c r="D74" i="11"/>
  <c r="D75" i="11" s="1"/>
  <c r="D76" i="11" s="1"/>
  <c r="D70" i="11"/>
  <c r="D71" i="11" s="1"/>
  <c r="D72" i="11" s="1"/>
  <c r="D68" i="11"/>
  <c r="D64" i="11"/>
  <c r="D65" i="11" s="1"/>
  <c r="D66" i="11" s="1"/>
  <c r="D60" i="11"/>
  <c r="D61" i="11" s="1"/>
  <c r="D62" i="11" s="1"/>
  <c r="D56" i="11"/>
  <c r="D57" i="11" s="1"/>
  <c r="D58" i="11" s="1"/>
  <c r="D52" i="11"/>
  <c r="D53" i="11" s="1"/>
  <c r="D54" i="11" s="1"/>
  <c r="D48" i="11"/>
  <c r="D49" i="11" s="1"/>
  <c r="D50" i="11" s="1"/>
  <c r="D44" i="11"/>
  <c r="D45" i="11" s="1"/>
  <c r="D46" i="11" s="1"/>
  <c r="D41" i="11"/>
  <c r="D42" i="11" s="1"/>
  <c r="D38" i="11"/>
  <c r="D39" i="11" s="1"/>
  <c r="D32" i="11"/>
  <c r="D33" i="11" s="1"/>
  <c r="D34" i="11" s="1"/>
  <c r="D28" i="11"/>
  <c r="D29" i="11" s="1"/>
  <c r="D30" i="11" s="1"/>
  <c r="D24" i="11"/>
  <c r="D25" i="11" s="1"/>
  <c r="D26" i="11" s="1"/>
  <c r="D20" i="11"/>
  <c r="D21" i="11" s="1"/>
  <c r="D22" i="11" s="1"/>
  <c r="Q20" i="11"/>
  <c r="Q21" i="11" s="1"/>
  <c r="Q22" i="11" s="1"/>
  <c r="Q23" i="11" s="1"/>
  <c r="Q24" i="11" s="1"/>
  <c r="Q25" i="11" s="1"/>
  <c r="Q26" i="11" s="1"/>
  <c r="Q27" i="11" s="1"/>
  <c r="Q28" i="11" s="1"/>
  <c r="Q29" i="11" s="1"/>
  <c r="Q30" i="11" s="1"/>
  <c r="Q31" i="11" s="1"/>
  <c r="Q32" i="11" s="1"/>
  <c r="Q33" i="11" s="1"/>
  <c r="Q34" i="11" s="1"/>
  <c r="Q35" i="11" s="1"/>
  <c r="Q36" i="11" s="1"/>
  <c r="F81" i="11"/>
  <c r="E81" i="11"/>
  <c r="F80" i="11"/>
  <c r="G80" i="11"/>
  <c r="H80" i="11"/>
  <c r="I80" i="11"/>
  <c r="J80" i="11"/>
  <c r="K80" i="11"/>
  <c r="L80" i="11"/>
  <c r="E80" i="11"/>
  <c r="K79" i="11"/>
  <c r="F79" i="11"/>
  <c r="G79" i="11"/>
  <c r="H79" i="11"/>
  <c r="I79" i="11"/>
  <c r="J79" i="11"/>
  <c r="E79" i="11"/>
  <c r="F78" i="11"/>
  <c r="G78" i="11"/>
  <c r="E78" i="11"/>
  <c r="G77" i="11"/>
  <c r="F77" i="11"/>
  <c r="E77" i="11"/>
  <c r="F76" i="11"/>
  <c r="G76" i="11"/>
  <c r="H76" i="11"/>
  <c r="I76" i="11"/>
  <c r="J76" i="11"/>
  <c r="E76" i="11"/>
  <c r="G75" i="11"/>
  <c r="F75" i="11"/>
  <c r="E75" i="11"/>
  <c r="G74" i="11"/>
  <c r="F74" i="11"/>
  <c r="E74" i="11"/>
  <c r="G73" i="11"/>
  <c r="F73" i="11"/>
  <c r="E73" i="11"/>
  <c r="H72" i="11"/>
  <c r="G72" i="11"/>
  <c r="F72" i="11"/>
  <c r="E72" i="11"/>
  <c r="E71" i="11"/>
  <c r="E70" i="11"/>
  <c r="H69" i="11"/>
  <c r="I69" i="11"/>
  <c r="G69" i="11"/>
  <c r="F69" i="11"/>
  <c r="E69" i="11"/>
  <c r="H66" i="11"/>
  <c r="F66" i="11"/>
  <c r="G66" i="11"/>
  <c r="E66" i="11"/>
  <c r="F65" i="11"/>
  <c r="G65" i="11"/>
  <c r="H65" i="11"/>
  <c r="E65" i="11"/>
  <c r="F64" i="11"/>
  <c r="G64" i="11"/>
  <c r="H64" i="11"/>
  <c r="E64" i="11"/>
  <c r="F63" i="11"/>
  <c r="E63" i="11"/>
  <c r="F62" i="11"/>
  <c r="E62" i="11"/>
  <c r="G61" i="11"/>
  <c r="H61" i="11"/>
  <c r="F61" i="11"/>
  <c r="E61" i="11"/>
  <c r="F60" i="11"/>
  <c r="G60" i="11"/>
  <c r="H60" i="11"/>
  <c r="E60" i="11"/>
  <c r="I59" i="11"/>
  <c r="H59" i="11"/>
  <c r="G59" i="11"/>
  <c r="F59" i="11"/>
  <c r="E59" i="11"/>
  <c r="H58" i="11"/>
  <c r="G58" i="11"/>
  <c r="F58" i="11"/>
  <c r="E58" i="11"/>
  <c r="F57" i="11"/>
  <c r="G57" i="11"/>
  <c r="H57" i="11"/>
  <c r="I57" i="11"/>
  <c r="J57" i="11"/>
  <c r="K57" i="11"/>
  <c r="L57" i="11"/>
  <c r="E57" i="11"/>
  <c r="H56" i="11"/>
  <c r="G56" i="11"/>
  <c r="F56" i="11"/>
  <c r="E56" i="11"/>
  <c r="H55" i="11"/>
  <c r="G55" i="11"/>
  <c r="F55" i="11"/>
  <c r="E55" i="11"/>
  <c r="J54" i="11"/>
  <c r="K54" i="11"/>
  <c r="L54" i="11"/>
  <c r="I54" i="11"/>
  <c r="F54" i="11"/>
  <c r="G54" i="11"/>
  <c r="H54" i="11"/>
  <c r="E54" i="11"/>
  <c r="F53" i="11"/>
  <c r="E53" i="11"/>
  <c r="F52" i="11"/>
  <c r="G52" i="11"/>
  <c r="H52" i="11"/>
  <c r="E52" i="11"/>
  <c r="F51" i="11"/>
  <c r="G51" i="11"/>
  <c r="H51" i="11"/>
  <c r="E51" i="11"/>
  <c r="F50" i="11"/>
  <c r="G50" i="11"/>
  <c r="H50" i="11"/>
  <c r="E50" i="11"/>
  <c r="F49" i="11"/>
  <c r="G49" i="11"/>
  <c r="H49" i="11"/>
  <c r="E49" i="11"/>
  <c r="F48" i="11"/>
  <c r="G48" i="11"/>
  <c r="H48" i="11"/>
  <c r="E48" i="11"/>
  <c r="F47" i="11"/>
  <c r="G47" i="11"/>
  <c r="H47" i="11"/>
  <c r="E47" i="11"/>
  <c r="F46" i="11"/>
  <c r="G46" i="11"/>
  <c r="H46" i="11"/>
  <c r="E46" i="11"/>
  <c r="F45" i="11"/>
  <c r="G45" i="11"/>
  <c r="H45" i="11"/>
  <c r="E45" i="11"/>
  <c r="F44" i="11"/>
  <c r="G44" i="11"/>
  <c r="H44" i="11"/>
  <c r="E44" i="11"/>
  <c r="F43" i="11"/>
  <c r="G43" i="11"/>
  <c r="H43" i="11"/>
  <c r="E43" i="11"/>
  <c r="F42" i="11"/>
  <c r="E42" i="11"/>
  <c r="F41" i="11"/>
  <c r="G41" i="11"/>
  <c r="E41" i="11"/>
  <c r="E40" i="11"/>
  <c r="F39" i="11"/>
  <c r="E39" i="11"/>
  <c r="H38" i="11"/>
  <c r="G38" i="11"/>
  <c r="F38" i="11"/>
  <c r="E38" i="11"/>
  <c r="F37" i="11"/>
  <c r="G37" i="11"/>
  <c r="H37" i="11"/>
  <c r="E37" i="11"/>
  <c r="F36" i="11"/>
  <c r="E36" i="11"/>
  <c r="F35" i="11"/>
  <c r="E35" i="11"/>
  <c r="F34" i="11"/>
  <c r="G34" i="11"/>
  <c r="H34" i="11"/>
  <c r="E34" i="11"/>
  <c r="F33" i="11"/>
  <c r="G33" i="11"/>
  <c r="H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G25" i="11"/>
  <c r="F25" i="11"/>
  <c r="E25" i="11"/>
  <c r="G24" i="11"/>
  <c r="F24" i="11"/>
  <c r="E24" i="11"/>
  <c r="F23" i="11"/>
  <c r="G23" i="11"/>
  <c r="E23" i="11"/>
  <c r="I22" i="11"/>
  <c r="F22" i="11"/>
  <c r="G22" i="11"/>
  <c r="H22" i="11"/>
  <c r="E22" i="11"/>
  <c r="E21" i="11"/>
  <c r="F20" i="11"/>
  <c r="E20" i="11"/>
  <c r="EK2" i="2"/>
  <c r="EL2" i="2"/>
  <c r="EM2" i="2"/>
  <c r="EN2" i="2"/>
  <c r="EO2" i="2"/>
  <c r="EP2" i="2"/>
  <c r="EQ2" i="2"/>
  <c r="ER2" i="2"/>
  <c r="ES2" i="2"/>
  <c r="ET2" i="2"/>
  <c r="EU2" i="2"/>
  <c r="EV2" i="2"/>
  <c r="EW2" i="2"/>
  <c r="EX2" i="2"/>
  <c r="EY2" i="2"/>
  <c r="EZ2" i="2"/>
  <c r="FA2" i="2"/>
  <c r="FB2" i="2"/>
  <c r="FC2" i="2"/>
  <c r="FD2" i="2"/>
  <c r="FE2" i="2"/>
  <c r="FF2" i="2"/>
  <c r="FG2" i="2"/>
  <c r="FH2" i="2"/>
  <c r="FI2" i="2"/>
  <c r="FJ2" i="2"/>
  <c r="FK2" i="2"/>
  <c r="FL2" i="2"/>
  <c r="FM2" i="2"/>
  <c r="FN2" i="2"/>
  <c r="FO2" i="2"/>
  <c r="FP2" i="2"/>
  <c r="FQ2" i="2"/>
  <c r="FR2" i="2"/>
  <c r="FS2" i="2"/>
  <c r="FT2" i="2"/>
  <c r="FU2" i="2"/>
  <c r="FV2" i="2"/>
  <c r="FW2" i="2"/>
  <c r="FX2" i="2"/>
  <c r="FY2" i="2"/>
  <c r="FZ2" i="2"/>
  <c r="GA2" i="2"/>
  <c r="GB2" i="2"/>
  <c r="GC2" i="2"/>
  <c r="GD2" i="2"/>
  <c r="GE2" i="2"/>
  <c r="GF2" i="2"/>
  <c r="GG2" i="2"/>
  <c r="GH2" i="2"/>
  <c r="GI2" i="2"/>
  <c r="GJ2" i="2"/>
  <c r="GK2" i="2"/>
  <c r="GL2" i="2"/>
  <c r="GM2" i="2"/>
  <c r="GN2" i="2"/>
  <c r="GO2" i="2"/>
  <c r="GP2" i="2"/>
  <c r="GQ2" i="2"/>
  <c r="GR2" i="2"/>
  <c r="GS2" i="2"/>
  <c r="GT2" i="2"/>
  <c r="GU2" i="2"/>
  <c r="GV2" i="2"/>
  <c r="GW2" i="2"/>
  <c r="GX2" i="2"/>
  <c r="GY2" i="2"/>
  <c r="GZ2" i="2"/>
  <c r="HA2" i="2"/>
  <c r="HB2" i="2"/>
  <c r="HC2" i="2"/>
  <c r="EK3" i="2"/>
  <c r="EL3" i="2"/>
  <c r="EM3" i="2"/>
  <c r="EN3" i="2"/>
  <c r="EO3" i="2"/>
  <c r="EP3" i="2"/>
  <c r="EQ3" i="2"/>
  <c r="ER3" i="2"/>
  <c r="ES3" i="2"/>
  <c r="ET3" i="2"/>
  <c r="EU3" i="2"/>
  <c r="EV3" i="2"/>
  <c r="EW3" i="2"/>
  <c r="EX3" i="2"/>
  <c r="EY3" i="2"/>
  <c r="EZ3" i="2"/>
  <c r="FA3" i="2"/>
  <c r="FB3" i="2"/>
  <c r="FC3" i="2"/>
  <c r="FD3" i="2"/>
  <c r="FE3" i="2"/>
  <c r="FF3" i="2"/>
  <c r="FG3" i="2"/>
  <c r="FH3" i="2"/>
  <c r="FI3" i="2"/>
  <c r="FJ3" i="2"/>
  <c r="FK3" i="2"/>
  <c r="FL3" i="2"/>
  <c r="FM3" i="2"/>
  <c r="FN3" i="2"/>
  <c r="FO3" i="2"/>
  <c r="FP3" i="2"/>
  <c r="FQ3" i="2"/>
  <c r="FR3" i="2"/>
  <c r="FS3" i="2"/>
  <c r="FT3" i="2"/>
  <c r="FU3" i="2"/>
  <c r="FV3" i="2"/>
  <c r="FW3" i="2"/>
  <c r="FX3" i="2"/>
  <c r="FY3" i="2"/>
  <c r="FZ3" i="2"/>
  <c r="GA3" i="2"/>
  <c r="GB3" i="2"/>
  <c r="GC3" i="2"/>
  <c r="GD3" i="2"/>
  <c r="GE3" i="2"/>
  <c r="GF3" i="2"/>
  <c r="GG3" i="2"/>
  <c r="GH3" i="2"/>
  <c r="GI3" i="2"/>
  <c r="GJ3" i="2"/>
  <c r="GK3" i="2"/>
  <c r="GL3" i="2"/>
  <c r="GM3" i="2"/>
  <c r="GN3" i="2"/>
  <c r="GO3" i="2"/>
  <c r="GP3" i="2"/>
  <c r="GQ3" i="2"/>
  <c r="GR3" i="2"/>
  <c r="GS3" i="2"/>
  <c r="GT3" i="2"/>
  <c r="GU3" i="2"/>
  <c r="GV3" i="2"/>
  <c r="GW3" i="2"/>
  <c r="GX3" i="2"/>
  <c r="GY3" i="2"/>
  <c r="GZ3" i="2"/>
  <c r="HA3" i="2"/>
  <c r="HB3" i="2"/>
  <c r="HC3" i="2"/>
  <c r="IA3" i="3"/>
  <c r="IA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DE2" i="3"/>
  <c r="DF2" i="3"/>
  <c r="DG2" i="3"/>
  <c r="DH2" i="3"/>
  <c r="DI2" i="3"/>
  <c r="DJ2" i="3"/>
  <c r="DK2" i="3"/>
  <c r="DL2" i="3"/>
  <c r="DM2" i="3"/>
  <c r="DN2" i="3"/>
  <c r="DO2" i="3"/>
  <c r="DP2" i="3"/>
  <c r="DQ2" i="3"/>
  <c r="DR2" i="3"/>
  <c r="DS2" i="3"/>
  <c r="DT2" i="3"/>
  <c r="DU2" i="3"/>
  <c r="DV2" i="3"/>
  <c r="DW2" i="3"/>
  <c r="DX2" i="3"/>
  <c r="DY2" i="3"/>
  <c r="DZ2" i="3"/>
  <c r="EA2" i="3"/>
  <c r="EB2" i="3"/>
  <c r="EC2" i="3"/>
  <c r="ED2" i="3"/>
  <c r="EE2" i="3"/>
  <c r="EF2" i="3"/>
  <c r="EG2" i="3"/>
  <c r="EH2" i="3"/>
  <c r="EI2" i="3"/>
  <c r="EJ2" i="3"/>
  <c r="EK2" i="3"/>
  <c r="EL2" i="3"/>
  <c r="EM2" i="3"/>
  <c r="EN2" i="3"/>
  <c r="EO2" i="3"/>
  <c r="EP2" i="3"/>
  <c r="EQ2" i="3"/>
  <c r="ER2" i="3"/>
  <c r="ES2" i="3"/>
  <c r="ET2" i="3"/>
  <c r="EU2" i="3"/>
  <c r="EV2" i="3"/>
  <c r="EW2" i="3"/>
  <c r="EX2" i="3"/>
  <c r="EY2" i="3"/>
  <c r="EZ2" i="3"/>
  <c r="FA2" i="3"/>
  <c r="FB2" i="3"/>
  <c r="FC2" i="3"/>
  <c r="FD2" i="3"/>
  <c r="FE2" i="3"/>
  <c r="FF2" i="3"/>
  <c r="FG2" i="3"/>
  <c r="FH2" i="3"/>
  <c r="FI2" i="3"/>
  <c r="FJ2" i="3"/>
  <c r="FK2" i="3"/>
  <c r="FL2" i="3"/>
  <c r="FM2" i="3"/>
  <c r="FN2" i="3"/>
  <c r="FO2" i="3"/>
  <c r="FP2" i="3"/>
  <c r="FQ2" i="3"/>
  <c r="FR2" i="3"/>
  <c r="FS2" i="3"/>
  <c r="FT2" i="3"/>
  <c r="FU2" i="3"/>
  <c r="FV2" i="3"/>
  <c r="FW2" i="3"/>
  <c r="FX2" i="3"/>
  <c r="FY2" i="3"/>
  <c r="FZ2" i="3"/>
  <c r="GA2" i="3"/>
  <c r="GB2" i="3"/>
  <c r="GC2" i="3"/>
  <c r="GD2" i="3"/>
  <c r="GE2" i="3"/>
  <c r="GF2" i="3"/>
  <c r="GG2" i="3"/>
  <c r="GH2" i="3"/>
  <c r="GI2" i="3"/>
  <c r="GJ2" i="3"/>
  <c r="GK2" i="3"/>
  <c r="GL2" i="3"/>
  <c r="GM2" i="3"/>
  <c r="GN2" i="3"/>
  <c r="GO2" i="3"/>
  <c r="GP2" i="3"/>
  <c r="GQ2" i="3"/>
  <c r="GR2" i="3"/>
  <c r="GS2" i="3"/>
  <c r="GT2" i="3"/>
  <c r="GU2" i="3"/>
  <c r="GV2" i="3"/>
  <c r="GW2" i="3"/>
  <c r="GX2" i="3"/>
  <c r="GY2" i="3"/>
  <c r="GZ2" i="3"/>
  <c r="HA2" i="3"/>
  <c r="HB2" i="3"/>
  <c r="HC2" i="3"/>
  <c r="HD2" i="3"/>
  <c r="HE2" i="3"/>
  <c r="HF2" i="3"/>
  <c r="HG2" i="3"/>
  <c r="HH2" i="3"/>
  <c r="HI2" i="3"/>
  <c r="HJ2" i="3"/>
  <c r="HK2" i="3"/>
  <c r="HL2" i="3"/>
  <c r="HM2" i="3"/>
  <c r="HN2" i="3"/>
  <c r="HO2" i="3"/>
  <c r="HP2" i="3"/>
  <c r="HQ2" i="3"/>
  <c r="HR2" i="3"/>
  <c r="HS2" i="3"/>
  <c r="HT2" i="3"/>
  <c r="HU2" i="3"/>
  <c r="HV2" i="3"/>
  <c r="HW2" i="3"/>
  <c r="HX2" i="3"/>
  <c r="HY2" i="3"/>
  <c r="HZ2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DE3" i="3"/>
  <c r="DF3" i="3"/>
  <c r="DG3" i="3"/>
  <c r="DH3" i="3"/>
  <c r="DI3" i="3"/>
  <c r="DJ3" i="3"/>
  <c r="DK3" i="3"/>
  <c r="DL3" i="3"/>
  <c r="DM3" i="3"/>
  <c r="DN3" i="3"/>
  <c r="DO3" i="3"/>
  <c r="DP3" i="3"/>
  <c r="DQ3" i="3"/>
  <c r="DR3" i="3"/>
  <c r="DS3" i="3"/>
  <c r="DT3" i="3"/>
  <c r="DU3" i="3"/>
  <c r="DV3" i="3"/>
  <c r="DW3" i="3"/>
  <c r="DX3" i="3"/>
  <c r="DY3" i="3"/>
  <c r="DZ3" i="3"/>
  <c r="EA3" i="3"/>
  <c r="EB3" i="3"/>
  <c r="EC3" i="3"/>
  <c r="ED3" i="3"/>
  <c r="EE3" i="3"/>
  <c r="EF3" i="3"/>
  <c r="EG3" i="3"/>
  <c r="EH3" i="3"/>
  <c r="EI3" i="3"/>
  <c r="EJ3" i="3"/>
  <c r="EK3" i="3"/>
  <c r="EL3" i="3"/>
  <c r="EM3" i="3"/>
  <c r="EN3" i="3"/>
  <c r="EO3" i="3"/>
  <c r="EP3" i="3"/>
  <c r="EQ3" i="3"/>
  <c r="ER3" i="3"/>
  <c r="ES3" i="3"/>
  <c r="ET3" i="3"/>
  <c r="EU3" i="3"/>
  <c r="EV3" i="3"/>
  <c r="EW3" i="3"/>
  <c r="EX3" i="3"/>
  <c r="EY3" i="3"/>
  <c r="EZ3" i="3"/>
  <c r="FA3" i="3"/>
  <c r="FB3" i="3"/>
  <c r="FC3" i="3"/>
  <c r="FD3" i="3"/>
  <c r="FE3" i="3"/>
  <c r="FF3" i="3"/>
  <c r="FG3" i="3"/>
  <c r="FH3" i="3"/>
  <c r="FI3" i="3"/>
  <c r="FJ3" i="3"/>
  <c r="FK3" i="3"/>
  <c r="FL3" i="3"/>
  <c r="FM3" i="3"/>
  <c r="FN3" i="3"/>
  <c r="FO3" i="3"/>
  <c r="FP3" i="3"/>
  <c r="FQ3" i="3"/>
  <c r="FR3" i="3"/>
  <c r="FS3" i="3"/>
  <c r="FT3" i="3"/>
  <c r="FU3" i="3"/>
  <c r="FV3" i="3"/>
  <c r="FW3" i="3"/>
  <c r="FX3" i="3"/>
  <c r="FY3" i="3"/>
  <c r="FZ3" i="3"/>
  <c r="GA3" i="3"/>
  <c r="GB3" i="3"/>
  <c r="GC3" i="3"/>
  <c r="GD3" i="3"/>
  <c r="GE3" i="3"/>
  <c r="GF3" i="3"/>
  <c r="GG3" i="3"/>
  <c r="GH3" i="3"/>
  <c r="GI3" i="3"/>
  <c r="GJ3" i="3"/>
  <c r="GK3" i="3"/>
  <c r="GL3" i="3"/>
  <c r="GM3" i="3"/>
  <c r="GN3" i="3"/>
  <c r="GO3" i="3"/>
  <c r="GP3" i="3"/>
  <c r="GQ3" i="3"/>
  <c r="GR3" i="3"/>
  <c r="GS3" i="3"/>
  <c r="GT3" i="3"/>
  <c r="GU3" i="3"/>
  <c r="GV3" i="3"/>
  <c r="GW3" i="3"/>
  <c r="GX3" i="3"/>
  <c r="GY3" i="3"/>
  <c r="GZ3" i="3"/>
  <c r="HA3" i="3"/>
  <c r="HB3" i="3"/>
  <c r="HC3" i="3"/>
  <c r="HD3" i="3"/>
  <c r="HE3" i="3"/>
  <c r="HF3" i="3"/>
  <c r="HG3" i="3"/>
  <c r="HH3" i="3"/>
  <c r="HI3" i="3"/>
  <c r="HJ3" i="3"/>
  <c r="HK3" i="3"/>
  <c r="HL3" i="3"/>
  <c r="HM3" i="3"/>
  <c r="HN3" i="3"/>
  <c r="HO3" i="3"/>
  <c r="HP3" i="3"/>
  <c r="HQ3" i="3"/>
  <c r="HR3" i="3"/>
  <c r="HS3" i="3"/>
  <c r="HT3" i="3"/>
  <c r="HU3" i="3"/>
  <c r="HV3" i="3"/>
  <c r="HW3" i="3"/>
  <c r="HX3" i="3"/>
  <c r="HY3" i="3"/>
  <c r="HZ3" i="3"/>
  <c r="CJ2" i="2"/>
  <c r="CK2" i="2"/>
  <c r="CL2" i="2"/>
  <c r="CM2" i="2"/>
  <c r="CN2" i="2"/>
  <c r="CO2" i="2"/>
  <c r="CP2" i="2"/>
  <c r="CQ2" i="2"/>
  <c r="CR2" i="2"/>
  <c r="CS2" i="2"/>
  <c r="CT2" i="2"/>
  <c r="CU2" i="2"/>
  <c r="CV2" i="2"/>
  <c r="CW2" i="2"/>
  <c r="CX2" i="2"/>
  <c r="CY2" i="2"/>
  <c r="CZ2" i="2"/>
  <c r="DA2" i="2"/>
  <c r="DB2" i="2"/>
  <c r="DC2" i="2"/>
  <c r="DD2" i="2"/>
  <c r="DE2" i="2"/>
  <c r="DF2" i="2"/>
  <c r="DG2" i="2"/>
  <c r="DH2" i="2"/>
  <c r="DI2" i="2"/>
  <c r="DJ2" i="2"/>
  <c r="DK2" i="2"/>
  <c r="DL2" i="2"/>
  <c r="DM2" i="2"/>
  <c r="DN2" i="2"/>
  <c r="DO2" i="2"/>
  <c r="DP2" i="2"/>
  <c r="DQ2" i="2"/>
  <c r="DR2" i="2"/>
  <c r="DS2" i="2"/>
  <c r="DT2" i="2"/>
  <c r="DU2" i="2"/>
  <c r="DV2" i="2"/>
  <c r="DW2" i="2"/>
  <c r="DX2" i="2"/>
  <c r="DY2" i="2"/>
  <c r="DZ2" i="2"/>
  <c r="EA2" i="2"/>
  <c r="EB2" i="2"/>
  <c r="EC2" i="2"/>
  <c r="ED2" i="2"/>
  <c r="EE2" i="2"/>
  <c r="EF2" i="2"/>
  <c r="EG2" i="2"/>
  <c r="EH2" i="2"/>
  <c r="EI2" i="2"/>
  <c r="EJ2" i="2"/>
  <c r="CJ3" i="2"/>
  <c r="CK3" i="2"/>
  <c r="CL3" i="2"/>
  <c r="CM3" i="2"/>
  <c r="CN3" i="2"/>
  <c r="CO3" i="2"/>
  <c r="CP3" i="2"/>
  <c r="CQ3" i="2"/>
  <c r="CR3" i="2"/>
  <c r="CS3" i="2"/>
  <c r="CT3" i="2"/>
  <c r="CU3" i="2"/>
  <c r="CV3" i="2"/>
  <c r="CW3" i="2"/>
  <c r="CX3" i="2"/>
  <c r="CY3" i="2"/>
  <c r="CZ3" i="2"/>
  <c r="DA3" i="2"/>
  <c r="DB3" i="2"/>
  <c r="DC3" i="2"/>
  <c r="DD3" i="2"/>
  <c r="DE3" i="2"/>
  <c r="DF3" i="2"/>
  <c r="DG3" i="2"/>
  <c r="DH3" i="2"/>
  <c r="DI3" i="2"/>
  <c r="DJ3" i="2"/>
  <c r="DK3" i="2"/>
  <c r="DL3" i="2"/>
  <c r="DM3" i="2"/>
  <c r="DN3" i="2"/>
  <c r="DO3" i="2"/>
  <c r="DP3" i="2"/>
  <c r="DQ3" i="2"/>
  <c r="DR3" i="2"/>
  <c r="DS3" i="2"/>
  <c r="DT3" i="2"/>
  <c r="DU3" i="2"/>
  <c r="DV3" i="2"/>
  <c r="DW3" i="2"/>
  <c r="DX3" i="2"/>
  <c r="DY3" i="2"/>
  <c r="DZ3" i="2"/>
  <c r="EA3" i="2"/>
  <c r="EB3" i="2"/>
  <c r="EC3" i="2"/>
  <c r="ED3" i="2"/>
  <c r="EE3" i="2"/>
  <c r="EF3" i="2"/>
  <c r="EG3" i="2"/>
  <c r="EH3" i="2"/>
  <c r="EI3" i="2"/>
  <c r="EJ3" i="2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BE2" i="2"/>
  <c r="BF2" i="2"/>
  <c r="BG2" i="2"/>
  <c r="BH2" i="2"/>
  <c r="BI2" i="2"/>
  <c r="BJ2" i="2"/>
  <c r="BK2" i="2"/>
  <c r="BL2" i="2"/>
  <c r="BM2" i="2"/>
  <c r="BN2" i="2"/>
  <c r="BO2" i="2"/>
  <c r="BP2" i="2"/>
  <c r="BQ2" i="2"/>
  <c r="BR2" i="2"/>
  <c r="BS2" i="2"/>
  <c r="BT2" i="2"/>
  <c r="BU2" i="2"/>
  <c r="BV2" i="2"/>
  <c r="BW2" i="2"/>
  <c r="BX2" i="2"/>
  <c r="BY2" i="2"/>
  <c r="BZ2" i="2"/>
  <c r="CA2" i="2"/>
  <c r="CB2" i="2"/>
  <c r="CC2" i="2"/>
  <c r="CD2" i="2"/>
  <c r="CE2" i="2"/>
  <c r="CF2" i="2"/>
  <c r="CG2" i="2"/>
  <c r="CH2" i="2"/>
  <c r="CI2" i="2"/>
  <c r="BE3" i="2"/>
  <c r="BF3" i="2"/>
  <c r="BG3" i="2"/>
  <c r="BH3" i="2"/>
  <c r="BI3" i="2"/>
  <c r="BJ3" i="2"/>
  <c r="BK3" i="2"/>
  <c r="BL3" i="2"/>
  <c r="BM3" i="2"/>
  <c r="BN3" i="2"/>
  <c r="BO3" i="2"/>
  <c r="BP3" i="2"/>
  <c r="BQ3" i="2"/>
  <c r="BR3" i="2"/>
  <c r="BS3" i="2"/>
  <c r="BT3" i="2"/>
  <c r="BU3" i="2"/>
  <c r="BV3" i="2"/>
  <c r="BW3" i="2"/>
  <c r="BX3" i="2"/>
  <c r="BY3" i="2"/>
  <c r="BZ3" i="2"/>
  <c r="CA3" i="2"/>
  <c r="CB3" i="2"/>
  <c r="CC3" i="2"/>
  <c r="CD3" i="2"/>
  <c r="CE3" i="2"/>
  <c r="CF3" i="2"/>
  <c r="CG3" i="2"/>
  <c r="CH3" i="2"/>
  <c r="CI3" i="2"/>
  <c r="BH3" i="3"/>
  <c r="BG3" i="3"/>
  <c r="BF3" i="3"/>
  <c r="BE3" i="3"/>
  <c r="BD3" i="3"/>
  <c r="BC3" i="3"/>
  <c r="BB3" i="3"/>
  <c r="BA3" i="3"/>
  <c r="AZ3" i="3"/>
  <c r="AY3" i="3"/>
  <c r="AX3" i="3"/>
  <c r="AW3" i="3"/>
  <c r="AV3" i="3"/>
  <c r="AU3" i="3"/>
  <c r="AT3" i="3"/>
  <c r="AS3" i="3"/>
  <c r="AR3" i="3"/>
  <c r="AQ3" i="3"/>
  <c r="AP3" i="3"/>
  <c r="AO3" i="3"/>
  <c r="AN3" i="3"/>
  <c r="AM3" i="3"/>
  <c r="AL3" i="3"/>
  <c r="AK3" i="3"/>
  <c r="AJ3" i="3"/>
  <c r="AI3" i="3"/>
  <c r="AH3" i="3"/>
  <c r="AG3" i="3"/>
  <c r="AF3" i="3"/>
  <c r="AE3" i="3"/>
  <c r="AD3" i="3"/>
  <c r="AC3" i="3"/>
  <c r="AB3" i="3"/>
  <c r="AA3" i="3"/>
  <c r="Z3" i="3"/>
  <c r="Y3" i="3"/>
  <c r="X3" i="3"/>
  <c r="W3" i="3"/>
  <c r="V3" i="3"/>
  <c r="U3" i="3"/>
  <c r="T3" i="3"/>
  <c r="S3" i="3"/>
  <c r="R3" i="3"/>
  <c r="Q3" i="3"/>
  <c r="P3" i="3"/>
  <c r="O3" i="3"/>
  <c r="N3" i="3"/>
  <c r="M3" i="3"/>
  <c r="L3" i="3"/>
  <c r="K3" i="3"/>
  <c r="J3" i="3"/>
  <c r="I3" i="3"/>
  <c r="H3" i="3"/>
  <c r="G3" i="3"/>
  <c r="F3" i="3"/>
  <c r="E3" i="3"/>
  <c r="D3" i="3"/>
  <c r="C3" i="3"/>
  <c r="BH2" i="3"/>
  <c r="BG2" i="3"/>
  <c r="BF2" i="3"/>
  <c r="BE2" i="3"/>
  <c r="BD2" i="3"/>
  <c r="BC2" i="3"/>
  <c r="BB2" i="3"/>
  <c r="BA2" i="3"/>
  <c r="AZ2" i="3"/>
  <c r="AY2" i="3"/>
  <c r="AX2" i="3"/>
  <c r="AW2" i="3"/>
  <c r="AV2" i="3"/>
  <c r="AU2" i="3"/>
  <c r="AT2" i="3"/>
  <c r="AS2" i="3"/>
  <c r="AR2" i="3"/>
  <c r="AQ2" i="3"/>
  <c r="AP2" i="3"/>
  <c r="AO2" i="3"/>
  <c r="AN2" i="3"/>
  <c r="AM2" i="3"/>
  <c r="AL2" i="3"/>
  <c r="AK2" i="3"/>
  <c r="AJ2" i="3"/>
  <c r="AI2" i="3"/>
  <c r="AH2" i="3"/>
  <c r="AG2" i="3"/>
  <c r="AF2" i="3"/>
  <c r="AE2" i="3"/>
  <c r="AD2" i="3"/>
  <c r="AC2" i="3"/>
  <c r="AB2" i="3"/>
  <c r="AA2" i="3"/>
  <c r="Z2" i="3"/>
  <c r="Y2" i="3"/>
  <c r="X2" i="3"/>
  <c r="W2" i="3"/>
  <c r="V2" i="3"/>
  <c r="U2" i="3"/>
  <c r="T2" i="3"/>
  <c r="S2" i="3"/>
  <c r="R2" i="3"/>
  <c r="Q2" i="3"/>
  <c r="P2" i="3"/>
  <c r="O2" i="3"/>
  <c r="N2" i="3"/>
  <c r="M2" i="3"/>
  <c r="L2" i="3"/>
  <c r="K2" i="3"/>
  <c r="J2" i="3"/>
  <c r="I2" i="3"/>
  <c r="H2" i="3"/>
  <c r="G2" i="3"/>
  <c r="F2" i="3"/>
  <c r="E2" i="3"/>
  <c r="D2" i="3"/>
  <c r="C2" i="3"/>
  <c r="D3" i="2"/>
  <c r="D2" i="2"/>
  <c r="E3" i="2"/>
  <c r="F3" i="2"/>
  <c r="G3" i="2"/>
  <c r="H3" i="2"/>
  <c r="I3" i="2"/>
  <c r="J3" i="2"/>
  <c r="K3" i="2"/>
  <c r="L3" i="2"/>
  <c r="M3" i="2"/>
  <c r="N3" i="2"/>
  <c r="O3" i="2"/>
  <c r="P3" i="2"/>
  <c r="Q3" i="2"/>
  <c r="R3" i="2"/>
  <c r="S3" i="2"/>
  <c r="T3" i="2"/>
  <c r="U3" i="2"/>
  <c r="V3" i="2"/>
  <c r="W3" i="2"/>
  <c r="X3" i="2"/>
  <c r="Y3" i="2"/>
  <c r="Z3" i="2"/>
  <c r="AA3" i="2"/>
  <c r="AB3" i="2"/>
  <c r="AC3" i="2"/>
  <c r="AD3" i="2"/>
  <c r="AE3" i="2"/>
  <c r="AF3" i="2"/>
  <c r="AG3" i="2"/>
  <c r="AH3" i="2"/>
  <c r="AI3" i="2"/>
  <c r="AJ3" i="2"/>
  <c r="AK3" i="2"/>
  <c r="AL3" i="2"/>
  <c r="AM3" i="2"/>
  <c r="AN3" i="2"/>
  <c r="AO3" i="2"/>
  <c r="AP3" i="2"/>
  <c r="AQ3" i="2"/>
  <c r="AR3" i="2"/>
  <c r="AS3" i="2"/>
  <c r="AT3" i="2"/>
  <c r="AU3" i="2"/>
  <c r="AV3" i="2"/>
  <c r="AW3" i="2"/>
  <c r="AX3" i="2"/>
  <c r="AY3" i="2"/>
  <c r="AZ3" i="2"/>
  <c r="BA3" i="2"/>
  <c r="BB3" i="2"/>
  <c r="BC3" i="2"/>
  <c r="BD3" i="2"/>
  <c r="C3" i="2"/>
  <c r="AW2" i="2"/>
  <c r="E2" i="2"/>
  <c r="F2" i="2"/>
  <c r="G2" i="2"/>
  <c r="H2" i="2"/>
  <c r="I2" i="2"/>
  <c r="J2" i="2"/>
  <c r="K2" i="2"/>
  <c r="L2" i="2"/>
  <c r="M2" i="2"/>
  <c r="N2" i="2"/>
  <c r="O2" i="2"/>
  <c r="P2" i="2"/>
  <c r="Q2" i="2"/>
  <c r="R2" i="2"/>
  <c r="S2" i="2"/>
  <c r="T2" i="2"/>
  <c r="U2" i="2"/>
  <c r="V2" i="2"/>
  <c r="W2" i="2"/>
  <c r="X2" i="2"/>
  <c r="Y2" i="2"/>
  <c r="Z2" i="2"/>
  <c r="AA2" i="2"/>
  <c r="AB2" i="2"/>
  <c r="AC2" i="2"/>
  <c r="AD2" i="2"/>
  <c r="AE2" i="2"/>
  <c r="AF2" i="2"/>
  <c r="AG2" i="2"/>
  <c r="AH2" i="2"/>
  <c r="AI2" i="2"/>
  <c r="AJ2" i="2"/>
  <c r="AK2" i="2"/>
  <c r="AL2" i="2"/>
  <c r="AM2" i="2"/>
  <c r="AN2" i="2"/>
  <c r="AO2" i="2"/>
  <c r="AP2" i="2"/>
  <c r="AQ2" i="2"/>
  <c r="AR2" i="2"/>
  <c r="AS2" i="2"/>
  <c r="AT2" i="2"/>
  <c r="AU2" i="2"/>
  <c r="AV2" i="2"/>
  <c r="AX2" i="2"/>
  <c r="AY2" i="2"/>
  <c r="AZ2" i="2"/>
  <c r="BA2" i="2"/>
  <c r="BB2" i="2"/>
  <c r="BC2" i="2"/>
  <c r="BD2" i="2"/>
  <c r="C2" i="2"/>
  <c r="P5" i="11" l="1"/>
  <c r="P7" i="11"/>
  <c r="C25" i="11"/>
  <c r="C23" i="11"/>
  <c r="X21" i="11"/>
  <c r="X22" i="11" s="1"/>
  <c r="X23" i="11" s="1"/>
  <c r="X24" i="11" s="1"/>
  <c r="X25" i="11" s="1"/>
  <c r="X26" i="11" s="1"/>
  <c r="X27" i="11" s="1"/>
  <c r="X28" i="11" s="1"/>
  <c r="X29" i="11" s="1"/>
  <c r="X30" i="11" s="1"/>
  <c r="X31" i="11" s="1"/>
  <c r="X32" i="11" s="1"/>
  <c r="X33" i="11" s="1"/>
  <c r="X34" i="11" s="1"/>
  <c r="X35" i="11" s="1"/>
  <c r="C26" i="11"/>
  <c r="C79" i="11" l="1"/>
  <c r="X36" i="11"/>
  <c r="C81" i="11" s="1"/>
  <c r="C78" i="11"/>
  <c r="C80" i="11"/>
  <c r="Q5" i="11"/>
  <c r="O5" i="11"/>
  <c r="O7" i="11"/>
  <c r="Q7" i="11"/>
  <c r="C29" i="11"/>
  <c r="C30" i="11"/>
  <c r="C27" i="11"/>
  <c r="C28" i="11"/>
  <c r="C31" i="11"/>
  <c r="C32" i="11"/>
  <c r="C33" i="11"/>
  <c r="C34" i="11"/>
  <c r="C36" i="11" l="1"/>
  <c r="C35" i="11"/>
  <c r="C39" i="11" l="1"/>
  <c r="C37" i="11"/>
  <c r="C38" i="11"/>
  <c r="C41" i="11" l="1"/>
  <c r="C42" i="11"/>
  <c r="C40" i="11"/>
  <c r="C44" i="11" l="1"/>
  <c r="C45" i="11"/>
  <c r="C46" i="11"/>
  <c r="C43" i="11"/>
  <c r="C47" i="11" l="1"/>
  <c r="C48" i="11"/>
  <c r="C49" i="11"/>
  <c r="C50" i="11"/>
  <c r="C52" i="11" l="1"/>
  <c r="C53" i="11"/>
  <c r="C54" i="11"/>
  <c r="C51" i="11"/>
  <c r="C55" i="11" l="1"/>
  <c r="C56" i="11"/>
  <c r="C57" i="11"/>
  <c r="C58" i="11"/>
  <c r="C60" i="11" l="1"/>
  <c r="C61" i="11"/>
  <c r="C62" i="11"/>
  <c r="C59" i="11"/>
  <c r="C63" i="11" l="1"/>
  <c r="C64" i="11"/>
  <c r="C65" i="11"/>
  <c r="C66" i="11"/>
  <c r="C68" i="11" l="1"/>
  <c r="C67" i="11"/>
  <c r="C70" i="11" l="1"/>
  <c r="C71" i="11"/>
  <c r="C72" i="11"/>
  <c r="C69" i="11"/>
  <c r="C77" i="11" l="1"/>
  <c r="C73" i="11"/>
  <c r="C74" i="11"/>
  <c r="C75" i="11"/>
  <c r="C76" i="11"/>
</calcChain>
</file>

<file path=xl/sharedStrings.xml><?xml version="1.0" encoding="utf-8"?>
<sst xmlns="http://schemas.openxmlformats.org/spreadsheetml/2006/main" count="2880" uniqueCount="436">
  <si>
    <t>Evaluate</t>
  </si>
  <si>
    <t>Lap</t>
  </si>
  <si>
    <t>Laptime</t>
  </si>
  <si>
    <t>Max laptime</t>
  </si>
  <si>
    <t>Max speed</t>
  </si>
  <si>
    <t>Lap-Diff fuelcons_kg</t>
  </si>
  <si>
    <t>Max FIA_TCockpit</t>
  </si>
  <si>
    <t>Max CrossTimeLap</t>
  </si>
  <si>
    <t>Max CoastTimeLap</t>
  </si>
  <si>
    <t>Ave understeer</t>
  </si>
  <si>
    <t>Ave understeer_LS</t>
  </si>
  <si>
    <t>Ave understeer_MS</t>
  </si>
  <si>
    <t>Ave understeer_HS</t>
  </si>
  <si>
    <t>Max pbrake_f</t>
  </si>
  <si>
    <t>Min tdisk_fl</t>
  </si>
  <si>
    <t>Min tdisk_fr</t>
  </si>
  <si>
    <t>Min tdisk_rl</t>
  </si>
  <si>
    <t>Min tdisk_rr</t>
  </si>
  <si>
    <t>Ave tdisk_fl</t>
  </si>
  <si>
    <t>Ave tdisk_fr</t>
  </si>
  <si>
    <t>Ave tdisk_rl</t>
  </si>
  <si>
    <t>Ave tdisk_rr</t>
  </si>
  <si>
    <t>Ave Pres_Rel_FL</t>
  </si>
  <si>
    <t>Ave Pres_Rel_FR</t>
  </si>
  <si>
    <t>Ave Pres_Rel_RL</t>
  </si>
  <si>
    <t>Ave Pres_Rel_RR</t>
  </si>
  <si>
    <t>Ave CPL_FL</t>
  </si>
  <si>
    <t>Ave CPL_FR</t>
  </si>
  <si>
    <t>Ave CPL_RL</t>
  </si>
  <si>
    <t>Ave CPL_RR</t>
  </si>
  <si>
    <t>Min Oil_level</t>
  </si>
  <si>
    <t>Ave Oil_level</t>
  </si>
  <si>
    <t>Ave pcrank</t>
  </si>
  <si>
    <t>Max pwat_pod</t>
  </si>
  <si>
    <t>Min pfuel</t>
  </si>
  <si>
    <t>Max nmot</t>
  </si>
  <si>
    <t>Max mlo_egt_present_current_can</t>
  </si>
  <si>
    <t>Max Load_FL_Ch1</t>
  </si>
  <si>
    <t>Max Load_FR_Ch1</t>
  </si>
  <si>
    <t>Max Load_RL_Ch1</t>
  </si>
  <si>
    <t>Max Load_RR_Ch1</t>
  </si>
  <si>
    <t>y</t>
  </si>
  <si>
    <t>#1</t>
  </si>
  <si>
    <t>#2</t>
  </si>
  <si>
    <t>#3</t>
  </si>
  <si>
    <t>#4</t>
  </si>
  <si>
    <t>#5</t>
  </si>
  <si>
    <t>#6</t>
  </si>
  <si>
    <t>max</t>
  </si>
  <si>
    <t>min</t>
  </si>
  <si>
    <t>Outing #</t>
  </si>
  <si>
    <t>Desc</t>
  </si>
  <si>
    <t>FP1 out 1</t>
  </si>
  <si>
    <t>Ave frh_pitlane</t>
  </si>
  <si>
    <t>Ave rrh_pitlane</t>
  </si>
  <si>
    <t>Ave Ride_F_pit</t>
  </si>
  <si>
    <t>Ave Ride_RL_pit</t>
  </si>
  <si>
    <t>Ave Ride_RR_pit</t>
  </si>
  <si>
    <t>Tyres</t>
  </si>
  <si>
    <t>Brakes</t>
  </si>
  <si>
    <t>Engine</t>
  </si>
  <si>
    <t>Max tgear</t>
  </si>
  <si>
    <t>Max tcaliper_fl</t>
  </si>
  <si>
    <t>Max tcaliper_fr</t>
  </si>
  <si>
    <t>Max tcaliper_rl</t>
  </si>
  <si>
    <t>Max tcaliper_rr</t>
  </si>
  <si>
    <t>max_rows</t>
  </si>
  <si>
    <t>Driver</t>
  </si>
  <si>
    <t>Ave Brake_bal %</t>
  </si>
  <si>
    <t>Ave Pitlane_Speed</t>
  </si>
  <si>
    <t>Ave FIA_TCockpit</t>
  </si>
  <si>
    <t>Ave Rpm_Upshift</t>
  </si>
  <si>
    <t>Ave Fz_balance</t>
  </si>
  <si>
    <t>Ave Fz_balance_lowspeedcorners</t>
  </si>
  <si>
    <t>Ave Fz_balance_mediumspeedcorners</t>
  </si>
  <si>
    <t>Ave Fz_balance_fastcorners</t>
  </si>
  <si>
    <t>Max accx_onThrottle</t>
  </si>
  <si>
    <t>Max accx_onBrakes</t>
  </si>
  <si>
    <t>Max accy_LeftCorners</t>
  </si>
  <si>
    <t>Max accy_RightCorners</t>
  </si>
  <si>
    <t>Ave CzF_160kph</t>
  </si>
  <si>
    <t>Ave CzR_160kph</t>
  </si>
  <si>
    <t>Ave CzF_220kph</t>
  </si>
  <si>
    <t>Ave CzR_220kph</t>
  </si>
  <si>
    <t>Ave ub</t>
  </si>
  <si>
    <t>Min ub</t>
  </si>
  <si>
    <t>Ave LAP_Throttle_Smoothness</t>
  </si>
  <si>
    <t>Ave LAP_BrakeRelease_Smoothness</t>
  </si>
  <si>
    <t>Ave LAP_SW_Smoothness</t>
  </si>
  <si>
    <t>Max time_FL_Locking</t>
  </si>
  <si>
    <t>Max time_FR_Locking</t>
  </si>
  <si>
    <t>Max time_RL_Locking</t>
  </si>
  <si>
    <t>Max time_RR_Locking</t>
  </si>
  <si>
    <t>Aerodynamics 2</t>
  </si>
  <si>
    <t>Driver 2</t>
  </si>
  <si>
    <t>System</t>
  </si>
  <si>
    <t>Ave tcaliper_fl</t>
  </si>
  <si>
    <t>Ave tcaliper_fr</t>
  </si>
  <si>
    <t>Ave tcaliper_rl</t>
  </si>
  <si>
    <t>Ave tcaliper_rr</t>
  </si>
  <si>
    <t>Max time_d2d</t>
  </si>
  <si>
    <t>Max time_ign01_E</t>
  </si>
  <si>
    <t>Max time_ign02_E</t>
  </si>
  <si>
    <t>Max time_ign03_E</t>
  </si>
  <si>
    <t>Max time_ign04_E</t>
  </si>
  <si>
    <t>Max time_ign05_E</t>
  </si>
  <si>
    <t>Max time_ign06_E</t>
  </si>
  <si>
    <t>Max time_ign07_E</t>
  </si>
  <si>
    <t>Max time_ign08_E</t>
  </si>
  <si>
    <t>Max time_poil2000rpm_E</t>
  </si>
  <si>
    <t>Max time_poil5000rpm_E</t>
  </si>
  <si>
    <t>Ave USOS</t>
  </si>
  <si>
    <t>Ave USOS HS</t>
  </si>
  <si>
    <t>Ave USOS LS Entry</t>
  </si>
  <si>
    <t>Ave USOS LS Mid</t>
  </si>
  <si>
    <t>Ave USOS LS Exit</t>
  </si>
  <si>
    <t>Ave USOS MS Entry</t>
  </si>
  <si>
    <t>Ave USOS MS Exit</t>
  </si>
  <si>
    <t>Ave AB HS</t>
  </si>
  <si>
    <t>Ave AB MS Entry</t>
  </si>
  <si>
    <t>Ave AB MS Mid</t>
  </si>
  <si>
    <t>Ave AB MS Exit</t>
  </si>
  <si>
    <t>Ave Ride_AxleFront_160kph</t>
  </si>
  <si>
    <t>Ave Ride_AxleRear_160kph</t>
  </si>
  <si>
    <t>Ave Ride_AxleFront_220kph</t>
  </si>
  <si>
    <t>Ave Ride_AxleRear_220kph</t>
  </si>
  <si>
    <t>Ave Delta_Amb_TCockpit</t>
  </si>
  <si>
    <t>Ave Delta_TmotvsAMB</t>
  </si>
  <si>
    <t>Ave lambda</t>
  </si>
  <si>
    <t>Ave lambda2</t>
  </si>
  <si>
    <t>Min eps_motor_cur</t>
  </si>
  <si>
    <t>Ave eps_motor_cur</t>
  </si>
  <si>
    <t>Max eps_motor_cur</t>
  </si>
  <si>
    <t>Ave cu_fuel_lift_01</t>
  </si>
  <si>
    <t>Ave cu_fuel_lift_02</t>
  </si>
  <si>
    <t>Ave BumpstopSqueeze_FC_TopSpeed</t>
  </si>
  <si>
    <t>Ave BumpstopSqueeze_RC_TopSpeed</t>
  </si>
  <si>
    <t>Engine 2</t>
  </si>
  <si>
    <t>System 2</t>
  </si>
  <si>
    <t>Setup 1</t>
  </si>
  <si>
    <t>Dampers</t>
  </si>
  <si>
    <t>Max TC_gain</t>
  </si>
  <si>
    <t>Max TC_slip</t>
  </si>
  <si>
    <t>Max EngineMap</t>
  </si>
  <si>
    <t>Max PedalMap</t>
  </si>
  <si>
    <t>Max SteerMap</t>
  </si>
  <si>
    <t>Ave FL_IR_Temp_Ch2</t>
  </si>
  <si>
    <t>Ave FR_IR_Temp_Ch2</t>
  </si>
  <si>
    <t>Ave RL_IR_Temp_Ch2</t>
  </si>
  <si>
    <t>Ave RR_IR_Temp_Ch2</t>
  </si>
  <si>
    <t>Ave Ride_AxleFront_TS</t>
  </si>
  <si>
    <t>Ave Ride_AxleRear_TS</t>
  </si>
  <si>
    <t>Max tmot</t>
  </si>
  <si>
    <t>Min PRail_80</t>
  </si>
  <si>
    <t>Min PRail2_80</t>
  </si>
  <si>
    <t>Max Damper_HS_Bump_FL</t>
  </si>
  <si>
    <t>Max Damper_HS_Bump_FR</t>
  </si>
  <si>
    <t>Max Damper_HS_Bump_RL</t>
  </si>
  <si>
    <t>Max Damper_HS_Bump_RR</t>
  </si>
  <si>
    <t>Max Damper_HS_Rebound_FL</t>
  </si>
  <si>
    <t>Max Damper_HS_Rebound_FR</t>
  </si>
  <si>
    <t>Max Damper_HS_Rebound_RL</t>
  </si>
  <si>
    <t>Max Damper_HS_Rebound_RR</t>
  </si>
  <si>
    <t>Max Damper_LS_Bump_FL</t>
  </si>
  <si>
    <t>Max Damper_LS_Bump_FR</t>
  </si>
  <si>
    <t>Max Damper_LS_Bump_RL</t>
  </si>
  <si>
    <t>Max Damper_LS_Bump_RR</t>
  </si>
  <si>
    <t>Max Damper_LS_Rebound_FL</t>
  </si>
  <si>
    <t>Max Damper_LS_Rebound_FR</t>
  </si>
  <si>
    <t>Max Damper_LS_Rebound_RL</t>
  </si>
  <si>
    <t>Max Damper_LS_Rebound_RR</t>
  </si>
  <si>
    <t>Min pwat</t>
  </si>
  <si>
    <t>Ave cu_fuel_hp_pwm</t>
  </si>
  <si>
    <t>Lap-Diff FIA_PPUEnergy</t>
  </si>
  <si>
    <t>Max Time_Brake_Leaning</t>
  </si>
  <si>
    <t>Lap-Begin Upshift_RPM_Err</t>
  </si>
  <si>
    <t>Lap-Begin Upshift_7_RPM_Err</t>
  </si>
  <si>
    <t>Ave cu_out_fan</t>
  </si>
  <si>
    <t>Ave FL_IR_Temp_Amb</t>
  </si>
  <si>
    <t>Ave FR_IR_Temp_Amb</t>
  </si>
  <si>
    <t>Ave RL_IR_Temp_Amb</t>
  </si>
  <si>
    <t>Ave RR_IR_Temp_Amb</t>
  </si>
  <si>
    <t>Max Poil_Surge_Lap</t>
  </si>
  <si>
    <t>Max tmot2</t>
  </si>
  <si>
    <t>Max pmotin_pod</t>
  </si>
  <si>
    <t>Min pmotin_pod</t>
  </si>
  <si>
    <t>Min pfuel2</t>
  </si>
  <si>
    <t>Min poil_3500</t>
  </si>
  <si>
    <t>Min poil_5500</t>
  </si>
  <si>
    <t>Min poil_7500</t>
  </si>
  <si>
    <t>Max Oil_level</t>
  </si>
  <si>
    <t>Max pcrank</t>
  </si>
  <si>
    <t>Max FIA_PPUIllegal</t>
  </si>
  <si>
    <t>Max fuelcons_kg</t>
  </si>
  <si>
    <t>Max dmFFMFuelF1</t>
  </si>
  <si>
    <t>Max nturbo</t>
  </si>
  <si>
    <t>Max nturbo2</t>
  </si>
  <si>
    <t>Lap-Begin Ave_Wgc_Pwm</t>
  </si>
  <si>
    <t>Lap-Begin Ave_Wgc_Pwm2</t>
  </si>
  <si>
    <t>Max p22_7500</t>
  </si>
  <si>
    <t>Max p22_2_7500</t>
  </si>
  <si>
    <t>Max p22</t>
  </si>
  <si>
    <t>Max p22_2</t>
  </si>
  <si>
    <t>Max CLU_MPUMeasuredCAN</t>
  </si>
  <si>
    <t>Max tfuel</t>
  </si>
  <si>
    <t>Max tfueltankout_pod</t>
  </si>
  <si>
    <t>Max trail_pod</t>
  </si>
  <si>
    <t>Max trail2_pod</t>
  </si>
  <si>
    <t>Min SOC</t>
  </si>
  <si>
    <t>Max DeviceInfo_PowerstageCurrentSumH</t>
  </si>
  <si>
    <t>Max DeviceInfo_PowerstageCurrentSumL</t>
  </si>
  <si>
    <t>Lap-Begin Ave_E-shift_Current</t>
  </si>
  <si>
    <t>Max abs_EPS_Motor_Current</t>
  </si>
  <si>
    <t>Min cu_fuel_lift_01</t>
  </si>
  <si>
    <t>Max cu_fuel_lift_01</t>
  </si>
  <si>
    <t>Min cu_fuel_lift_02</t>
  </si>
  <si>
    <t>Max cu_fuel_lift_02</t>
  </si>
  <si>
    <t>Min cu_fuel_hp_pwm</t>
  </si>
  <si>
    <t>Max cu_fuel_hp_pwm</t>
  </si>
  <si>
    <t>Min cu_fuel_hp_01</t>
  </si>
  <si>
    <t>Ave cu_fuel_hp_01</t>
  </si>
  <si>
    <t>Max cu_fuel_hp_01</t>
  </si>
  <si>
    <t>Min cu_fuel_hp_02</t>
  </si>
  <si>
    <t>Ave cu_fuel_hp_02</t>
  </si>
  <si>
    <t>Max cu_fuel_hp_02</t>
  </si>
  <si>
    <t>Max Alternator_Error_State</t>
  </si>
  <si>
    <t>Ave altco_gb_DutyCycle</t>
  </si>
  <si>
    <t>Max altco_gb_TChip</t>
  </si>
  <si>
    <t>Max eps_failsafe_1</t>
  </si>
  <si>
    <t>Max eps_failsafe_2</t>
  </si>
  <si>
    <t>Max cpu_load_001</t>
  </si>
  <si>
    <t>Max cpu_load_002</t>
  </si>
  <si>
    <t>Max mlo_egt_temp_error_state_can</t>
  </si>
  <si>
    <t>Max DIAG_EPS_Assist_Stop</t>
  </si>
  <si>
    <t>Max DIAG_EPS_Warning</t>
  </si>
  <si>
    <t>Max mlo_egt_temp_power_section_can</t>
  </si>
  <si>
    <t>Max tecu_core</t>
  </si>
  <si>
    <t>Max tecu_cpu</t>
  </si>
  <si>
    <t>Max tecu_hpi1</t>
  </si>
  <si>
    <t>Max tecu_hpi2</t>
  </si>
  <si>
    <t>Max tecu_ign</t>
  </si>
  <si>
    <t>Max DeviceInfo_DeviceTemperature</t>
  </si>
  <si>
    <t>Max eps_motor_tmp</t>
  </si>
  <si>
    <t>Min sclutch</t>
  </si>
  <si>
    <t>Lap-Begin Ave_Clutch_Slip</t>
  </si>
  <si>
    <t>Ave water_pres_diff_calc_pod</t>
  </si>
  <si>
    <t>Min Ride_AxleFront_Dunlop</t>
  </si>
  <si>
    <t>Min Ride_AxleRear_Dunlop</t>
  </si>
  <si>
    <t>Ave Ride_AxleFront_Porsche1</t>
  </si>
  <si>
    <t>Ave RollBalance_LS</t>
  </si>
  <si>
    <t>Ave RollBalance_MS</t>
  </si>
  <si>
    <t>Ave RollBalance_HS</t>
  </si>
  <si>
    <t>Understeer USOS</t>
  </si>
  <si>
    <t>Understeer USOS HS</t>
  </si>
  <si>
    <t>Understeer USOS LS Entry</t>
  </si>
  <si>
    <t>Understeer USOS LS Mid</t>
  </si>
  <si>
    <t>Understeer USOS LS Exit</t>
  </si>
  <si>
    <t>Understeer USOS MS Entry</t>
  </si>
  <si>
    <t>Understeer USOS MS Exit</t>
  </si>
  <si>
    <t>Setup 2 (Understeerr / Oversteer)</t>
  </si>
  <si>
    <t>CzF_TS</t>
  </si>
  <si>
    <t>CzR_TS</t>
  </si>
  <si>
    <t>Max accy_filtered</t>
  </si>
  <si>
    <t>Aerodynamics 3 (Track dedicated)</t>
  </si>
  <si>
    <t>Aerodynamics 1</t>
  </si>
  <si>
    <t>Lap-Begin Ave Lambda</t>
  </si>
  <si>
    <t>Lap-Begin Ave Lambda2</t>
  </si>
  <si>
    <t>Lap-Begin Ave flc</t>
  </si>
  <si>
    <t>Lap-Begin Ave flc2</t>
  </si>
  <si>
    <t>Max pwat</t>
  </si>
  <si>
    <t>Engine 3</t>
  </si>
  <si>
    <t>System 3</t>
  </si>
  <si>
    <t>System 4</t>
  </si>
  <si>
    <t>Ave CzF_TS</t>
  </si>
  <si>
    <t>Ave CzR_TS</t>
  </si>
  <si>
    <t>Outing number</t>
  </si>
  <si>
    <t>End Row (Don'T touch)</t>
  </si>
  <si>
    <t>Plots list</t>
  </si>
  <si>
    <t>ID</t>
  </si>
  <si>
    <t>Title</t>
  </si>
  <si>
    <t xml:space="preserve">Left </t>
  </si>
  <si>
    <t>Top</t>
  </si>
  <si>
    <t>Laptime [s]</t>
  </si>
  <si>
    <t>Fuel [kg] and Energy [MJ]</t>
  </si>
  <si>
    <t>Pitlane speed [Km/h]</t>
  </si>
  <si>
    <t>Sw Knobs</t>
  </si>
  <si>
    <t>Throttle, Brake and SW smoothness</t>
  </si>
  <si>
    <t>Cross and coast time [s]</t>
  </si>
  <si>
    <t>RPM @ Upshift</t>
  </si>
  <si>
    <t>Longitudinal acceleration [g]</t>
  </si>
  <si>
    <t>Pitlane RH [mm]</t>
  </si>
  <si>
    <t>RH front, rear @ Top Speed [mm]</t>
  </si>
  <si>
    <t>Top Speed [Km/h]</t>
  </si>
  <si>
    <t>SCz front, rear @ Top Speed</t>
  </si>
  <si>
    <t>RH @160,220 Kph [mm]</t>
  </si>
  <si>
    <t>Scz front, rear @160 Kph</t>
  </si>
  <si>
    <t>Scz front, rear @220 Kph</t>
  </si>
  <si>
    <t>AB HS,MS [ratio]</t>
  </si>
  <si>
    <t>min RH Dunlop corner [mm]</t>
  </si>
  <si>
    <t>RH 1st Porsche corner [mm]</t>
  </si>
  <si>
    <t>DCPL[N]</t>
  </si>
  <si>
    <t>Roll balance</t>
  </si>
  <si>
    <t>Lateral acceleration [g]</t>
  </si>
  <si>
    <t>Understeer  USOS HS [deg]</t>
  </si>
  <si>
    <t>Understeer  USOS LS [deg]</t>
  </si>
  <si>
    <t>Understeer  USOS MS [deg]</t>
  </si>
  <si>
    <t>HS Bump [%]</t>
  </si>
  <si>
    <t>HS Rebound [%]</t>
  </si>
  <si>
    <t>LS Bump [%]</t>
  </si>
  <si>
    <t>LS Rebound [%]</t>
  </si>
  <si>
    <t>AVG tyre pressure lap [bar]</t>
  </si>
  <si>
    <t>Wheel locking times [s]</t>
  </si>
  <si>
    <t>Min disk temperature [deg C]</t>
  </si>
  <si>
    <t>Air temp inside tyre [deg C]</t>
  </si>
  <si>
    <t>Temp IR2 [deg C]</t>
  </si>
  <si>
    <t>Average disk temperature [deg C]</t>
  </si>
  <si>
    <t>Max pressure [bar] and balance [%]</t>
  </si>
  <si>
    <t>Max &amp; AVG Caliper T [deg C]</t>
  </si>
  <si>
    <t>Oil level [litres], pcrank [mBar]</t>
  </si>
  <si>
    <t>Gearbox and engine temperatures [deg C]</t>
  </si>
  <si>
    <t>Misfire times [s]</t>
  </si>
  <si>
    <t>Min fuel pressure [bar]</t>
  </si>
  <si>
    <t>Coolant pressures [bar]</t>
  </si>
  <si>
    <t xml:space="preserve">Mixture </t>
  </si>
  <si>
    <t>Poil surging time [s]</t>
  </si>
  <si>
    <t>PPU Ilegal [kW] and Engine torque [Nm]</t>
  </si>
  <si>
    <t>Fuel flow [kg/h]</t>
  </si>
  <si>
    <t>Turbo and wastegate valves</t>
  </si>
  <si>
    <t>Intake pressure [mBar]</t>
  </si>
  <si>
    <t>Fuel tempearute [deg C]</t>
  </si>
  <si>
    <t>Battery voltage [V]</t>
  </si>
  <si>
    <t>Gearbox actuator current [A]</t>
  </si>
  <si>
    <t>Dog to dog time [s]</t>
  </si>
  <si>
    <t>EPS motor current [A]</t>
  </si>
  <si>
    <t>Fuel mid pumps current [A]</t>
  </si>
  <si>
    <t>Fuel lift pumps_1 current [A]</t>
  </si>
  <si>
    <t>Fuel lift pumps_2 current [A]</t>
  </si>
  <si>
    <t>Fuel lift pumps_3 current [A]</t>
  </si>
  <si>
    <t>Cockpit temperature [deg C]</t>
  </si>
  <si>
    <t>Alternator diagnostics</t>
  </si>
  <si>
    <t>Diagnostics</t>
  </si>
  <si>
    <t>Electronic temperatures</t>
  </si>
  <si>
    <t>Clutch</t>
  </si>
  <si>
    <t>Column1</t>
  </si>
  <si>
    <t>Column2</t>
  </si>
  <si>
    <t>Column3</t>
  </si>
  <si>
    <t>Column4</t>
  </si>
  <si>
    <t>Column5</t>
  </si>
  <si>
    <t>Column6</t>
  </si>
  <si>
    <t>Column7</t>
  </si>
  <si>
    <t>Column8</t>
  </si>
  <si>
    <t>Titles list</t>
  </si>
  <si>
    <t>Sheet</t>
  </si>
  <si>
    <t>Aerodynamics 3 (Track specific)</t>
  </si>
  <si>
    <t>Setup 2</t>
  </si>
  <si>
    <t>Damper</t>
  </si>
  <si>
    <t>Left</t>
  </si>
  <si>
    <t>Scatters list</t>
  </si>
  <si>
    <t>FuelConsumption_vs_Laptime  [kg/lap vs s]</t>
  </si>
  <si>
    <t>Sw Smoothness vs Laptime</t>
  </si>
  <si>
    <t>Throttle Smoothness vs Laptime</t>
  </si>
  <si>
    <t>Throttle smoothess vs Energy</t>
  </si>
  <si>
    <t>Driver ID</t>
  </si>
  <si>
    <t>RW</t>
  </si>
  <si>
    <t>RD</t>
  </si>
  <si>
    <t>Drivers list</t>
  </si>
  <si>
    <t>FuelCons</t>
  </si>
  <si>
    <t>SW smoothness</t>
  </si>
  <si>
    <t>Throttle smoothness</t>
  </si>
  <si>
    <t>Brake release smoothness</t>
  </si>
  <si>
    <t>Energy</t>
  </si>
  <si>
    <t>X_Axis</t>
  </si>
  <si>
    <t>Y_Axis</t>
  </si>
  <si>
    <t>Driver_1_Row</t>
  </si>
  <si>
    <t>Driver_2_Row</t>
  </si>
  <si>
    <t>Driver_3_Row</t>
  </si>
  <si>
    <t>Brake release smoothness vs Laptime</t>
  </si>
  <si>
    <t>Throttle smoothness vs Fuel</t>
  </si>
  <si>
    <t>Reference laptime(s)</t>
  </si>
  <si>
    <t>Reference laptime(hh:mm:ss)</t>
  </si>
  <si>
    <t>Reference laptime (plot format)</t>
  </si>
  <si>
    <t>Reference fuel cons (Kg)</t>
  </si>
  <si>
    <t>Reference Energy (MJ)</t>
  </si>
  <si>
    <t>Fuel cons range max</t>
  </si>
  <si>
    <t>Fuel cons range min</t>
  </si>
  <si>
    <t>Energy range max</t>
  </si>
  <si>
    <t>Energy range min</t>
  </si>
  <si>
    <t>Ave toil</t>
  </si>
  <si>
    <t>Ave Delta_tmot_toil</t>
  </si>
  <si>
    <t>Ave prail_ip_100%</t>
  </si>
  <si>
    <t>Ave prail_ip2_100%</t>
  </si>
  <si>
    <t>Max texh</t>
  </si>
  <si>
    <t>Ave texh</t>
  </si>
  <si>
    <t>Max texh2</t>
  </si>
  <si>
    <t>Ave texh2</t>
  </si>
  <si>
    <t>Ave p21_ip_100%</t>
  </si>
  <si>
    <t>Ave p21_ip2_100%</t>
  </si>
  <si>
    <t>Max B_lc_OFF_Timer</t>
  </si>
  <si>
    <t>Max B_lc2_OFF_Timer</t>
  </si>
  <si>
    <t>Lap-Begin Delta Texh_lapave</t>
  </si>
  <si>
    <t>Lap-Begin Delta I_P21_lapave</t>
  </si>
  <si>
    <t>Control Ips</t>
  </si>
  <si>
    <t>Texh [deg C]</t>
  </si>
  <si>
    <t>Engine 4</t>
  </si>
  <si>
    <t>RB</t>
  </si>
  <si>
    <t>20210815_14-02-46_LEM_24H_Test_007009_008_03-35-49</t>
  </si>
  <si>
    <t>46:55.67 &lt;</t>
  </si>
  <si>
    <t>04:50.02 &gt;</t>
  </si>
  <si>
    <t>Ave Ride_AxleRear_Porsche1</t>
  </si>
  <si>
    <t>20210815_14-43-41_LEM_24H_Test_007009_009_06-41-34</t>
  </si>
  <si>
    <t>04:19.96 &gt;</t>
  </si>
  <si>
    <t>20210815_14-55-33_LEM_24H_Test_007009_010_06-28-26</t>
  </si>
  <si>
    <t>08:00.89 &gt;</t>
  </si>
  <si>
    <t>20210815_15-22-49_LEM_24H_Test_007009_010_03-38-24</t>
  </si>
  <si>
    <t>05:02.27 &lt;</t>
  </si>
  <si>
    <t>04:00.14 &gt;</t>
  </si>
  <si>
    <t>20210815_15-38-15_LEM_24H_Test_007009_010_03-32-06</t>
  </si>
  <si>
    <t>08:18.84 &lt;</t>
  </si>
  <si>
    <t>#7</t>
  </si>
  <si>
    <t>04:05.75 &gt;</t>
  </si>
  <si>
    <t>20210815_16-20-57_LEM_24H_Test_007009_012_03-30-92</t>
  </si>
  <si>
    <t>13:35.90 &lt;</t>
  </si>
  <si>
    <t>03:30.88 *</t>
  </si>
  <si>
    <t>03:43.44 &gt;</t>
  </si>
  <si>
    <t>20210815_17-04-31_LEM_24H_Test_007009_013_03-31-22</t>
  </si>
  <si>
    <t>10:28.20 &lt;</t>
  </si>
  <si>
    <t>03:31.18 *</t>
  </si>
  <si>
    <t>04:05.52 &gt;</t>
  </si>
  <si>
    <t>20210815_17-31-14_LEM_24H_Test_007009_014_03-32-22</t>
  </si>
  <si>
    <t>20:16.56 &lt;</t>
  </si>
  <si>
    <t>03:32.18 *</t>
  </si>
  <si>
    <t>03:59.36 &gt;</t>
  </si>
  <si>
    <t>20210815_18-48-01_LEM_24H_Test_007009_016_03-32-42</t>
  </si>
  <si>
    <t>11:12.63 &lt;</t>
  </si>
  <si>
    <t>03:32.38 *</t>
  </si>
  <si>
    <t>04:03.57 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</si>
</sst>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:ss;@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8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0F0F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A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C99"/>
      </patternFill>
    </fill>
    <fill>
      <patternFill patternType="solid">
        <fgColor rgb="FFF2F2F2"/>
      </patternFill>
    </fill>
  </fills>
  <borders count="3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medium">
        <color indexed="64"/>
      </right>
      <top/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/>
      <bottom/>
      <diagonal/>
    </border>
    <border>
      <left style="thin">
        <color rgb="FF7F7F7F"/>
      </left>
      <right style="thin">
        <color rgb="FF7F7F7F"/>
      </right>
      <top/>
      <bottom/>
      <diagonal/>
    </border>
    <border>
      <left style="thin">
        <color rgb="FF7F7F7F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medium">
        <color indexed="64"/>
      </bottom>
      <diagonal/>
    </border>
    <border>
      <left style="thin">
        <color rgb="FF7F7F7F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5" fillId="6" borderId="18" applyNumberFormat="0" applyAlignment="0" applyProtection="0"/>
    <xf numFmtId="0" fontId="6" fillId="7" borderId="18" applyNumberFormat="0" applyAlignment="0" applyProtection="0"/>
  </cellStyleXfs>
  <cellXfs count="66">
    <xf numFmtId="0" fontId="0" fillId="0" borderId="0" xfId="0"/>
    <xf numFmtId="0" fontId="2" fillId="2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right" vertical="center" wrapText="1"/>
    </xf>
    <xf numFmtId="0" fontId="2" fillId="0" borderId="1" xfId="0" applyFont="1" applyBorder="1" applyAlignment="1">
      <alignment horizontal="right" vertical="center" wrapText="1"/>
    </xf>
    <xf numFmtId="0" fontId="2" fillId="0" borderId="1" xfId="0" applyFont="1" applyBorder="1" applyAlignment="1">
      <alignment vertical="center" wrapText="1"/>
    </xf>
    <xf numFmtId="47" fontId="2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1" fillId="0" borderId="0" xfId="0" applyFont="1"/>
    <xf numFmtId="2" fontId="0" fillId="0" borderId="0" xfId="0" applyNumberFormat="1"/>
    <xf numFmtId="0" fontId="0" fillId="5" borderId="0" xfId="0" applyFill="1"/>
    <xf numFmtId="0" fontId="0" fillId="0" borderId="0" xfId="0" applyAlignment="1">
      <alignment wrapText="1"/>
    </xf>
    <xf numFmtId="0" fontId="1" fillId="0" borderId="0" xfId="0" applyFont="1" applyBorder="1" applyAlignment="1"/>
    <xf numFmtId="21" fontId="0" fillId="0" borderId="0" xfId="0" applyNumberFormat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0" xfId="0" applyBorder="1"/>
    <xf numFmtId="0" fontId="0" fillId="0" borderId="12" xfId="0" applyBorder="1"/>
    <xf numFmtId="0" fontId="1" fillId="0" borderId="11" xfId="0" applyFont="1" applyBorder="1"/>
    <xf numFmtId="0" fontId="1" fillId="0" borderId="0" xfId="0" applyFont="1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4" fontId="0" fillId="0" borderId="0" xfId="0" applyNumberFormat="1" applyBorder="1"/>
    <xf numFmtId="3" fontId="1" fillId="0" borderId="0" xfId="0" applyNumberFormat="1" applyFont="1" applyBorder="1"/>
    <xf numFmtId="4" fontId="1" fillId="0" borderId="0" xfId="0" applyNumberFormat="1" applyFont="1" applyBorder="1"/>
    <xf numFmtId="4" fontId="1" fillId="0" borderId="0" xfId="0" applyNumberFormat="1" applyFont="1"/>
    <xf numFmtId="0" fontId="0" fillId="5" borderId="16" xfId="0" applyFill="1" applyBorder="1"/>
    <xf numFmtId="0" fontId="0" fillId="5" borderId="17" xfId="0" applyFill="1" applyBorder="1"/>
    <xf numFmtId="0" fontId="0" fillId="0" borderId="0" xfId="0" applyFill="1" applyBorder="1"/>
    <xf numFmtId="0" fontId="0" fillId="0" borderId="12" xfId="0" applyFill="1" applyBorder="1"/>
    <xf numFmtId="0" fontId="0" fillId="0" borderId="14" xfId="0" applyFill="1" applyBorder="1"/>
    <xf numFmtId="0" fontId="0" fillId="0" borderId="15" xfId="0" applyFill="1" applyBorder="1"/>
    <xf numFmtId="0" fontId="6" fillId="7" borderId="18" xfId="2"/>
    <xf numFmtId="0" fontId="5" fillId="6" borderId="18" xfId="1"/>
    <xf numFmtId="0" fontId="6" fillId="7" borderId="18" xfId="2" applyBorder="1"/>
    <xf numFmtId="0" fontId="6" fillId="7" borderId="20" xfId="2" applyBorder="1"/>
    <xf numFmtId="0" fontId="6" fillId="7" borderId="22" xfId="2" applyBorder="1"/>
    <xf numFmtId="0" fontId="6" fillId="7" borderId="23" xfId="2" applyBorder="1"/>
    <xf numFmtId="0" fontId="6" fillId="7" borderId="25" xfId="2" applyBorder="1"/>
    <xf numFmtId="0" fontId="6" fillId="7" borderId="26" xfId="2" applyBorder="1"/>
    <xf numFmtId="0" fontId="0" fillId="0" borderId="16" xfId="0" applyBorder="1"/>
    <xf numFmtId="0" fontId="0" fillId="0" borderId="27" xfId="0" applyBorder="1"/>
    <xf numFmtId="0" fontId="0" fillId="0" borderId="17" xfId="0" applyBorder="1"/>
    <xf numFmtId="0" fontId="5" fillId="6" borderId="28" xfId="1" applyBorder="1"/>
    <xf numFmtId="0" fontId="6" fillId="7" borderId="29" xfId="2" applyBorder="1"/>
    <xf numFmtId="0" fontId="6" fillId="7" borderId="30" xfId="2" applyBorder="1"/>
    <xf numFmtId="0" fontId="5" fillId="6" borderId="31" xfId="1" applyBorder="1"/>
    <xf numFmtId="0" fontId="6" fillId="7" borderId="32" xfId="2" applyBorder="1"/>
    <xf numFmtId="0" fontId="6" fillId="7" borderId="33" xfId="2" applyBorder="1"/>
    <xf numFmtId="0" fontId="0" fillId="0" borderId="11" xfId="0" applyFont="1" applyBorder="1"/>
    <xf numFmtId="0" fontId="0" fillId="0" borderId="0" xfId="0" applyFont="1" applyBorder="1"/>
    <xf numFmtId="4" fontId="0" fillId="0" borderId="0" xfId="0" applyNumberFormat="1" applyFont="1" applyBorder="1"/>
    <xf numFmtId="0" fontId="1" fillId="0" borderId="14" xfId="0" applyFont="1" applyBorder="1"/>
    <xf numFmtId="164" fontId="5" fillId="6" borderId="19" xfId="1" applyNumberFormat="1" applyBorder="1"/>
    <xf numFmtId="164" fontId="6" fillId="7" borderId="24" xfId="2" applyNumberFormat="1" applyBorder="1"/>
    <xf numFmtId="164" fontId="6" fillId="7" borderId="21" xfId="2" applyNumberFormat="1" applyBorder="1"/>
    <xf numFmtId="47" fontId="3" fillId="4" borderId="1" xfId="0" applyNumberFormat="1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vertical="center" wrapText="1"/>
    </xf>
    <xf numFmtId="0" fontId="2" fillId="3" borderId="4" xfId="0" applyFont="1" applyFill="1" applyBorder="1" applyAlignment="1">
      <alignment vertical="center" wrapText="1"/>
    </xf>
    <xf numFmtId="0" fontId="2" fillId="3" borderId="2" xfId="0" applyFont="1" applyFill="1" applyBorder="1" applyAlignment="1">
      <alignment vertical="center" wrapText="1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7" xfId="0" applyFont="1" applyBorder="1" applyAlignment="1">
      <alignment horizontal="center"/>
    </xf>
  </cellXfs>
  <cellStyles count="3">
    <cellStyle name="Calculation" xfId="2" builtinId="22"/>
    <cellStyle name="Input" xfId="1" builtinId="20"/>
    <cellStyle name="Normal" xfId="0" builtinId="0"/>
  </cellStyles>
  <dxfs count="3">
    <dxf>
      <border outline="0">
        <left style="thin">
          <color rgb="FF000000"/>
        </lef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fill>
        <patternFill patternType="solid">
          <fgColor indexed="64"/>
          <bgColor rgb="FFF0F0F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</dxfs>
  <tableStyles count="0" defaultTableStyle="TableStyleMedium2" defaultPivotStyle="PivotStyleLight16"/>
  <colors>
    <mruColors>
      <color rgb="FF00FF00"/>
      <color rgb="FFFF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_rels/chart142.xml.rels><?xml version="1.0" encoding="UTF-8" standalone="yes"?>
<Relationships xmlns="http://schemas.openxmlformats.org/package/2006/relationships"><Relationship Id="rId2" Type="http://schemas.microsoft.com/office/2011/relationships/chartColorStyle" Target="colors142.xml"/><Relationship Id="rId1" Type="http://schemas.microsoft.com/office/2011/relationships/chartStyle" Target="style142.xml"/></Relationships>
</file>

<file path=xl/charts/_rels/chart143.xml.rels><?xml version="1.0" encoding="UTF-8" standalone="yes"?>
<Relationships xmlns="http://schemas.openxmlformats.org/package/2006/relationships"><Relationship Id="rId2" Type="http://schemas.microsoft.com/office/2011/relationships/chartColorStyle" Target="colors143.xml"/><Relationship Id="rId1" Type="http://schemas.microsoft.com/office/2011/relationships/chartStyle" Target="style143.xml"/></Relationships>
</file>

<file path=xl/charts/_rels/chart144.xml.rels><?xml version="1.0" encoding="UTF-8" standalone="yes"?>
<Relationships xmlns="http://schemas.openxmlformats.org/package/2006/relationships"><Relationship Id="rId2" Type="http://schemas.microsoft.com/office/2011/relationships/chartColorStyle" Target="colors144.xml"/><Relationship Id="rId1" Type="http://schemas.microsoft.com/office/2011/relationships/chartStyle" Target="style144.xml"/></Relationships>
</file>

<file path=xl/charts/_rels/chart145.xml.rels><?xml version="1.0" encoding="UTF-8" standalone="yes"?>
<Relationships xmlns="http://schemas.openxmlformats.org/package/2006/relationships"><Relationship Id="rId2" Type="http://schemas.microsoft.com/office/2011/relationships/chartColorStyle" Target="colors145.xml"/><Relationship Id="rId1" Type="http://schemas.microsoft.com/office/2011/relationships/chartStyle" Target="style14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Laptime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Laptime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All!$D$6:$D$62</c:f>
              <c:numCache>
                <c:formatCode>mm:ss.0</c:formatCode>
                <c:ptCount val="57"/>
                <c:pt idx="0" formatCode="General">
                  <c:v>0</c:v>
                </c:pt>
                <c:pt idx="1">
                  <c:v>2.5356481481481484E-3</c:v>
                </c:pt>
                <c:pt idx="2">
                  <c:v>2.5067129629629628E-3</c:v>
                </c:pt>
                <c:pt idx="3">
                  <c:v>2.4940972222222222E-3</c:v>
                </c:pt>
                <c:pt idx="4" formatCode="General">
                  <c:v>0</c:v>
                </c:pt>
                <c:pt idx="7">
                  <c:v>4.6451388888888888E-3</c:v>
                </c:pt>
                <c:pt idx="8" formatCode="General">
                  <c:v>0</c:v>
                </c:pt>
                <c:pt idx="11">
                  <c:v>4.4937500000000003E-3</c:v>
                </c:pt>
                <c:pt idx="12" formatCode="General">
                  <c:v>0</c:v>
                </c:pt>
                <c:pt idx="15" formatCode="General">
                  <c:v>0</c:v>
                </c:pt>
                <c:pt idx="16">
                  <c:v>2.5254629629629629E-3</c:v>
                </c:pt>
                <c:pt idx="17" formatCode="General">
                  <c:v>0</c:v>
                </c:pt>
                <c:pt idx="18" formatCode="General">
                  <c:v>0</c:v>
                </c:pt>
                <c:pt idx="19">
                  <c:v>2.5254629629629629E-3</c:v>
                </c:pt>
                <c:pt idx="20" formatCode="General">
                  <c:v>0</c:v>
                </c:pt>
                <c:pt idx="21">
                  <c:v>2.4644675925925928E-3</c:v>
                </c:pt>
                <c:pt idx="22">
                  <c:v>2.4539351851851853E-3</c:v>
                </c:pt>
                <c:pt idx="23" formatCode="General">
                  <c:v>0</c:v>
                </c:pt>
                <c:pt idx="27" formatCode="General">
                  <c:v>0</c:v>
                </c:pt>
                <c:pt idx="28">
                  <c:v>2.4942129629629633E-3</c:v>
                </c:pt>
                <c:pt idx="29">
                  <c:v>2.4635416666666664E-3</c:v>
                </c:pt>
                <c:pt idx="30" formatCode="General">
                  <c:v>0</c:v>
                </c:pt>
                <c:pt idx="31">
                  <c:v>2.4474537037037039E-3</c:v>
                </c:pt>
                <c:pt idx="32" formatCode="General">
                  <c:v>0</c:v>
                </c:pt>
                <c:pt idx="35" formatCode="General">
                  <c:v>0</c:v>
                </c:pt>
                <c:pt idx="36">
                  <c:v>2.4826388888888888E-3</c:v>
                </c:pt>
                <c:pt idx="37">
                  <c:v>2.4619212962962963E-3</c:v>
                </c:pt>
                <c:pt idx="38" formatCode="General">
                  <c:v>0</c:v>
                </c:pt>
                <c:pt idx="39" formatCode="General">
                  <c:v>0</c:v>
                </c:pt>
                <c:pt idx="42" formatCode="General">
                  <c:v>0</c:v>
                </c:pt>
                <c:pt idx="43">
                  <c:v>2.5304398148148148E-3</c:v>
                </c:pt>
                <c:pt idx="44">
                  <c:v>2.5074074074074074E-3</c:v>
                </c:pt>
                <c:pt idx="45" formatCode="General">
                  <c:v>0</c:v>
                </c:pt>
                <c:pt idx="46">
                  <c:v>2.4630787037037039E-3</c:v>
                </c:pt>
                <c:pt idx="47">
                  <c:v>2.5076388888888887E-3</c:v>
                </c:pt>
                <c:pt idx="48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5A-44BD-921C-BBC3FE5CA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64655"/>
        <c:axId val="868886703"/>
      </c:scatterChart>
      <c:valAx>
        <c:axId val="868864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86703"/>
        <c:crosses val="autoZero"/>
        <c:crossBetween val="midCat"/>
        <c:majorUnit val="20"/>
        <c:minorUnit val="5"/>
      </c:valAx>
      <c:valAx>
        <c:axId val="868886703"/>
        <c:scaling>
          <c:orientation val="minMax"/>
          <c:max val="2.662037037037037E-3"/>
          <c:min val="2.3148148148148147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hh:mm:ss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64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[kg] and Energy [MJ]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Lap-Diff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All!$G$6:$G$62</c:f>
              <c:numCache>
                <c:formatCode>General</c:formatCode>
                <c:ptCount val="57"/>
                <c:pt idx="0">
                  <c:v>5.45</c:v>
                </c:pt>
                <c:pt idx="1">
                  <c:v>5.7</c:v>
                </c:pt>
                <c:pt idx="2">
                  <c:v>5.69</c:v>
                </c:pt>
                <c:pt idx="3">
                  <c:v>5.76</c:v>
                </c:pt>
                <c:pt idx="4">
                  <c:v>-22.6</c:v>
                </c:pt>
                <c:pt idx="7">
                  <c:v>5.58</c:v>
                </c:pt>
                <c:pt idx="8">
                  <c:v>5.2</c:v>
                </c:pt>
                <c:pt idx="11">
                  <c:v>5.35</c:v>
                </c:pt>
                <c:pt idx="12">
                  <c:v>-16.13</c:v>
                </c:pt>
                <c:pt idx="15">
                  <c:v>5.52</c:v>
                </c:pt>
                <c:pt idx="16">
                  <c:v>5.68</c:v>
                </c:pt>
                <c:pt idx="17">
                  <c:v>5.54</c:v>
                </c:pt>
                <c:pt idx="18">
                  <c:v>5.52</c:v>
                </c:pt>
                <c:pt idx="19">
                  <c:v>5.68</c:v>
                </c:pt>
                <c:pt idx="20">
                  <c:v>5.7</c:v>
                </c:pt>
                <c:pt idx="21">
                  <c:v>5.9</c:v>
                </c:pt>
                <c:pt idx="22">
                  <c:v>5.85</c:v>
                </c:pt>
                <c:pt idx="23">
                  <c:v>5.36</c:v>
                </c:pt>
                <c:pt idx="27">
                  <c:v>5.43</c:v>
                </c:pt>
                <c:pt idx="28">
                  <c:v>5.9</c:v>
                </c:pt>
                <c:pt idx="29">
                  <c:v>5.93</c:v>
                </c:pt>
                <c:pt idx="30">
                  <c:v>5.94</c:v>
                </c:pt>
                <c:pt idx="31">
                  <c:v>5.87</c:v>
                </c:pt>
                <c:pt idx="32">
                  <c:v>5.76</c:v>
                </c:pt>
                <c:pt idx="35">
                  <c:v>5.55</c:v>
                </c:pt>
                <c:pt idx="36">
                  <c:v>5.84</c:v>
                </c:pt>
                <c:pt idx="37">
                  <c:v>5.81</c:v>
                </c:pt>
                <c:pt idx="38">
                  <c:v>5.82</c:v>
                </c:pt>
                <c:pt idx="39">
                  <c:v>5.5</c:v>
                </c:pt>
                <c:pt idx="42">
                  <c:v>5.39</c:v>
                </c:pt>
                <c:pt idx="43">
                  <c:v>5.63</c:v>
                </c:pt>
                <c:pt idx="44">
                  <c:v>5.61</c:v>
                </c:pt>
                <c:pt idx="45">
                  <c:v>5.83</c:v>
                </c:pt>
                <c:pt idx="46">
                  <c:v>5.77</c:v>
                </c:pt>
                <c:pt idx="47">
                  <c:v>5.74</c:v>
                </c:pt>
                <c:pt idx="48">
                  <c:v>5.54</c:v>
                </c:pt>
                <c:pt idx="51">
                  <c:v>5.44</c:v>
                </c:pt>
                <c:pt idx="52">
                  <c:v>5.86</c:v>
                </c:pt>
                <c:pt idx="53">
                  <c:v>5.7</c:v>
                </c:pt>
                <c:pt idx="54">
                  <c:v>5.44</c:v>
                </c:pt>
                <c:pt idx="55">
                  <c:v>5.86</c:v>
                </c:pt>
                <c:pt idx="56">
                  <c:v>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848-43B7-ADAA-21A0C3370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69231"/>
        <c:axId val="868884207"/>
      </c:scatterChart>
      <c:scatterChart>
        <c:scatterStyle val="lineMarker"/>
        <c:varyColors val="0"/>
        <c:ser>
          <c:idx val="1"/>
          <c:order val="1"/>
          <c:tx>
            <c:v>Lap-Diff FIA_PPUEnergy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All!$EX$6:$EX$62</c:f>
              <c:numCache>
                <c:formatCode>General</c:formatCode>
                <c:ptCount val="57"/>
                <c:pt idx="0">
                  <c:v>-702.18</c:v>
                </c:pt>
                <c:pt idx="1">
                  <c:v>72.56</c:v>
                </c:pt>
                <c:pt idx="2">
                  <c:v>72.56</c:v>
                </c:pt>
                <c:pt idx="3">
                  <c:v>73.900000000000006</c:v>
                </c:pt>
                <c:pt idx="4">
                  <c:v>70.760000000000005</c:v>
                </c:pt>
                <c:pt idx="7">
                  <c:v>-284.32</c:v>
                </c:pt>
                <c:pt idx="8">
                  <c:v>64.38</c:v>
                </c:pt>
                <c:pt idx="11">
                  <c:v>66.48</c:v>
                </c:pt>
                <c:pt idx="12">
                  <c:v>21.6</c:v>
                </c:pt>
                <c:pt idx="15">
                  <c:v>-155.16</c:v>
                </c:pt>
                <c:pt idx="16">
                  <c:v>72.459999999999994</c:v>
                </c:pt>
                <c:pt idx="17">
                  <c:v>70.16</c:v>
                </c:pt>
                <c:pt idx="18">
                  <c:v>-155.16</c:v>
                </c:pt>
                <c:pt idx="19">
                  <c:v>72.459999999999994</c:v>
                </c:pt>
                <c:pt idx="20">
                  <c:v>-140.24</c:v>
                </c:pt>
                <c:pt idx="21">
                  <c:v>75.069999999999993</c:v>
                </c:pt>
                <c:pt idx="22">
                  <c:v>74.53</c:v>
                </c:pt>
                <c:pt idx="23">
                  <c:v>65.34</c:v>
                </c:pt>
                <c:pt idx="27">
                  <c:v>-299.2</c:v>
                </c:pt>
                <c:pt idx="28">
                  <c:v>75.62</c:v>
                </c:pt>
                <c:pt idx="29">
                  <c:v>76</c:v>
                </c:pt>
                <c:pt idx="30">
                  <c:v>76.400000000000006</c:v>
                </c:pt>
                <c:pt idx="31">
                  <c:v>74.98</c:v>
                </c:pt>
                <c:pt idx="32">
                  <c:v>73.48</c:v>
                </c:pt>
                <c:pt idx="35">
                  <c:v>-375.72</c:v>
                </c:pt>
                <c:pt idx="36">
                  <c:v>73.94</c:v>
                </c:pt>
                <c:pt idx="37">
                  <c:v>74.260000000000005</c:v>
                </c:pt>
                <c:pt idx="38">
                  <c:v>74.180000000000007</c:v>
                </c:pt>
                <c:pt idx="39">
                  <c:v>68.64</c:v>
                </c:pt>
                <c:pt idx="42">
                  <c:v>-292.60000000000002</c:v>
                </c:pt>
                <c:pt idx="43">
                  <c:v>71.319999999999993</c:v>
                </c:pt>
                <c:pt idx="44">
                  <c:v>70.86</c:v>
                </c:pt>
                <c:pt idx="45">
                  <c:v>74.459999999999994</c:v>
                </c:pt>
                <c:pt idx="46">
                  <c:v>73.44</c:v>
                </c:pt>
                <c:pt idx="47">
                  <c:v>72.760000000000005</c:v>
                </c:pt>
                <c:pt idx="48">
                  <c:v>69.44</c:v>
                </c:pt>
                <c:pt idx="51">
                  <c:v>63.86</c:v>
                </c:pt>
                <c:pt idx="52">
                  <c:v>72.099999999999994</c:v>
                </c:pt>
                <c:pt idx="53">
                  <c:v>68.86</c:v>
                </c:pt>
                <c:pt idx="54">
                  <c:v>63.86</c:v>
                </c:pt>
                <c:pt idx="55">
                  <c:v>72.099999999999994</c:v>
                </c:pt>
                <c:pt idx="56">
                  <c:v>68.86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48-43B7-ADAA-21A0C3370F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9087"/>
        <c:axId val="868959919"/>
      </c:scatterChart>
      <c:valAx>
        <c:axId val="8688692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84207"/>
        <c:crosses val="autoZero"/>
        <c:crossBetween val="midCat"/>
        <c:majorUnit val="20"/>
        <c:minorUnit val="5"/>
      </c:valAx>
      <c:valAx>
        <c:axId val="868884207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69231"/>
        <c:crosses val="autoZero"/>
        <c:crossBetween val="midCat"/>
      </c:valAx>
      <c:valAx>
        <c:axId val="868959919"/>
        <c:scaling>
          <c:orientation val="minMax"/>
          <c:max val="9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9087"/>
        <c:crosses val="max"/>
        <c:crossBetween val="midCat"/>
      </c:valAx>
      <c:valAx>
        <c:axId val="868959087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5991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Pitlane_Speed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All!$BR$6:$BR$62</c:f>
              <c:numCache>
                <c:formatCode>General</c:formatCode>
                <c:ptCount val="57"/>
                <c:pt idx="0">
                  <c:v>60.058999999999997</c:v>
                </c:pt>
                <c:pt idx="4">
                  <c:v>61.414000000000001</c:v>
                </c:pt>
                <c:pt idx="7">
                  <c:v>60.375</c:v>
                </c:pt>
                <c:pt idx="8">
                  <c:v>61.271000000000001</c:v>
                </c:pt>
                <c:pt idx="11">
                  <c:v>58.569000000000003</c:v>
                </c:pt>
                <c:pt idx="12">
                  <c:v>59.182000000000002</c:v>
                </c:pt>
                <c:pt idx="15">
                  <c:v>58.164999999999999</c:v>
                </c:pt>
                <c:pt idx="17">
                  <c:v>60.268000000000001</c:v>
                </c:pt>
                <c:pt idx="18">
                  <c:v>58.164999999999999</c:v>
                </c:pt>
                <c:pt idx="20">
                  <c:v>58.613</c:v>
                </c:pt>
                <c:pt idx="23">
                  <c:v>59.363999999999997</c:v>
                </c:pt>
                <c:pt idx="27">
                  <c:v>58.442999999999998</c:v>
                </c:pt>
                <c:pt idx="32">
                  <c:v>58.722999999999999</c:v>
                </c:pt>
                <c:pt idx="35">
                  <c:v>58.314999999999998</c:v>
                </c:pt>
                <c:pt idx="39">
                  <c:v>60.042999999999999</c:v>
                </c:pt>
                <c:pt idx="42">
                  <c:v>58.531999999999996</c:v>
                </c:pt>
                <c:pt idx="48">
                  <c:v>60.716999999999999</c:v>
                </c:pt>
                <c:pt idx="51">
                  <c:v>58.619</c:v>
                </c:pt>
                <c:pt idx="53">
                  <c:v>59.759</c:v>
                </c:pt>
                <c:pt idx="54">
                  <c:v>58.619</c:v>
                </c:pt>
                <c:pt idx="56">
                  <c:v>59.759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6C-40FD-8B40-6A6E4750BC58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868882127"/>
        <c:axId val="868880879"/>
      </c:scatterChart>
      <c:valAx>
        <c:axId val="8688821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80879"/>
        <c:crosses val="autoZero"/>
        <c:crossBetween val="midCat"/>
        <c:majorUnit val="20"/>
        <c:minorUnit val="5"/>
      </c:valAx>
      <c:valAx>
        <c:axId val="86888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821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Knobs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TC_gain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All!$K$6:$K$62</c:f>
              <c:numCache>
                <c:formatCode>General</c:formatCode>
                <c:ptCount val="57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4</c:v>
                </c:pt>
                <c:pt idx="7">
                  <c:v>4</c:v>
                </c:pt>
                <c:pt idx="8">
                  <c:v>4</c:v>
                </c:pt>
                <c:pt idx="11">
                  <c:v>4</c:v>
                </c:pt>
                <c:pt idx="12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26-4BDE-9AD2-D9CF45B87227}"/>
            </c:ext>
          </c:extLst>
        </c:ser>
        <c:ser>
          <c:idx val="1"/>
          <c:order val="1"/>
          <c:tx>
            <c:v>Max TC_slip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All!$L$6:$L$62</c:f>
              <c:numCache>
                <c:formatCode>General</c:formatCode>
                <c:ptCount val="57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7">
                  <c:v>11</c:v>
                </c:pt>
                <c:pt idx="8">
                  <c:v>9</c:v>
                </c:pt>
                <c:pt idx="11">
                  <c:v>9</c:v>
                </c:pt>
                <c:pt idx="12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7">
                  <c:v>6</c:v>
                </c:pt>
                <c:pt idx="28">
                  <c:v>6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5">
                  <c:v>5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6</c:v>
                </c:pt>
                <c:pt idx="54">
                  <c:v>7</c:v>
                </c:pt>
                <c:pt idx="55">
                  <c:v>7</c:v>
                </c:pt>
                <c:pt idx="56">
                  <c:v>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26-4BDE-9AD2-D9CF45B87227}"/>
            </c:ext>
          </c:extLst>
        </c:ser>
        <c:ser>
          <c:idx val="2"/>
          <c:order val="2"/>
          <c:tx>
            <c:v>Max EngineMap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All!$M$6:$M$62</c:f>
              <c:numCache>
                <c:formatCode>General</c:formatCode>
                <c:ptCount val="57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7">
                  <c:v>3</c:v>
                </c:pt>
                <c:pt idx="8">
                  <c:v>3</c:v>
                </c:pt>
                <c:pt idx="11">
                  <c:v>2</c:v>
                </c:pt>
                <c:pt idx="12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5">
                  <c:v>3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26-4BDE-9AD2-D9CF45B87227}"/>
            </c:ext>
          </c:extLst>
        </c:ser>
        <c:ser>
          <c:idx val="3"/>
          <c:order val="3"/>
          <c:tx>
            <c:v>Max PedalMap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All!$N$6:$N$62</c:f>
              <c:numCache>
                <c:formatCode>General</c:formatCode>
                <c:ptCount val="57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7">
                  <c:v>3</c:v>
                </c:pt>
                <c:pt idx="8">
                  <c:v>3</c:v>
                </c:pt>
                <c:pt idx="11">
                  <c:v>3</c:v>
                </c:pt>
                <c:pt idx="12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26-4BDE-9AD2-D9CF45B87227}"/>
            </c:ext>
          </c:extLst>
        </c:ser>
        <c:ser>
          <c:idx val="4"/>
          <c:order val="4"/>
          <c:tx>
            <c:v>Max SteerMap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All!$O$6:$O$62</c:f>
              <c:numCache>
                <c:formatCode>General</c:formatCode>
                <c:ptCount val="57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7">
                  <c:v>4</c:v>
                </c:pt>
                <c:pt idx="8">
                  <c:v>4</c:v>
                </c:pt>
                <c:pt idx="11">
                  <c:v>4</c:v>
                </c:pt>
                <c:pt idx="12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26-4BDE-9AD2-D9CF45B872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98351"/>
        <c:axId val="868903759"/>
      </c:scatterChart>
      <c:valAx>
        <c:axId val="868898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3759"/>
        <c:crosses val="autoZero"/>
        <c:crossBetween val="midCat"/>
        <c:majorUnit val="20"/>
        <c:minorUnit val="5"/>
      </c:valAx>
      <c:valAx>
        <c:axId val="86890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83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Throttle, Brake and SW smoothness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LAP_Throttle_Smoothness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All!$CI$6:$CI$62</c:f>
              <c:numCache>
                <c:formatCode>General</c:formatCode>
                <c:ptCount val="57"/>
                <c:pt idx="0">
                  <c:v>4.6669999999999998</c:v>
                </c:pt>
                <c:pt idx="1">
                  <c:v>5.6120000000000001</c:v>
                </c:pt>
                <c:pt idx="2">
                  <c:v>5.7649999999999997</c:v>
                </c:pt>
                <c:pt idx="3">
                  <c:v>5.0110000000000001</c:v>
                </c:pt>
                <c:pt idx="7">
                  <c:v>5.0289999999999999</c:v>
                </c:pt>
                <c:pt idx="11">
                  <c:v>3.0169999999999999</c:v>
                </c:pt>
                <c:pt idx="15">
                  <c:v>5.2729999999999997</c:v>
                </c:pt>
                <c:pt idx="16">
                  <c:v>5.7880000000000003</c:v>
                </c:pt>
                <c:pt idx="18">
                  <c:v>5.2729999999999997</c:v>
                </c:pt>
                <c:pt idx="19">
                  <c:v>5.7880000000000003</c:v>
                </c:pt>
                <c:pt idx="20">
                  <c:v>5.0490000000000004</c:v>
                </c:pt>
                <c:pt idx="21">
                  <c:v>4.8860000000000001</c:v>
                </c:pt>
                <c:pt idx="22">
                  <c:v>4.4119999999999999</c:v>
                </c:pt>
                <c:pt idx="27">
                  <c:v>3.5870000000000002</c:v>
                </c:pt>
                <c:pt idx="28">
                  <c:v>3.9569999999999999</c:v>
                </c:pt>
                <c:pt idx="29">
                  <c:v>4.0720000000000001</c:v>
                </c:pt>
                <c:pt idx="30">
                  <c:v>3.7519999999999998</c:v>
                </c:pt>
                <c:pt idx="31">
                  <c:v>3.87</c:v>
                </c:pt>
                <c:pt idx="35">
                  <c:v>4.05</c:v>
                </c:pt>
                <c:pt idx="36">
                  <c:v>3.8769999999999998</c:v>
                </c:pt>
                <c:pt idx="37">
                  <c:v>3.827</c:v>
                </c:pt>
                <c:pt idx="38">
                  <c:v>3.19</c:v>
                </c:pt>
                <c:pt idx="42">
                  <c:v>4.0190000000000001</c:v>
                </c:pt>
                <c:pt idx="43">
                  <c:v>4.3570000000000002</c:v>
                </c:pt>
                <c:pt idx="44">
                  <c:v>3.9590000000000001</c:v>
                </c:pt>
                <c:pt idx="45">
                  <c:v>4.1280000000000001</c:v>
                </c:pt>
                <c:pt idx="46">
                  <c:v>4.2370000000000001</c:v>
                </c:pt>
                <c:pt idx="47">
                  <c:v>3.593</c:v>
                </c:pt>
                <c:pt idx="51">
                  <c:v>5.5659999999999998</c:v>
                </c:pt>
                <c:pt idx="52">
                  <c:v>4.2709999999999999</c:v>
                </c:pt>
                <c:pt idx="54">
                  <c:v>5.5659999999999998</c:v>
                </c:pt>
                <c:pt idx="55">
                  <c:v>4.2709999999999999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84-4B24-B91E-FE15930BC955}"/>
            </c:ext>
          </c:extLst>
        </c:ser>
        <c:ser>
          <c:idx val="1"/>
          <c:order val="1"/>
          <c:tx>
            <c:v>Ave LAP_BrakeRelease_Smoothness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All!$CJ$6:$CJ$62</c:f>
              <c:numCache>
                <c:formatCode>General</c:formatCode>
                <c:ptCount val="57"/>
                <c:pt idx="0">
                  <c:v>4.5670000000000002</c:v>
                </c:pt>
                <c:pt idx="1">
                  <c:v>3.544</c:v>
                </c:pt>
                <c:pt idx="2">
                  <c:v>3.5979999999999999</c:v>
                </c:pt>
                <c:pt idx="3">
                  <c:v>3.1970000000000001</c:v>
                </c:pt>
                <c:pt idx="7">
                  <c:v>7.851</c:v>
                </c:pt>
                <c:pt idx="11">
                  <c:v>2.6669999999999998</c:v>
                </c:pt>
                <c:pt idx="15">
                  <c:v>4.6520000000000001</c:v>
                </c:pt>
                <c:pt idx="16">
                  <c:v>3.419</c:v>
                </c:pt>
                <c:pt idx="18">
                  <c:v>4.6520000000000001</c:v>
                </c:pt>
                <c:pt idx="19">
                  <c:v>3.419</c:v>
                </c:pt>
                <c:pt idx="20">
                  <c:v>3.0710000000000002</c:v>
                </c:pt>
                <c:pt idx="21">
                  <c:v>4.0579999999999998</c:v>
                </c:pt>
                <c:pt idx="22">
                  <c:v>3.742</c:v>
                </c:pt>
                <c:pt idx="27">
                  <c:v>11.721</c:v>
                </c:pt>
                <c:pt idx="28">
                  <c:v>3.8330000000000002</c:v>
                </c:pt>
                <c:pt idx="29">
                  <c:v>3.82</c:v>
                </c:pt>
                <c:pt idx="30">
                  <c:v>3.8140000000000001</c:v>
                </c:pt>
                <c:pt idx="31">
                  <c:v>3.6589999999999998</c:v>
                </c:pt>
                <c:pt idx="35">
                  <c:v>3.7109999999999999</c:v>
                </c:pt>
                <c:pt idx="36">
                  <c:v>3.9710000000000001</c:v>
                </c:pt>
                <c:pt idx="37">
                  <c:v>3.9950000000000001</c:v>
                </c:pt>
                <c:pt idx="38">
                  <c:v>3.645</c:v>
                </c:pt>
                <c:pt idx="42">
                  <c:v>13.387</c:v>
                </c:pt>
                <c:pt idx="43">
                  <c:v>3.95</c:v>
                </c:pt>
                <c:pt idx="44">
                  <c:v>4.0449999999999999</c:v>
                </c:pt>
                <c:pt idx="45">
                  <c:v>3.9990000000000001</c:v>
                </c:pt>
                <c:pt idx="46">
                  <c:v>3.8</c:v>
                </c:pt>
                <c:pt idx="47">
                  <c:v>3.528</c:v>
                </c:pt>
                <c:pt idx="51">
                  <c:v>7.9589999999999996</c:v>
                </c:pt>
                <c:pt idx="52">
                  <c:v>3.8879999999999999</c:v>
                </c:pt>
                <c:pt idx="54">
                  <c:v>7.9589999999999996</c:v>
                </c:pt>
                <c:pt idx="55">
                  <c:v>3.8879999999999999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84-4B24-B91E-FE15930BC955}"/>
            </c:ext>
          </c:extLst>
        </c:ser>
        <c:ser>
          <c:idx val="2"/>
          <c:order val="2"/>
          <c:tx>
            <c:v>Ave LAP_SW_Smoothness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All!$CK$6:$CK$62</c:f>
              <c:numCache>
                <c:formatCode>General</c:formatCode>
                <c:ptCount val="57"/>
                <c:pt idx="0">
                  <c:v>1.5629999999999999</c:v>
                </c:pt>
                <c:pt idx="1">
                  <c:v>1.97</c:v>
                </c:pt>
                <c:pt idx="2">
                  <c:v>1.946</c:v>
                </c:pt>
                <c:pt idx="3">
                  <c:v>1.8049999999999999</c:v>
                </c:pt>
                <c:pt idx="7">
                  <c:v>1.379</c:v>
                </c:pt>
                <c:pt idx="11">
                  <c:v>1.137</c:v>
                </c:pt>
                <c:pt idx="15">
                  <c:v>1.7430000000000001</c:v>
                </c:pt>
                <c:pt idx="16">
                  <c:v>1.59</c:v>
                </c:pt>
                <c:pt idx="18">
                  <c:v>1.7430000000000001</c:v>
                </c:pt>
                <c:pt idx="19">
                  <c:v>1.59</c:v>
                </c:pt>
                <c:pt idx="20">
                  <c:v>1.5740000000000001</c:v>
                </c:pt>
                <c:pt idx="21">
                  <c:v>1.7210000000000001</c:v>
                </c:pt>
                <c:pt idx="22">
                  <c:v>1.5589999999999999</c:v>
                </c:pt>
                <c:pt idx="27">
                  <c:v>1.4330000000000001</c:v>
                </c:pt>
                <c:pt idx="28">
                  <c:v>1.774</c:v>
                </c:pt>
                <c:pt idx="29">
                  <c:v>1.78</c:v>
                </c:pt>
                <c:pt idx="30">
                  <c:v>1.7909999999999999</c:v>
                </c:pt>
                <c:pt idx="31">
                  <c:v>1.764</c:v>
                </c:pt>
                <c:pt idx="35">
                  <c:v>1.2330000000000001</c:v>
                </c:pt>
                <c:pt idx="36">
                  <c:v>1.5740000000000001</c:v>
                </c:pt>
                <c:pt idx="37">
                  <c:v>1.609</c:v>
                </c:pt>
                <c:pt idx="38">
                  <c:v>1.2789999999999999</c:v>
                </c:pt>
                <c:pt idx="42">
                  <c:v>1.617</c:v>
                </c:pt>
                <c:pt idx="43">
                  <c:v>1.474</c:v>
                </c:pt>
                <c:pt idx="44">
                  <c:v>1.5329999999999999</c:v>
                </c:pt>
                <c:pt idx="45">
                  <c:v>1.536</c:v>
                </c:pt>
                <c:pt idx="46">
                  <c:v>1.41</c:v>
                </c:pt>
                <c:pt idx="47">
                  <c:v>1.1919999999999999</c:v>
                </c:pt>
                <c:pt idx="51">
                  <c:v>1.607</c:v>
                </c:pt>
                <c:pt idx="52">
                  <c:v>1.522</c:v>
                </c:pt>
                <c:pt idx="54">
                  <c:v>1.607</c:v>
                </c:pt>
                <c:pt idx="55">
                  <c:v>1.522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84-4B24-B91E-FE15930BC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89199"/>
        <c:axId val="868888783"/>
      </c:scatterChart>
      <c:valAx>
        <c:axId val="868889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88783"/>
        <c:crosses val="autoZero"/>
        <c:crossBetween val="midCat"/>
        <c:majorUnit val="20"/>
        <c:minorUnit val="5"/>
      </c:valAx>
      <c:valAx>
        <c:axId val="868888783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89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Cross and coast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CrossTimeLap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All!$I$6:$I$62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1.129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0.24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66-497B-BEC0-0B0D458789F4}"/>
            </c:ext>
          </c:extLst>
        </c:ser>
        <c:ser>
          <c:idx val="1"/>
          <c:order val="1"/>
          <c:tx>
            <c:v>Max CoastTimeLap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All!$J$6:$J$62</c:f>
              <c:numCache>
                <c:formatCode>General</c:formatCode>
                <c:ptCount val="57"/>
                <c:pt idx="0">
                  <c:v>2443.5</c:v>
                </c:pt>
                <c:pt idx="1">
                  <c:v>10.9</c:v>
                </c:pt>
                <c:pt idx="2">
                  <c:v>12.8</c:v>
                </c:pt>
                <c:pt idx="3">
                  <c:v>12.5</c:v>
                </c:pt>
                <c:pt idx="4">
                  <c:v>13.6</c:v>
                </c:pt>
                <c:pt idx="7">
                  <c:v>16.7</c:v>
                </c:pt>
                <c:pt idx="8">
                  <c:v>25.1</c:v>
                </c:pt>
                <c:pt idx="11">
                  <c:v>158.5</c:v>
                </c:pt>
                <c:pt idx="12">
                  <c:v>137.1</c:v>
                </c:pt>
                <c:pt idx="15">
                  <c:v>45.4</c:v>
                </c:pt>
                <c:pt idx="16">
                  <c:v>15.4</c:v>
                </c:pt>
                <c:pt idx="17">
                  <c:v>15.1</c:v>
                </c:pt>
                <c:pt idx="18">
                  <c:v>45.4</c:v>
                </c:pt>
                <c:pt idx="19">
                  <c:v>15.4</c:v>
                </c:pt>
                <c:pt idx="20">
                  <c:v>252.3</c:v>
                </c:pt>
                <c:pt idx="21">
                  <c:v>12.3</c:v>
                </c:pt>
                <c:pt idx="22">
                  <c:v>13.4</c:v>
                </c:pt>
                <c:pt idx="23">
                  <c:v>20.2</c:v>
                </c:pt>
                <c:pt idx="27">
                  <c:v>576.9</c:v>
                </c:pt>
                <c:pt idx="28">
                  <c:v>9.6999999999999993</c:v>
                </c:pt>
                <c:pt idx="29">
                  <c:v>10.3</c:v>
                </c:pt>
                <c:pt idx="30">
                  <c:v>9.8000000000000007</c:v>
                </c:pt>
                <c:pt idx="31">
                  <c:v>11.6</c:v>
                </c:pt>
                <c:pt idx="32">
                  <c:v>12.3</c:v>
                </c:pt>
                <c:pt idx="35">
                  <c:v>400.2</c:v>
                </c:pt>
                <c:pt idx="36">
                  <c:v>16</c:v>
                </c:pt>
                <c:pt idx="37">
                  <c:v>17.399999999999999</c:v>
                </c:pt>
                <c:pt idx="38">
                  <c:v>16</c:v>
                </c:pt>
                <c:pt idx="39">
                  <c:v>18</c:v>
                </c:pt>
                <c:pt idx="42">
                  <c:v>994.8</c:v>
                </c:pt>
                <c:pt idx="43">
                  <c:v>16.8</c:v>
                </c:pt>
                <c:pt idx="44">
                  <c:v>19.399999999999999</c:v>
                </c:pt>
                <c:pt idx="45">
                  <c:v>15.2</c:v>
                </c:pt>
                <c:pt idx="46">
                  <c:v>17</c:v>
                </c:pt>
                <c:pt idx="47">
                  <c:v>15.4</c:v>
                </c:pt>
                <c:pt idx="48">
                  <c:v>20.5</c:v>
                </c:pt>
                <c:pt idx="51">
                  <c:v>419.4</c:v>
                </c:pt>
                <c:pt idx="52">
                  <c:v>14.9</c:v>
                </c:pt>
                <c:pt idx="53">
                  <c:v>27.6</c:v>
                </c:pt>
                <c:pt idx="54">
                  <c:v>419.4</c:v>
                </c:pt>
                <c:pt idx="55">
                  <c:v>14.9</c:v>
                </c:pt>
                <c:pt idx="56">
                  <c:v>27.6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66-497B-BEC0-0B0D458789F4}"/>
            </c:ext>
          </c:extLst>
        </c:ser>
        <c:ser>
          <c:idx val="2"/>
          <c:order val="2"/>
          <c:tx>
            <c:v>Max Time_Brake_Leaning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All!$EY$6:$EY$62</c:f>
              <c:numCache>
                <c:formatCode>General</c:formatCode>
                <c:ptCount val="57"/>
                <c:pt idx="0">
                  <c:v>0.92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0.04</c:v>
                </c:pt>
                <c:pt idx="8">
                  <c:v>0.04</c:v>
                </c:pt>
                <c:pt idx="11">
                  <c:v>0</c:v>
                </c:pt>
                <c:pt idx="12">
                  <c:v>0</c:v>
                </c:pt>
                <c:pt idx="15">
                  <c:v>2.0009999999999999</c:v>
                </c:pt>
                <c:pt idx="16">
                  <c:v>0</c:v>
                </c:pt>
                <c:pt idx="17">
                  <c:v>6.0999999999999999E-2</c:v>
                </c:pt>
                <c:pt idx="18">
                  <c:v>2.0009999999999999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1.379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0.06</c:v>
                </c:pt>
                <c:pt idx="32">
                  <c:v>0.12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1.202</c:v>
                </c:pt>
                <c:pt idx="43">
                  <c:v>0.12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1.28</c:v>
                </c:pt>
                <c:pt idx="52">
                  <c:v>0</c:v>
                </c:pt>
                <c:pt idx="53">
                  <c:v>0</c:v>
                </c:pt>
                <c:pt idx="54">
                  <c:v>1.28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66-497B-BEC0-0B0D4587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01679"/>
        <c:axId val="868909167"/>
      </c:scatterChart>
      <c:valAx>
        <c:axId val="868901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9167"/>
        <c:crosses val="autoZero"/>
        <c:crossBetween val="midCat"/>
        <c:majorUnit val="20"/>
        <c:minorUnit val="5"/>
      </c:valAx>
      <c:valAx>
        <c:axId val="868909167"/>
        <c:scaling>
          <c:orientation val="minMax"/>
          <c:max val="1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16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RPM @ Upshift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Rpm_Upshift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All!$BT$6:$BT$62</c:f>
              <c:numCache>
                <c:formatCode>General</c:formatCode>
                <c:ptCount val="57"/>
                <c:pt idx="0">
                  <c:v>7101.1459999999997</c:v>
                </c:pt>
                <c:pt idx="1">
                  <c:v>7487.5309999999999</c:v>
                </c:pt>
                <c:pt idx="2">
                  <c:v>7431.4560000000001</c:v>
                </c:pt>
                <c:pt idx="3">
                  <c:v>7464.9250000000002</c:v>
                </c:pt>
                <c:pt idx="4">
                  <c:v>7428.8459999999995</c:v>
                </c:pt>
                <c:pt idx="7">
                  <c:v>7404.4830000000002</c:v>
                </c:pt>
                <c:pt idx="8">
                  <c:v>6537.5469999999996</c:v>
                </c:pt>
                <c:pt idx="11">
                  <c:v>7395.85</c:v>
                </c:pt>
                <c:pt idx="12">
                  <c:v>5690.2910000000002</c:v>
                </c:pt>
                <c:pt idx="15">
                  <c:v>7408.0339999999997</c:v>
                </c:pt>
                <c:pt idx="16">
                  <c:v>7426.7160000000003</c:v>
                </c:pt>
                <c:pt idx="17">
                  <c:v>7406.5370000000003</c:v>
                </c:pt>
                <c:pt idx="18">
                  <c:v>7408.0339999999997</c:v>
                </c:pt>
                <c:pt idx="19">
                  <c:v>7426.7160000000003</c:v>
                </c:pt>
                <c:pt idx="20">
                  <c:v>7426.308</c:v>
                </c:pt>
                <c:pt idx="21">
                  <c:v>7446.9570000000003</c:v>
                </c:pt>
                <c:pt idx="22">
                  <c:v>7432.1949999999997</c:v>
                </c:pt>
                <c:pt idx="23">
                  <c:v>7420.7340000000004</c:v>
                </c:pt>
                <c:pt idx="27">
                  <c:v>7053.7719999999999</c:v>
                </c:pt>
                <c:pt idx="28">
                  <c:v>7356.3869999999997</c:v>
                </c:pt>
                <c:pt idx="29">
                  <c:v>7438.6229999999996</c:v>
                </c:pt>
                <c:pt idx="30">
                  <c:v>7419.2860000000001</c:v>
                </c:pt>
                <c:pt idx="31">
                  <c:v>7427.7790000000005</c:v>
                </c:pt>
                <c:pt idx="32">
                  <c:v>7395.1850000000004</c:v>
                </c:pt>
                <c:pt idx="35">
                  <c:v>7170.5770000000002</c:v>
                </c:pt>
                <c:pt idx="36">
                  <c:v>7420.5770000000002</c:v>
                </c:pt>
                <c:pt idx="37">
                  <c:v>7396.0659999999998</c:v>
                </c:pt>
                <c:pt idx="38">
                  <c:v>7414.89</c:v>
                </c:pt>
                <c:pt idx="39">
                  <c:v>7190.6379999999999</c:v>
                </c:pt>
                <c:pt idx="42">
                  <c:v>6958.2359999999999</c:v>
                </c:pt>
                <c:pt idx="43">
                  <c:v>7455.17</c:v>
                </c:pt>
                <c:pt idx="44">
                  <c:v>7421.7510000000002</c:v>
                </c:pt>
                <c:pt idx="45">
                  <c:v>7408.39</c:v>
                </c:pt>
                <c:pt idx="46">
                  <c:v>7443.5749999999998</c:v>
                </c:pt>
                <c:pt idx="47">
                  <c:v>7408.8</c:v>
                </c:pt>
                <c:pt idx="48">
                  <c:v>7325.6750000000002</c:v>
                </c:pt>
                <c:pt idx="51">
                  <c:v>4836.6819999999998</c:v>
                </c:pt>
                <c:pt idx="52">
                  <c:v>7457.3909999999996</c:v>
                </c:pt>
                <c:pt idx="53">
                  <c:v>7452.9669999999996</c:v>
                </c:pt>
                <c:pt idx="54">
                  <c:v>4836.6819999999998</c:v>
                </c:pt>
                <c:pt idx="55">
                  <c:v>7457.3909999999996</c:v>
                </c:pt>
                <c:pt idx="56">
                  <c:v>7452.9669999999996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DD-4958-8EBD-013CEA484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06255"/>
        <c:axId val="868908751"/>
      </c:scatterChart>
      <c:scatterChart>
        <c:scatterStyle val="lineMarker"/>
        <c:varyColors val="0"/>
        <c:ser>
          <c:idx val="1"/>
          <c:order val="1"/>
          <c:tx>
            <c:v>Lap-Begin Upshift_RPM_Err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All!$EZ$6:$EZ$62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0.371</c:v>
                </c:pt>
                <c:pt idx="4">
                  <c:v>0.11899999999999999</c:v>
                </c:pt>
                <c:pt idx="7">
                  <c:v>0</c:v>
                </c:pt>
                <c:pt idx="8">
                  <c:v>19.038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4.4999999999999998E-2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1.2909999999999999</c:v>
                </c:pt>
                <c:pt idx="30">
                  <c:v>7.6159999999999997</c:v>
                </c:pt>
                <c:pt idx="31">
                  <c:v>7.87</c:v>
                </c:pt>
                <c:pt idx="32">
                  <c:v>6.1449999999999996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0.10299999999999999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1641.365</c:v>
                </c:pt>
                <c:pt idx="52">
                  <c:v>0</c:v>
                </c:pt>
                <c:pt idx="53">
                  <c:v>1.2829999999999999</c:v>
                </c:pt>
                <c:pt idx="54">
                  <c:v>1641.365</c:v>
                </c:pt>
                <c:pt idx="55">
                  <c:v>0</c:v>
                </c:pt>
                <c:pt idx="56">
                  <c:v>1.2829999999999999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DD-4958-8EBD-013CEA4842CA}"/>
            </c:ext>
          </c:extLst>
        </c:ser>
        <c:ser>
          <c:idx val="2"/>
          <c:order val="2"/>
          <c:tx>
            <c:v>Lap-Begin Upshift_7_RPM_Err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All!$FA$6:$FA$62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DD-4958-8EBD-013CEA484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63247"/>
        <c:axId val="868964079"/>
      </c:scatterChart>
      <c:valAx>
        <c:axId val="8689062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8751"/>
        <c:crosses val="autoZero"/>
        <c:crossBetween val="midCat"/>
        <c:majorUnit val="20"/>
        <c:minorUnit val="5"/>
      </c:valAx>
      <c:valAx>
        <c:axId val="868908751"/>
        <c:scaling>
          <c:orientation val="minMax"/>
          <c:max val="8000"/>
          <c:min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6255"/>
        <c:crosses val="autoZero"/>
        <c:crossBetween val="midCat"/>
      </c:valAx>
      <c:valAx>
        <c:axId val="868964079"/>
        <c:scaling>
          <c:orientation val="minMax"/>
          <c:max val="5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3247"/>
        <c:crosses val="max"/>
        <c:crossBetween val="midCat"/>
      </c:valAx>
      <c:valAx>
        <c:axId val="868963247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6407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Longitudinal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accx_onThrottle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All!$BY$6:$BY$62</c:f>
              <c:numCache>
                <c:formatCode>General</c:formatCode>
                <c:ptCount val="57"/>
                <c:pt idx="0">
                  <c:v>1.4239999999999999</c:v>
                </c:pt>
                <c:pt idx="1">
                  <c:v>1.37</c:v>
                </c:pt>
                <c:pt idx="2">
                  <c:v>1.238</c:v>
                </c:pt>
                <c:pt idx="3">
                  <c:v>1.248</c:v>
                </c:pt>
                <c:pt idx="4">
                  <c:v>1.349</c:v>
                </c:pt>
                <c:pt idx="7">
                  <c:v>1.4019999999999999</c:v>
                </c:pt>
                <c:pt idx="8">
                  <c:v>1.2729999999999999</c:v>
                </c:pt>
                <c:pt idx="11">
                  <c:v>1.3939999999999999</c:v>
                </c:pt>
                <c:pt idx="12">
                  <c:v>1.028</c:v>
                </c:pt>
                <c:pt idx="15">
                  <c:v>1.2450000000000001</c:v>
                </c:pt>
                <c:pt idx="16">
                  <c:v>1.3839999999999999</c:v>
                </c:pt>
                <c:pt idx="17">
                  <c:v>1.609</c:v>
                </c:pt>
                <c:pt idx="18">
                  <c:v>1.2450000000000001</c:v>
                </c:pt>
                <c:pt idx="19">
                  <c:v>1.3839999999999999</c:v>
                </c:pt>
                <c:pt idx="20">
                  <c:v>1.407</c:v>
                </c:pt>
                <c:pt idx="21">
                  <c:v>1.6819999999999999</c:v>
                </c:pt>
                <c:pt idx="22">
                  <c:v>1.4590000000000001</c:v>
                </c:pt>
                <c:pt idx="23">
                  <c:v>1.415</c:v>
                </c:pt>
                <c:pt idx="27">
                  <c:v>1.29</c:v>
                </c:pt>
                <c:pt idx="28">
                  <c:v>1.4379999999999999</c:v>
                </c:pt>
                <c:pt idx="29">
                  <c:v>1.5920000000000001</c:v>
                </c:pt>
                <c:pt idx="30">
                  <c:v>1.389</c:v>
                </c:pt>
                <c:pt idx="31">
                  <c:v>1.4690000000000001</c:v>
                </c:pt>
                <c:pt idx="32">
                  <c:v>1.6379999999999999</c:v>
                </c:pt>
                <c:pt idx="35">
                  <c:v>1.369</c:v>
                </c:pt>
                <c:pt idx="36">
                  <c:v>1.296</c:v>
                </c:pt>
                <c:pt idx="37">
                  <c:v>1.5369999999999999</c:v>
                </c:pt>
                <c:pt idx="38">
                  <c:v>1.31</c:v>
                </c:pt>
                <c:pt idx="39">
                  <c:v>1.585</c:v>
                </c:pt>
                <c:pt idx="42">
                  <c:v>1.2529999999999999</c:v>
                </c:pt>
                <c:pt idx="43">
                  <c:v>1.3879999999999999</c:v>
                </c:pt>
                <c:pt idx="44">
                  <c:v>1.431</c:v>
                </c:pt>
                <c:pt idx="45">
                  <c:v>1.5109999999999999</c:v>
                </c:pt>
                <c:pt idx="46">
                  <c:v>1.472</c:v>
                </c:pt>
                <c:pt idx="47">
                  <c:v>1.4950000000000001</c:v>
                </c:pt>
                <c:pt idx="48">
                  <c:v>1.492</c:v>
                </c:pt>
                <c:pt idx="51">
                  <c:v>1.3029999999999999</c:v>
                </c:pt>
                <c:pt idx="52">
                  <c:v>1.407</c:v>
                </c:pt>
                <c:pt idx="53">
                  <c:v>1.3089999999999999</c:v>
                </c:pt>
                <c:pt idx="54">
                  <c:v>1.3029999999999999</c:v>
                </c:pt>
                <c:pt idx="55">
                  <c:v>1.407</c:v>
                </c:pt>
                <c:pt idx="56">
                  <c:v>1.3089999999999999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70-4603-878B-8811BEAAF8AF}"/>
            </c:ext>
          </c:extLst>
        </c:ser>
        <c:ser>
          <c:idx val="1"/>
          <c:order val="1"/>
          <c:tx>
            <c:v>Max accx_onBrakes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All!$BZ$6:$BZ$62</c:f>
              <c:numCache>
                <c:formatCode>General</c:formatCode>
                <c:ptCount val="57"/>
                <c:pt idx="0">
                  <c:v>2.3130000000000002</c:v>
                </c:pt>
                <c:pt idx="1">
                  <c:v>2.613</c:v>
                </c:pt>
                <c:pt idx="2">
                  <c:v>2.9249999999999998</c:v>
                </c:pt>
                <c:pt idx="3">
                  <c:v>3.1240000000000001</c:v>
                </c:pt>
                <c:pt idx="4">
                  <c:v>2.9079999999999999</c:v>
                </c:pt>
                <c:pt idx="7">
                  <c:v>2.5529999999999999</c:v>
                </c:pt>
                <c:pt idx="8">
                  <c:v>2.6739999999999999</c:v>
                </c:pt>
                <c:pt idx="11">
                  <c:v>2.3180000000000001</c:v>
                </c:pt>
                <c:pt idx="12">
                  <c:v>1.4610000000000001</c:v>
                </c:pt>
                <c:pt idx="15">
                  <c:v>2.3069999999999999</c:v>
                </c:pt>
                <c:pt idx="16">
                  <c:v>2.4820000000000002</c:v>
                </c:pt>
                <c:pt idx="17">
                  <c:v>2.7090000000000001</c:v>
                </c:pt>
                <c:pt idx="18">
                  <c:v>2.3069999999999999</c:v>
                </c:pt>
                <c:pt idx="19">
                  <c:v>2.4820000000000002</c:v>
                </c:pt>
                <c:pt idx="20">
                  <c:v>2.6339999999999999</c:v>
                </c:pt>
                <c:pt idx="21">
                  <c:v>2.7759999999999998</c:v>
                </c:pt>
                <c:pt idx="22">
                  <c:v>3.0049999999999999</c:v>
                </c:pt>
                <c:pt idx="23">
                  <c:v>2.19</c:v>
                </c:pt>
                <c:pt idx="27">
                  <c:v>2.8980000000000001</c:v>
                </c:pt>
                <c:pt idx="28">
                  <c:v>2.7909999999999999</c:v>
                </c:pt>
                <c:pt idx="29">
                  <c:v>2.8540000000000001</c:v>
                </c:pt>
                <c:pt idx="30">
                  <c:v>3.0939999999999999</c:v>
                </c:pt>
                <c:pt idx="31">
                  <c:v>3.181</c:v>
                </c:pt>
                <c:pt idx="32">
                  <c:v>3.0779999999999998</c:v>
                </c:pt>
                <c:pt idx="35">
                  <c:v>2.6930000000000001</c:v>
                </c:pt>
                <c:pt idx="36">
                  <c:v>2.9049999999999998</c:v>
                </c:pt>
                <c:pt idx="37">
                  <c:v>3.101</c:v>
                </c:pt>
                <c:pt idx="38">
                  <c:v>3.1930000000000001</c:v>
                </c:pt>
                <c:pt idx="39">
                  <c:v>2.69</c:v>
                </c:pt>
                <c:pt idx="42">
                  <c:v>2.4929999999999999</c:v>
                </c:pt>
                <c:pt idx="43">
                  <c:v>3.3809999999999998</c:v>
                </c:pt>
                <c:pt idx="44">
                  <c:v>3.2429999999999999</c:v>
                </c:pt>
                <c:pt idx="45">
                  <c:v>3.1739999999999999</c:v>
                </c:pt>
                <c:pt idx="46">
                  <c:v>3.077</c:v>
                </c:pt>
                <c:pt idx="47">
                  <c:v>3.3410000000000002</c:v>
                </c:pt>
                <c:pt idx="48">
                  <c:v>3.1840000000000002</c:v>
                </c:pt>
                <c:pt idx="51">
                  <c:v>2.835</c:v>
                </c:pt>
                <c:pt idx="52">
                  <c:v>2.7970000000000002</c:v>
                </c:pt>
                <c:pt idx="53">
                  <c:v>2.5859999999999999</c:v>
                </c:pt>
                <c:pt idx="54">
                  <c:v>2.835</c:v>
                </c:pt>
                <c:pt idx="55">
                  <c:v>2.7970000000000002</c:v>
                </c:pt>
                <c:pt idx="56">
                  <c:v>2.5859999999999999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70-4603-878B-8811BEAAF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10831"/>
        <c:axId val="868900015"/>
      </c:scatterChart>
      <c:valAx>
        <c:axId val="8689108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0015"/>
        <c:crosses val="autoZero"/>
        <c:crossBetween val="midCat"/>
        <c:majorUnit val="20"/>
        <c:minorUnit val="5"/>
      </c:valAx>
      <c:valAx>
        <c:axId val="8689000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08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Pitlane RH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All!$BI$6:$BI$62</c:f>
              <c:numCache>
                <c:formatCode>General</c:formatCode>
                <c:ptCount val="57"/>
                <c:pt idx="0">
                  <c:v>64.042000000000002</c:v>
                </c:pt>
                <c:pt idx="4">
                  <c:v>60.441000000000003</c:v>
                </c:pt>
                <c:pt idx="7">
                  <c:v>62.332000000000001</c:v>
                </c:pt>
                <c:pt idx="8">
                  <c:v>61.585000000000001</c:v>
                </c:pt>
                <c:pt idx="11">
                  <c:v>62.503</c:v>
                </c:pt>
                <c:pt idx="12">
                  <c:v>64.462000000000003</c:v>
                </c:pt>
                <c:pt idx="15">
                  <c:v>63.350999999999999</c:v>
                </c:pt>
                <c:pt idx="17">
                  <c:v>61.656999999999996</c:v>
                </c:pt>
                <c:pt idx="18">
                  <c:v>63.350999999999999</c:v>
                </c:pt>
                <c:pt idx="20">
                  <c:v>63.548000000000002</c:v>
                </c:pt>
                <c:pt idx="23">
                  <c:v>62.064</c:v>
                </c:pt>
                <c:pt idx="27">
                  <c:v>63.728999999999999</c:v>
                </c:pt>
                <c:pt idx="32">
                  <c:v>60.838999999999999</c:v>
                </c:pt>
                <c:pt idx="35">
                  <c:v>62.62</c:v>
                </c:pt>
                <c:pt idx="39">
                  <c:v>61.834000000000003</c:v>
                </c:pt>
                <c:pt idx="42">
                  <c:v>62.682000000000002</c:v>
                </c:pt>
                <c:pt idx="48">
                  <c:v>62.819000000000003</c:v>
                </c:pt>
                <c:pt idx="51">
                  <c:v>64.143000000000001</c:v>
                </c:pt>
                <c:pt idx="53">
                  <c:v>63.631999999999998</c:v>
                </c:pt>
                <c:pt idx="54">
                  <c:v>64.143000000000001</c:v>
                </c:pt>
                <c:pt idx="56">
                  <c:v>63.631999999999998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43-4421-AACC-A35497711A5C}"/>
            </c:ext>
          </c:extLst>
        </c:ser>
        <c:ser>
          <c:idx val="1"/>
          <c:order val="1"/>
          <c:tx>
            <c:v>Ave rrh_pitlane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yVal>
            <c:numRef>
              <c:f>All!$BJ$6:$BJ$62</c:f>
              <c:numCache>
                <c:formatCode>General</c:formatCode>
                <c:ptCount val="57"/>
                <c:pt idx="0">
                  <c:v>81.141999999999996</c:v>
                </c:pt>
                <c:pt idx="4">
                  <c:v>36.723999999999997</c:v>
                </c:pt>
                <c:pt idx="7">
                  <c:v>75.67</c:v>
                </c:pt>
                <c:pt idx="8">
                  <c:v>49.988999999999997</c:v>
                </c:pt>
                <c:pt idx="11">
                  <c:v>74.445999999999998</c:v>
                </c:pt>
                <c:pt idx="12">
                  <c:v>80.465999999999994</c:v>
                </c:pt>
                <c:pt idx="15">
                  <c:v>79.222999999999999</c:v>
                </c:pt>
                <c:pt idx="17">
                  <c:v>56.84</c:v>
                </c:pt>
                <c:pt idx="18">
                  <c:v>79.222999999999999</c:v>
                </c:pt>
                <c:pt idx="20">
                  <c:v>79.39</c:v>
                </c:pt>
                <c:pt idx="23">
                  <c:v>56.222999999999999</c:v>
                </c:pt>
                <c:pt idx="27">
                  <c:v>79.796000000000006</c:v>
                </c:pt>
                <c:pt idx="32">
                  <c:v>46.279000000000003</c:v>
                </c:pt>
                <c:pt idx="35">
                  <c:v>79.224000000000004</c:v>
                </c:pt>
                <c:pt idx="39">
                  <c:v>58.194000000000003</c:v>
                </c:pt>
                <c:pt idx="42">
                  <c:v>78.900999999999996</c:v>
                </c:pt>
                <c:pt idx="48">
                  <c:v>67.721000000000004</c:v>
                </c:pt>
                <c:pt idx="51">
                  <c:v>80.046000000000006</c:v>
                </c:pt>
                <c:pt idx="53">
                  <c:v>69.664000000000001</c:v>
                </c:pt>
                <c:pt idx="54">
                  <c:v>80.046000000000006</c:v>
                </c:pt>
                <c:pt idx="56">
                  <c:v>69.664000000000001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C43-4421-AACC-A35497711A5C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axId val="868905423"/>
        <c:axId val="868893775"/>
      </c:scatterChart>
      <c:valAx>
        <c:axId val="868905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3775"/>
        <c:crosses val="autoZero"/>
        <c:crossBetween val="midCat"/>
        <c:majorUnit val="20"/>
        <c:minorUnit val="5"/>
      </c:valAx>
      <c:valAx>
        <c:axId val="868893775"/>
        <c:scaling>
          <c:orientation val="minMax"/>
          <c:max val="8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54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front, rear @ Top Speed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All!$AR$6:$AR$62</c:f>
              <c:numCache>
                <c:formatCode>General</c:formatCode>
                <c:ptCount val="57"/>
                <c:pt idx="0">
                  <c:v>42.515999999999998</c:v>
                </c:pt>
                <c:pt idx="1">
                  <c:v>42.179000000000002</c:v>
                </c:pt>
                <c:pt idx="2">
                  <c:v>41.777000000000001</c:v>
                </c:pt>
                <c:pt idx="3">
                  <c:v>42.689</c:v>
                </c:pt>
                <c:pt idx="4">
                  <c:v>42.095999999999997</c:v>
                </c:pt>
                <c:pt idx="7">
                  <c:v>42.34</c:v>
                </c:pt>
                <c:pt idx="8">
                  <c:v>40.997</c:v>
                </c:pt>
                <c:pt idx="11">
                  <c:v>40.951000000000001</c:v>
                </c:pt>
                <c:pt idx="15">
                  <c:v>41.076000000000001</c:v>
                </c:pt>
                <c:pt idx="16">
                  <c:v>40.997</c:v>
                </c:pt>
                <c:pt idx="17">
                  <c:v>40.076000000000001</c:v>
                </c:pt>
                <c:pt idx="18">
                  <c:v>41.076000000000001</c:v>
                </c:pt>
                <c:pt idx="19">
                  <c:v>40.997</c:v>
                </c:pt>
                <c:pt idx="20">
                  <c:v>41.478000000000002</c:v>
                </c:pt>
                <c:pt idx="21">
                  <c:v>40.161999999999999</c:v>
                </c:pt>
                <c:pt idx="22">
                  <c:v>39.945999999999998</c:v>
                </c:pt>
                <c:pt idx="23">
                  <c:v>33.457999999999998</c:v>
                </c:pt>
                <c:pt idx="27">
                  <c:v>41.142000000000003</c:v>
                </c:pt>
                <c:pt idx="28">
                  <c:v>40.786999999999999</c:v>
                </c:pt>
                <c:pt idx="29">
                  <c:v>39.179000000000002</c:v>
                </c:pt>
                <c:pt idx="30">
                  <c:v>39.024000000000001</c:v>
                </c:pt>
                <c:pt idx="31">
                  <c:v>42.997999999999998</c:v>
                </c:pt>
                <c:pt idx="32">
                  <c:v>40.046999999999997</c:v>
                </c:pt>
                <c:pt idx="35">
                  <c:v>39.487000000000002</c:v>
                </c:pt>
                <c:pt idx="36">
                  <c:v>38.673000000000002</c:v>
                </c:pt>
                <c:pt idx="37">
                  <c:v>38.588000000000001</c:v>
                </c:pt>
                <c:pt idx="38">
                  <c:v>39.15</c:v>
                </c:pt>
                <c:pt idx="39">
                  <c:v>39.768000000000001</c:v>
                </c:pt>
                <c:pt idx="42">
                  <c:v>40.735999999999997</c:v>
                </c:pt>
                <c:pt idx="43">
                  <c:v>40.817999999999998</c:v>
                </c:pt>
                <c:pt idx="44">
                  <c:v>41.6</c:v>
                </c:pt>
                <c:pt idx="45">
                  <c:v>39.485999999999997</c:v>
                </c:pt>
                <c:pt idx="46">
                  <c:v>38.844999999999999</c:v>
                </c:pt>
                <c:pt idx="47">
                  <c:v>39.051000000000002</c:v>
                </c:pt>
                <c:pt idx="48">
                  <c:v>38.926000000000002</c:v>
                </c:pt>
                <c:pt idx="51">
                  <c:v>38.744999999999997</c:v>
                </c:pt>
                <c:pt idx="52">
                  <c:v>40.481000000000002</c:v>
                </c:pt>
                <c:pt idx="53">
                  <c:v>41.637</c:v>
                </c:pt>
                <c:pt idx="54">
                  <c:v>38.744999999999997</c:v>
                </c:pt>
                <c:pt idx="55">
                  <c:v>40.481000000000002</c:v>
                </c:pt>
                <c:pt idx="56">
                  <c:v>41.637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33-4A82-9B43-A4646858E985}"/>
            </c:ext>
          </c:extLst>
        </c:ser>
        <c:ser>
          <c:idx val="1"/>
          <c:order val="1"/>
          <c:tx>
            <c:v>Ave Ride_AxleRear_TS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All!$AS$6:$AS$62</c:f>
              <c:numCache>
                <c:formatCode>General</c:formatCode>
                <c:ptCount val="57"/>
                <c:pt idx="0">
                  <c:v>34.377000000000002</c:v>
                </c:pt>
                <c:pt idx="1">
                  <c:v>34.268999999999998</c:v>
                </c:pt>
                <c:pt idx="2">
                  <c:v>35.789000000000001</c:v>
                </c:pt>
                <c:pt idx="3">
                  <c:v>35.706000000000003</c:v>
                </c:pt>
                <c:pt idx="4">
                  <c:v>34.896000000000001</c:v>
                </c:pt>
                <c:pt idx="7">
                  <c:v>33.542000000000002</c:v>
                </c:pt>
                <c:pt idx="8">
                  <c:v>34.651000000000003</c:v>
                </c:pt>
                <c:pt idx="11">
                  <c:v>34.441000000000003</c:v>
                </c:pt>
                <c:pt idx="15">
                  <c:v>34.110999999999997</c:v>
                </c:pt>
                <c:pt idx="16">
                  <c:v>36.186999999999998</c:v>
                </c:pt>
                <c:pt idx="17">
                  <c:v>32.698999999999998</c:v>
                </c:pt>
                <c:pt idx="18">
                  <c:v>34.110999999999997</c:v>
                </c:pt>
                <c:pt idx="19">
                  <c:v>36.186999999999998</c:v>
                </c:pt>
                <c:pt idx="20">
                  <c:v>34.664000000000001</c:v>
                </c:pt>
                <c:pt idx="21">
                  <c:v>32.521000000000001</c:v>
                </c:pt>
                <c:pt idx="22">
                  <c:v>34.343000000000004</c:v>
                </c:pt>
                <c:pt idx="23">
                  <c:v>34.244</c:v>
                </c:pt>
                <c:pt idx="27">
                  <c:v>34.411999999999999</c:v>
                </c:pt>
                <c:pt idx="28">
                  <c:v>33.276000000000003</c:v>
                </c:pt>
                <c:pt idx="29">
                  <c:v>32.578000000000003</c:v>
                </c:pt>
                <c:pt idx="30">
                  <c:v>31.991</c:v>
                </c:pt>
                <c:pt idx="31">
                  <c:v>36.270000000000003</c:v>
                </c:pt>
                <c:pt idx="32">
                  <c:v>32.942</c:v>
                </c:pt>
                <c:pt idx="35">
                  <c:v>34.097999999999999</c:v>
                </c:pt>
                <c:pt idx="36">
                  <c:v>31.602</c:v>
                </c:pt>
                <c:pt idx="37">
                  <c:v>31.655000000000001</c:v>
                </c:pt>
                <c:pt idx="38">
                  <c:v>32.652999999999999</c:v>
                </c:pt>
                <c:pt idx="39">
                  <c:v>34.747999999999998</c:v>
                </c:pt>
                <c:pt idx="42">
                  <c:v>35.070999999999998</c:v>
                </c:pt>
                <c:pt idx="43">
                  <c:v>36.095999999999997</c:v>
                </c:pt>
                <c:pt idx="44">
                  <c:v>36.851999999999997</c:v>
                </c:pt>
                <c:pt idx="45">
                  <c:v>32.32</c:v>
                </c:pt>
                <c:pt idx="46">
                  <c:v>33.171999999999997</c:v>
                </c:pt>
                <c:pt idx="47">
                  <c:v>33.323999999999998</c:v>
                </c:pt>
                <c:pt idx="48">
                  <c:v>33.593000000000004</c:v>
                </c:pt>
                <c:pt idx="51">
                  <c:v>35.619</c:v>
                </c:pt>
                <c:pt idx="52">
                  <c:v>35.186999999999998</c:v>
                </c:pt>
                <c:pt idx="53">
                  <c:v>36.280999999999999</c:v>
                </c:pt>
                <c:pt idx="54">
                  <c:v>35.619</c:v>
                </c:pt>
                <c:pt idx="55">
                  <c:v>35.186999999999998</c:v>
                </c:pt>
                <c:pt idx="56">
                  <c:v>36.280999999999999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33-4A82-9B43-A4646858E9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01679"/>
        <c:axId val="868910831"/>
      </c:scatterChart>
      <c:valAx>
        <c:axId val="8689016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0831"/>
        <c:crosses val="autoZero"/>
        <c:crossBetween val="midCat"/>
        <c:majorUnit val="20"/>
        <c:minorUnit val="5"/>
      </c:valAx>
      <c:valAx>
        <c:axId val="868910831"/>
        <c:scaling>
          <c:orientation val="minMax"/>
          <c:max val="5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16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 Speed [Km/h]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speed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All!$F$6:$F$62</c:f>
              <c:numCache>
                <c:formatCode>General</c:formatCode>
                <c:ptCount val="57"/>
                <c:pt idx="0">
                  <c:v>324.20999999999998</c:v>
                </c:pt>
                <c:pt idx="1">
                  <c:v>329.17</c:v>
                </c:pt>
                <c:pt idx="2">
                  <c:v>330.43</c:v>
                </c:pt>
                <c:pt idx="3">
                  <c:v>332.76</c:v>
                </c:pt>
                <c:pt idx="4">
                  <c:v>331.76</c:v>
                </c:pt>
                <c:pt idx="7">
                  <c:v>329.16</c:v>
                </c:pt>
                <c:pt idx="8">
                  <c:v>334.35</c:v>
                </c:pt>
                <c:pt idx="11">
                  <c:v>330.37</c:v>
                </c:pt>
                <c:pt idx="12">
                  <c:v>270.39999999999998</c:v>
                </c:pt>
                <c:pt idx="15">
                  <c:v>324.06</c:v>
                </c:pt>
                <c:pt idx="16">
                  <c:v>332.39</c:v>
                </c:pt>
                <c:pt idx="17">
                  <c:v>333.62</c:v>
                </c:pt>
                <c:pt idx="18">
                  <c:v>324.06</c:v>
                </c:pt>
                <c:pt idx="19">
                  <c:v>332.39</c:v>
                </c:pt>
                <c:pt idx="20">
                  <c:v>326.25</c:v>
                </c:pt>
                <c:pt idx="21">
                  <c:v>330.72</c:v>
                </c:pt>
                <c:pt idx="22">
                  <c:v>335.16</c:v>
                </c:pt>
                <c:pt idx="23">
                  <c:v>326.63</c:v>
                </c:pt>
                <c:pt idx="27">
                  <c:v>330.1</c:v>
                </c:pt>
                <c:pt idx="28">
                  <c:v>329.69</c:v>
                </c:pt>
                <c:pt idx="29">
                  <c:v>332.42</c:v>
                </c:pt>
                <c:pt idx="30">
                  <c:v>334.04</c:v>
                </c:pt>
                <c:pt idx="31">
                  <c:v>332.33</c:v>
                </c:pt>
                <c:pt idx="32">
                  <c:v>332.2</c:v>
                </c:pt>
                <c:pt idx="35">
                  <c:v>329.91</c:v>
                </c:pt>
                <c:pt idx="36">
                  <c:v>331.07</c:v>
                </c:pt>
                <c:pt idx="37">
                  <c:v>331.93</c:v>
                </c:pt>
                <c:pt idx="38">
                  <c:v>332.57</c:v>
                </c:pt>
                <c:pt idx="39">
                  <c:v>331.33</c:v>
                </c:pt>
                <c:pt idx="42">
                  <c:v>326.05</c:v>
                </c:pt>
                <c:pt idx="43">
                  <c:v>330.75</c:v>
                </c:pt>
                <c:pt idx="44">
                  <c:v>329.94</c:v>
                </c:pt>
                <c:pt idx="45">
                  <c:v>330.85</c:v>
                </c:pt>
                <c:pt idx="46">
                  <c:v>331.73</c:v>
                </c:pt>
                <c:pt idx="47">
                  <c:v>331.79</c:v>
                </c:pt>
                <c:pt idx="48">
                  <c:v>332.4</c:v>
                </c:pt>
                <c:pt idx="51">
                  <c:v>324.76</c:v>
                </c:pt>
                <c:pt idx="52">
                  <c:v>329.08</c:v>
                </c:pt>
                <c:pt idx="53">
                  <c:v>329.59</c:v>
                </c:pt>
                <c:pt idx="54">
                  <c:v>324.76</c:v>
                </c:pt>
                <c:pt idx="55">
                  <c:v>329.08</c:v>
                </c:pt>
                <c:pt idx="56">
                  <c:v>329.59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BB7-4D5F-A729-4AC922E2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05839"/>
        <c:axId val="868890863"/>
      </c:scatterChart>
      <c:scatterChart>
        <c:scatterStyle val="lineMarker"/>
        <c:varyColors val="0"/>
        <c:ser>
          <c:idx val="1"/>
          <c:order val="1"/>
          <c:tx>
            <c:v>Max accy_filtered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All!$IA$6:$IA$62</c:f>
              <c:numCache>
                <c:formatCode>General</c:formatCode>
                <c:ptCount val="57"/>
                <c:pt idx="0">
                  <c:v>2.1259999999999999</c:v>
                </c:pt>
                <c:pt idx="1">
                  <c:v>2.4710000000000001</c:v>
                </c:pt>
                <c:pt idx="2">
                  <c:v>2.57</c:v>
                </c:pt>
                <c:pt idx="3">
                  <c:v>2.669</c:v>
                </c:pt>
                <c:pt idx="4">
                  <c:v>2.7010000000000001</c:v>
                </c:pt>
                <c:pt idx="7">
                  <c:v>2.476</c:v>
                </c:pt>
                <c:pt idx="8">
                  <c:v>2.6589999999999998</c:v>
                </c:pt>
                <c:pt idx="11">
                  <c:v>2.516</c:v>
                </c:pt>
                <c:pt idx="12">
                  <c:v>1.89</c:v>
                </c:pt>
                <c:pt idx="15">
                  <c:v>2.2130000000000001</c:v>
                </c:pt>
                <c:pt idx="16">
                  <c:v>2.5299999999999998</c:v>
                </c:pt>
                <c:pt idx="17">
                  <c:v>2.927</c:v>
                </c:pt>
                <c:pt idx="18">
                  <c:v>2.2130000000000001</c:v>
                </c:pt>
                <c:pt idx="19">
                  <c:v>2.5299999999999998</c:v>
                </c:pt>
                <c:pt idx="20">
                  <c:v>2.6850000000000001</c:v>
                </c:pt>
                <c:pt idx="21">
                  <c:v>2.77</c:v>
                </c:pt>
                <c:pt idx="22">
                  <c:v>2.94</c:v>
                </c:pt>
                <c:pt idx="23">
                  <c:v>2.5369999999999999</c:v>
                </c:pt>
                <c:pt idx="27">
                  <c:v>2.6440000000000001</c:v>
                </c:pt>
                <c:pt idx="28">
                  <c:v>2.883</c:v>
                </c:pt>
                <c:pt idx="29">
                  <c:v>3.004</c:v>
                </c:pt>
                <c:pt idx="30">
                  <c:v>3.0680000000000001</c:v>
                </c:pt>
                <c:pt idx="31">
                  <c:v>2.9769999999999999</c:v>
                </c:pt>
                <c:pt idx="32">
                  <c:v>3.032</c:v>
                </c:pt>
                <c:pt idx="35">
                  <c:v>2.427</c:v>
                </c:pt>
                <c:pt idx="36">
                  <c:v>2.589</c:v>
                </c:pt>
                <c:pt idx="37">
                  <c:v>2.649</c:v>
                </c:pt>
                <c:pt idx="38">
                  <c:v>2.8460000000000001</c:v>
                </c:pt>
                <c:pt idx="39">
                  <c:v>2.6869999999999998</c:v>
                </c:pt>
                <c:pt idx="42">
                  <c:v>2.4180000000000001</c:v>
                </c:pt>
                <c:pt idx="43">
                  <c:v>2.5579999999999998</c:v>
                </c:pt>
                <c:pt idx="44">
                  <c:v>2.649</c:v>
                </c:pt>
                <c:pt idx="45">
                  <c:v>2.7890000000000001</c:v>
                </c:pt>
                <c:pt idx="46">
                  <c:v>2.778</c:v>
                </c:pt>
                <c:pt idx="47">
                  <c:v>2.827</c:v>
                </c:pt>
                <c:pt idx="48">
                  <c:v>2.7250000000000001</c:v>
                </c:pt>
                <c:pt idx="51">
                  <c:v>2.5049999999999999</c:v>
                </c:pt>
                <c:pt idx="52">
                  <c:v>2.8740000000000001</c:v>
                </c:pt>
                <c:pt idx="53">
                  <c:v>2.984</c:v>
                </c:pt>
                <c:pt idx="54">
                  <c:v>2.5049999999999999</c:v>
                </c:pt>
                <c:pt idx="55">
                  <c:v>2.8740000000000001</c:v>
                </c:pt>
                <c:pt idx="56">
                  <c:v>2.984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BB7-4D5F-A729-4AC922E268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63663"/>
        <c:axId val="868949935"/>
      </c:scatterChart>
      <c:valAx>
        <c:axId val="868905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0863"/>
        <c:crosses val="autoZero"/>
        <c:crossBetween val="midCat"/>
        <c:majorUnit val="20"/>
        <c:minorUnit val="5"/>
      </c:valAx>
      <c:valAx>
        <c:axId val="868890863"/>
        <c:scaling>
          <c:orientation val="minMax"/>
          <c:max val="350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5839"/>
        <c:crosses val="autoZero"/>
        <c:crossBetween val="midCat"/>
      </c:valAx>
      <c:valAx>
        <c:axId val="868949935"/>
        <c:scaling>
          <c:orientation val="minMax"/>
          <c:max val="3.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3663"/>
        <c:crosses val="max"/>
        <c:crossBetween val="midCat"/>
      </c:valAx>
      <c:valAx>
        <c:axId val="868963663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49935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 Top Speed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CzF_TS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All!$AP$6:$AP$62</c:f>
              <c:numCache>
                <c:formatCode>General</c:formatCode>
                <c:ptCount val="57"/>
                <c:pt idx="0">
                  <c:v>1.3129999999999999</c:v>
                </c:pt>
                <c:pt idx="1">
                  <c:v>1.294</c:v>
                </c:pt>
                <c:pt idx="2">
                  <c:v>1.2669999999999999</c:v>
                </c:pt>
                <c:pt idx="3">
                  <c:v>1.246</c:v>
                </c:pt>
                <c:pt idx="4">
                  <c:v>1.258</c:v>
                </c:pt>
                <c:pt idx="7">
                  <c:v>1.238</c:v>
                </c:pt>
                <c:pt idx="8">
                  <c:v>1.206</c:v>
                </c:pt>
                <c:pt idx="11">
                  <c:v>1.2609999999999999</c:v>
                </c:pt>
                <c:pt idx="15">
                  <c:v>1.304</c:v>
                </c:pt>
                <c:pt idx="16">
                  <c:v>1.278</c:v>
                </c:pt>
                <c:pt idx="17">
                  <c:v>1.29</c:v>
                </c:pt>
                <c:pt idx="18">
                  <c:v>1.304</c:v>
                </c:pt>
                <c:pt idx="19">
                  <c:v>1.278</c:v>
                </c:pt>
                <c:pt idx="20">
                  <c:v>1.3260000000000001</c:v>
                </c:pt>
                <c:pt idx="21">
                  <c:v>1.296</c:v>
                </c:pt>
                <c:pt idx="22">
                  <c:v>1.3109999999999999</c:v>
                </c:pt>
                <c:pt idx="23">
                  <c:v>1.3080000000000001</c:v>
                </c:pt>
                <c:pt idx="27">
                  <c:v>1.3109999999999999</c:v>
                </c:pt>
                <c:pt idx="28">
                  <c:v>1.2789999999999999</c:v>
                </c:pt>
                <c:pt idx="29">
                  <c:v>1.306</c:v>
                </c:pt>
                <c:pt idx="30">
                  <c:v>1.2949999999999999</c:v>
                </c:pt>
                <c:pt idx="31">
                  <c:v>1.2869999999999999</c:v>
                </c:pt>
                <c:pt idx="32">
                  <c:v>1.2829999999999999</c:v>
                </c:pt>
                <c:pt idx="35">
                  <c:v>1.3049999999999999</c:v>
                </c:pt>
                <c:pt idx="36">
                  <c:v>1.284</c:v>
                </c:pt>
                <c:pt idx="37">
                  <c:v>1.3120000000000001</c:v>
                </c:pt>
                <c:pt idx="38">
                  <c:v>1.296</c:v>
                </c:pt>
                <c:pt idx="39">
                  <c:v>1.2989999999999999</c:v>
                </c:pt>
                <c:pt idx="42">
                  <c:v>1.3149999999999999</c:v>
                </c:pt>
                <c:pt idx="43">
                  <c:v>1.292</c:v>
                </c:pt>
                <c:pt idx="44">
                  <c:v>1.2949999999999999</c:v>
                </c:pt>
                <c:pt idx="45">
                  <c:v>1.3089999999999999</c:v>
                </c:pt>
                <c:pt idx="46">
                  <c:v>1.333</c:v>
                </c:pt>
                <c:pt idx="47">
                  <c:v>1.3080000000000001</c:v>
                </c:pt>
                <c:pt idx="48">
                  <c:v>1.306</c:v>
                </c:pt>
                <c:pt idx="51">
                  <c:v>1.3109999999999999</c:v>
                </c:pt>
                <c:pt idx="52">
                  <c:v>1.3029999999999999</c:v>
                </c:pt>
                <c:pt idx="53">
                  <c:v>1.2809999999999999</c:v>
                </c:pt>
                <c:pt idx="54">
                  <c:v>1.3109999999999999</c:v>
                </c:pt>
                <c:pt idx="55">
                  <c:v>1.3029999999999999</c:v>
                </c:pt>
                <c:pt idx="56">
                  <c:v>1.2809999999999999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DA-4CE4-8823-7C913100535B}"/>
            </c:ext>
          </c:extLst>
        </c:ser>
        <c:ser>
          <c:idx val="1"/>
          <c:order val="1"/>
          <c:tx>
            <c:v>CzR_TS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All!$AQ$6:$AQ$62</c:f>
              <c:numCache>
                <c:formatCode>General</c:formatCode>
                <c:ptCount val="57"/>
                <c:pt idx="0">
                  <c:v>1.7</c:v>
                </c:pt>
                <c:pt idx="1">
                  <c:v>1.643</c:v>
                </c:pt>
                <c:pt idx="2">
                  <c:v>1.6060000000000001</c:v>
                </c:pt>
                <c:pt idx="3">
                  <c:v>1.595</c:v>
                </c:pt>
                <c:pt idx="4">
                  <c:v>1.6120000000000001</c:v>
                </c:pt>
                <c:pt idx="7">
                  <c:v>1.599</c:v>
                </c:pt>
                <c:pt idx="8">
                  <c:v>1.5669999999999999</c:v>
                </c:pt>
                <c:pt idx="11">
                  <c:v>1.583</c:v>
                </c:pt>
                <c:pt idx="15">
                  <c:v>1.631</c:v>
                </c:pt>
                <c:pt idx="16">
                  <c:v>1.5980000000000001</c:v>
                </c:pt>
                <c:pt idx="17">
                  <c:v>1.619</c:v>
                </c:pt>
                <c:pt idx="18">
                  <c:v>1.631</c:v>
                </c:pt>
                <c:pt idx="19">
                  <c:v>1.5980000000000001</c:v>
                </c:pt>
                <c:pt idx="20">
                  <c:v>1.6279999999999999</c:v>
                </c:pt>
                <c:pt idx="21">
                  <c:v>1.5980000000000001</c:v>
                </c:pt>
                <c:pt idx="22">
                  <c:v>1.6040000000000001</c:v>
                </c:pt>
                <c:pt idx="23">
                  <c:v>1.5609999999999999</c:v>
                </c:pt>
                <c:pt idx="27">
                  <c:v>1.62</c:v>
                </c:pt>
                <c:pt idx="28">
                  <c:v>1.6140000000000001</c:v>
                </c:pt>
                <c:pt idx="29">
                  <c:v>1.603</c:v>
                </c:pt>
                <c:pt idx="30">
                  <c:v>1.5960000000000001</c:v>
                </c:pt>
                <c:pt idx="31">
                  <c:v>1.5780000000000001</c:v>
                </c:pt>
                <c:pt idx="32">
                  <c:v>1.5720000000000001</c:v>
                </c:pt>
                <c:pt idx="35">
                  <c:v>1.587</c:v>
                </c:pt>
                <c:pt idx="36">
                  <c:v>1.5580000000000001</c:v>
                </c:pt>
                <c:pt idx="37">
                  <c:v>1.5640000000000001</c:v>
                </c:pt>
                <c:pt idx="38">
                  <c:v>1.571</c:v>
                </c:pt>
                <c:pt idx="39">
                  <c:v>1.5549999999999999</c:v>
                </c:pt>
                <c:pt idx="42">
                  <c:v>1.66</c:v>
                </c:pt>
                <c:pt idx="43">
                  <c:v>1.6459999999999999</c:v>
                </c:pt>
                <c:pt idx="44">
                  <c:v>1.625</c:v>
                </c:pt>
                <c:pt idx="45">
                  <c:v>1.635</c:v>
                </c:pt>
                <c:pt idx="46">
                  <c:v>1.6479999999999999</c:v>
                </c:pt>
                <c:pt idx="47">
                  <c:v>1.6339999999999999</c:v>
                </c:pt>
                <c:pt idx="48">
                  <c:v>1.63</c:v>
                </c:pt>
                <c:pt idx="51">
                  <c:v>1.6120000000000001</c:v>
                </c:pt>
                <c:pt idx="52">
                  <c:v>1.5840000000000001</c:v>
                </c:pt>
                <c:pt idx="53">
                  <c:v>1.581</c:v>
                </c:pt>
                <c:pt idx="54">
                  <c:v>1.6120000000000001</c:v>
                </c:pt>
                <c:pt idx="55">
                  <c:v>1.5840000000000001</c:v>
                </c:pt>
                <c:pt idx="56">
                  <c:v>1.581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ADA-4CE4-8823-7C91310053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94191"/>
        <c:axId val="868901679"/>
      </c:scatterChart>
      <c:valAx>
        <c:axId val="868894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1679"/>
        <c:crosses val="autoZero"/>
        <c:crossBetween val="midCat"/>
        <c:majorUnit val="20"/>
        <c:minorUnit val="5"/>
      </c:valAx>
      <c:valAx>
        <c:axId val="8689016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4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@160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All!$CC$6:$CC$62</c:f>
              <c:numCache>
                <c:formatCode>General</c:formatCode>
                <c:ptCount val="57"/>
                <c:pt idx="0">
                  <c:v>0.83699999999999997</c:v>
                </c:pt>
                <c:pt idx="1">
                  <c:v>0.753</c:v>
                </c:pt>
                <c:pt idx="2">
                  <c:v>0.88700000000000001</c:v>
                </c:pt>
                <c:pt idx="3">
                  <c:v>0.59699999999999998</c:v>
                </c:pt>
                <c:pt idx="4">
                  <c:v>0.80200000000000005</c:v>
                </c:pt>
                <c:pt idx="7">
                  <c:v>0.95399999999999996</c:v>
                </c:pt>
                <c:pt idx="8">
                  <c:v>1.08</c:v>
                </c:pt>
                <c:pt idx="11">
                  <c:v>0.72299999999999998</c:v>
                </c:pt>
                <c:pt idx="12">
                  <c:v>1.03</c:v>
                </c:pt>
                <c:pt idx="15">
                  <c:v>1</c:v>
                </c:pt>
                <c:pt idx="16">
                  <c:v>0.72499999999999998</c:v>
                </c:pt>
                <c:pt idx="17">
                  <c:v>1.0529999999999999</c:v>
                </c:pt>
                <c:pt idx="18">
                  <c:v>1</c:v>
                </c:pt>
                <c:pt idx="19">
                  <c:v>0.72499999999999998</c:v>
                </c:pt>
                <c:pt idx="20">
                  <c:v>0.878</c:v>
                </c:pt>
                <c:pt idx="21">
                  <c:v>1.0740000000000001</c:v>
                </c:pt>
                <c:pt idx="22">
                  <c:v>1.179</c:v>
                </c:pt>
                <c:pt idx="23">
                  <c:v>1.194</c:v>
                </c:pt>
                <c:pt idx="27">
                  <c:v>0.91200000000000003</c:v>
                </c:pt>
                <c:pt idx="28">
                  <c:v>0.61299999999999999</c:v>
                </c:pt>
                <c:pt idx="29">
                  <c:v>1.0089999999999999</c:v>
                </c:pt>
                <c:pt idx="30">
                  <c:v>0.69499999999999995</c:v>
                </c:pt>
                <c:pt idx="31">
                  <c:v>0.98899999999999999</c:v>
                </c:pt>
                <c:pt idx="32">
                  <c:v>0.69199999999999995</c:v>
                </c:pt>
                <c:pt idx="35">
                  <c:v>0.61799999999999999</c:v>
                </c:pt>
                <c:pt idx="36">
                  <c:v>0.95099999999999996</c:v>
                </c:pt>
                <c:pt idx="37">
                  <c:v>1.1040000000000001</c:v>
                </c:pt>
                <c:pt idx="38">
                  <c:v>0.97899999999999998</c:v>
                </c:pt>
                <c:pt idx="39">
                  <c:v>0.71099999999999997</c:v>
                </c:pt>
                <c:pt idx="42">
                  <c:v>0.78200000000000003</c:v>
                </c:pt>
                <c:pt idx="43">
                  <c:v>1.1559999999999999</c:v>
                </c:pt>
                <c:pt idx="44">
                  <c:v>1.177</c:v>
                </c:pt>
                <c:pt idx="45">
                  <c:v>1.1970000000000001</c:v>
                </c:pt>
                <c:pt idx="46">
                  <c:v>0.86099999999999999</c:v>
                </c:pt>
                <c:pt idx="47">
                  <c:v>0.93500000000000005</c:v>
                </c:pt>
                <c:pt idx="48">
                  <c:v>1.2569999999999999</c:v>
                </c:pt>
                <c:pt idx="51">
                  <c:v>0.88900000000000001</c:v>
                </c:pt>
                <c:pt idx="52">
                  <c:v>0.97299999999999998</c:v>
                </c:pt>
                <c:pt idx="53">
                  <c:v>1.0349999999999999</c:v>
                </c:pt>
                <c:pt idx="54">
                  <c:v>0.88900000000000001</c:v>
                </c:pt>
                <c:pt idx="55">
                  <c:v>0.97299999999999998</c:v>
                </c:pt>
                <c:pt idx="56">
                  <c:v>1.0349999999999999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0C-4061-8F51-50B3A97C4EEF}"/>
            </c:ext>
          </c:extLst>
        </c:ser>
        <c:ser>
          <c:idx val="1"/>
          <c:order val="1"/>
          <c:tx>
            <c:v>Ave CzR_160kph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All!$CD$6:$CD$62</c:f>
              <c:numCache>
                <c:formatCode>General</c:formatCode>
                <c:ptCount val="57"/>
                <c:pt idx="0">
                  <c:v>1.546</c:v>
                </c:pt>
                <c:pt idx="1">
                  <c:v>1.5960000000000001</c:v>
                </c:pt>
                <c:pt idx="2">
                  <c:v>1.5369999999999999</c:v>
                </c:pt>
                <c:pt idx="3">
                  <c:v>1.284</c:v>
                </c:pt>
                <c:pt idx="4">
                  <c:v>1.4450000000000001</c:v>
                </c:pt>
                <c:pt idx="7">
                  <c:v>1.607</c:v>
                </c:pt>
                <c:pt idx="8">
                  <c:v>1.4179999999999999</c:v>
                </c:pt>
                <c:pt idx="11">
                  <c:v>1.4159999999999999</c:v>
                </c:pt>
                <c:pt idx="12">
                  <c:v>0.71199999999999997</c:v>
                </c:pt>
                <c:pt idx="15">
                  <c:v>1.365</c:v>
                </c:pt>
                <c:pt idx="16">
                  <c:v>1.0329999999999999</c:v>
                </c:pt>
                <c:pt idx="17">
                  <c:v>1.8169999999999999</c:v>
                </c:pt>
                <c:pt idx="18">
                  <c:v>1.365</c:v>
                </c:pt>
                <c:pt idx="19">
                  <c:v>1.0329999999999999</c:v>
                </c:pt>
                <c:pt idx="20">
                  <c:v>1.6259999999999999</c:v>
                </c:pt>
                <c:pt idx="21">
                  <c:v>1.7010000000000001</c:v>
                </c:pt>
                <c:pt idx="22">
                  <c:v>1.8149999999999999</c:v>
                </c:pt>
                <c:pt idx="23">
                  <c:v>1.923</c:v>
                </c:pt>
                <c:pt idx="27">
                  <c:v>1.5880000000000001</c:v>
                </c:pt>
                <c:pt idx="28">
                  <c:v>1.4419999999999999</c:v>
                </c:pt>
                <c:pt idx="29">
                  <c:v>1.5229999999999999</c:v>
                </c:pt>
                <c:pt idx="30">
                  <c:v>1.278</c:v>
                </c:pt>
                <c:pt idx="31">
                  <c:v>1.3240000000000001</c:v>
                </c:pt>
                <c:pt idx="32">
                  <c:v>1.365</c:v>
                </c:pt>
                <c:pt idx="35">
                  <c:v>1.381</c:v>
                </c:pt>
                <c:pt idx="36">
                  <c:v>1.603</c:v>
                </c:pt>
                <c:pt idx="37">
                  <c:v>1.371</c:v>
                </c:pt>
                <c:pt idx="38">
                  <c:v>1.2450000000000001</c:v>
                </c:pt>
                <c:pt idx="39">
                  <c:v>1.125</c:v>
                </c:pt>
                <c:pt idx="42">
                  <c:v>1.54</c:v>
                </c:pt>
                <c:pt idx="43">
                  <c:v>2.0910000000000002</c:v>
                </c:pt>
                <c:pt idx="44">
                  <c:v>1.704</c:v>
                </c:pt>
                <c:pt idx="45">
                  <c:v>1.831</c:v>
                </c:pt>
                <c:pt idx="46">
                  <c:v>1.6319999999999999</c:v>
                </c:pt>
                <c:pt idx="47">
                  <c:v>0.999</c:v>
                </c:pt>
                <c:pt idx="48">
                  <c:v>1.7330000000000001</c:v>
                </c:pt>
                <c:pt idx="51">
                  <c:v>1.0289999999999999</c:v>
                </c:pt>
                <c:pt idx="52">
                  <c:v>1.54</c:v>
                </c:pt>
                <c:pt idx="53">
                  <c:v>1.593</c:v>
                </c:pt>
                <c:pt idx="54">
                  <c:v>1.0289999999999999</c:v>
                </c:pt>
                <c:pt idx="55">
                  <c:v>1.54</c:v>
                </c:pt>
                <c:pt idx="56">
                  <c:v>1.593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0C-4061-8F51-50B3A97C4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89199"/>
        <c:axId val="868907087"/>
      </c:scatterChart>
      <c:valAx>
        <c:axId val="8688891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7087"/>
        <c:crosses val="autoZero"/>
        <c:crossBetween val="midCat"/>
        <c:majorUnit val="20"/>
        <c:minorUnit val="5"/>
      </c:valAx>
      <c:valAx>
        <c:axId val="8689070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891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Scz front, rear @220 Kph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CzF_220kph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All!$CE$6:$CE$62</c:f>
              <c:numCache>
                <c:formatCode>General</c:formatCode>
                <c:ptCount val="57"/>
                <c:pt idx="0">
                  <c:v>1.2310000000000001</c:v>
                </c:pt>
                <c:pt idx="1">
                  <c:v>1.274</c:v>
                </c:pt>
                <c:pt idx="2">
                  <c:v>1.1259999999999999</c:v>
                </c:pt>
                <c:pt idx="3">
                  <c:v>1.226</c:v>
                </c:pt>
                <c:pt idx="4">
                  <c:v>1.139</c:v>
                </c:pt>
                <c:pt idx="7">
                  <c:v>1.149</c:v>
                </c:pt>
                <c:pt idx="8">
                  <c:v>1.282</c:v>
                </c:pt>
                <c:pt idx="11">
                  <c:v>1.171</c:v>
                </c:pt>
                <c:pt idx="12">
                  <c:v>1.194</c:v>
                </c:pt>
                <c:pt idx="15">
                  <c:v>1.3049999999999999</c:v>
                </c:pt>
                <c:pt idx="16">
                  <c:v>1.1359999999999999</c:v>
                </c:pt>
                <c:pt idx="17">
                  <c:v>1.1200000000000001</c:v>
                </c:pt>
                <c:pt idx="18">
                  <c:v>1.3049999999999999</c:v>
                </c:pt>
                <c:pt idx="19">
                  <c:v>1.1359999999999999</c:v>
                </c:pt>
                <c:pt idx="20">
                  <c:v>1.1970000000000001</c:v>
                </c:pt>
                <c:pt idx="21">
                  <c:v>1.2330000000000001</c:v>
                </c:pt>
                <c:pt idx="22">
                  <c:v>1.236</c:v>
                </c:pt>
                <c:pt idx="23">
                  <c:v>1.306</c:v>
                </c:pt>
                <c:pt idx="27">
                  <c:v>1.149</c:v>
                </c:pt>
                <c:pt idx="28">
                  <c:v>1.232</c:v>
                </c:pt>
                <c:pt idx="29">
                  <c:v>1.2909999999999999</c:v>
                </c:pt>
                <c:pt idx="30">
                  <c:v>1.2170000000000001</c:v>
                </c:pt>
                <c:pt idx="31">
                  <c:v>1.268</c:v>
                </c:pt>
                <c:pt idx="32">
                  <c:v>1.18</c:v>
                </c:pt>
                <c:pt idx="35">
                  <c:v>1.29</c:v>
                </c:pt>
                <c:pt idx="36">
                  <c:v>1.1759999999999999</c:v>
                </c:pt>
                <c:pt idx="37">
                  <c:v>1.2010000000000001</c:v>
                </c:pt>
                <c:pt idx="38">
                  <c:v>1.173</c:v>
                </c:pt>
                <c:pt idx="39">
                  <c:v>1.145</c:v>
                </c:pt>
                <c:pt idx="42">
                  <c:v>1.1879999999999999</c:v>
                </c:pt>
                <c:pt idx="43">
                  <c:v>1.161</c:v>
                </c:pt>
                <c:pt idx="44">
                  <c:v>1.2829999999999999</c:v>
                </c:pt>
                <c:pt idx="45">
                  <c:v>1.212</c:v>
                </c:pt>
                <c:pt idx="46">
                  <c:v>1.206</c:v>
                </c:pt>
                <c:pt idx="47">
                  <c:v>1.1399999999999999</c:v>
                </c:pt>
                <c:pt idx="48">
                  <c:v>1.123</c:v>
                </c:pt>
                <c:pt idx="51">
                  <c:v>1.1719999999999999</c:v>
                </c:pt>
                <c:pt idx="52">
                  <c:v>1.2050000000000001</c:v>
                </c:pt>
                <c:pt idx="53">
                  <c:v>1.1419999999999999</c:v>
                </c:pt>
                <c:pt idx="54">
                  <c:v>1.1719999999999999</c:v>
                </c:pt>
                <c:pt idx="55">
                  <c:v>1.2050000000000001</c:v>
                </c:pt>
                <c:pt idx="56">
                  <c:v>1.1419999999999999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A4-49D3-A465-053ADD58188F}"/>
            </c:ext>
          </c:extLst>
        </c:ser>
        <c:ser>
          <c:idx val="1"/>
          <c:order val="1"/>
          <c:tx>
            <c:v>Ave CzR_220kph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All!$CF$6:$CF$62</c:f>
              <c:numCache>
                <c:formatCode>General</c:formatCode>
                <c:ptCount val="57"/>
                <c:pt idx="0">
                  <c:v>1.6279999999999999</c:v>
                </c:pt>
                <c:pt idx="1">
                  <c:v>1.77</c:v>
                </c:pt>
                <c:pt idx="2">
                  <c:v>1.6559999999999999</c:v>
                </c:pt>
                <c:pt idx="3">
                  <c:v>1.7250000000000001</c:v>
                </c:pt>
                <c:pt idx="4">
                  <c:v>1.516</c:v>
                </c:pt>
                <c:pt idx="7">
                  <c:v>1.615</c:v>
                </c:pt>
                <c:pt idx="8">
                  <c:v>1.6819999999999999</c:v>
                </c:pt>
                <c:pt idx="11">
                  <c:v>1.5860000000000001</c:v>
                </c:pt>
                <c:pt idx="12">
                  <c:v>1.4810000000000001</c:v>
                </c:pt>
                <c:pt idx="15">
                  <c:v>1.5940000000000001</c:v>
                </c:pt>
                <c:pt idx="16">
                  <c:v>1.58</c:v>
                </c:pt>
                <c:pt idx="17">
                  <c:v>1.5129999999999999</c:v>
                </c:pt>
                <c:pt idx="18">
                  <c:v>1.5940000000000001</c:v>
                </c:pt>
                <c:pt idx="19">
                  <c:v>1.58</c:v>
                </c:pt>
                <c:pt idx="20">
                  <c:v>1.6240000000000001</c:v>
                </c:pt>
                <c:pt idx="21">
                  <c:v>1.68</c:v>
                </c:pt>
                <c:pt idx="22">
                  <c:v>1.6379999999999999</c:v>
                </c:pt>
                <c:pt idx="23">
                  <c:v>1.6060000000000001</c:v>
                </c:pt>
                <c:pt idx="27">
                  <c:v>1.53</c:v>
                </c:pt>
                <c:pt idx="28">
                  <c:v>1.706</c:v>
                </c:pt>
                <c:pt idx="29">
                  <c:v>1.6859999999999999</c:v>
                </c:pt>
                <c:pt idx="30">
                  <c:v>1.677</c:v>
                </c:pt>
                <c:pt idx="31">
                  <c:v>1.615</c:v>
                </c:pt>
                <c:pt idx="32">
                  <c:v>1.59</c:v>
                </c:pt>
                <c:pt idx="35">
                  <c:v>1.591</c:v>
                </c:pt>
                <c:pt idx="36">
                  <c:v>1.577</c:v>
                </c:pt>
                <c:pt idx="37">
                  <c:v>1.5509999999999999</c:v>
                </c:pt>
                <c:pt idx="38">
                  <c:v>1.534</c:v>
                </c:pt>
                <c:pt idx="39">
                  <c:v>1.5469999999999999</c:v>
                </c:pt>
                <c:pt idx="42">
                  <c:v>1.6910000000000001</c:v>
                </c:pt>
                <c:pt idx="43">
                  <c:v>1.639</c:v>
                </c:pt>
                <c:pt idx="44">
                  <c:v>1.7589999999999999</c:v>
                </c:pt>
                <c:pt idx="45">
                  <c:v>1.7010000000000001</c:v>
                </c:pt>
                <c:pt idx="46">
                  <c:v>1.6859999999999999</c:v>
                </c:pt>
                <c:pt idx="47">
                  <c:v>1.6619999999999999</c:v>
                </c:pt>
                <c:pt idx="48">
                  <c:v>1.607</c:v>
                </c:pt>
                <c:pt idx="51">
                  <c:v>1.5569999999999999</c:v>
                </c:pt>
                <c:pt idx="52">
                  <c:v>1.6519999999999999</c:v>
                </c:pt>
                <c:pt idx="53">
                  <c:v>1.5529999999999999</c:v>
                </c:pt>
                <c:pt idx="54">
                  <c:v>1.5569999999999999</c:v>
                </c:pt>
                <c:pt idx="55">
                  <c:v>1.6519999999999999</c:v>
                </c:pt>
                <c:pt idx="56">
                  <c:v>1.5529999999999999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A4-49D3-A465-053ADD581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94191"/>
        <c:axId val="868913743"/>
      </c:scatterChart>
      <c:valAx>
        <c:axId val="868894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3743"/>
        <c:crosses val="autoZero"/>
        <c:crossBetween val="midCat"/>
        <c:majorUnit val="20"/>
        <c:minorUnit val="5"/>
      </c:valAx>
      <c:valAx>
        <c:axId val="8689137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41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@160,220 Kph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Ride_AxleFront_160kph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All!$DP$6:$DP$62</c:f>
              <c:numCache>
                <c:formatCode>General</c:formatCode>
                <c:ptCount val="57"/>
                <c:pt idx="0">
                  <c:v>62.932000000000002</c:v>
                </c:pt>
                <c:pt idx="1">
                  <c:v>62.087000000000003</c:v>
                </c:pt>
                <c:pt idx="2">
                  <c:v>64.430999999999997</c:v>
                </c:pt>
                <c:pt idx="3">
                  <c:v>63.728000000000002</c:v>
                </c:pt>
                <c:pt idx="4">
                  <c:v>64.89</c:v>
                </c:pt>
                <c:pt idx="7">
                  <c:v>62.768999999999998</c:v>
                </c:pt>
                <c:pt idx="8">
                  <c:v>58.844999999999999</c:v>
                </c:pt>
                <c:pt idx="11">
                  <c:v>63.420999999999999</c:v>
                </c:pt>
                <c:pt idx="12">
                  <c:v>50.627000000000002</c:v>
                </c:pt>
                <c:pt idx="15">
                  <c:v>60.68</c:v>
                </c:pt>
                <c:pt idx="16">
                  <c:v>63.945999999999998</c:v>
                </c:pt>
                <c:pt idx="17">
                  <c:v>63.484000000000002</c:v>
                </c:pt>
                <c:pt idx="18">
                  <c:v>60.68</c:v>
                </c:pt>
                <c:pt idx="19">
                  <c:v>63.945999999999998</c:v>
                </c:pt>
                <c:pt idx="20">
                  <c:v>63.241999999999997</c:v>
                </c:pt>
                <c:pt idx="21">
                  <c:v>63.905000000000001</c:v>
                </c:pt>
                <c:pt idx="22">
                  <c:v>66.010999999999996</c:v>
                </c:pt>
                <c:pt idx="23">
                  <c:v>62.49</c:v>
                </c:pt>
                <c:pt idx="27">
                  <c:v>61.145000000000003</c:v>
                </c:pt>
                <c:pt idx="28">
                  <c:v>62.134</c:v>
                </c:pt>
                <c:pt idx="29">
                  <c:v>59.86</c:v>
                </c:pt>
                <c:pt idx="30">
                  <c:v>59.587000000000003</c:v>
                </c:pt>
                <c:pt idx="31">
                  <c:v>61.777999999999999</c:v>
                </c:pt>
                <c:pt idx="32">
                  <c:v>63.773000000000003</c:v>
                </c:pt>
                <c:pt idx="35">
                  <c:v>62.756999999999998</c:v>
                </c:pt>
                <c:pt idx="36">
                  <c:v>64.900999999999996</c:v>
                </c:pt>
                <c:pt idx="37">
                  <c:v>64.566000000000003</c:v>
                </c:pt>
                <c:pt idx="38">
                  <c:v>65.117000000000004</c:v>
                </c:pt>
                <c:pt idx="39">
                  <c:v>60.076000000000001</c:v>
                </c:pt>
                <c:pt idx="42">
                  <c:v>62.015999999999998</c:v>
                </c:pt>
                <c:pt idx="43">
                  <c:v>61.433</c:v>
                </c:pt>
                <c:pt idx="44">
                  <c:v>62.85</c:v>
                </c:pt>
                <c:pt idx="45">
                  <c:v>65.27</c:v>
                </c:pt>
                <c:pt idx="46">
                  <c:v>63.661999999999999</c:v>
                </c:pt>
                <c:pt idx="47">
                  <c:v>66.438000000000002</c:v>
                </c:pt>
                <c:pt idx="48">
                  <c:v>62.536999999999999</c:v>
                </c:pt>
                <c:pt idx="51">
                  <c:v>59.206000000000003</c:v>
                </c:pt>
                <c:pt idx="52">
                  <c:v>65.45</c:v>
                </c:pt>
                <c:pt idx="53">
                  <c:v>66.052999999999997</c:v>
                </c:pt>
                <c:pt idx="54">
                  <c:v>59.206000000000003</c:v>
                </c:pt>
                <c:pt idx="55">
                  <c:v>65.45</c:v>
                </c:pt>
                <c:pt idx="56">
                  <c:v>66.052999999999997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45B-4705-931C-9CEB9B8B1BD6}"/>
            </c:ext>
          </c:extLst>
        </c:ser>
        <c:ser>
          <c:idx val="1"/>
          <c:order val="1"/>
          <c:tx>
            <c:v>Ave Ride_AxleRear_160kph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All!$DQ$6:$DQ$62</c:f>
              <c:numCache>
                <c:formatCode>General</c:formatCode>
                <c:ptCount val="57"/>
                <c:pt idx="0">
                  <c:v>60.24</c:v>
                </c:pt>
                <c:pt idx="1">
                  <c:v>54.497</c:v>
                </c:pt>
                <c:pt idx="2">
                  <c:v>42.997</c:v>
                </c:pt>
                <c:pt idx="3">
                  <c:v>47.216000000000001</c:v>
                </c:pt>
                <c:pt idx="4">
                  <c:v>36.765000000000001</c:v>
                </c:pt>
                <c:pt idx="7">
                  <c:v>46.466999999999999</c:v>
                </c:pt>
                <c:pt idx="8">
                  <c:v>44.066000000000003</c:v>
                </c:pt>
                <c:pt idx="11">
                  <c:v>50.956000000000003</c:v>
                </c:pt>
                <c:pt idx="12">
                  <c:v>60.234000000000002</c:v>
                </c:pt>
                <c:pt idx="15">
                  <c:v>56.716999999999999</c:v>
                </c:pt>
                <c:pt idx="16">
                  <c:v>52.194000000000003</c:v>
                </c:pt>
                <c:pt idx="17">
                  <c:v>45.381</c:v>
                </c:pt>
                <c:pt idx="18">
                  <c:v>56.716999999999999</c:v>
                </c:pt>
                <c:pt idx="19">
                  <c:v>52.194000000000003</c:v>
                </c:pt>
                <c:pt idx="20">
                  <c:v>53.725999999999999</c:v>
                </c:pt>
                <c:pt idx="21">
                  <c:v>44.968000000000004</c:v>
                </c:pt>
                <c:pt idx="22">
                  <c:v>44.908999999999999</c:v>
                </c:pt>
                <c:pt idx="23">
                  <c:v>50.079000000000001</c:v>
                </c:pt>
                <c:pt idx="27">
                  <c:v>58.807000000000002</c:v>
                </c:pt>
                <c:pt idx="28">
                  <c:v>51.850999999999999</c:v>
                </c:pt>
                <c:pt idx="29">
                  <c:v>54.43</c:v>
                </c:pt>
                <c:pt idx="30">
                  <c:v>49.383000000000003</c:v>
                </c:pt>
                <c:pt idx="31">
                  <c:v>52.051000000000002</c:v>
                </c:pt>
                <c:pt idx="32">
                  <c:v>50.344000000000001</c:v>
                </c:pt>
                <c:pt idx="35">
                  <c:v>55.561</c:v>
                </c:pt>
                <c:pt idx="36">
                  <c:v>53.576000000000001</c:v>
                </c:pt>
                <c:pt idx="37">
                  <c:v>50.578000000000003</c:v>
                </c:pt>
                <c:pt idx="38">
                  <c:v>54.075000000000003</c:v>
                </c:pt>
                <c:pt idx="39">
                  <c:v>44.841999999999999</c:v>
                </c:pt>
                <c:pt idx="42">
                  <c:v>58.3</c:v>
                </c:pt>
                <c:pt idx="43">
                  <c:v>56.695</c:v>
                </c:pt>
                <c:pt idx="44">
                  <c:v>55.771000000000001</c:v>
                </c:pt>
                <c:pt idx="45">
                  <c:v>49.326999999999998</c:v>
                </c:pt>
                <c:pt idx="46">
                  <c:v>47.912999999999997</c:v>
                </c:pt>
                <c:pt idx="47">
                  <c:v>51.256</c:v>
                </c:pt>
                <c:pt idx="48">
                  <c:v>54.619</c:v>
                </c:pt>
                <c:pt idx="51">
                  <c:v>65.658000000000001</c:v>
                </c:pt>
                <c:pt idx="52">
                  <c:v>59.783000000000001</c:v>
                </c:pt>
                <c:pt idx="53">
                  <c:v>58.162999999999997</c:v>
                </c:pt>
                <c:pt idx="54">
                  <c:v>65.658000000000001</c:v>
                </c:pt>
                <c:pt idx="55">
                  <c:v>59.783000000000001</c:v>
                </c:pt>
                <c:pt idx="56">
                  <c:v>58.162999999999997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45B-4705-931C-9CEB9B8B1BD6}"/>
            </c:ext>
          </c:extLst>
        </c:ser>
        <c:ser>
          <c:idx val="2"/>
          <c:order val="2"/>
          <c:tx>
            <c:v>Ave Ride_AxleFront_220kph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All!$DR$6:$DR$62</c:f>
              <c:numCache>
                <c:formatCode>General</c:formatCode>
                <c:ptCount val="57"/>
                <c:pt idx="0">
                  <c:v>51.039000000000001</c:v>
                </c:pt>
                <c:pt idx="1">
                  <c:v>52.093000000000004</c:v>
                </c:pt>
                <c:pt idx="2">
                  <c:v>52.024000000000001</c:v>
                </c:pt>
                <c:pt idx="3">
                  <c:v>52.124000000000002</c:v>
                </c:pt>
                <c:pt idx="4">
                  <c:v>52.155999999999999</c:v>
                </c:pt>
                <c:pt idx="7">
                  <c:v>52.872</c:v>
                </c:pt>
                <c:pt idx="8">
                  <c:v>51.686</c:v>
                </c:pt>
                <c:pt idx="11">
                  <c:v>52.341999999999999</c:v>
                </c:pt>
                <c:pt idx="12">
                  <c:v>55.168999999999997</c:v>
                </c:pt>
                <c:pt idx="15">
                  <c:v>50.692999999999998</c:v>
                </c:pt>
                <c:pt idx="16">
                  <c:v>51.646000000000001</c:v>
                </c:pt>
                <c:pt idx="17">
                  <c:v>51.331000000000003</c:v>
                </c:pt>
                <c:pt idx="18">
                  <c:v>50.692999999999998</c:v>
                </c:pt>
                <c:pt idx="19">
                  <c:v>51.646000000000001</c:v>
                </c:pt>
                <c:pt idx="20">
                  <c:v>50.95</c:v>
                </c:pt>
                <c:pt idx="21">
                  <c:v>52.171999999999997</c:v>
                </c:pt>
                <c:pt idx="22">
                  <c:v>51.79</c:v>
                </c:pt>
                <c:pt idx="23">
                  <c:v>50.423999999999999</c:v>
                </c:pt>
                <c:pt idx="27">
                  <c:v>51.418999999999997</c:v>
                </c:pt>
                <c:pt idx="28">
                  <c:v>51.058999999999997</c:v>
                </c:pt>
                <c:pt idx="29">
                  <c:v>52.372</c:v>
                </c:pt>
                <c:pt idx="30">
                  <c:v>50.911000000000001</c:v>
                </c:pt>
                <c:pt idx="31">
                  <c:v>50.765000000000001</c:v>
                </c:pt>
                <c:pt idx="32">
                  <c:v>52.975000000000001</c:v>
                </c:pt>
                <c:pt idx="35">
                  <c:v>52.286000000000001</c:v>
                </c:pt>
                <c:pt idx="36">
                  <c:v>52.164999999999999</c:v>
                </c:pt>
                <c:pt idx="37">
                  <c:v>52.508000000000003</c:v>
                </c:pt>
                <c:pt idx="38">
                  <c:v>52.707999999999998</c:v>
                </c:pt>
                <c:pt idx="39">
                  <c:v>52.514000000000003</c:v>
                </c:pt>
                <c:pt idx="42">
                  <c:v>51.99</c:v>
                </c:pt>
                <c:pt idx="43">
                  <c:v>53.320999999999998</c:v>
                </c:pt>
                <c:pt idx="44">
                  <c:v>50.939</c:v>
                </c:pt>
                <c:pt idx="45">
                  <c:v>52.756</c:v>
                </c:pt>
                <c:pt idx="46">
                  <c:v>53.475000000000001</c:v>
                </c:pt>
                <c:pt idx="47">
                  <c:v>52.848999999999997</c:v>
                </c:pt>
                <c:pt idx="48">
                  <c:v>52.22</c:v>
                </c:pt>
                <c:pt idx="51">
                  <c:v>49.372999999999998</c:v>
                </c:pt>
                <c:pt idx="52">
                  <c:v>52.514000000000003</c:v>
                </c:pt>
                <c:pt idx="53">
                  <c:v>52.655000000000001</c:v>
                </c:pt>
                <c:pt idx="54">
                  <c:v>49.372999999999998</c:v>
                </c:pt>
                <c:pt idx="55">
                  <c:v>52.514000000000003</c:v>
                </c:pt>
                <c:pt idx="56">
                  <c:v>52.655000000000001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45B-4705-931C-9CEB9B8B1BD6}"/>
            </c:ext>
          </c:extLst>
        </c:ser>
        <c:ser>
          <c:idx val="3"/>
          <c:order val="3"/>
          <c:tx>
            <c:v>Ave Ride_AxleRear_220kph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All!$DS$6:$DS$62</c:f>
              <c:numCache>
                <c:formatCode>General</c:formatCode>
                <c:ptCount val="57"/>
                <c:pt idx="0">
                  <c:v>50.512999999999998</c:v>
                </c:pt>
                <c:pt idx="1">
                  <c:v>50.780999999999999</c:v>
                </c:pt>
                <c:pt idx="2">
                  <c:v>47.66</c:v>
                </c:pt>
                <c:pt idx="3">
                  <c:v>47.058</c:v>
                </c:pt>
                <c:pt idx="4">
                  <c:v>41.207999999999998</c:v>
                </c:pt>
                <c:pt idx="7">
                  <c:v>48.530999999999999</c:v>
                </c:pt>
                <c:pt idx="8">
                  <c:v>42.441000000000003</c:v>
                </c:pt>
                <c:pt idx="11">
                  <c:v>49.430999999999997</c:v>
                </c:pt>
                <c:pt idx="12">
                  <c:v>44.497</c:v>
                </c:pt>
                <c:pt idx="15">
                  <c:v>47.42</c:v>
                </c:pt>
                <c:pt idx="16">
                  <c:v>47.27</c:v>
                </c:pt>
                <c:pt idx="17">
                  <c:v>47.145000000000003</c:v>
                </c:pt>
                <c:pt idx="18">
                  <c:v>47.42</c:v>
                </c:pt>
                <c:pt idx="19">
                  <c:v>47.27</c:v>
                </c:pt>
                <c:pt idx="20">
                  <c:v>48.552</c:v>
                </c:pt>
                <c:pt idx="21">
                  <c:v>45.118000000000002</c:v>
                </c:pt>
                <c:pt idx="22">
                  <c:v>45.223999999999997</c:v>
                </c:pt>
                <c:pt idx="23">
                  <c:v>45.606999999999999</c:v>
                </c:pt>
                <c:pt idx="27">
                  <c:v>49.073</c:v>
                </c:pt>
                <c:pt idx="28">
                  <c:v>48.027000000000001</c:v>
                </c:pt>
                <c:pt idx="29">
                  <c:v>46.066000000000003</c:v>
                </c:pt>
                <c:pt idx="30">
                  <c:v>47.518000000000001</c:v>
                </c:pt>
                <c:pt idx="31">
                  <c:v>48.79</c:v>
                </c:pt>
                <c:pt idx="32">
                  <c:v>48.351999999999997</c:v>
                </c:pt>
                <c:pt idx="35">
                  <c:v>49.244</c:v>
                </c:pt>
                <c:pt idx="36">
                  <c:v>47.723999999999997</c:v>
                </c:pt>
                <c:pt idx="37">
                  <c:v>47.634</c:v>
                </c:pt>
                <c:pt idx="38">
                  <c:v>46.402999999999999</c:v>
                </c:pt>
                <c:pt idx="39">
                  <c:v>49.802999999999997</c:v>
                </c:pt>
                <c:pt idx="42">
                  <c:v>47.573999999999998</c:v>
                </c:pt>
                <c:pt idx="43">
                  <c:v>48.761000000000003</c:v>
                </c:pt>
                <c:pt idx="44">
                  <c:v>48.637</c:v>
                </c:pt>
                <c:pt idx="45">
                  <c:v>48.521999999999998</c:v>
                </c:pt>
                <c:pt idx="46">
                  <c:v>47.323999999999998</c:v>
                </c:pt>
                <c:pt idx="47">
                  <c:v>48.91</c:v>
                </c:pt>
                <c:pt idx="48">
                  <c:v>49.473999999999997</c:v>
                </c:pt>
                <c:pt idx="51">
                  <c:v>50.789000000000001</c:v>
                </c:pt>
                <c:pt idx="52">
                  <c:v>50.451999999999998</c:v>
                </c:pt>
                <c:pt idx="53">
                  <c:v>51.905000000000001</c:v>
                </c:pt>
                <c:pt idx="54">
                  <c:v>50.789000000000001</c:v>
                </c:pt>
                <c:pt idx="55">
                  <c:v>50.451999999999998</c:v>
                </c:pt>
                <c:pt idx="56">
                  <c:v>51.905000000000001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5B-4705-931C-9CEB9B8B1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13327"/>
        <c:axId val="868914159"/>
      </c:scatterChart>
      <c:valAx>
        <c:axId val="8689133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4159"/>
        <c:crosses val="autoZero"/>
        <c:crossBetween val="midCat"/>
        <c:majorUnit val="20"/>
        <c:minorUnit val="5"/>
      </c:valAx>
      <c:valAx>
        <c:axId val="868914159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33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AB HS,MS [ratio]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AB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All!$DL$6:$DL$62</c:f>
              <c:numCache>
                <c:formatCode>General</c:formatCode>
                <c:ptCount val="57"/>
                <c:pt idx="0">
                  <c:v>0.44400000000000001</c:v>
                </c:pt>
                <c:pt idx="1">
                  <c:v>0.44700000000000001</c:v>
                </c:pt>
                <c:pt idx="2">
                  <c:v>0.44400000000000001</c:v>
                </c:pt>
                <c:pt idx="3">
                  <c:v>0.44500000000000001</c:v>
                </c:pt>
                <c:pt idx="4">
                  <c:v>0.44900000000000001</c:v>
                </c:pt>
                <c:pt idx="7">
                  <c:v>0.443</c:v>
                </c:pt>
                <c:pt idx="8">
                  <c:v>0.44800000000000001</c:v>
                </c:pt>
                <c:pt idx="11">
                  <c:v>0.45900000000000002</c:v>
                </c:pt>
                <c:pt idx="12">
                  <c:v>0.47899999999999998</c:v>
                </c:pt>
                <c:pt idx="15">
                  <c:v>0.45300000000000001</c:v>
                </c:pt>
                <c:pt idx="16">
                  <c:v>0.45100000000000001</c:v>
                </c:pt>
                <c:pt idx="17">
                  <c:v>0.45100000000000001</c:v>
                </c:pt>
                <c:pt idx="18">
                  <c:v>0.45300000000000001</c:v>
                </c:pt>
                <c:pt idx="19">
                  <c:v>0.45100000000000001</c:v>
                </c:pt>
                <c:pt idx="20">
                  <c:v>0.45500000000000002</c:v>
                </c:pt>
                <c:pt idx="21">
                  <c:v>0.44900000000000001</c:v>
                </c:pt>
                <c:pt idx="22">
                  <c:v>0.45400000000000001</c:v>
                </c:pt>
                <c:pt idx="23">
                  <c:v>0.46200000000000002</c:v>
                </c:pt>
                <c:pt idx="27">
                  <c:v>0.45600000000000002</c:v>
                </c:pt>
                <c:pt idx="28">
                  <c:v>0.44600000000000001</c:v>
                </c:pt>
                <c:pt idx="29">
                  <c:v>0.45100000000000001</c:v>
                </c:pt>
                <c:pt idx="30">
                  <c:v>0.45</c:v>
                </c:pt>
                <c:pt idx="31">
                  <c:v>0.45</c:v>
                </c:pt>
                <c:pt idx="32">
                  <c:v>0.45200000000000001</c:v>
                </c:pt>
                <c:pt idx="35">
                  <c:v>0.45400000000000001</c:v>
                </c:pt>
                <c:pt idx="36">
                  <c:v>0.45400000000000001</c:v>
                </c:pt>
                <c:pt idx="37">
                  <c:v>0.45800000000000002</c:v>
                </c:pt>
                <c:pt idx="38">
                  <c:v>0.45600000000000002</c:v>
                </c:pt>
                <c:pt idx="39">
                  <c:v>0.46200000000000002</c:v>
                </c:pt>
                <c:pt idx="42">
                  <c:v>0.443</c:v>
                </c:pt>
                <c:pt idx="43">
                  <c:v>0.44</c:v>
                </c:pt>
                <c:pt idx="44">
                  <c:v>0.44600000000000001</c:v>
                </c:pt>
                <c:pt idx="45">
                  <c:v>0.442</c:v>
                </c:pt>
                <c:pt idx="46">
                  <c:v>0.44600000000000001</c:v>
                </c:pt>
                <c:pt idx="47">
                  <c:v>0.44500000000000001</c:v>
                </c:pt>
                <c:pt idx="48">
                  <c:v>0.44800000000000001</c:v>
                </c:pt>
                <c:pt idx="51">
                  <c:v>0.45100000000000001</c:v>
                </c:pt>
                <c:pt idx="52">
                  <c:v>0.44700000000000001</c:v>
                </c:pt>
                <c:pt idx="53">
                  <c:v>0.44700000000000001</c:v>
                </c:pt>
                <c:pt idx="54">
                  <c:v>0.45100000000000001</c:v>
                </c:pt>
                <c:pt idx="55">
                  <c:v>0.44700000000000001</c:v>
                </c:pt>
                <c:pt idx="56">
                  <c:v>0.44700000000000001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8C-41F9-8C3E-68C0FE9021A8}"/>
            </c:ext>
          </c:extLst>
        </c:ser>
        <c:ser>
          <c:idx val="1"/>
          <c:order val="1"/>
          <c:tx>
            <c:v>Ave AB MS Entry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All!$DM$6:$DM$62</c:f>
              <c:numCache>
                <c:formatCode>General</c:formatCode>
                <c:ptCount val="57"/>
                <c:pt idx="0">
                  <c:v>0.92600000000000005</c:v>
                </c:pt>
                <c:pt idx="1">
                  <c:v>0.79900000000000004</c:v>
                </c:pt>
                <c:pt idx="2">
                  <c:v>0.90800000000000003</c:v>
                </c:pt>
                <c:pt idx="3">
                  <c:v>0.76300000000000001</c:v>
                </c:pt>
                <c:pt idx="4">
                  <c:v>0.85799999999999998</c:v>
                </c:pt>
                <c:pt idx="7">
                  <c:v>0.81100000000000005</c:v>
                </c:pt>
                <c:pt idx="8">
                  <c:v>0.85</c:v>
                </c:pt>
                <c:pt idx="11">
                  <c:v>1.196</c:v>
                </c:pt>
                <c:pt idx="12">
                  <c:v>2.1379999999999999</c:v>
                </c:pt>
                <c:pt idx="15">
                  <c:v>0.89200000000000002</c:v>
                </c:pt>
                <c:pt idx="16">
                  <c:v>0.96699999999999997</c:v>
                </c:pt>
                <c:pt idx="17">
                  <c:v>0.95399999999999996</c:v>
                </c:pt>
                <c:pt idx="18">
                  <c:v>0.89200000000000002</c:v>
                </c:pt>
                <c:pt idx="19">
                  <c:v>0.96699999999999997</c:v>
                </c:pt>
                <c:pt idx="20">
                  <c:v>1.08</c:v>
                </c:pt>
                <c:pt idx="21">
                  <c:v>0.67100000000000004</c:v>
                </c:pt>
                <c:pt idx="22">
                  <c:v>1.1839999999999999</c:v>
                </c:pt>
                <c:pt idx="23">
                  <c:v>3.4430000000000001</c:v>
                </c:pt>
                <c:pt idx="27">
                  <c:v>0.90700000000000003</c:v>
                </c:pt>
                <c:pt idx="28">
                  <c:v>0.88800000000000001</c:v>
                </c:pt>
                <c:pt idx="29">
                  <c:v>0.95199999999999996</c:v>
                </c:pt>
                <c:pt idx="30">
                  <c:v>0.85899999999999999</c:v>
                </c:pt>
                <c:pt idx="31">
                  <c:v>0.65600000000000003</c:v>
                </c:pt>
                <c:pt idx="32">
                  <c:v>1.59</c:v>
                </c:pt>
                <c:pt idx="35">
                  <c:v>0.86799999999999999</c:v>
                </c:pt>
                <c:pt idx="36">
                  <c:v>1.002</c:v>
                </c:pt>
                <c:pt idx="37">
                  <c:v>0.83099999999999996</c:v>
                </c:pt>
                <c:pt idx="38">
                  <c:v>-3.36</c:v>
                </c:pt>
                <c:pt idx="39">
                  <c:v>0.90900000000000003</c:v>
                </c:pt>
                <c:pt idx="42">
                  <c:v>0.90400000000000003</c:v>
                </c:pt>
                <c:pt idx="43">
                  <c:v>0.80200000000000005</c:v>
                </c:pt>
                <c:pt idx="44">
                  <c:v>0.88400000000000001</c:v>
                </c:pt>
                <c:pt idx="45">
                  <c:v>0.79300000000000004</c:v>
                </c:pt>
                <c:pt idx="46">
                  <c:v>0.879</c:v>
                </c:pt>
                <c:pt idx="47">
                  <c:v>0.90600000000000003</c:v>
                </c:pt>
                <c:pt idx="48">
                  <c:v>0.93600000000000005</c:v>
                </c:pt>
                <c:pt idx="51">
                  <c:v>-1.641</c:v>
                </c:pt>
                <c:pt idx="52">
                  <c:v>0.91400000000000003</c:v>
                </c:pt>
                <c:pt idx="53">
                  <c:v>1.0349999999999999</c:v>
                </c:pt>
                <c:pt idx="54">
                  <c:v>-1.641</c:v>
                </c:pt>
                <c:pt idx="55">
                  <c:v>0.91400000000000003</c:v>
                </c:pt>
                <c:pt idx="56">
                  <c:v>1.0349999999999999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28C-41F9-8C3E-68C0FE9021A8}"/>
            </c:ext>
          </c:extLst>
        </c:ser>
        <c:ser>
          <c:idx val="2"/>
          <c:order val="2"/>
          <c:tx>
            <c:v>Ave AB MS Mid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All!$DN$6:$DN$62</c:f>
              <c:numCache>
                <c:formatCode>General</c:formatCode>
                <c:ptCount val="57"/>
                <c:pt idx="0">
                  <c:v>0.94799999999999995</c:v>
                </c:pt>
                <c:pt idx="1">
                  <c:v>0.67500000000000004</c:v>
                </c:pt>
                <c:pt idx="2">
                  <c:v>0.82399999999999995</c:v>
                </c:pt>
                <c:pt idx="3">
                  <c:v>0.749</c:v>
                </c:pt>
                <c:pt idx="4">
                  <c:v>0.68200000000000005</c:v>
                </c:pt>
                <c:pt idx="7">
                  <c:v>0.79400000000000004</c:v>
                </c:pt>
                <c:pt idx="8">
                  <c:v>0.75900000000000001</c:v>
                </c:pt>
                <c:pt idx="11">
                  <c:v>0.69799999999999995</c:v>
                </c:pt>
                <c:pt idx="12">
                  <c:v>0.76400000000000001</c:v>
                </c:pt>
                <c:pt idx="15">
                  <c:v>0.77100000000000002</c:v>
                </c:pt>
                <c:pt idx="16">
                  <c:v>0.76800000000000002</c:v>
                </c:pt>
                <c:pt idx="17">
                  <c:v>0.70699999999999996</c:v>
                </c:pt>
                <c:pt idx="18">
                  <c:v>0.77100000000000002</c:v>
                </c:pt>
                <c:pt idx="19">
                  <c:v>0.76800000000000002</c:v>
                </c:pt>
                <c:pt idx="20">
                  <c:v>0.77</c:v>
                </c:pt>
                <c:pt idx="21">
                  <c:v>0.73499999999999999</c:v>
                </c:pt>
                <c:pt idx="22">
                  <c:v>0.94099999999999995</c:v>
                </c:pt>
                <c:pt idx="23">
                  <c:v>0.64200000000000002</c:v>
                </c:pt>
                <c:pt idx="27">
                  <c:v>0.72299999999999998</c:v>
                </c:pt>
                <c:pt idx="28">
                  <c:v>0.81699999999999995</c:v>
                </c:pt>
                <c:pt idx="29">
                  <c:v>0.90300000000000002</c:v>
                </c:pt>
                <c:pt idx="30">
                  <c:v>0.62</c:v>
                </c:pt>
                <c:pt idx="31">
                  <c:v>0.72299999999999998</c:v>
                </c:pt>
                <c:pt idx="32">
                  <c:v>0.73199999999999998</c:v>
                </c:pt>
                <c:pt idx="35">
                  <c:v>0.69799999999999995</c:v>
                </c:pt>
                <c:pt idx="36">
                  <c:v>0.69499999999999995</c:v>
                </c:pt>
                <c:pt idx="37">
                  <c:v>0.753</c:v>
                </c:pt>
                <c:pt idx="38">
                  <c:v>-0.58099999999999996</c:v>
                </c:pt>
                <c:pt idx="39">
                  <c:v>0.93</c:v>
                </c:pt>
                <c:pt idx="42">
                  <c:v>0.60099999999999998</c:v>
                </c:pt>
                <c:pt idx="43">
                  <c:v>0.72899999999999998</c:v>
                </c:pt>
                <c:pt idx="44">
                  <c:v>0.55500000000000005</c:v>
                </c:pt>
                <c:pt idx="45">
                  <c:v>0.54</c:v>
                </c:pt>
                <c:pt idx="46">
                  <c:v>0.71499999999999997</c:v>
                </c:pt>
                <c:pt idx="47">
                  <c:v>0.71699999999999997</c:v>
                </c:pt>
                <c:pt idx="48">
                  <c:v>0.70299999999999996</c:v>
                </c:pt>
                <c:pt idx="51">
                  <c:v>0.86199999999999999</c:v>
                </c:pt>
                <c:pt idx="52">
                  <c:v>0.82699999999999996</c:v>
                </c:pt>
                <c:pt idx="53">
                  <c:v>0.72199999999999998</c:v>
                </c:pt>
                <c:pt idx="54">
                  <c:v>0.86199999999999999</c:v>
                </c:pt>
                <c:pt idx="55">
                  <c:v>0.82699999999999996</c:v>
                </c:pt>
                <c:pt idx="56">
                  <c:v>0.72199999999999998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28C-41F9-8C3E-68C0FE9021A8}"/>
            </c:ext>
          </c:extLst>
        </c:ser>
        <c:ser>
          <c:idx val="3"/>
          <c:order val="3"/>
          <c:tx>
            <c:v>Ave AB MS Exit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All!$DO$6:$DO$62</c:f>
              <c:numCache>
                <c:formatCode>General</c:formatCode>
                <c:ptCount val="57"/>
                <c:pt idx="0">
                  <c:v>0.46200000000000002</c:v>
                </c:pt>
                <c:pt idx="1">
                  <c:v>0.44400000000000001</c:v>
                </c:pt>
                <c:pt idx="2">
                  <c:v>0.432</c:v>
                </c:pt>
                <c:pt idx="3">
                  <c:v>0.35</c:v>
                </c:pt>
                <c:pt idx="4">
                  <c:v>0.44900000000000001</c:v>
                </c:pt>
                <c:pt idx="7">
                  <c:v>0.42499999999999999</c:v>
                </c:pt>
                <c:pt idx="8">
                  <c:v>0.43099999999999999</c:v>
                </c:pt>
                <c:pt idx="11">
                  <c:v>0.45900000000000002</c:v>
                </c:pt>
                <c:pt idx="12">
                  <c:v>0.53700000000000003</c:v>
                </c:pt>
                <c:pt idx="15">
                  <c:v>0.48399999999999999</c:v>
                </c:pt>
                <c:pt idx="16">
                  <c:v>0.433</c:v>
                </c:pt>
                <c:pt idx="17">
                  <c:v>0.36399999999999999</c:v>
                </c:pt>
                <c:pt idx="18">
                  <c:v>0.48399999999999999</c:v>
                </c:pt>
                <c:pt idx="19">
                  <c:v>0.433</c:v>
                </c:pt>
                <c:pt idx="20">
                  <c:v>0.44500000000000001</c:v>
                </c:pt>
                <c:pt idx="21">
                  <c:v>0.38300000000000001</c:v>
                </c:pt>
                <c:pt idx="22">
                  <c:v>0.41399999999999998</c:v>
                </c:pt>
                <c:pt idx="23">
                  <c:v>0.44700000000000001</c:v>
                </c:pt>
                <c:pt idx="27">
                  <c:v>0.44800000000000001</c:v>
                </c:pt>
                <c:pt idx="28">
                  <c:v>0.39300000000000002</c:v>
                </c:pt>
                <c:pt idx="29">
                  <c:v>0.34100000000000003</c:v>
                </c:pt>
                <c:pt idx="30">
                  <c:v>0.40600000000000003</c:v>
                </c:pt>
                <c:pt idx="31">
                  <c:v>0.4</c:v>
                </c:pt>
                <c:pt idx="32">
                  <c:v>0.28599999999999998</c:v>
                </c:pt>
                <c:pt idx="35">
                  <c:v>0.45700000000000002</c:v>
                </c:pt>
                <c:pt idx="36">
                  <c:v>0.432</c:v>
                </c:pt>
                <c:pt idx="37">
                  <c:v>0.27600000000000002</c:v>
                </c:pt>
                <c:pt idx="38">
                  <c:v>0.42399999999999999</c:v>
                </c:pt>
                <c:pt idx="39">
                  <c:v>0.439</c:v>
                </c:pt>
                <c:pt idx="42">
                  <c:v>0.44900000000000001</c:v>
                </c:pt>
                <c:pt idx="43">
                  <c:v>0.39400000000000002</c:v>
                </c:pt>
                <c:pt idx="44">
                  <c:v>0.38800000000000001</c:v>
                </c:pt>
                <c:pt idx="45">
                  <c:v>0.40600000000000003</c:v>
                </c:pt>
                <c:pt idx="46">
                  <c:v>0.46800000000000003</c:v>
                </c:pt>
                <c:pt idx="47">
                  <c:v>0.44400000000000001</c:v>
                </c:pt>
                <c:pt idx="48">
                  <c:v>0.39700000000000002</c:v>
                </c:pt>
                <c:pt idx="51">
                  <c:v>0.48499999999999999</c:v>
                </c:pt>
                <c:pt idx="52">
                  <c:v>0.26800000000000002</c:v>
                </c:pt>
                <c:pt idx="53">
                  <c:v>0.29699999999999999</c:v>
                </c:pt>
                <c:pt idx="54">
                  <c:v>0.48499999999999999</c:v>
                </c:pt>
                <c:pt idx="55">
                  <c:v>0.26800000000000002</c:v>
                </c:pt>
                <c:pt idx="56">
                  <c:v>0.29699999999999999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28C-41F9-8C3E-68C0FE9021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95023"/>
        <c:axId val="868914575"/>
      </c:scatterChart>
      <c:valAx>
        <c:axId val="868895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4575"/>
        <c:crosses val="autoZero"/>
        <c:crossBetween val="midCat"/>
        <c:majorUnit val="20"/>
        <c:minorUnit val="5"/>
      </c:valAx>
      <c:valAx>
        <c:axId val="868914575"/>
        <c:scaling>
          <c:orientation val="minMax"/>
          <c:max val="1.2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5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RH Dunlop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Ride_AxleFront_Dunlop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All!$HW$6:$HW$62</c:f>
              <c:numCache>
                <c:formatCode>General</c:formatCode>
                <c:ptCount val="57"/>
                <c:pt idx="0">
                  <c:v>35.44</c:v>
                </c:pt>
                <c:pt idx="1">
                  <c:v>35.44</c:v>
                </c:pt>
                <c:pt idx="2">
                  <c:v>38.58</c:v>
                </c:pt>
                <c:pt idx="3">
                  <c:v>39.57</c:v>
                </c:pt>
                <c:pt idx="4">
                  <c:v>39.57</c:v>
                </c:pt>
                <c:pt idx="7">
                  <c:v>35.200000000000003</c:v>
                </c:pt>
                <c:pt idx="8">
                  <c:v>35.200000000000003</c:v>
                </c:pt>
                <c:pt idx="11">
                  <c:v>40.19</c:v>
                </c:pt>
                <c:pt idx="12">
                  <c:v>40.19</c:v>
                </c:pt>
                <c:pt idx="15">
                  <c:v>36.93</c:v>
                </c:pt>
                <c:pt idx="16">
                  <c:v>36.93</c:v>
                </c:pt>
                <c:pt idx="17">
                  <c:v>39.4</c:v>
                </c:pt>
                <c:pt idx="18">
                  <c:v>36.93</c:v>
                </c:pt>
                <c:pt idx="19">
                  <c:v>36.93</c:v>
                </c:pt>
                <c:pt idx="20">
                  <c:v>35.76</c:v>
                </c:pt>
                <c:pt idx="21">
                  <c:v>34.97</c:v>
                </c:pt>
                <c:pt idx="22">
                  <c:v>34.97</c:v>
                </c:pt>
                <c:pt idx="23">
                  <c:v>37.54</c:v>
                </c:pt>
                <c:pt idx="27">
                  <c:v>33.89</c:v>
                </c:pt>
                <c:pt idx="28">
                  <c:v>-34.880000000000003</c:v>
                </c:pt>
                <c:pt idx="29">
                  <c:v>-34.880000000000003</c:v>
                </c:pt>
                <c:pt idx="30">
                  <c:v>35.729999999999997</c:v>
                </c:pt>
                <c:pt idx="31">
                  <c:v>35.6</c:v>
                </c:pt>
                <c:pt idx="32">
                  <c:v>35.6</c:v>
                </c:pt>
                <c:pt idx="35">
                  <c:v>35.29</c:v>
                </c:pt>
                <c:pt idx="36">
                  <c:v>35.29</c:v>
                </c:pt>
                <c:pt idx="37">
                  <c:v>37.69</c:v>
                </c:pt>
                <c:pt idx="38">
                  <c:v>35.75</c:v>
                </c:pt>
                <c:pt idx="39">
                  <c:v>35.75</c:v>
                </c:pt>
                <c:pt idx="42">
                  <c:v>36.729999999999997</c:v>
                </c:pt>
                <c:pt idx="43">
                  <c:v>36.729999999999997</c:v>
                </c:pt>
                <c:pt idx="44">
                  <c:v>35.92</c:v>
                </c:pt>
                <c:pt idx="45">
                  <c:v>35.92</c:v>
                </c:pt>
                <c:pt idx="46">
                  <c:v>36.24</c:v>
                </c:pt>
                <c:pt idx="47">
                  <c:v>35.86</c:v>
                </c:pt>
                <c:pt idx="48">
                  <c:v>35.86</c:v>
                </c:pt>
                <c:pt idx="51">
                  <c:v>32.61</c:v>
                </c:pt>
                <c:pt idx="52">
                  <c:v>32.61</c:v>
                </c:pt>
                <c:pt idx="53">
                  <c:v>33.840000000000003</c:v>
                </c:pt>
                <c:pt idx="54">
                  <c:v>32.61</c:v>
                </c:pt>
                <c:pt idx="55">
                  <c:v>32.61</c:v>
                </c:pt>
                <c:pt idx="56">
                  <c:v>33.840000000000003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7F-4A22-8070-6A7299B1C0C6}"/>
            </c:ext>
          </c:extLst>
        </c:ser>
        <c:ser>
          <c:idx val="1"/>
          <c:order val="1"/>
          <c:tx>
            <c:v>Min Ride_AxleRear_Dunlop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All!$HX$6:$HX$62</c:f>
              <c:numCache>
                <c:formatCode>General</c:formatCode>
                <c:ptCount val="57"/>
                <c:pt idx="0">
                  <c:v>37.25</c:v>
                </c:pt>
                <c:pt idx="1">
                  <c:v>31.87</c:v>
                </c:pt>
                <c:pt idx="2">
                  <c:v>11.92</c:v>
                </c:pt>
                <c:pt idx="3">
                  <c:v>8.17</c:v>
                </c:pt>
                <c:pt idx="4">
                  <c:v>8.17</c:v>
                </c:pt>
                <c:pt idx="7">
                  <c:v>16.079999999999998</c:v>
                </c:pt>
                <c:pt idx="8">
                  <c:v>21.91</c:v>
                </c:pt>
                <c:pt idx="11">
                  <c:v>16.87</c:v>
                </c:pt>
                <c:pt idx="12">
                  <c:v>22.21</c:v>
                </c:pt>
                <c:pt idx="15">
                  <c:v>24.98</c:v>
                </c:pt>
                <c:pt idx="16">
                  <c:v>20.62</c:v>
                </c:pt>
                <c:pt idx="17">
                  <c:v>20.62</c:v>
                </c:pt>
                <c:pt idx="18">
                  <c:v>24.98</c:v>
                </c:pt>
                <c:pt idx="19">
                  <c:v>20.62</c:v>
                </c:pt>
                <c:pt idx="20">
                  <c:v>17.47</c:v>
                </c:pt>
                <c:pt idx="21">
                  <c:v>8.09</c:v>
                </c:pt>
                <c:pt idx="22">
                  <c:v>8.09</c:v>
                </c:pt>
                <c:pt idx="23">
                  <c:v>19.14</c:v>
                </c:pt>
                <c:pt idx="27">
                  <c:v>19.89</c:v>
                </c:pt>
                <c:pt idx="28">
                  <c:v>7.65</c:v>
                </c:pt>
                <c:pt idx="29">
                  <c:v>7.65</c:v>
                </c:pt>
                <c:pt idx="30">
                  <c:v>6.89</c:v>
                </c:pt>
                <c:pt idx="31">
                  <c:v>6.89</c:v>
                </c:pt>
                <c:pt idx="32">
                  <c:v>24.53</c:v>
                </c:pt>
                <c:pt idx="35">
                  <c:v>32.42</c:v>
                </c:pt>
                <c:pt idx="36">
                  <c:v>28.03</c:v>
                </c:pt>
                <c:pt idx="37">
                  <c:v>28.03</c:v>
                </c:pt>
                <c:pt idx="38">
                  <c:v>29.81</c:v>
                </c:pt>
                <c:pt idx="39">
                  <c:v>29.81</c:v>
                </c:pt>
                <c:pt idx="42">
                  <c:v>33.299999999999997</c:v>
                </c:pt>
                <c:pt idx="43">
                  <c:v>33.299999999999997</c:v>
                </c:pt>
                <c:pt idx="44">
                  <c:v>32.020000000000003</c:v>
                </c:pt>
                <c:pt idx="45">
                  <c:v>26.17</c:v>
                </c:pt>
                <c:pt idx="46">
                  <c:v>26.17</c:v>
                </c:pt>
                <c:pt idx="47">
                  <c:v>30.7</c:v>
                </c:pt>
                <c:pt idx="48">
                  <c:v>31.43</c:v>
                </c:pt>
                <c:pt idx="51">
                  <c:v>42.99</c:v>
                </c:pt>
                <c:pt idx="52">
                  <c:v>42.51</c:v>
                </c:pt>
                <c:pt idx="53">
                  <c:v>42.51</c:v>
                </c:pt>
                <c:pt idx="54">
                  <c:v>42.99</c:v>
                </c:pt>
                <c:pt idx="55">
                  <c:v>42.51</c:v>
                </c:pt>
                <c:pt idx="56">
                  <c:v>42.51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7F-4A22-8070-6A7299B1C0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05839"/>
        <c:axId val="868906255"/>
      </c:scatterChart>
      <c:valAx>
        <c:axId val="868905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6255"/>
        <c:crosses val="autoZero"/>
        <c:crossBetween val="midCat"/>
        <c:majorUnit val="20"/>
        <c:minorUnit val="5"/>
      </c:valAx>
      <c:valAx>
        <c:axId val="868906255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58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RH 1st Porsche corner [mm]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Ride_AxleFront_Porsche1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All!$HY$6:$HY$62</c:f>
              <c:numCache>
                <c:formatCode>General</c:formatCode>
                <c:ptCount val="57"/>
                <c:pt idx="0">
                  <c:v>49.36</c:v>
                </c:pt>
                <c:pt idx="1">
                  <c:v>49.93</c:v>
                </c:pt>
                <c:pt idx="2">
                  <c:v>49.59</c:v>
                </c:pt>
                <c:pt idx="3">
                  <c:v>49.94</c:v>
                </c:pt>
                <c:pt idx="7">
                  <c:v>49.15</c:v>
                </c:pt>
                <c:pt idx="11">
                  <c:v>52.96</c:v>
                </c:pt>
                <c:pt idx="16">
                  <c:v>48.69</c:v>
                </c:pt>
                <c:pt idx="19">
                  <c:v>48.69</c:v>
                </c:pt>
                <c:pt idx="21">
                  <c:v>47.46</c:v>
                </c:pt>
                <c:pt idx="22">
                  <c:v>48.33</c:v>
                </c:pt>
                <c:pt idx="27">
                  <c:v>48.28</c:v>
                </c:pt>
                <c:pt idx="28">
                  <c:v>48.9</c:v>
                </c:pt>
                <c:pt idx="29">
                  <c:v>48.79</c:v>
                </c:pt>
                <c:pt idx="30">
                  <c:v>49</c:v>
                </c:pt>
                <c:pt idx="31">
                  <c:v>48.89</c:v>
                </c:pt>
                <c:pt idx="35">
                  <c:v>50.27</c:v>
                </c:pt>
                <c:pt idx="36">
                  <c:v>48.25</c:v>
                </c:pt>
                <c:pt idx="37">
                  <c:v>47.91</c:v>
                </c:pt>
                <c:pt idx="38">
                  <c:v>48.91</c:v>
                </c:pt>
                <c:pt idx="42">
                  <c:v>49.89</c:v>
                </c:pt>
                <c:pt idx="43">
                  <c:v>51.33</c:v>
                </c:pt>
                <c:pt idx="44">
                  <c:v>49.18</c:v>
                </c:pt>
                <c:pt idx="45">
                  <c:v>47.62</c:v>
                </c:pt>
                <c:pt idx="46">
                  <c:v>49.16</c:v>
                </c:pt>
                <c:pt idx="47">
                  <c:v>49.89</c:v>
                </c:pt>
                <c:pt idx="51">
                  <c:v>49.66</c:v>
                </c:pt>
                <c:pt idx="54">
                  <c:v>49.66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C8-42BA-9391-A64B1F266DE9}"/>
            </c:ext>
          </c:extLst>
        </c:ser>
        <c:ser>
          <c:idx val="1"/>
          <c:order val="1"/>
          <c:tx>
            <c:v>Ave Ride_AxleFront_Porsche1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All!$HZ$6:$HZ$62</c:f>
              <c:numCache>
                <c:formatCode>General</c:formatCode>
                <c:ptCount val="57"/>
                <c:pt idx="0">
                  <c:v>56.69</c:v>
                </c:pt>
                <c:pt idx="1">
                  <c:v>60.06</c:v>
                </c:pt>
                <c:pt idx="2">
                  <c:v>58.65</c:v>
                </c:pt>
                <c:pt idx="3">
                  <c:v>53.51</c:v>
                </c:pt>
                <c:pt idx="7">
                  <c:v>41.36</c:v>
                </c:pt>
                <c:pt idx="11">
                  <c:v>56.06</c:v>
                </c:pt>
                <c:pt idx="16">
                  <c:v>51.02</c:v>
                </c:pt>
                <c:pt idx="19">
                  <c:v>51.02</c:v>
                </c:pt>
                <c:pt idx="21">
                  <c:v>54.57</c:v>
                </c:pt>
                <c:pt idx="22">
                  <c:v>55.12</c:v>
                </c:pt>
                <c:pt idx="27">
                  <c:v>49.24</c:v>
                </c:pt>
                <c:pt idx="28">
                  <c:v>57.12</c:v>
                </c:pt>
                <c:pt idx="29">
                  <c:v>58.54</c:v>
                </c:pt>
                <c:pt idx="30">
                  <c:v>58.41</c:v>
                </c:pt>
                <c:pt idx="31">
                  <c:v>57.27</c:v>
                </c:pt>
                <c:pt idx="35">
                  <c:v>59.76</c:v>
                </c:pt>
                <c:pt idx="36">
                  <c:v>57</c:v>
                </c:pt>
                <c:pt idx="37">
                  <c:v>57.24</c:v>
                </c:pt>
                <c:pt idx="38">
                  <c:v>59.59</c:v>
                </c:pt>
                <c:pt idx="42">
                  <c:v>56.48</c:v>
                </c:pt>
                <c:pt idx="43">
                  <c:v>63.27</c:v>
                </c:pt>
                <c:pt idx="44">
                  <c:v>59.62</c:v>
                </c:pt>
                <c:pt idx="45">
                  <c:v>56.9</c:v>
                </c:pt>
                <c:pt idx="46">
                  <c:v>56.55</c:v>
                </c:pt>
                <c:pt idx="47">
                  <c:v>57.02</c:v>
                </c:pt>
                <c:pt idx="51">
                  <c:v>52.64</c:v>
                </c:pt>
                <c:pt idx="54">
                  <c:v>52.64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C8-42BA-9391-A64B1F266D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94607"/>
        <c:axId val="868895023"/>
      </c:scatterChart>
      <c:valAx>
        <c:axId val="8688946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5023"/>
        <c:crosses val="autoZero"/>
        <c:crossBetween val="midCat"/>
        <c:majorUnit val="20"/>
        <c:minorUnit val="5"/>
      </c:valAx>
      <c:valAx>
        <c:axId val="868895023"/>
        <c:scaling>
          <c:orientation val="minMax"/>
          <c:max val="70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460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DCPL[N]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CPL_FL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All!$AL$6:$AL$62</c:f>
              <c:numCache>
                <c:formatCode>General</c:formatCode>
                <c:ptCount val="57"/>
                <c:pt idx="0">
                  <c:v>526.29399999999998</c:v>
                </c:pt>
                <c:pt idx="1">
                  <c:v>614.65300000000002</c:v>
                </c:pt>
                <c:pt idx="2">
                  <c:v>621.79</c:v>
                </c:pt>
                <c:pt idx="3">
                  <c:v>624.36400000000003</c:v>
                </c:pt>
                <c:pt idx="4">
                  <c:v>618.21900000000005</c:v>
                </c:pt>
                <c:pt idx="7">
                  <c:v>599.81700000000001</c:v>
                </c:pt>
                <c:pt idx="8">
                  <c:v>597.971</c:v>
                </c:pt>
                <c:pt idx="11">
                  <c:v>599.09400000000005</c:v>
                </c:pt>
                <c:pt idx="12">
                  <c:v>503.66699999999997</c:v>
                </c:pt>
                <c:pt idx="15">
                  <c:v>544.07500000000005</c:v>
                </c:pt>
                <c:pt idx="16">
                  <c:v>624.755</c:v>
                </c:pt>
                <c:pt idx="17">
                  <c:v>645.53800000000001</c:v>
                </c:pt>
                <c:pt idx="18">
                  <c:v>544.07500000000005</c:v>
                </c:pt>
                <c:pt idx="19">
                  <c:v>624.755</c:v>
                </c:pt>
                <c:pt idx="20">
                  <c:v>629.10400000000004</c:v>
                </c:pt>
                <c:pt idx="21">
                  <c:v>673.702</c:v>
                </c:pt>
                <c:pt idx="22">
                  <c:v>678.99</c:v>
                </c:pt>
                <c:pt idx="23">
                  <c:v>626.14599999999996</c:v>
                </c:pt>
                <c:pt idx="27">
                  <c:v>614.24099999999999</c:v>
                </c:pt>
                <c:pt idx="28">
                  <c:v>659.27599999999995</c:v>
                </c:pt>
                <c:pt idx="29">
                  <c:v>688.68200000000002</c:v>
                </c:pt>
                <c:pt idx="30">
                  <c:v>705.24699999999996</c:v>
                </c:pt>
                <c:pt idx="31">
                  <c:v>679.71600000000001</c:v>
                </c:pt>
                <c:pt idx="32">
                  <c:v>678.02300000000002</c:v>
                </c:pt>
                <c:pt idx="35">
                  <c:v>597.19299999999998</c:v>
                </c:pt>
                <c:pt idx="36">
                  <c:v>616.77499999999998</c:v>
                </c:pt>
                <c:pt idx="37">
                  <c:v>633.95799999999997</c:v>
                </c:pt>
                <c:pt idx="38">
                  <c:v>668.25300000000004</c:v>
                </c:pt>
                <c:pt idx="39">
                  <c:v>550.09</c:v>
                </c:pt>
                <c:pt idx="42">
                  <c:v>541.44399999999996</c:v>
                </c:pt>
                <c:pt idx="43">
                  <c:v>608.58000000000004</c:v>
                </c:pt>
                <c:pt idx="44">
                  <c:v>623.58500000000004</c:v>
                </c:pt>
                <c:pt idx="45">
                  <c:v>651.42499999999995</c:v>
                </c:pt>
                <c:pt idx="46">
                  <c:v>669.17100000000005</c:v>
                </c:pt>
                <c:pt idx="47">
                  <c:v>649.12300000000005</c:v>
                </c:pt>
                <c:pt idx="48">
                  <c:v>622.02800000000002</c:v>
                </c:pt>
                <c:pt idx="51">
                  <c:v>576.601</c:v>
                </c:pt>
                <c:pt idx="52">
                  <c:v>670.33699999999999</c:v>
                </c:pt>
                <c:pt idx="53">
                  <c:v>644.83199999999999</c:v>
                </c:pt>
                <c:pt idx="54">
                  <c:v>576.601</c:v>
                </c:pt>
                <c:pt idx="55">
                  <c:v>670.33699999999999</c:v>
                </c:pt>
                <c:pt idx="56">
                  <c:v>644.83199999999999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08-4C32-9D38-578B1DB95394}"/>
            </c:ext>
          </c:extLst>
        </c:ser>
        <c:ser>
          <c:idx val="1"/>
          <c:order val="1"/>
          <c:tx>
            <c:v>Ave CPL_FR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All!$AM$6:$AM$62</c:f>
              <c:numCache>
                <c:formatCode>General</c:formatCode>
                <c:ptCount val="57"/>
                <c:pt idx="0">
                  <c:v>539.82500000000005</c:v>
                </c:pt>
                <c:pt idx="1">
                  <c:v>615.846</c:v>
                </c:pt>
                <c:pt idx="2">
                  <c:v>633.53599999999994</c:v>
                </c:pt>
                <c:pt idx="3">
                  <c:v>622.32500000000005</c:v>
                </c:pt>
                <c:pt idx="4">
                  <c:v>599.67999999999995</c:v>
                </c:pt>
                <c:pt idx="7">
                  <c:v>633.88300000000004</c:v>
                </c:pt>
                <c:pt idx="8">
                  <c:v>594.43700000000001</c:v>
                </c:pt>
                <c:pt idx="11">
                  <c:v>615.63099999999997</c:v>
                </c:pt>
                <c:pt idx="12">
                  <c:v>516.62</c:v>
                </c:pt>
                <c:pt idx="15">
                  <c:v>549.21</c:v>
                </c:pt>
                <c:pt idx="16">
                  <c:v>615.33500000000004</c:v>
                </c:pt>
                <c:pt idx="17">
                  <c:v>652.52</c:v>
                </c:pt>
                <c:pt idx="18">
                  <c:v>549.21</c:v>
                </c:pt>
                <c:pt idx="19">
                  <c:v>615.33500000000004</c:v>
                </c:pt>
                <c:pt idx="20">
                  <c:v>611.09500000000003</c:v>
                </c:pt>
                <c:pt idx="21">
                  <c:v>671.93</c:v>
                </c:pt>
                <c:pt idx="22">
                  <c:v>659.76499999999999</c:v>
                </c:pt>
                <c:pt idx="23">
                  <c:v>648.67999999999995</c:v>
                </c:pt>
                <c:pt idx="27">
                  <c:v>660.37599999999998</c:v>
                </c:pt>
                <c:pt idx="28">
                  <c:v>697.52099999999996</c:v>
                </c:pt>
                <c:pt idx="29">
                  <c:v>683.32399999999996</c:v>
                </c:pt>
                <c:pt idx="30">
                  <c:v>709.19200000000001</c:v>
                </c:pt>
                <c:pt idx="31">
                  <c:v>683.86599999999999</c:v>
                </c:pt>
                <c:pt idx="32">
                  <c:v>676.55899999999997</c:v>
                </c:pt>
                <c:pt idx="35">
                  <c:v>601.34799999999996</c:v>
                </c:pt>
                <c:pt idx="36">
                  <c:v>610.81500000000005</c:v>
                </c:pt>
                <c:pt idx="37">
                  <c:v>630.64400000000001</c:v>
                </c:pt>
                <c:pt idx="38">
                  <c:v>666.10599999999999</c:v>
                </c:pt>
                <c:pt idx="39">
                  <c:v>603.923</c:v>
                </c:pt>
                <c:pt idx="42">
                  <c:v>574.20000000000005</c:v>
                </c:pt>
                <c:pt idx="43">
                  <c:v>622.452</c:v>
                </c:pt>
                <c:pt idx="44">
                  <c:v>616.25099999999998</c:v>
                </c:pt>
                <c:pt idx="45">
                  <c:v>659.80700000000002</c:v>
                </c:pt>
                <c:pt idx="46">
                  <c:v>676.36300000000006</c:v>
                </c:pt>
                <c:pt idx="47">
                  <c:v>614.04399999999998</c:v>
                </c:pt>
                <c:pt idx="48">
                  <c:v>637.23599999999999</c:v>
                </c:pt>
                <c:pt idx="51">
                  <c:v>583.68799999999999</c:v>
                </c:pt>
                <c:pt idx="52">
                  <c:v>648.08100000000002</c:v>
                </c:pt>
                <c:pt idx="53">
                  <c:v>656.13800000000003</c:v>
                </c:pt>
                <c:pt idx="54">
                  <c:v>583.68799999999999</c:v>
                </c:pt>
                <c:pt idx="55">
                  <c:v>648.08100000000002</c:v>
                </c:pt>
                <c:pt idx="56">
                  <c:v>656.13800000000003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08-4C32-9D38-578B1DB95394}"/>
            </c:ext>
          </c:extLst>
        </c:ser>
        <c:ser>
          <c:idx val="2"/>
          <c:order val="2"/>
          <c:tx>
            <c:v>Ave CPL_RL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All!$AN$6:$AN$62</c:f>
              <c:numCache>
                <c:formatCode>General</c:formatCode>
                <c:ptCount val="57"/>
                <c:pt idx="0">
                  <c:v>658.41099999999994</c:v>
                </c:pt>
                <c:pt idx="1">
                  <c:v>788.04899999999998</c:v>
                </c:pt>
                <c:pt idx="2">
                  <c:v>770.53899999999999</c:v>
                </c:pt>
                <c:pt idx="3">
                  <c:v>758.64700000000005</c:v>
                </c:pt>
                <c:pt idx="4">
                  <c:v>773.19899999999996</c:v>
                </c:pt>
                <c:pt idx="7">
                  <c:v>769.90700000000004</c:v>
                </c:pt>
                <c:pt idx="8">
                  <c:v>751.69299999999998</c:v>
                </c:pt>
                <c:pt idx="11">
                  <c:v>746.89300000000003</c:v>
                </c:pt>
                <c:pt idx="12">
                  <c:v>676.98800000000006</c:v>
                </c:pt>
                <c:pt idx="15">
                  <c:v>686.33699999999999</c:v>
                </c:pt>
                <c:pt idx="16">
                  <c:v>819.64800000000002</c:v>
                </c:pt>
                <c:pt idx="17">
                  <c:v>825.66</c:v>
                </c:pt>
                <c:pt idx="18">
                  <c:v>686.33699999999999</c:v>
                </c:pt>
                <c:pt idx="19">
                  <c:v>819.64800000000002</c:v>
                </c:pt>
                <c:pt idx="20">
                  <c:v>752.976</c:v>
                </c:pt>
                <c:pt idx="21">
                  <c:v>869.99</c:v>
                </c:pt>
                <c:pt idx="22">
                  <c:v>909.21699999999998</c:v>
                </c:pt>
                <c:pt idx="23">
                  <c:v>842.63400000000001</c:v>
                </c:pt>
                <c:pt idx="27">
                  <c:v>782.65</c:v>
                </c:pt>
                <c:pt idx="28">
                  <c:v>843.49400000000003</c:v>
                </c:pt>
                <c:pt idx="29">
                  <c:v>939.98400000000004</c:v>
                </c:pt>
                <c:pt idx="30">
                  <c:v>873.38</c:v>
                </c:pt>
                <c:pt idx="31">
                  <c:v>844.00300000000004</c:v>
                </c:pt>
                <c:pt idx="32">
                  <c:v>892.87099999999998</c:v>
                </c:pt>
                <c:pt idx="35">
                  <c:v>859.19100000000003</c:v>
                </c:pt>
                <c:pt idx="36">
                  <c:v>834.37199999999996</c:v>
                </c:pt>
                <c:pt idx="37">
                  <c:v>865.02499999999998</c:v>
                </c:pt>
                <c:pt idx="38">
                  <c:v>882.88</c:v>
                </c:pt>
                <c:pt idx="39">
                  <c:v>825.65700000000004</c:v>
                </c:pt>
                <c:pt idx="42">
                  <c:v>803.05399999999997</c:v>
                </c:pt>
                <c:pt idx="43">
                  <c:v>809.01400000000001</c:v>
                </c:pt>
                <c:pt idx="44">
                  <c:v>830.82600000000002</c:v>
                </c:pt>
                <c:pt idx="45">
                  <c:v>843.85299999999995</c:v>
                </c:pt>
                <c:pt idx="46">
                  <c:v>886.55600000000004</c:v>
                </c:pt>
                <c:pt idx="47">
                  <c:v>815.14800000000002</c:v>
                </c:pt>
                <c:pt idx="48">
                  <c:v>830.39</c:v>
                </c:pt>
                <c:pt idx="51">
                  <c:v>711.51199999999994</c:v>
                </c:pt>
                <c:pt idx="52">
                  <c:v>816.41099999999994</c:v>
                </c:pt>
                <c:pt idx="53">
                  <c:v>820.26499999999999</c:v>
                </c:pt>
                <c:pt idx="54">
                  <c:v>711.51199999999994</c:v>
                </c:pt>
                <c:pt idx="55">
                  <c:v>816.41099999999994</c:v>
                </c:pt>
                <c:pt idx="56">
                  <c:v>820.26499999999999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608-4C32-9D38-578B1DB95394}"/>
            </c:ext>
          </c:extLst>
        </c:ser>
        <c:ser>
          <c:idx val="3"/>
          <c:order val="3"/>
          <c:tx>
            <c:v>Ave CPL_RR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All!$AO$6:$AO$62</c:f>
              <c:numCache>
                <c:formatCode>General</c:formatCode>
                <c:ptCount val="57"/>
                <c:pt idx="0">
                  <c:v>729.54100000000005</c:v>
                </c:pt>
                <c:pt idx="1">
                  <c:v>782.34799999999996</c:v>
                </c:pt>
                <c:pt idx="2">
                  <c:v>782.57399999999996</c:v>
                </c:pt>
                <c:pt idx="3">
                  <c:v>764.03599999999994</c:v>
                </c:pt>
                <c:pt idx="4">
                  <c:v>760.33399999999995</c:v>
                </c:pt>
                <c:pt idx="7">
                  <c:v>766.70699999999999</c:v>
                </c:pt>
                <c:pt idx="8">
                  <c:v>733.42700000000002</c:v>
                </c:pt>
                <c:pt idx="11">
                  <c:v>724.43899999999996</c:v>
                </c:pt>
                <c:pt idx="12">
                  <c:v>648.31600000000003</c:v>
                </c:pt>
                <c:pt idx="15">
                  <c:v>686.87099999999998</c:v>
                </c:pt>
                <c:pt idx="16">
                  <c:v>804.83399999999995</c:v>
                </c:pt>
                <c:pt idx="17">
                  <c:v>810.17700000000002</c:v>
                </c:pt>
                <c:pt idx="18">
                  <c:v>686.87099999999998</c:v>
                </c:pt>
                <c:pt idx="19">
                  <c:v>804.83399999999995</c:v>
                </c:pt>
                <c:pt idx="20">
                  <c:v>787.22299999999996</c:v>
                </c:pt>
                <c:pt idx="21">
                  <c:v>824.11199999999997</c:v>
                </c:pt>
                <c:pt idx="22">
                  <c:v>834.79499999999996</c:v>
                </c:pt>
                <c:pt idx="23">
                  <c:v>765.40899999999999</c:v>
                </c:pt>
                <c:pt idx="27">
                  <c:v>780.00599999999997</c:v>
                </c:pt>
                <c:pt idx="28">
                  <c:v>805</c:v>
                </c:pt>
                <c:pt idx="29">
                  <c:v>836.09100000000001</c:v>
                </c:pt>
                <c:pt idx="30">
                  <c:v>854.09500000000003</c:v>
                </c:pt>
                <c:pt idx="31">
                  <c:v>825.50800000000004</c:v>
                </c:pt>
                <c:pt idx="32">
                  <c:v>802.279</c:v>
                </c:pt>
                <c:pt idx="35">
                  <c:v>753.21900000000005</c:v>
                </c:pt>
                <c:pt idx="36">
                  <c:v>764.36900000000003</c:v>
                </c:pt>
                <c:pt idx="37">
                  <c:v>787.95399999999995</c:v>
                </c:pt>
                <c:pt idx="38">
                  <c:v>806.72500000000002</c:v>
                </c:pt>
                <c:pt idx="39">
                  <c:v>797.01700000000005</c:v>
                </c:pt>
                <c:pt idx="42">
                  <c:v>754.471</c:v>
                </c:pt>
                <c:pt idx="43">
                  <c:v>744.25199999999995</c:v>
                </c:pt>
                <c:pt idx="44">
                  <c:v>772.87599999999998</c:v>
                </c:pt>
                <c:pt idx="45">
                  <c:v>814.31899999999996</c:v>
                </c:pt>
                <c:pt idx="46">
                  <c:v>793.27200000000005</c:v>
                </c:pt>
                <c:pt idx="47">
                  <c:v>773.35299999999995</c:v>
                </c:pt>
                <c:pt idx="48">
                  <c:v>779.12900000000002</c:v>
                </c:pt>
                <c:pt idx="51">
                  <c:v>722.24300000000005</c:v>
                </c:pt>
                <c:pt idx="52">
                  <c:v>793.71799999999996</c:v>
                </c:pt>
                <c:pt idx="53">
                  <c:v>791.03</c:v>
                </c:pt>
                <c:pt idx="54">
                  <c:v>722.24300000000005</c:v>
                </c:pt>
                <c:pt idx="55">
                  <c:v>793.71799999999996</c:v>
                </c:pt>
                <c:pt idx="56">
                  <c:v>791.03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608-4C32-9D38-578B1DB95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96687"/>
        <c:axId val="868899183"/>
      </c:scatterChart>
      <c:valAx>
        <c:axId val="8688966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9183"/>
        <c:crosses val="autoZero"/>
        <c:crossBetween val="midCat"/>
        <c:majorUnit val="20"/>
        <c:minorUnit val="5"/>
      </c:valAx>
      <c:valAx>
        <c:axId val="868899183"/>
        <c:scaling>
          <c:orientation val="minMax"/>
          <c:max val="1200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66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Roll balance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Fz_balance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All!$BU$6:$BU$62</c:f>
              <c:numCache>
                <c:formatCode>General</c:formatCode>
                <c:ptCount val="57"/>
                <c:pt idx="0">
                  <c:v>42.228000000000002</c:v>
                </c:pt>
                <c:pt idx="1">
                  <c:v>48.784999999999997</c:v>
                </c:pt>
                <c:pt idx="2">
                  <c:v>49.043999999999997</c:v>
                </c:pt>
                <c:pt idx="3">
                  <c:v>49.942999999999998</c:v>
                </c:pt>
                <c:pt idx="4">
                  <c:v>51.674999999999997</c:v>
                </c:pt>
                <c:pt idx="7">
                  <c:v>58.534999999999997</c:v>
                </c:pt>
                <c:pt idx="8">
                  <c:v>46.38</c:v>
                </c:pt>
                <c:pt idx="11">
                  <c:v>49.125999999999998</c:v>
                </c:pt>
                <c:pt idx="12">
                  <c:v>38.606000000000002</c:v>
                </c:pt>
                <c:pt idx="15">
                  <c:v>50.795999999999999</c:v>
                </c:pt>
                <c:pt idx="16">
                  <c:v>50.454000000000001</c:v>
                </c:pt>
                <c:pt idx="17">
                  <c:v>49.173000000000002</c:v>
                </c:pt>
                <c:pt idx="18">
                  <c:v>50.795999999999999</c:v>
                </c:pt>
                <c:pt idx="19">
                  <c:v>50.454000000000001</c:v>
                </c:pt>
                <c:pt idx="20">
                  <c:v>44.53</c:v>
                </c:pt>
                <c:pt idx="21">
                  <c:v>50.070999999999998</c:v>
                </c:pt>
                <c:pt idx="22">
                  <c:v>49.502000000000002</c:v>
                </c:pt>
                <c:pt idx="23">
                  <c:v>47.597999999999999</c:v>
                </c:pt>
                <c:pt idx="27">
                  <c:v>18.248999999999999</c:v>
                </c:pt>
                <c:pt idx="28">
                  <c:v>51.356000000000002</c:v>
                </c:pt>
                <c:pt idx="29">
                  <c:v>50.856999999999999</c:v>
                </c:pt>
                <c:pt idx="30">
                  <c:v>51.475000000000001</c:v>
                </c:pt>
                <c:pt idx="31">
                  <c:v>50.531999999999996</c:v>
                </c:pt>
                <c:pt idx="32">
                  <c:v>50.079000000000001</c:v>
                </c:pt>
                <c:pt idx="35">
                  <c:v>46.677999999999997</c:v>
                </c:pt>
                <c:pt idx="36">
                  <c:v>50.887</c:v>
                </c:pt>
                <c:pt idx="37">
                  <c:v>50.271999999999998</c:v>
                </c:pt>
                <c:pt idx="38">
                  <c:v>50.15</c:v>
                </c:pt>
                <c:pt idx="39">
                  <c:v>48.892000000000003</c:v>
                </c:pt>
                <c:pt idx="42">
                  <c:v>18.463999999999999</c:v>
                </c:pt>
                <c:pt idx="43">
                  <c:v>50.652000000000001</c:v>
                </c:pt>
                <c:pt idx="44">
                  <c:v>50.484999999999999</c:v>
                </c:pt>
                <c:pt idx="45">
                  <c:v>50.442999999999998</c:v>
                </c:pt>
                <c:pt idx="46">
                  <c:v>50.636000000000003</c:v>
                </c:pt>
                <c:pt idx="47">
                  <c:v>50.601999999999997</c:v>
                </c:pt>
                <c:pt idx="48">
                  <c:v>49.476999999999997</c:v>
                </c:pt>
                <c:pt idx="51">
                  <c:v>43.838999999999999</c:v>
                </c:pt>
                <c:pt idx="52">
                  <c:v>51.506999999999998</c:v>
                </c:pt>
                <c:pt idx="53">
                  <c:v>49.305</c:v>
                </c:pt>
                <c:pt idx="54">
                  <c:v>43.838999999999999</c:v>
                </c:pt>
                <c:pt idx="55">
                  <c:v>51.506999999999998</c:v>
                </c:pt>
                <c:pt idx="56">
                  <c:v>49.305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CB-40D2-95C3-EA7C6B8FCEBC}"/>
            </c:ext>
          </c:extLst>
        </c:ser>
        <c:ser>
          <c:idx val="1"/>
          <c:order val="1"/>
          <c:tx>
            <c:v>Ave RollBalance_LS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All!$BV$6:$BV$62</c:f>
              <c:numCache>
                <c:formatCode>General</c:formatCode>
                <c:ptCount val="57"/>
                <c:pt idx="0">
                  <c:v>56.219000000000001</c:v>
                </c:pt>
                <c:pt idx="1">
                  <c:v>55.987000000000002</c:v>
                </c:pt>
                <c:pt idx="2">
                  <c:v>54.188000000000002</c:v>
                </c:pt>
                <c:pt idx="3">
                  <c:v>54.432000000000002</c:v>
                </c:pt>
                <c:pt idx="4">
                  <c:v>54.576999999999998</c:v>
                </c:pt>
                <c:pt idx="7">
                  <c:v>54.69</c:v>
                </c:pt>
                <c:pt idx="8">
                  <c:v>54.253999999999998</c:v>
                </c:pt>
                <c:pt idx="11">
                  <c:v>54.527999999999999</c:v>
                </c:pt>
                <c:pt idx="12">
                  <c:v>55.231000000000002</c:v>
                </c:pt>
                <c:pt idx="15">
                  <c:v>57.140999999999998</c:v>
                </c:pt>
                <c:pt idx="16">
                  <c:v>56.81</c:v>
                </c:pt>
                <c:pt idx="17">
                  <c:v>57.593000000000004</c:v>
                </c:pt>
                <c:pt idx="18">
                  <c:v>57.140999999999998</c:v>
                </c:pt>
                <c:pt idx="19">
                  <c:v>56.81</c:v>
                </c:pt>
                <c:pt idx="20">
                  <c:v>55.164000000000001</c:v>
                </c:pt>
                <c:pt idx="21">
                  <c:v>55.267000000000003</c:v>
                </c:pt>
                <c:pt idx="22">
                  <c:v>55.972000000000001</c:v>
                </c:pt>
                <c:pt idx="23">
                  <c:v>56.494999999999997</c:v>
                </c:pt>
                <c:pt idx="27">
                  <c:v>56.899000000000001</c:v>
                </c:pt>
                <c:pt idx="28">
                  <c:v>55.884</c:v>
                </c:pt>
                <c:pt idx="29">
                  <c:v>56.122999999999998</c:v>
                </c:pt>
                <c:pt idx="30">
                  <c:v>55.268000000000001</c:v>
                </c:pt>
                <c:pt idx="31">
                  <c:v>54.720999999999997</c:v>
                </c:pt>
                <c:pt idx="32">
                  <c:v>55.750999999999998</c:v>
                </c:pt>
                <c:pt idx="35">
                  <c:v>56.393999999999998</c:v>
                </c:pt>
                <c:pt idx="36">
                  <c:v>58.173999999999999</c:v>
                </c:pt>
                <c:pt idx="37">
                  <c:v>57.26</c:v>
                </c:pt>
                <c:pt idx="38">
                  <c:v>57.4</c:v>
                </c:pt>
                <c:pt idx="39">
                  <c:v>56.204000000000001</c:v>
                </c:pt>
                <c:pt idx="42">
                  <c:v>56.918999999999997</c:v>
                </c:pt>
                <c:pt idx="43">
                  <c:v>58.591999999999999</c:v>
                </c:pt>
                <c:pt idx="44">
                  <c:v>56.523000000000003</c:v>
                </c:pt>
                <c:pt idx="45">
                  <c:v>57.146999999999998</c:v>
                </c:pt>
                <c:pt idx="46">
                  <c:v>56.765999999999998</c:v>
                </c:pt>
                <c:pt idx="47">
                  <c:v>56.226999999999997</c:v>
                </c:pt>
                <c:pt idx="48">
                  <c:v>55.543999999999997</c:v>
                </c:pt>
                <c:pt idx="51">
                  <c:v>58.03</c:v>
                </c:pt>
                <c:pt idx="52">
                  <c:v>55.555999999999997</c:v>
                </c:pt>
                <c:pt idx="53">
                  <c:v>57.213000000000001</c:v>
                </c:pt>
                <c:pt idx="54">
                  <c:v>58.03</c:v>
                </c:pt>
                <c:pt idx="55">
                  <c:v>55.555999999999997</c:v>
                </c:pt>
                <c:pt idx="56">
                  <c:v>57.213000000000001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CB-40D2-95C3-EA7C6B8FCEBC}"/>
            </c:ext>
          </c:extLst>
        </c:ser>
        <c:ser>
          <c:idx val="2"/>
          <c:order val="2"/>
          <c:tx>
            <c:v>Ave RollBalance_MS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All!$BW$6:$BW$62</c:f>
              <c:numCache>
                <c:formatCode>General</c:formatCode>
                <c:ptCount val="57"/>
                <c:pt idx="0">
                  <c:v>57.927</c:v>
                </c:pt>
                <c:pt idx="1">
                  <c:v>56.941000000000003</c:v>
                </c:pt>
                <c:pt idx="2">
                  <c:v>56.634999999999998</c:v>
                </c:pt>
                <c:pt idx="3">
                  <c:v>56.915999999999997</c:v>
                </c:pt>
                <c:pt idx="4">
                  <c:v>57.109000000000002</c:v>
                </c:pt>
                <c:pt idx="7">
                  <c:v>56.548999999999999</c:v>
                </c:pt>
                <c:pt idx="8">
                  <c:v>57.401000000000003</c:v>
                </c:pt>
                <c:pt idx="11">
                  <c:v>57.777999999999999</c:v>
                </c:pt>
                <c:pt idx="12">
                  <c:v>59.436999999999998</c:v>
                </c:pt>
                <c:pt idx="15">
                  <c:v>59.552999999999997</c:v>
                </c:pt>
                <c:pt idx="16">
                  <c:v>58.393999999999998</c:v>
                </c:pt>
                <c:pt idx="17">
                  <c:v>58.107999999999997</c:v>
                </c:pt>
                <c:pt idx="18">
                  <c:v>59.552999999999997</c:v>
                </c:pt>
                <c:pt idx="19">
                  <c:v>58.393999999999998</c:v>
                </c:pt>
                <c:pt idx="20">
                  <c:v>57.83</c:v>
                </c:pt>
                <c:pt idx="21">
                  <c:v>55.777000000000001</c:v>
                </c:pt>
                <c:pt idx="22">
                  <c:v>56.463999999999999</c:v>
                </c:pt>
                <c:pt idx="23">
                  <c:v>56.838999999999999</c:v>
                </c:pt>
                <c:pt idx="27">
                  <c:v>59.284999999999997</c:v>
                </c:pt>
                <c:pt idx="28">
                  <c:v>57.182000000000002</c:v>
                </c:pt>
                <c:pt idx="29">
                  <c:v>57.857999999999997</c:v>
                </c:pt>
                <c:pt idx="30">
                  <c:v>57.469000000000001</c:v>
                </c:pt>
                <c:pt idx="31">
                  <c:v>57.253999999999998</c:v>
                </c:pt>
                <c:pt idx="32">
                  <c:v>56.683</c:v>
                </c:pt>
                <c:pt idx="35">
                  <c:v>59.343000000000004</c:v>
                </c:pt>
                <c:pt idx="36">
                  <c:v>57.704999999999998</c:v>
                </c:pt>
                <c:pt idx="37">
                  <c:v>57.234000000000002</c:v>
                </c:pt>
                <c:pt idx="38">
                  <c:v>56.475000000000001</c:v>
                </c:pt>
                <c:pt idx="39">
                  <c:v>58.94</c:v>
                </c:pt>
                <c:pt idx="42">
                  <c:v>59.637</c:v>
                </c:pt>
                <c:pt idx="43">
                  <c:v>58.036000000000001</c:v>
                </c:pt>
                <c:pt idx="44">
                  <c:v>58.442999999999998</c:v>
                </c:pt>
                <c:pt idx="45">
                  <c:v>58.091999999999999</c:v>
                </c:pt>
                <c:pt idx="46">
                  <c:v>57.741999999999997</c:v>
                </c:pt>
                <c:pt idx="47">
                  <c:v>58.359000000000002</c:v>
                </c:pt>
                <c:pt idx="48">
                  <c:v>59.48</c:v>
                </c:pt>
                <c:pt idx="51">
                  <c:v>59.655000000000001</c:v>
                </c:pt>
                <c:pt idx="52">
                  <c:v>57.423999999999999</c:v>
                </c:pt>
                <c:pt idx="53">
                  <c:v>57.752000000000002</c:v>
                </c:pt>
                <c:pt idx="54">
                  <c:v>59.655000000000001</c:v>
                </c:pt>
                <c:pt idx="55">
                  <c:v>57.423999999999999</c:v>
                </c:pt>
                <c:pt idx="56">
                  <c:v>57.752000000000002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CB-40D2-95C3-EA7C6B8FCEBC}"/>
            </c:ext>
          </c:extLst>
        </c:ser>
        <c:ser>
          <c:idx val="3"/>
          <c:order val="3"/>
          <c:tx>
            <c:v>Ave RollBalance_HS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All!$BX$6:$BX$62</c:f>
              <c:numCache>
                <c:formatCode>General</c:formatCode>
                <c:ptCount val="57"/>
                <c:pt idx="0">
                  <c:v>58.927</c:v>
                </c:pt>
                <c:pt idx="1">
                  <c:v>55.874000000000002</c:v>
                </c:pt>
                <c:pt idx="2">
                  <c:v>55.795000000000002</c:v>
                </c:pt>
                <c:pt idx="3">
                  <c:v>57.100999999999999</c:v>
                </c:pt>
                <c:pt idx="4">
                  <c:v>57.49</c:v>
                </c:pt>
                <c:pt idx="7">
                  <c:v>56.725999999999999</c:v>
                </c:pt>
                <c:pt idx="8">
                  <c:v>56.787999999999997</c:v>
                </c:pt>
                <c:pt idx="11">
                  <c:v>58.497</c:v>
                </c:pt>
                <c:pt idx="12">
                  <c:v>56.753999999999998</c:v>
                </c:pt>
                <c:pt idx="15">
                  <c:v>60.539000000000001</c:v>
                </c:pt>
                <c:pt idx="16">
                  <c:v>57.741999999999997</c:v>
                </c:pt>
                <c:pt idx="17">
                  <c:v>58.747999999999998</c:v>
                </c:pt>
                <c:pt idx="18">
                  <c:v>60.539000000000001</c:v>
                </c:pt>
                <c:pt idx="19">
                  <c:v>57.741999999999997</c:v>
                </c:pt>
                <c:pt idx="20">
                  <c:v>57.640999999999998</c:v>
                </c:pt>
                <c:pt idx="21">
                  <c:v>57.441000000000003</c:v>
                </c:pt>
                <c:pt idx="22">
                  <c:v>57.996000000000002</c:v>
                </c:pt>
                <c:pt idx="23">
                  <c:v>58.069000000000003</c:v>
                </c:pt>
                <c:pt idx="27">
                  <c:v>59.195999999999998</c:v>
                </c:pt>
                <c:pt idx="28">
                  <c:v>59.283999999999999</c:v>
                </c:pt>
                <c:pt idx="29">
                  <c:v>58.521999999999998</c:v>
                </c:pt>
                <c:pt idx="30">
                  <c:v>59.459000000000003</c:v>
                </c:pt>
                <c:pt idx="31">
                  <c:v>59.131</c:v>
                </c:pt>
                <c:pt idx="32">
                  <c:v>58.356999999999999</c:v>
                </c:pt>
                <c:pt idx="35">
                  <c:v>60.61</c:v>
                </c:pt>
                <c:pt idx="36">
                  <c:v>59.741</c:v>
                </c:pt>
                <c:pt idx="37">
                  <c:v>59.548000000000002</c:v>
                </c:pt>
                <c:pt idx="38">
                  <c:v>59.215000000000003</c:v>
                </c:pt>
                <c:pt idx="39">
                  <c:v>58.893999999999998</c:v>
                </c:pt>
                <c:pt idx="42">
                  <c:v>60.695</c:v>
                </c:pt>
                <c:pt idx="43">
                  <c:v>58.914999999999999</c:v>
                </c:pt>
                <c:pt idx="44">
                  <c:v>58.503999999999998</c:v>
                </c:pt>
                <c:pt idx="45">
                  <c:v>57.85</c:v>
                </c:pt>
                <c:pt idx="46">
                  <c:v>59.396000000000001</c:v>
                </c:pt>
                <c:pt idx="47">
                  <c:v>59.29</c:v>
                </c:pt>
                <c:pt idx="48">
                  <c:v>59.932000000000002</c:v>
                </c:pt>
                <c:pt idx="51">
                  <c:v>60.381</c:v>
                </c:pt>
                <c:pt idx="52">
                  <c:v>58.698</c:v>
                </c:pt>
                <c:pt idx="53">
                  <c:v>58.747999999999998</c:v>
                </c:pt>
                <c:pt idx="54">
                  <c:v>60.381</c:v>
                </c:pt>
                <c:pt idx="55">
                  <c:v>58.698</c:v>
                </c:pt>
                <c:pt idx="56">
                  <c:v>58.747999999999998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1CB-40D2-95C3-EA7C6B8FCE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02095"/>
        <c:axId val="868931215"/>
      </c:scatterChart>
      <c:valAx>
        <c:axId val="86890209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1215"/>
        <c:crosses val="autoZero"/>
        <c:crossBetween val="midCat"/>
        <c:majorUnit val="20"/>
        <c:minorUnit val="5"/>
      </c:valAx>
      <c:valAx>
        <c:axId val="868931215"/>
        <c:scaling>
          <c:orientation val="minMax"/>
          <c:max val="6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2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Lateral acceleration [g]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accy_LeftCorners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All!$CA$6:$CA$62</c:f>
              <c:numCache>
                <c:formatCode>General</c:formatCode>
                <c:ptCount val="57"/>
                <c:pt idx="0">
                  <c:v>2.5190000000000001</c:v>
                </c:pt>
                <c:pt idx="1">
                  <c:v>3.605</c:v>
                </c:pt>
                <c:pt idx="2">
                  <c:v>3.24</c:v>
                </c:pt>
                <c:pt idx="3">
                  <c:v>3.641</c:v>
                </c:pt>
                <c:pt idx="4">
                  <c:v>2.9729999999999999</c:v>
                </c:pt>
                <c:pt idx="7">
                  <c:v>3.0270000000000001</c:v>
                </c:pt>
                <c:pt idx="8">
                  <c:v>2.7130000000000001</c:v>
                </c:pt>
                <c:pt idx="11">
                  <c:v>2.7389999999999999</c:v>
                </c:pt>
                <c:pt idx="12">
                  <c:v>2.0449999999999999</c:v>
                </c:pt>
                <c:pt idx="15">
                  <c:v>2.9849999999999999</c:v>
                </c:pt>
                <c:pt idx="16">
                  <c:v>3.073</c:v>
                </c:pt>
                <c:pt idx="17">
                  <c:v>3.6139999999999999</c:v>
                </c:pt>
                <c:pt idx="18">
                  <c:v>2.9849999999999999</c:v>
                </c:pt>
                <c:pt idx="19">
                  <c:v>3.073</c:v>
                </c:pt>
                <c:pt idx="20">
                  <c:v>3.2570000000000001</c:v>
                </c:pt>
                <c:pt idx="21">
                  <c:v>3.379</c:v>
                </c:pt>
                <c:pt idx="22">
                  <c:v>3.6309999999999998</c:v>
                </c:pt>
                <c:pt idx="23">
                  <c:v>2.8010000000000002</c:v>
                </c:pt>
                <c:pt idx="27">
                  <c:v>2.9820000000000002</c:v>
                </c:pt>
                <c:pt idx="28">
                  <c:v>3.5190000000000001</c:v>
                </c:pt>
                <c:pt idx="29">
                  <c:v>3.444</c:v>
                </c:pt>
                <c:pt idx="30">
                  <c:v>3.7240000000000002</c:v>
                </c:pt>
                <c:pt idx="31">
                  <c:v>3.8079999999999998</c:v>
                </c:pt>
                <c:pt idx="32">
                  <c:v>3.38</c:v>
                </c:pt>
                <c:pt idx="35">
                  <c:v>3.629</c:v>
                </c:pt>
                <c:pt idx="36">
                  <c:v>3.4990000000000001</c:v>
                </c:pt>
                <c:pt idx="37">
                  <c:v>3.9580000000000002</c:v>
                </c:pt>
                <c:pt idx="38">
                  <c:v>4.1760000000000002</c:v>
                </c:pt>
                <c:pt idx="39">
                  <c:v>3.0680000000000001</c:v>
                </c:pt>
                <c:pt idx="42">
                  <c:v>3.3860000000000001</c:v>
                </c:pt>
                <c:pt idx="43">
                  <c:v>3.444</c:v>
                </c:pt>
                <c:pt idx="44">
                  <c:v>3.891</c:v>
                </c:pt>
                <c:pt idx="45">
                  <c:v>3.2469999999999999</c:v>
                </c:pt>
                <c:pt idx="46">
                  <c:v>3.4529999999999998</c:v>
                </c:pt>
                <c:pt idx="47">
                  <c:v>3.5790000000000002</c:v>
                </c:pt>
                <c:pt idx="48">
                  <c:v>2.9849999999999999</c:v>
                </c:pt>
                <c:pt idx="51">
                  <c:v>3.2749999999999999</c:v>
                </c:pt>
                <c:pt idx="52">
                  <c:v>3.6240000000000001</c:v>
                </c:pt>
                <c:pt idx="53">
                  <c:v>3.21</c:v>
                </c:pt>
                <c:pt idx="54">
                  <c:v>3.2749999999999999</c:v>
                </c:pt>
                <c:pt idx="55">
                  <c:v>3.6240000000000001</c:v>
                </c:pt>
                <c:pt idx="56">
                  <c:v>3.21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02F-4432-BFF7-793359568DB9}"/>
            </c:ext>
          </c:extLst>
        </c:ser>
        <c:ser>
          <c:idx val="1"/>
          <c:order val="1"/>
          <c:tx>
            <c:v>Max accy_RightCorners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All!$CB$6:$CB$62</c:f>
              <c:numCache>
                <c:formatCode>General</c:formatCode>
                <c:ptCount val="57"/>
                <c:pt idx="0">
                  <c:v>2.4390000000000001</c:v>
                </c:pt>
                <c:pt idx="1">
                  <c:v>3.3679999999999999</c:v>
                </c:pt>
                <c:pt idx="2">
                  <c:v>3.06</c:v>
                </c:pt>
                <c:pt idx="3">
                  <c:v>3.351</c:v>
                </c:pt>
                <c:pt idx="4">
                  <c:v>3.0449999999999999</c:v>
                </c:pt>
                <c:pt idx="7">
                  <c:v>3.444</c:v>
                </c:pt>
                <c:pt idx="8">
                  <c:v>3.0059999999999998</c:v>
                </c:pt>
                <c:pt idx="11">
                  <c:v>4.1769999999999996</c:v>
                </c:pt>
                <c:pt idx="12">
                  <c:v>2.448</c:v>
                </c:pt>
                <c:pt idx="15">
                  <c:v>2.581</c:v>
                </c:pt>
                <c:pt idx="16">
                  <c:v>3.8069999999999999</c:v>
                </c:pt>
                <c:pt idx="17">
                  <c:v>3.4449999999999998</c:v>
                </c:pt>
                <c:pt idx="18">
                  <c:v>2.581</c:v>
                </c:pt>
                <c:pt idx="19">
                  <c:v>3.8069999999999999</c:v>
                </c:pt>
                <c:pt idx="20">
                  <c:v>3.1970000000000001</c:v>
                </c:pt>
                <c:pt idx="21">
                  <c:v>3.456</c:v>
                </c:pt>
                <c:pt idx="22">
                  <c:v>3.532</c:v>
                </c:pt>
                <c:pt idx="23">
                  <c:v>3.0129999999999999</c:v>
                </c:pt>
                <c:pt idx="27">
                  <c:v>2.7749999999999999</c:v>
                </c:pt>
                <c:pt idx="28">
                  <c:v>3.762</c:v>
                </c:pt>
                <c:pt idx="29">
                  <c:v>3.5350000000000001</c:v>
                </c:pt>
                <c:pt idx="30">
                  <c:v>4.0069999999999997</c:v>
                </c:pt>
                <c:pt idx="31">
                  <c:v>4.0599999999999996</c:v>
                </c:pt>
                <c:pt idx="32">
                  <c:v>3.621</c:v>
                </c:pt>
                <c:pt idx="35">
                  <c:v>3.19</c:v>
                </c:pt>
                <c:pt idx="36">
                  <c:v>3.8159999999999998</c:v>
                </c:pt>
                <c:pt idx="37">
                  <c:v>3.69</c:v>
                </c:pt>
                <c:pt idx="38">
                  <c:v>3.5539999999999998</c:v>
                </c:pt>
                <c:pt idx="39">
                  <c:v>3.0859999999999999</c:v>
                </c:pt>
                <c:pt idx="42">
                  <c:v>3.24</c:v>
                </c:pt>
                <c:pt idx="43">
                  <c:v>3.496</c:v>
                </c:pt>
                <c:pt idx="44">
                  <c:v>3.7869999999999999</c:v>
                </c:pt>
                <c:pt idx="45">
                  <c:v>4.1269999999999998</c:v>
                </c:pt>
                <c:pt idx="46">
                  <c:v>4.1390000000000002</c:v>
                </c:pt>
                <c:pt idx="47">
                  <c:v>3.4089999999999998</c:v>
                </c:pt>
                <c:pt idx="48">
                  <c:v>3.0590000000000002</c:v>
                </c:pt>
                <c:pt idx="51">
                  <c:v>3.0529999999999999</c:v>
                </c:pt>
                <c:pt idx="52">
                  <c:v>3.536</c:v>
                </c:pt>
                <c:pt idx="53">
                  <c:v>3.5059999999999998</c:v>
                </c:pt>
                <c:pt idx="54">
                  <c:v>3.0529999999999999</c:v>
                </c:pt>
                <c:pt idx="55">
                  <c:v>3.536</c:v>
                </c:pt>
                <c:pt idx="56">
                  <c:v>3.5059999999999998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2F-4432-BFF7-793359568D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29967"/>
        <c:axId val="868926639"/>
      </c:scatterChart>
      <c:valAx>
        <c:axId val="8689299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6639"/>
        <c:crosses val="autoZero"/>
        <c:crossBetween val="midCat"/>
        <c:majorUnit val="20"/>
        <c:minorUnit val="5"/>
      </c:valAx>
      <c:valAx>
        <c:axId val="868926639"/>
        <c:scaling>
          <c:orientation val="minMax"/>
          <c:max val="4.5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99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HS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HS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All!$DF$6:$DF$62</c:f>
              <c:numCache>
                <c:formatCode>General</c:formatCode>
                <c:ptCount val="57"/>
                <c:pt idx="0">
                  <c:v>6.0999999999999999E-2</c:v>
                </c:pt>
                <c:pt idx="1">
                  <c:v>8.1000000000000003E-2</c:v>
                </c:pt>
                <c:pt idx="2">
                  <c:v>0.11799999999999999</c:v>
                </c:pt>
                <c:pt idx="3">
                  <c:v>0.13</c:v>
                </c:pt>
                <c:pt idx="4">
                  <c:v>0.107</c:v>
                </c:pt>
                <c:pt idx="7">
                  <c:v>0.17399999999999999</c:v>
                </c:pt>
                <c:pt idx="8">
                  <c:v>0.111</c:v>
                </c:pt>
                <c:pt idx="11">
                  <c:v>0.104</c:v>
                </c:pt>
                <c:pt idx="12">
                  <c:v>0.16200000000000001</c:v>
                </c:pt>
                <c:pt idx="15">
                  <c:v>0.111</c:v>
                </c:pt>
                <c:pt idx="16">
                  <c:v>0.20499999999999999</c:v>
                </c:pt>
                <c:pt idx="17">
                  <c:v>0.17299999999999999</c:v>
                </c:pt>
                <c:pt idx="18">
                  <c:v>0.111</c:v>
                </c:pt>
                <c:pt idx="19">
                  <c:v>0.20499999999999999</c:v>
                </c:pt>
                <c:pt idx="20">
                  <c:v>0.14599999999999999</c:v>
                </c:pt>
                <c:pt idx="21">
                  <c:v>0.20599999999999999</c:v>
                </c:pt>
                <c:pt idx="22">
                  <c:v>0.18099999999999999</c:v>
                </c:pt>
                <c:pt idx="23">
                  <c:v>8.7999999999999995E-2</c:v>
                </c:pt>
                <c:pt idx="27">
                  <c:v>0.13800000000000001</c:v>
                </c:pt>
                <c:pt idx="28">
                  <c:v>0.24199999999999999</c:v>
                </c:pt>
                <c:pt idx="29">
                  <c:v>0.182</c:v>
                </c:pt>
                <c:pt idx="30">
                  <c:v>0.20100000000000001</c:v>
                </c:pt>
                <c:pt idx="31">
                  <c:v>0.19700000000000001</c:v>
                </c:pt>
                <c:pt idx="32">
                  <c:v>0.17299999999999999</c:v>
                </c:pt>
                <c:pt idx="35">
                  <c:v>0.11600000000000001</c:v>
                </c:pt>
                <c:pt idx="36">
                  <c:v>0.159</c:v>
                </c:pt>
                <c:pt idx="37">
                  <c:v>0.17299999999999999</c:v>
                </c:pt>
                <c:pt idx="38">
                  <c:v>0.15</c:v>
                </c:pt>
                <c:pt idx="39">
                  <c:v>0.11700000000000001</c:v>
                </c:pt>
                <c:pt idx="42">
                  <c:v>0.11600000000000001</c:v>
                </c:pt>
                <c:pt idx="43">
                  <c:v>0.16400000000000001</c:v>
                </c:pt>
                <c:pt idx="44">
                  <c:v>0.14499999999999999</c:v>
                </c:pt>
                <c:pt idx="45">
                  <c:v>0.153</c:v>
                </c:pt>
                <c:pt idx="46">
                  <c:v>0.20300000000000001</c:v>
                </c:pt>
                <c:pt idx="47">
                  <c:v>9.8000000000000004E-2</c:v>
                </c:pt>
                <c:pt idx="48">
                  <c:v>6.3E-2</c:v>
                </c:pt>
                <c:pt idx="51">
                  <c:v>0.11899999999999999</c:v>
                </c:pt>
                <c:pt idx="52">
                  <c:v>0.19700000000000001</c:v>
                </c:pt>
                <c:pt idx="53">
                  <c:v>0.24</c:v>
                </c:pt>
                <c:pt idx="54">
                  <c:v>0.11899999999999999</c:v>
                </c:pt>
                <c:pt idx="55">
                  <c:v>0.19700000000000001</c:v>
                </c:pt>
                <c:pt idx="56">
                  <c:v>0.24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A5-4A0A-AB55-3DD599B87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29135"/>
        <c:axId val="868927055"/>
      </c:scatterChart>
      <c:valAx>
        <c:axId val="868929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7055"/>
        <c:crosses val="autoZero"/>
        <c:crossBetween val="midCat"/>
        <c:majorUnit val="20"/>
        <c:minorUnit val="5"/>
      </c:valAx>
      <c:valAx>
        <c:axId val="8689270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91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LS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LS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All!$DG$6:$DG$62</c:f>
              <c:numCache>
                <c:formatCode>General</c:formatCode>
                <c:ptCount val="57"/>
                <c:pt idx="0">
                  <c:v>3.3000000000000002E-2</c:v>
                </c:pt>
                <c:pt idx="1">
                  <c:v>0.47499999999999998</c:v>
                </c:pt>
                <c:pt idx="2">
                  <c:v>0.56799999999999995</c:v>
                </c:pt>
                <c:pt idx="3">
                  <c:v>0.63500000000000001</c:v>
                </c:pt>
                <c:pt idx="4">
                  <c:v>6.7000000000000004E-2</c:v>
                </c:pt>
                <c:pt idx="7">
                  <c:v>0.04</c:v>
                </c:pt>
                <c:pt idx="8">
                  <c:v>0.36</c:v>
                </c:pt>
                <c:pt idx="11">
                  <c:v>0.26300000000000001</c:v>
                </c:pt>
                <c:pt idx="12">
                  <c:v>0.161</c:v>
                </c:pt>
                <c:pt idx="15">
                  <c:v>0.245</c:v>
                </c:pt>
                <c:pt idx="16">
                  <c:v>1.02</c:v>
                </c:pt>
                <c:pt idx="17">
                  <c:v>0.60299999999999998</c:v>
                </c:pt>
                <c:pt idx="18">
                  <c:v>0.245</c:v>
                </c:pt>
                <c:pt idx="19">
                  <c:v>1.02</c:v>
                </c:pt>
                <c:pt idx="20">
                  <c:v>0.20399999999999999</c:v>
                </c:pt>
                <c:pt idx="21">
                  <c:v>1.1639999999999999</c:v>
                </c:pt>
                <c:pt idx="22">
                  <c:v>1.093</c:v>
                </c:pt>
                <c:pt idx="23">
                  <c:v>0.60199999999999998</c:v>
                </c:pt>
                <c:pt idx="27">
                  <c:v>0.376</c:v>
                </c:pt>
                <c:pt idx="28">
                  <c:v>1.2450000000000001</c:v>
                </c:pt>
                <c:pt idx="29">
                  <c:v>1.036</c:v>
                </c:pt>
                <c:pt idx="30">
                  <c:v>1.234</c:v>
                </c:pt>
                <c:pt idx="31">
                  <c:v>0.93300000000000005</c:v>
                </c:pt>
                <c:pt idx="32">
                  <c:v>0.46899999999999997</c:v>
                </c:pt>
                <c:pt idx="35">
                  <c:v>0.71499999999999997</c:v>
                </c:pt>
                <c:pt idx="36">
                  <c:v>0.92</c:v>
                </c:pt>
                <c:pt idx="37">
                  <c:v>0.49399999999999999</c:v>
                </c:pt>
                <c:pt idx="38">
                  <c:v>1.43</c:v>
                </c:pt>
                <c:pt idx="39">
                  <c:v>0.40899999999999997</c:v>
                </c:pt>
                <c:pt idx="42">
                  <c:v>0.312</c:v>
                </c:pt>
                <c:pt idx="43">
                  <c:v>1.0960000000000001</c:v>
                </c:pt>
                <c:pt idx="44">
                  <c:v>1.2649999999999999</c:v>
                </c:pt>
                <c:pt idx="45">
                  <c:v>1.3480000000000001</c:v>
                </c:pt>
                <c:pt idx="46">
                  <c:v>1.2430000000000001</c:v>
                </c:pt>
                <c:pt idx="47">
                  <c:v>1.329</c:v>
                </c:pt>
                <c:pt idx="48">
                  <c:v>0.316</c:v>
                </c:pt>
                <c:pt idx="51">
                  <c:v>0.16900000000000001</c:v>
                </c:pt>
                <c:pt idx="52">
                  <c:v>0.67600000000000005</c:v>
                </c:pt>
                <c:pt idx="53">
                  <c:v>0.32300000000000001</c:v>
                </c:pt>
                <c:pt idx="54">
                  <c:v>0.16900000000000001</c:v>
                </c:pt>
                <c:pt idx="55">
                  <c:v>0.67600000000000005</c:v>
                </c:pt>
                <c:pt idx="56">
                  <c:v>0.32300000000000001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39-4550-A7BC-F22946641517}"/>
            </c:ext>
          </c:extLst>
        </c:ser>
        <c:ser>
          <c:idx val="1"/>
          <c:order val="1"/>
          <c:tx>
            <c:v>Understeer USOS LS Mid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All!$DH$6:$DH$62</c:f>
              <c:numCache>
                <c:formatCode>General</c:formatCode>
                <c:ptCount val="57"/>
                <c:pt idx="0">
                  <c:v>1.31</c:v>
                </c:pt>
                <c:pt idx="1">
                  <c:v>2.4460000000000002</c:v>
                </c:pt>
                <c:pt idx="2">
                  <c:v>2.2599999999999998</c:v>
                </c:pt>
                <c:pt idx="3">
                  <c:v>2.44</c:v>
                </c:pt>
                <c:pt idx="4">
                  <c:v>2.4060000000000001</c:v>
                </c:pt>
                <c:pt idx="7">
                  <c:v>2.613</c:v>
                </c:pt>
                <c:pt idx="8">
                  <c:v>1.7609999999999999</c:v>
                </c:pt>
                <c:pt idx="11">
                  <c:v>2.2480000000000002</c:v>
                </c:pt>
                <c:pt idx="12">
                  <c:v>1.284</c:v>
                </c:pt>
                <c:pt idx="15">
                  <c:v>5.23</c:v>
                </c:pt>
                <c:pt idx="16">
                  <c:v>2.8969999999999998</c:v>
                </c:pt>
                <c:pt idx="17">
                  <c:v>2.8220000000000001</c:v>
                </c:pt>
                <c:pt idx="18">
                  <c:v>5.23</c:v>
                </c:pt>
                <c:pt idx="19">
                  <c:v>2.8969999999999998</c:v>
                </c:pt>
                <c:pt idx="20">
                  <c:v>2.5579999999999998</c:v>
                </c:pt>
                <c:pt idx="21">
                  <c:v>2.5910000000000002</c:v>
                </c:pt>
                <c:pt idx="22">
                  <c:v>2.726</c:v>
                </c:pt>
                <c:pt idx="23">
                  <c:v>1.9850000000000001</c:v>
                </c:pt>
                <c:pt idx="27">
                  <c:v>1.5209999999999999</c:v>
                </c:pt>
                <c:pt idx="28">
                  <c:v>2.472</c:v>
                </c:pt>
                <c:pt idx="29">
                  <c:v>2.3170000000000002</c:v>
                </c:pt>
                <c:pt idx="30">
                  <c:v>2.8479999999999999</c:v>
                </c:pt>
                <c:pt idx="31">
                  <c:v>2.5960000000000001</c:v>
                </c:pt>
                <c:pt idx="32">
                  <c:v>2.3050000000000002</c:v>
                </c:pt>
                <c:pt idx="35">
                  <c:v>1.673</c:v>
                </c:pt>
                <c:pt idx="36">
                  <c:v>2.1379999999999999</c:v>
                </c:pt>
                <c:pt idx="37">
                  <c:v>2.573</c:v>
                </c:pt>
                <c:pt idx="38">
                  <c:v>2.1989999999999998</c:v>
                </c:pt>
                <c:pt idx="39">
                  <c:v>1.65</c:v>
                </c:pt>
                <c:pt idx="42">
                  <c:v>1.8560000000000001</c:v>
                </c:pt>
                <c:pt idx="43">
                  <c:v>1.867</c:v>
                </c:pt>
                <c:pt idx="44">
                  <c:v>2.2559999999999998</c:v>
                </c:pt>
                <c:pt idx="45">
                  <c:v>2.7589999999999999</c:v>
                </c:pt>
                <c:pt idx="46">
                  <c:v>2.5569999999999999</c:v>
                </c:pt>
                <c:pt idx="47">
                  <c:v>1.9419999999999999</c:v>
                </c:pt>
                <c:pt idx="48">
                  <c:v>2.0470000000000002</c:v>
                </c:pt>
                <c:pt idx="51">
                  <c:v>1.615</c:v>
                </c:pt>
                <c:pt idx="52">
                  <c:v>1.8859999999999999</c:v>
                </c:pt>
                <c:pt idx="53">
                  <c:v>1.4239999999999999</c:v>
                </c:pt>
                <c:pt idx="54">
                  <c:v>1.615</c:v>
                </c:pt>
                <c:pt idx="55">
                  <c:v>1.8859999999999999</c:v>
                </c:pt>
                <c:pt idx="56">
                  <c:v>1.4239999999999999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39-4550-A7BC-F22946641517}"/>
            </c:ext>
          </c:extLst>
        </c:ser>
        <c:ser>
          <c:idx val="2"/>
          <c:order val="2"/>
          <c:tx>
            <c:v>Understeer USOS LS Exit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All!$DI$6:$DI$62</c:f>
              <c:numCache>
                <c:formatCode>General</c:formatCode>
                <c:ptCount val="57"/>
                <c:pt idx="0">
                  <c:v>1.1759999999999999</c:v>
                </c:pt>
                <c:pt idx="1">
                  <c:v>1.0669999999999999</c:v>
                </c:pt>
                <c:pt idx="2">
                  <c:v>0.90200000000000002</c:v>
                </c:pt>
                <c:pt idx="3">
                  <c:v>1.0640000000000001</c:v>
                </c:pt>
                <c:pt idx="4">
                  <c:v>1.0720000000000001</c:v>
                </c:pt>
                <c:pt idx="7">
                  <c:v>1.4950000000000001</c:v>
                </c:pt>
                <c:pt idx="8">
                  <c:v>1.103</c:v>
                </c:pt>
                <c:pt idx="11">
                  <c:v>1.5149999999999999</c:v>
                </c:pt>
                <c:pt idx="12">
                  <c:v>1.101</c:v>
                </c:pt>
                <c:pt idx="15">
                  <c:v>2.5019999999999998</c:v>
                </c:pt>
                <c:pt idx="16">
                  <c:v>1.413</c:v>
                </c:pt>
                <c:pt idx="17">
                  <c:v>1.216</c:v>
                </c:pt>
                <c:pt idx="18">
                  <c:v>2.5019999999999998</c:v>
                </c:pt>
                <c:pt idx="19">
                  <c:v>1.413</c:v>
                </c:pt>
                <c:pt idx="20">
                  <c:v>1.4950000000000001</c:v>
                </c:pt>
                <c:pt idx="21">
                  <c:v>1.3720000000000001</c:v>
                </c:pt>
                <c:pt idx="22">
                  <c:v>1.256</c:v>
                </c:pt>
                <c:pt idx="23">
                  <c:v>0.97</c:v>
                </c:pt>
                <c:pt idx="27">
                  <c:v>1.056</c:v>
                </c:pt>
                <c:pt idx="28">
                  <c:v>1.246</c:v>
                </c:pt>
                <c:pt idx="29">
                  <c:v>1.294</c:v>
                </c:pt>
                <c:pt idx="30">
                  <c:v>1.0109999999999999</c:v>
                </c:pt>
                <c:pt idx="31">
                  <c:v>1.169</c:v>
                </c:pt>
                <c:pt idx="32">
                  <c:v>1.0629999999999999</c:v>
                </c:pt>
                <c:pt idx="35">
                  <c:v>1.2829999999999999</c:v>
                </c:pt>
                <c:pt idx="36">
                  <c:v>1.377</c:v>
                </c:pt>
                <c:pt idx="37">
                  <c:v>1.421</c:v>
                </c:pt>
                <c:pt idx="38">
                  <c:v>1.431</c:v>
                </c:pt>
                <c:pt idx="39">
                  <c:v>1.014</c:v>
                </c:pt>
                <c:pt idx="42">
                  <c:v>1.194</c:v>
                </c:pt>
                <c:pt idx="43">
                  <c:v>1.3149999999999999</c:v>
                </c:pt>
                <c:pt idx="44">
                  <c:v>1.153</c:v>
                </c:pt>
                <c:pt idx="45">
                  <c:v>1.2030000000000001</c:v>
                </c:pt>
                <c:pt idx="46">
                  <c:v>1.3680000000000001</c:v>
                </c:pt>
                <c:pt idx="47">
                  <c:v>1.282</c:v>
                </c:pt>
                <c:pt idx="48">
                  <c:v>0.96699999999999997</c:v>
                </c:pt>
                <c:pt idx="51">
                  <c:v>1.3360000000000001</c:v>
                </c:pt>
                <c:pt idx="52">
                  <c:v>1.2969999999999999</c:v>
                </c:pt>
                <c:pt idx="53">
                  <c:v>1.1439999999999999</c:v>
                </c:pt>
                <c:pt idx="54">
                  <c:v>1.3360000000000001</c:v>
                </c:pt>
                <c:pt idx="55">
                  <c:v>1.2969999999999999</c:v>
                </c:pt>
                <c:pt idx="56">
                  <c:v>1.1439999999999999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A39-4550-A7BC-F229466415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27471"/>
        <c:axId val="868917487"/>
      </c:scatterChart>
      <c:valAx>
        <c:axId val="8689274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7487"/>
        <c:crosses val="autoZero"/>
        <c:crossBetween val="midCat"/>
        <c:majorUnit val="20"/>
        <c:minorUnit val="5"/>
      </c:valAx>
      <c:valAx>
        <c:axId val="868917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74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Understeer  USOS MS [deg]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Understeer USOS MS Entry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All!$DJ$6:$DJ$62</c:f>
              <c:numCache>
                <c:formatCode>General</c:formatCode>
                <c:ptCount val="57"/>
                <c:pt idx="0">
                  <c:v>0.14199999999999999</c:v>
                </c:pt>
                <c:pt idx="1">
                  <c:v>0.153</c:v>
                </c:pt>
                <c:pt idx="2">
                  <c:v>0.17499999999999999</c:v>
                </c:pt>
                <c:pt idx="3">
                  <c:v>0.16700000000000001</c:v>
                </c:pt>
                <c:pt idx="4">
                  <c:v>8.1000000000000003E-2</c:v>
                </c:pt>
                <c:pt idx="7">
                  <c:v>0.28699999999999998</c:v>
                </c:pt>
                <c:pt idx="8">
                  <c:v>0.17799999999999999</c:v>
                </c:pt>
                <c:pt idx="11">
                  <c:v>0.35</c:v>
                </c:pt>
                <c:pt idx="12">
                  <c:v>0.13300000000000001</c:v>
                </c:pt>
                <c:pt idx="15">
                  <c:v>0.24399999999999999</c:v>
                </c:pt>
                <c:pt idx="16">
                  <c:v>0.36599999999999999</c:v>
                </c:pt>
                <c:pt idx="17">
                  <c:v>0.25900000000000001</c:v>
                </c:pt>
                <c:pt idx="18">
                  <c:v>0.24399999999999999</c:v>
                </c:pt>
                <c:pt idx="19">
                  <c:v>0.36599999999999999</c:v>
                </c:pt>
                <c:pt idx="20">
                  <c:v>0.34599999999999997</c:v>
                </c:pt>
                <c:pt idx="21">
                  <c:v>0.313</c:v>
                </c:pt>
                <c:pt idx="22">
                  <c:v>0.245</c:v>
                </c:pt>
                <c:pt idx="23">
                  <c:v>0.27100000000000002</c:v>
                </c:pt>
                <c:pt idx="27">
                  <c:v>0.26100000000000001</c:v>
                </c:pt>
                <c:pt idx="28">
                  <c:v>0.34499999999999997</c:v>
                </c:pt>
                <c:pt idx="29">
                  <c:v>0.27800000000000002</c:v>
                </c:pt>
                <c:pt idx="30">
                  <c:v>0.42099999999999999</c:v>
                </c:pt>
                <c:pt idx="31">
                  <c:v>0.23300000000000001</c:v>
                </c:pt>
                <c:pt idx="32">
                  <c:v>0.16900000000000001</c:v>
                </c:pt>
                <c:pt idx="35">
                  <c:v>0.32300000000000001</c:v>
                </c:pt>
                <c:pt idx="36">
                  <c:v>0.39500000000000002</c:v>
                </c:pt>
                <c:pt idx="37">
                  <c:v>0.28599999999999998</c:v>
                </c:pt>
                <c:pt idx="38">
                  <c:v>0.28000000000000003</c:v>
                </c:pt>
                <c:pt idx="39">
                  <c:v>8.5000000000000006E-2</c:v>
                </c:pt>
                <c:pt idx="42">
                  <c:v>0.41499999999999998</c:v>
                </c:pt>
                <c:pt idx="43">
                  <c:v>0.41199999999999998</c:v>
                </c:pt>
                <c:pt idx="44">
                  <c:v>0.42799999999999999</c:v>
                </c:pt>
                <c:pt idx="45">
                  <c:v>0.48499999999999999</c:v>
                </c:pt>
                <c:pt idx="46">
                  <c:v>0.311</c:v>
                </c:pt>
                <c:pt idx="47">
                  <c:v>0.23799999999999999</c:v>
                </c:pt>
                <c:pt idx="48">
                  <c:v>0.32800000000000001</c:v>
                </c:pt>
                <c:pt idx="51">
                  <c:v>0.23899999999999999</c:v>
                </c:pt>
                <c:pt idx="52">
                  <c:v>0.221</c:v>
                </c:pt>
                <c:pt idx="53">
                  <c:v>0.16300000000000001</c:v>
                </c:pt>
                <c:pt idx="54">
                  <c:v>0.23899999999999999</c:v>
                </c:pt>
                <c:pt idx="55">
                  <c:v>0.221</c:v>
                </c:pt>
                <c:pt idx="56">
                  <c:v>0.16300000000000001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AF-4DFA-A6EF-D905FBD4293D}"/>
            </c:ext>
          </c:extLst>
        </c:ser>
        <c:ser>
          <c:idx val="1"/>
          <c:order val="1"/>
          <c:tx>
            <c:v>Understeer USOS MS Exit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All!$DK$6:$DK$62</c:f>
              <c:numCache>
                <c:formatCode>General</c:formatCode>
                <c:ptCount val="57"/>
                <c:pt idx="0">
                  <c:v>0.9</c:v>
                </c:pt>
                <c:pt idx="1">
                  <c:v>0.92500000000000004</c:v>
                </c:pt>
                <c:pt idx="2">
                  <c:v>1.159</c:v>
                </c:pt>
                <c:pt idx="3">
                  <c:v>1.0229999999999999</c:v>
                </c:pt>
                <c:pt idx="4">
                  <c:v>0.98199999999999998</c:v>
                </c:pt>
                <c:pt idx="7">
                  <c:v>1.1839999999999999</c:v>
                </c:pt>
                <c:pt idx="8">
                  <c:v>1.1259999999999999</c:v>
                </c:pt>
                <c:pt idx="11">
                  <c:v>0.96699999999999997</c:v>
                </c:pt>
                <c:pt idx="12">
                  <c:v>1.1739999999999999</c:v>
                </c:pt>
                <c:pt idx="15">
                  <c:v>1.0029999999999999</c:v>
                </c:pt>
                <c:pt idx="16">
                  <c:v>1.472</c:v>
                </c:pt>
                <c:pt idx="17">
                  <c:v>1.2709999999999999</c:v>
                </c:pt>
                <c:pt idx="18">
                  <c:v>1.0029999999999999</c:v>
                </c:pt>
                <c:pt idx="19">
                  <c:v>1.472</c:v>
                </c:pt>
                <c:pt idx="20">
                  <c:v>1.091</c:v>
                </c:pt>
                <c:pt idx="21">
                  <c:v>1.3089999999999999</c:v>
                </c:pt>
                <c:pt idx="22">
                  <c:v>1.2749999999999999</c:v>
                </c:pt>
                <c:pt idx="23">
                  <c:v>1.0329999999999999</c:v>
                </c:pt>
                <c:pt idx="27">
                  <c:v>1.0820000000000001</c:v>
                </c:pt>
                <c:pt idx="28">
                  <c:v>1.2769999999999999</c:v>
                </c:pt>
                <c:pt idx="29">
                  <c:v>1.0640000000000001</c:v>
                </c:pt>
                <c:pt idx="30">
                  <c:v>1.0840000000000001</c:v>
                </c:pt>
                <c:pt idx="31">
                  <c:v>1.288</c:v>
                </c:pt>
                <c:pt idx="32">
                  <c:v>1.016</c:v>
                </c:pt>
                <c:pt idx="35">
                  <c:v>1.1080000000000001</c:v>
                </c:pt>
                <c:pt idx="36">
                  <c:v>0.98799999999999999</c:v>
                </c:pt>
                <c:pt idx="37">
                  <c:v>1.399</c:v>
                </c:pt>
                <c:pt idx="38">
                  <c:v>1.32</c:v>
                </c:pt>
                <c:pt idx="39">
                  <c:v>0.91300000000000003</c:v>
                </c:pt>
                <c:pt idx="42">
                  <c:v>1.1679999999999999</c:v>
                </c:pt>
                <c:pt idx="43">
                  <c:v>1.3089999999999999</c:v>
                </c:pt>
                <c:pt idx="44">
                  <c:v>1.27</c:v>
                </c:pt>
                <c:pt idx="45">
                  <c:v>1.232</c:v>
                </c:pt>
                <c:pt idx="46">
                  <c:v>1.2649999999999999</c:v>
                </c:pt>
                <c:pt idx="47">
                  <c:v>1.0369999999999999</c:v>
                </c:pt>
                <c:pt idx="48">
                  <c:v>1.0229999999999999</c:v>
                </c:pt>
                <c:pt idx="51">
                  <c:v>0.96199999999999997</c:v>
                </c:pt>
                <c:pt idx="52">
                  <c:v>1.1100000000000001</c:v>
                </c:pt>
                <c:pt idx="53">
                  <c:v>1.179</c:v>
                </c:pt>
                <c:pt idx="54">
                  <c:v>0.96199999999999997</c:v>
                </c:pt>
                <c:pt idx="55">
                  <c:v>1.1100000000000001</c:v>
                </c:pt>
                <c:pt idx="56">
                  <c:v>1.179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AF-4DFA-A6EF-D905FBD429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32463"/>
        <c:axId val="868932879"/>
      </c:scatterChart>
      <c:valAx>
        <c:axId val="8689324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2879"/>
        <c:crosses val="autoZero"/>
        <c:crossBetween val="midCat"/>
        <c:majorUnit val="20"/>
        <c:minorUnit val="5"/>
      </c:valAx>
      <c:valAx>
        <c:axId val="868932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24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All!$DT$6:$DT$62</c:f>
              <c:numCache>
                <c:formatCode>General</c:formatCode>
                <c:ptCount val="57"/>
                <c:pt idx="0">
                  <c:v>0.39</c:v>
                </c:pt>
                <c:pt idx="1">
                  <c:v>6.7</c:v>
                </c:pt>
                <c:pt idx="2">
                  <c:v>6.86</c:v>
                </c:pt>
                <c:pt idx="3">
                  <c:v>7.44</c:v>
                </c:pt>
                <c:pt idx="4">
                  <c:v>5.36</c:v>
                </c:pt>
                <c:pt idx="7">
                  <c:v>3.61</c:v>
                </c:pt>
                <c:pt idx="8">
                  <c:v>5.89</c:v>
                </c:pt>
                <c:pt idx="11">
                  <c:v>3.74</c:v>
                </c:pt>
                <c:pt idx="12">
                  <c:v>1.46</c:v>
                </c:pt>
                <c:pt idx="15">
                  <c:v>3.87</c:v>
                </c:pt>
                <c:pt idx="16">
                  <c:v>7.21</c:v>
                </c:pt>
                <c:pt idx="17">
                  <c:v>7.06</c:v>
                </c:pt>
                <c:pt idx="18">
                  <c:v>3.87</c:v>
                </c:pt>
                <c:pt idx="19">
                  <c:v>7.21</c:v>
                </c:pt>
                <c:pt idx="20">
                  <c:v>3.05</c:v>
                </c:pt>
                <c:pt idx="21">
                  <c:v>8.2899999999999991</c:v>
                </c:pt>
                <c:pt idx="22">
                  <c:v>8.11</c:v>
                </c:pt>
                <c:pt idx="23">
                  <c:v>5.89</c:v>
                </c:pt>
                <c:pt idx="27">
                  <c:v>1.85</c:v>
                </c:pt>
                <c:pt idx="28">
                  <c:v>7.49</c:v>
                </c:pt>
                <c:pt idx="29">
                  <c:v>7.69</c:v>
                </c:pt>
                <c:pt idx="30">
                  <c:v>7.98</c:v>
                </c:pt>
                <c:pt idx="31">
                  <c:v>7.52</c:v>
                </c:pt>
                <c:pt idx="32">
                  <c:v>7.38</c:v>
                </c:pt>
                <c:pt idx="35">
                  <c:v>2.0299999999999998</c:v>
                </c:pt>
                <c:pt idx="36">
                  <c:v>6.89</c:v>
                </c:pt>
                <c:pt idx="37">
                  <c:v>6.85</c:v>
                </c:pt>
                <c:pt idx="38">
                  <c:v>7.31</c:v>
                </c:pt>
                <c:pt idx="39">
                  <c:v>5.12</c:v>
                </c:pt>
                <c:pt idx="42">
                  <c:v>0.99</c:v>
                </c:pt>
                <c:pt idx="43">
                  <c:v>6.23</c:v>
                </c:pt>
                <c:pt idx="44">
                  <c:v>6.31</c:v>
                </c:pt>
                <c:pt idx="45">
                  <c:v>7.13</c:v>
                </c:pt>
                <c:pt idx="46">
                  <c:v>7.35</c:v>
                </c:pt>
                <c:pt idx="47">
                  <c:v>6.62</c:v>
                </c:pt>
                <c:pt idx="48">
                  <c:v>5.64</c:v>
                </c:pt>
                <c:pt idx="51">
                  <c:v>2.1</c:v>
                </c:pt>
                <c:pt idx="52">
                  <c:v>7.54</c:v>
                </c:pt>
                <c:pt idx="53">
                  <c:v>6.13</c:v>
                </c:pt>
                <c:pt idx="54">
                  <c:v>2.1</c:v>
                </c:pt>
                <c:pt idx="55">
                  <c:v>7.54</c:v>
                </c:pt>
                <c:pt idx="56">
                  <c:v>6.13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C9-49B6-B334-AD5258DAAD33}"/>
            </c:ext>
          </c:extLst>
        </c:ser>
        <c:ser>
          <c:idx val="1"/>
          <c:order val="1"/>
          <c:tx>
            <c:v>Max Damper_HS_Bump_FR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All!$DU$6:$DU$62</c:f>
              <c:numCache>
                <c:formatCode>General</c:formatCode>
                <c:ptCount val="57"/>
                <c:pt idx="0">
                  <c:v>0.35</c:v>
                </c:pt>
                <c:pt idx="1">
                  <c:v>5.87</c:v>
                </c:pt>
                <c:pt idx="2">
                  <c:v>6.55</c:v>
                </c:pt>
                <c:pt idx="3">
                  <c:v>6.61</c:v>
                </c:pt>
                <c:pt idx="4">
                  <c:v>4.83</c:v>
                </c:pt>
                <c:pt idx="7">
                  <c:v>3.38</c:v>
                </c:pt>
                <c:pt idx="8">
                  <c:v>5.07</c:v>
                </c:pt>
                <c:pt idx="11">
                  <c:v>3.36</c:v>
                </c:pt>
                <c:pt idx="12">
                  <c:v>1.1000000000000001</c:v>
                </c:pt>
                <c:pt idx="15">
                  <c:v>3.55</c:v>
                </c:pt>
                <c:pt idx="16">
                  <c:v>6.47</c:v>
                </c:pt>
                <c:pt idx="17">
                  <c:v>6.09</c:v>
                </c:pt>
                <c:pt idx="18">
                  <c:v>3.55</c:v>
                </c:pt>
                <c:pt idx="19">
                  <c:v>6.47</c:v>
                </c:pt>
                <c:pt idx="20">
                  <c:v>2.65</c:v>
                </c:pt>
                <c:pt idx="21">
                  <c:v>7.05</c:v>
                </c:pt>
                <c:pt idx="22">
                  <c:v>7.14</c:v>
                </c:pt>
                <c:pt idx="23">
                  <c:v>5.47</c:v>
                </c:pt>
                <c:pt idx="27">
                  <c:v>1.81</c:v>
                </c:pt>
                <c:pt idx="28">
                  <c:v>7.29</c:v>
                </c:pt>
                <c:pt idx="29">
                  <c:v>6.6</c:v>
                </c:pt>
                <c:pt idx="30">
                  <c:v>6.88</c:v>
                </c:pt>
                <c:pt idx="31">
                  <c:v>6.76</c:v>
                </c:pt>
                <c:pt idx="32">
                  <c:v>6.42</c:v>
                </c:pt>
                <c:pt idx="35">
                  <c:v>1.89</c:v>
                </c:pt>
                <c:pt idx="36">
                  <c:v>6.45</c:v>
                </c:pt>
                <c:pt idx="37">
                  <c:v>6.3</c:v>
                </c:pt>
                <c:pt idx="38">
                  <c:v>6.73</c:v>
                </c:pt>
                <c:pt idx="39">
                  <c:v>5.32</c:v>
                </c:pt>
                <c:pt idx="42">
                  <c:v>0.9</c:v>
                </c:pt>
                <c:pt idx="43">
                  <c:v>6.06</c:v>
                </c:pt>
                <c:pt idx="44">
                  <c:v>6.07</c:v>
                </c:pt>
                <c:pt idx="45">
                  <c:v>6.74</c:v>
                </c:pt>
                <c:pt idx="46">
                  <c:v>6.75</c:v>
                </c:pt>
                <c:pt idx="47">
                  <c:v>5.93</c:v>
                </c:pt>
                <c:pt idx="48">
                  <c:v>5.33</c:v>
                </c:pt>
                <c:pt idx="51">
                  <c:v>1.83</c:v>
                </c:pt>
                <c:pt idx="52">
                  <c:v>7.21</c:v>
                </c:pt>
                <c:pt idx="53">
                  <c:v>6.08</c:v>
                </c:pt>
                <c:pt idx="54">
                  <c:v>1.83</c:v>
                </c:pt>
                <c:pt idx="55">
                  <c:v>7.21</c:v>
                </c:pt>
                <c:pt idx="56">
                  <c:v>6.08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C9-49B6-B334-AD5258DAAD33}"/>
            </c:ext>
          </c:extLst>
        </c:ser>
        <c:ser>
          <c:idx val="2"/>
          <c:order val="2"/>
          <c:tx>
            <c:v>Max Damper_HS_Bump_RL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All!$DV$6:$DV$62</c:f>
              <c:numCache>
                <c:formatCode>General</c:formatCode>
                <c:ptCount val="57"/>
                <c:pt idx="0">
                  <c:v>0.69</c:v>
                </c:pt>
                <c:pt idx="1">
                  <c:v>12.05</c:v>
                </c:pt>
                <c:pt idx="2">
                  <c:v>12.71</c:v>
                </c:pt>
                <c:pt idx="3">
                  <c:v>13.2</c:v>
                </c:pt>
                <c:pt idx="4">
                  <c:v>9.93</c:v>
                </c:pt>
                <c:pt idx="7">
                  <c:v>6.42</c:v>
                </c:pt>
                <c:pt idx="8">
                  <c:v>10.23</c:v>
                </c:pt>
                <c:pt idx="11">
                  <c:v>6.39</c:v>
                </c:pt>
                <c:pt idx="12">
                  <c:v>1.78</c:v>
                </c:pt>
                <c:pt idx="15">
                  <c:v>7.15</c:v>
                </c:pt>
                <c:pt idx="16">
                  <c:v>13.02</c:v>
                </c:pt>
                <c:pt idx="17">
                  <c:v>12.07</c:v>
                </c:pt>
                <c:pt idx="18">
                  <c:v>7.15</c:v>
                </c:pt>
                <c:pt idx="19">
                  <c:v>13.02</c:v>
                </c:pt>
                <c:pt idx="20">
                  <c:v>5.05</c:v>
                </c:pt>
                <c:pt idx="21">
                  <c:v>13.66</c:v>
                </c:pt>
                <c:pt idx="22">
                  <c:v>13.93</c:v>
                </c:pt>
                <c:pt idx="23">
                  <c:v>11.17</c:v>
                </c:pt>
                <c:pt idx="27">
                  <c:v>3.03</c:v>
                </c:pt>
                <c:pt idx="28">
                  <c:v>13.48</c:v>
                </c:pt>
                <c:pt idx="29">
                  <c:v>13.51</c:v>
                </c:pt>
                <c:pt idx="30">
                  <c:v>13.45</c:v>
                </c:pt>
                <c:pt idx="31">
                  <c:v>13.9</c:v>
                </c:pt>
                <c:pt idx="32">
                  <c:v>13.17</c:v>
                </c:pt>
                <c:pt idx="35">
                  <c:v>4.3099999999999996</c:v>
                </c:pt>
                <c:pt idx="36">
                  <c:v>13.73</c:v>
                </c:pt>
                <c:pt idx="37">
                  <c:v>13.87</c:v>
                </c:pt>
                <c:pt idx="38">
                  <c:v>14.24</c:v>
                </c:pt>
                <c:pt idx="39">
                  <c:v>11.89</c:v>
                </c:pt>
                <c:pt idx="42">
                  <c:v>2.0099999999999998</c:v>
                </c:pt>
                <c:pt idx="43">
                  <c:v>13.1</c:v>
                </c:pt>
                <c:pt idx="44">
                  <c:v>12.92</c:v>
                </c:pt>
                <c:pt idx="45">
                  <c:v>14.23</c:v>
                </c:pt>
                <c:pt idx="46">
                  <c:v>14.44</c:v>
                </c:pt>
                <c:pt idx="47">
                  <c:v>13.53</c:v>
                </c:pt>
                <c:pt idx="48">
                  <c:v>12.52</c:v>
                </c:pt>
                <c:pt idx="51">
                  <c:v>3.3</c:v>
                </c:pt>
                <c:pt idx="52">
                  <c:v>12.91</c:v>
                </c:pt>
                <c:pt idx="53">
                  <c:v>11.61</c:v>
                </c:pt>
                <c:pt idx="54">
                  <c:v>3.3</c:v>
                </c:pt>
                <c:pt idx="55">
                  <c:v>12.91</c:v>
                </c:pt>
                <c:pt idx="56">
                  <c:v>11.61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C9-49B6-B334-AD5258DAAD33}"/>
            </c:ext>
          </c:extLst>
        </c:ser>
        <c:ser>
          <c:idx val="3"/>
          <c:order val="3"/>
          <c:tx>
            <c:v>Max Damper_HS_Bump_RR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All!$DW$6:$DW$62</c:f>
              <c:numCache>
                <c:formatCode>General</c:formatCode>
                <c:ptCount val="57"/>
                <c:pt idx="0">
                  <c:v>0.6</c:v>
                </c:pt>
                <c:pt idx="1">
                  <c:v>10.199999999999999</c:v>
                </c:pt>
                <c:pt idx="2">
                  <c:v>11.26</c:v>
                </c:pt>
                <c:pt idx="3">
                  <c:v>11.39</c:v>
                </c:pt>
                <c:pt idx="4">
                  <c:v>8.56</c:v>
                </c:pt>
                <c:pt idx="7">
                  <c:v>5.58</c:v>
                </c:pt>
                <c:pt idx="8">
                  <c:v>8.57</c:v>
                </c:pt>
                <c:pt idx="11">
                  <c:v>5.32</c:v>
                </c:pt>
                <c:pt idx="12">
                  <c:v>1.37</c:v>
                </c:pt>
                <c:pt idx="15">
                  <c:v>6.06</c:v>
                </c:pt>
                <c:pt idx="16">
                  <c:v>10.61</c:v>
                </c:pt>
                <c:pt idx="17">
                  <c:v>10.38</c:v>
                </c:pt>
                <c:pt idx="18">
                  <c:v>6.06</c:v>
                </c:pt>
                <c:pt idx="19">
                  <c:v>10.61</c:v>
                </c:pt>
                <c:pt idx="20">
                  <c:v>4.45</c:v>
                </c:pt>
                <c:pt idx="21">
                  <c:v>11.79</c:v>
                </c:pt>
                <c:pt idx="22">
                  <c:v>12.16</c:v>
                </c:pt>
                <c:pt idx="23">
                  <c:v>9.5</c:v>
                </c:pt>
                <c:pt idx="27">
                  <c:v>2.4900000000000002</c:v>
                </c:pt>
                <c:pt idx="28">
                  <c:v>11.01</c:v>
                </c:pt>
                <c:pt idx="29">
                  <c:v>11.49</c:v>
                </c:pt>
                <c:pt idx="30">
                  <c:v>11.87</c:v>
                </c:pt>
                <c:pt idx="31">
                  <c:v>11.75</c:v>
                </c:pt>
                <c:pt idx="32">
                  <c:v>10.98</c:v>
                </c:pt>
                <c:pt idx="35">
                  <c:v>3.4</c:v>
                </c:pt>
                <c:pt idx="36">
                  <c:v>11.25</c:v>
                </c:pt>
                <c:pt idx="37">
                  <c:v>11.51</c:v>
                </c:pt>
                <c:pt idx="38">
                  <c:v>11.83</c:v>
                </c:pt>
                <c:pt idx="39">
                  <c:v>9.17</c:v>
                </c:pt>
                <c:pt idx="42">
                  <c:v>1.59</c:v>
                </c:pt>
                <c:pt idx="43">
                  <c:v>10.88</c:v>
                </c:pt>
                <c:pt idx="44">
                  <c:v>10.59</c:v>
                </c:pt>
                <c:pt idx="45">
                  <c:v>11.45</c:v>
                </c:pt>
                <c:pt idx="46">
                  <c:v>11.42</c:v>
                </c:pt>
                <c:pt idx="47">
                  <c:v>10.39</c:v>
                </c:pt>
                <c:pt idx="48">
                  <c:v>10</c:v>
                </c:pt>
                <c:pt idx="51">
                  <c:v>3.02</c:v>
                </c:pt>
                <c:pt idx="52">
                  <c:v>11.48</c:v>
                </c:pt>
                <c:pt idx="53">
                  <c:v>9.85</c:v>
                </c:pt>
                <c:pt idx="54">
                  <c:v>3.02</c:v>
                </c:pt>
                <c:pt idx="55">
                  <c:v>11.48</c:v>
                </c:pt>
                <c:pt idx="56">
                  <c:v>9.85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C9-49B6-B334-AD5258DAAD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17903"/>
        <c:axId val="868935791"/>
      </c:scatterChart>
      <c:valAx>
        <c:axId val="86891790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5791"/>
        <c:crosses val="autoZero"/>
        <c:crossBetween val="midCat"/>
        <c:majorUnit val="20"/>
        <c:minorUnit val="5"/>
      </c:valAx>
      <c:valAx>
        <c:axId val="86893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790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Damper_HS_Rebound_FL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All!$DX$6:$DX$62</c:f>
              <c:numCache>
                <c:formatCode>General</c:formatCode>
                <c:ptCount val="57"/>
                <c:pt idx="0">
                  <c:v>0.4</c:v>
                </c:pt>
                <c:pt idx="1">
                  <c:v>6.89</c:v>
                </c:pt>
                <c:pt idx="2">
                  <c:v>7.17</c:v>
                </c:pt>
                <c:pt idx="3">
                  <c:v>7.56</c:v>
                </c:pt>
                <c:pt idx="4">
                  <c:v>5.56</c:v>
                </c:pt>
                <c:pt idx="7">
                  <c:v>3.82</c:v>
                </c:pt>
                <c:pt idx="8">
                  <c:v>6.07</c:v>
                </c:pt>
                <c:pt idx="11">
                  <c:v>3.91</c:v>
                </c:pt>
                <c:pt idx="12">
                  <c:v>1.55</c:v>
                </c:pt>
                <c:pt idx="15">
                  <c:v>4.22</c:v>
                </c:pt>
                <c:pt idx="16">
                  <c:v>7.65</c:v>
                </c:pt>
                <c:pt idx="17">
                  <c:v>7.28</c:v>
                </c:pt>
                <c:pt idx="18">
                  <c:v>4.22</c:v>
                </c:pt>
                <c:pt idx="19">
                  <c:v>7.65</c:v>
                </c:pt>
                <c:pt idx="20">
                  <c:v>3.14</c:v>
                </c:pt>
                <c:pt idx="21">
                  <c:v>8.32</c:v>
                </c:pt>
                <c:pt idx="22">
                  <c:v>8.51</c:v>
                </c:pt>
                <c:pt idx="23">
                  <c:v>6.08</c:v>
                </c:pt>
                <c:pt idx="27">
                  <c:v>1.87</c:v>
                </c:pt>
                <c:pt idx="28">
                  <c:v>7.7</c:v>
                </c:pt>
                <c:pt idx="29">
                  <c:v>7.85</c:v>
                </c:pt>
                <c:pt idx="30">
                  <c:v>8.01</c:v>
                </c:pt>
                <c:pt idx="31">
                  <c:v>7.86</c:v>
                </c:pt>
                <c:pt idx="32">
                  <c:v>7.6</c:v>
                </c:pt>
                <c:pt idx="35">
                  <c:v>2.2000000000000002</c:v>
                </c:pt>
                <c:pt idx="36">
                  <c:v>7.37</c:v>
                </c:pt>
                <c:pt idx="37">
                  <c:v>7.2</c:v>
                </c:pt>
                <c:pt idx="38">
                  <c:v>7.47</c:v>
                </c:pt>
                <c:pt idx="39">
                  <c:v>5.42</c:v>
                </c:pt>
                <c:pt idx="42">
                  <c:v>1.03</c:v>
                </c:pt>
                <c:pt idx="43">
                  <c:v>6.34</c:v>
                </c:pt>
                <c:pt idx="44">
                  <c:v>6.75</c:v>
                </c:pt>
                <c:pt idx="45">
                  <c:v>7.3</c:v>
                </c:pt>
                <c:pt idx="46">
                  <c:v>7.74</c:v>
                </c:pt>
                <c:pt idx="47">
                  <c:v>7.03</c:v>
                </c:pt>
                <c:pt idx="48">
                  <c:v>5.84</c:v>
                </c:pt>
                <c:pt idx="51">
                  <c:v>2.12</c:v>
                </c:pt>
                <c:pt idx="52">
                  <c:v>8.06</c:v>
                </c:pt>
                <c:pt idx="53">
                  <c:v>6.29</c:v>
                </c:pt>
                <c:pt idx="54">
                  <c:v>2.12</c:v>
                </c:pt>
                <c:pt idx="55">
                  <c:v>8.06</c:v>
                </c:pt>
                <c:pt idx="56">
                  <c:v>6.29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D3-4567-9789-CFC413E4B885}"/>
            </c:ext>
          </c:extLst>
        </c:ser>
        <c:ser>
          <c:idx val="1"/>
          <c:order val="1"/>
          <c:tx>
            <c:v>Max Damper_HS_Rebound_FR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All!$DY$6:$DY$62</c:f>
              <c:numCache>
                <c:formatCode>General</c:formatCode>
                <c:ptCount val="57"/>
                <c:pt idx="0">
                  <c:v>0.38</c:v>
                </c:pt>
                <c:pt idx="1">
                  <c:v>6.42</c:v>
                </c:pt>
                <c:pt idx="2">
                  <c:v>7.02</c:v>
                </c:pt>
                <c:pt idx="3">
                  <c:v>7.03</c:v>
                </c:pt>
                <c:pt idx="4">
                  <c:v>5.17</c:v>
                </c:pt>
                <c:pt idx="7">
                  <c:v>3.49</c:v>
                </c:pt>
                <c:pt idx="8">
                  <c:v>5.49</c:v>
                </c:pt>
                <c:pt idx="11">
                  <c:v>3.52</c:v>
                </c:pt>
                <c:pt idx="12">
                  <c:v>1.22</c:v>
                </c:pt>
                <c:pt idx="15">
                  <c:v>3.59</c:v>
                </c:pt>
                <c:pt idx="16">
                  <c:v>6.93</c:v>
                </c:pt>
                <c:pt idx="17">
                  <c:v>6.69</c:v>
                </c:pt>
                <c:pt idx="18">
                  <c:v>3.59</c:v>
                </c:pt>
                <c:pt idx="19">
                  <c:v>6.93</c:v>
                </c:pt>
                <c:pt idx="20">
                  <c:v>2.85</c:v>
                </c:pt>
                <c:pt idx="21">
                  <c:v>7.63</c:v>
                </c:pt>
                <c:pt idx="22">
                  <c:v>7.53</c:v>
                </c:pt>
                <c:pt idx="23">
                  <c:v>5.88</c:v>
                </c:pt>
                <c:pt idx="27">
                  <c:v>1.96</c:v>
                </c:pt>
                <c:pt idx="28">
                  <c:v>7.86</c:v>
                </c:pt>
                <c:pt idx="29">
                  <c:v>7.17</c:v>
                </c:pt>
                <c:pt idx="30">
                  <c:v>7.74</c:v>
                </c:pt>
                <c:pt idx="31">
                  <c:v>7.34</c:v>
                </c:pt>
                <c:pt idx="32">
                  <c:v>6.77</c:v>
                </c:pt>
                <c:pt idx="35">
                  <c:v>1.96</c:v>
                </c:pt>
                <c:pt idx="36">
                  <c:v>6.81</c:v>
                </c:pt>
                <c:pt idx="37">
                  <c:v>6.87</c:v>
                </c:pt>
                <c:pt idx="38">
                  <c:v>7.25</c:v>
                </c:pt>
                <c:pt idx="39">
                  <c:v>5.38</c:v>
                </c:pt>
                <c:pt idx="42">
                  <c:v>0.92</c:v>
                </c:pt>
                <c:pt idx="43">
                  <c:v>6.53</c:v>
                </c:pt>
                <c:pt idx="44">
                  <c:v>6.31</c:v>
                </c:pt>
                <c:pt idx="45">
                  <c:v>7.43</c:v>
                </c:pt>
                <c:pt idx="46">
                  <c:v>7.26</c:v>
                </c:pt>
                <c:pt idx="47">
                  <c:v>6.28</c:v>
                </c:pt>
                <c:pt idx="48">
                  <c:v>5.9</c:v>
                </c:pt>
                <c:pt idx="51">
                  <c:v>1.9</c:v>
                </c:pt>
                <c:pt idx="52">
                  <c:v>7.64</c:v>
                </c:pt>
                <c:pt idx="53">
                  <c:v>6.58</c:v>
                </c:pt>
                <c:pt idx="54">
                  <c:v>1.9</c:v>
                </c:pt>
                <c:pt idx="55">
                  <c:v>7.64</c:v>
                </c:pt>
                <c:pt idx="56">
                  <c:v>6.58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D3-4567-9789-CFC413E4B885}"/>
            </c:ext>
          </c:extLst>
        </c:ser>
        <c:ser>
          <c:idx val="2"/>
          <c:order val="2"/>
          <c:tx>
            <c:v>Max Damper_HS_Rebound_RL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All!$DZ$6:$DZ$62</c:f>
              <c:numCache>
                <c:formatCode>General</c:formatCode>
                <c:ptCount val="57"/>
                <c:pt idx="0">
                  <c:v>0.62</c:v>
                </c:pt>
                <c:pt idx="1">
                  <c:v>10.99</c:v>
                </c:pt>
                <c:pt idx="2">
                  <c:v>11.89</c:v>
                </c:pt>
                <c:pt idx="3">
                  <c:v>12.61</c:v>
                </c:pt>
                <c:pt idx="4">
                  <c:v>9.32</c:v>
                </c:pt>
                <c:pt idx="7">
                  <c:v>5.84</c:v>
                </c:pt>
                <c:pt idx="8">
                  <c:v>9.36</c:v>
                </c:pt>
                <c:pt idx="11">
                  <c:v>5.94</c:v>
                </c:pt>
                <c:pt idx="12">
                  <c:v>1.47</c:v>
                </c:pt>
                <c:pt idx="15">
                  <c:v>6.46</c:v>
                </c:pt>
                <c:pt idx="16">
                  <c:v>12.16</c:v>
                </c:pt>
                <c:pt idx="17">
                  <c:v>11.43</c:v>
                </c:pt>
                <c:pt idx="18">
                  <c:v>6.46</c:v>
                </c:pt>
                <c:pt idx="19">
                  <c:v>12.16</c:v>
                </c:pt>
                <c:pt idx="20">
                  <c:v>4.72</c:v>
                </c:pt>
                <c:pt idx="21">
                  <c:v>13.04</c:v>
                </c:pt>
                <c:pt idx="22">
                  <c:v>13.53</c:v>
                </c:pt>
                <c:pt idx="23">
                  <c:v>10.19</c:v>
                </c:pt>
                <c:pt idx="27">
                  <c:v>2.92</c:v>
                </c:pt>
                <c:pt idx="28">
                  <c:v>13.04</c:v>
                </c:pt>
                <c:pt idx="29">
                  <c:v>13.14</c:v>
                </c:pt>
                <c:pt idx="30">
                  <c:v>13.16</c:v>
                </c:pt>
                <c:pt idx="31">
                  <c:v>13.84</c:v>
                </c:pt>
                <c:pt idx="32">
                  <c:v>12.66</c:v>
                </c:pt>
                <c:pt idx="35">
                  <c:v>4.03</c:v>
                </c:pt>
                <c:pt idx="36">
                  <c:v>13.46</c:v>
                </c:pt>
                <c:pt idx="37">
                  <c:v>13.58</c:v>
                </c:pt>
                <c:pt idx="38">
                  <c:v>14.16</c:v>
                </c:pt>
                <c:pt idx="39">
                  <c:v>11.06</c:v>
                </c:pt>
                <c:pt idx="42">
                  <c:v>1.87</c:v>
                </c:pt>
                <c:pt idx="43">
                  <c:v>12.51</c:v>
                </c:pt>
                <c:pt idx="44">
                  <c:v>12.92</c:v>
                </c:pt>
                <c:pt idx="45">
                  <c:v>14.22</c:v>
                </c:pt>
                <c:pt idx="46">
                  <c:v>14.45</c:v>
                </c:pt>
                <c:pt idx="47">
                  <c:v>13.54</c:v>
                </c:pt>
                <c:pt idx="48">
                  <c:v>11.86</c:v>
                </c:pt>
                <c:pt idx="51">
                  <c:v>3.11</c:v>
                </c:pt>
                <c:pt idx="52">
                  <c:v>13.05</c:v>
                </c:pt>
                <c:pt idx="53">
                  <c:v>11</c:v>
                </c:pt>
                <c:pt idx="54">
                  <c:v>3.11</c:v>
                </c:pt>
                <c:pt idx="55">
                  <c:v>13.05</c:v>
                </c:pt>
                <c:pt idx="56">
                  <c:v>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D3-4567-9789-CFC413E4B885}"/>
            </c:ext>
          </c:extLst>
        </c:ser>
        <c:ser>
          <c:idx val="3"/>
          <c:order val="3"/>
          <c:tx>
            <c:v>Max Damper_HS_Rebound_RR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All!$EA$6:$EA$62</c:f>
              <c:numCache>
                <c:formatCode>General</c:formatCode>
                <c:ptCount val="57"/>
                <c:pt idx="0">
                  <c:v>0.54</c:v>
                </c:pt>
                <c:pt idx="1">
                  <c:v>9.5299999999999994</c:v>
                </c:pt>
                <c:pt idx="2">
                  <c:v>10.44</c:v>
                </c:pt>
                <c:pt idx="3">
                  <c:v>10.66</c:v>
                </c:pt>
                <c:pt idx="4">
                  <c:v>7.97</c:v>
                </c:pt>
                <c:pt idx="7">
                  <c:v>5.17</c:v>
                </c:pt>
                <c:pt idx="8">
                  <c:v>7.8</c:v>
                </c:pt>
                <c:pt idx="11">
                  <c:v>4.88</c:v>
                </c:pt>
                <c:pt idx="12">
                  <c:v>1.25</c:v>
                </c:pt>
                <c:pt idx="15">
                  <c:v>5.39</c:v>
                </c:pt>
                <c:pt idx="16">
                  <c:v>10.039999999999999</c:v>
                </c:pt>
                <c:pt idx="17">
                  <c:v>9.77</c:v>
                </c:pt>
                <c:pt idx="18">
                  <c:v>5.39</c:v>
                </c:pt>
                <c:pt idx="19">
                  <c:v>10.039999999999999</c:v>
                </c:pt>
                <c:pt idx="20">
                  <c:v>4.0599999999999996</c:v>
                </c:pt>
                <c:pt idx="21">
                  <c:v>11.12</c:v>
                </c:pt>
                <c:pt idx="22">
                  <c:v>11.45</c:v>
                </c:pt>
                <c:pt idx="23">
                  <c:v>8.7200000000000006</c:v>
                </c:pt>
                <c:pt idx="27">
                  <c:v>2.37</c:v>
                </c:pt>
                <c:pt idx="28">
                  <c:v>10.69</c:v>
                </c:pt>
                <c:pt idx="29">
                  <c:v>11.47</c:v>
                </c:pt>
                <c:pt idx="30">
                  <c:v>12.01</c:v>
                </c:pt>
                <c:pt idx="31">
                  <c:v>11.68</c:v>
                </c:pt>
                <c:pt idx="32">
                  <c:v>10.84</c:v>
                </c:pt>
                <c:pt idx="35">
                  <c:v>3.13</c:v>
                </c:pt>
                <c:pt idx="36">
                  <c:v>10.8</c:v>
                </c:pt>
                <c:pt idx="37">
                  <c:v>10.95</c:v>
                </c:pt>
                <c:pt idx="38">
                  <c:v>11.52</c:v>
                </c:pt>
                <c:pt idx="39">
                  <c:v>8.92</c:v>
                </c:pt>
                <c:pt idx="42">
                  <c:v>1.46</c:v>
                </c:pt>
                <c:pt idx="43">
                  <c:v>10.36</c:v>
                </c:pt>
                <c:pt idx="44">
                  <c:v>9.93</c:v>
                </c:pt>
                <c:pt idx="45">
                  <c:v>11.33</c:v>
                </c:pt>
                <c:pt idx="46">
                  <c:v>11.11</c:v>
                </c:pt>
                <c:pt idx="47">
                  <c:v>9.89</c:v>
                </c:pt>
                <c:pt idx="48">
                  <c:v>9.48</c:v>
                </c:pt>
                <c:pt idx="51">
                  <c:v>2.8</c:v>
                </c:pt>
                <c:pt idx="52">
                  <c:v>11.26</c:v>
                </c:pt>
                <c:pt idx="53">
                  <c:v>9.61</c:v>
                </c:pt>
                <c:pt idx="54">
                  <c:v>2.8</c:v>
                </c:pt>
                <c:pt idx="55">
                  <c:v>11.26</c:v>
                </c:pt>
                <c:pt idx="56">
                  <c:v>9.61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D3-4567-9789-CFC413E4B8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34959"/>
        <c:axId val="868936623"/>
      </c:scatterChart>
      <c:valAx>
        <c:axId val="86893495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6623"/>
        <c:crosses val="autoZero"/>
        <c:crossBetween val="midCat"/>
        <c:majorUnit val="20"/>
        <c:minorUnit val="5"/>
      </c:valAx>
      <c:valAx>
        <c:axId val="868936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495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Bump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Damper_LS_Bump_FL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All!$EB$6:$EB$62</c:f>
              <c:numCache>
                <c:formatCode>General</c:formatCode>
                <c:ptCount val="57"/>
                <c:pt idx="0">
                  <c:v>4.9800000000000004</c:v>
                </c:pt>
                <c:pt idx="1">
                  <c:v>42.32</c:v>
                </c:pt>
                <c:pt idx="2">
                  <c:v>42.21</c:v>
                </c:pt>
                <c:pt idx="3">
                  <c:v>41.17</c:v>
                </c:pt>
                <c:pt idx="4">
                  <c:v>38.35</c:v>
                </c:pt>
                <c:pt idx="7">
                  <c:v>25.41</c:v>
                </c:pt>
                <c:pt idx="8">
                  <c:v>42.47</c:v>
                </c:pt>
                <c:pt idx="11">
                  <c:v>26.13</c:v>
                </c:pt>
                <c:pt idx="12">
                  <c:v>41.11</c:v>
                </c:pt>
                <c:pt idx="15">
                  <c:v>36.21</c:v>
                </c:pt>
                <c:pt idx="16">
                  <c:v>41.18</c:v>
                </c:pt>
                <c:pt idx="17">
                  <c:v>41.53</c:v>
                </c:pt>
                <c:pt idx="18">
                  <c:v>36.21</c:v>
                </c:pt>
                <c:pt idx="19">
                  <c:v>41.18</c:v>
                </c:pt>
                <c:pt idx="20">
                  <c:v>61.55</c:v>
                </c:pt>
                <c:pt idx="21">
                  <c:v>40.32</c:v>
                </c:pt>
                <c:pt idx="22">
                  <c:v>40.61</c:v>
                </c:pt>
                <c:pt idx="23">
                  <c:v>42.92</c:v>
                </c:pt>
                <c:pt idx="27">
                  <c:v>76.27</c:v>
                </c:pt>
                <c:pt idx="28">
                  <c:v>41.23</c:v>
                </c:pt>
                <c:pt idx="29">
                  <c:v>41.13</c:v>
                </c:pt>
                <c:pt idx="30">
                  <c:v>40.61</c:v>
                </c:pt>
                <c:pt idx="31">
                  <c:v>41.6</c:v>
                </c:pt>
                <c:pt idx="32">
                  <c:v>41.36</c:v>
                </c:pt>
                <c:pt idx="35">
                  <c:v>17.100000000000001</c:v>
                </c:pt>
                <c:pt idx="36">
                  <c:v>41.9</c:v>
                </c:pt>
                <c:pt idx="37">
                  <c:v>42.29</c:v>
                </c:pt>
                <c:pt idx="38">
                  <c:v>41.49</c:v>
                </c:pt>
                <c:pt idx="39">
                  <c:v>43.59</c:v>
                </c:pt>
                <c:pt idx="42">
                  <c:v>86.15</c:v>
                </c:pt>
                <c:pt idx="43">
                  <c:v>42.32</c:v>
                </c:pt>
                <c:pt idx="44">
                  <c:v>43.06</c:v>
                </c:pt>
                <c:pt idx="45">
                  <c:v>42.06</c:v>
                </c:pt>
                <c:pt idx="46">
                  <c:v>42.1</c:v>
                </c:pt>
                <c:pt idx="47">
                  <c:v>42.32</c:v>
                </c:pt>
                <c:pt idx="48">
                  <c:v>43</c:v>
                </c:pt>
                <c:pt idx="51">
                  <c:v>15.76</c:v>
                </c:pt>
                <c:pt idx="52">
                  <c:v>41.87</c:v>
                </c:pt>
                <c:pt idx="53">
                  <c:v>42.58</c:v>
                </c:pt>
                <c:pt idx="54">
                  <c:v>15.76</c:v>
                </c:pt>
                <c:pt idx="55">
                  <c:v>41.87</c:v>
                </c:pt>
                <c:pt idx="56">
                  <c:v>42.58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1C-4649-A9DF-5A4A8B18CA55}"/>
            </c:ext>
          </c:extLst>
        </c:ser>
        <c:ser>
          <c:idx val="1"/>
          <c:order val="1"/>
          <c:tx>
            <c:v>Max Damper_LS_Bump_FR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All!$EC$6:$EC$62</c:f>
              <c:numCache>
                <c:formatCode>General</c:formatCode>
                <c:ptCount val="57"/>
                <c:pt idx="0">
                  <c:v>5.12</c:v>
                </c:pt>
                <c:pt idx="1">
                  <c:v>43.02</c:v>
                </c:pt>
                <c:pt idx="2">
                  <c:v>41.82</c:v>
                </c:pt>
                <c:pt idx="3">
                  <c:v>41.89</c:v>
                </c:pt>
                <c:pt idx="4">
                  <c:v>37.61</c:v>
                </c:pt>
                <c:pt idx="7">
                  <c:v>25.18</c:v>
                </c:pt>
                <c:pt idx="8">
                  <c:v>43.06</c:v>
                </c:pt>
                <c:pt idx="11">
                  <c:v>26.23</c:v>
                </c:pt>
                <c:pt idx="12">
                  <c:v>40.21</c:v>
                </c:pt>
                <c:pt idx="15">
                  <c:v>42.97</c:v>
                </c:pt>
                <c:pt idx="16">
                  <c:v>41.69</c:v>
                </c:pt>
                <c:pt idx="17">
                  <c:v>42.27</c:v>
                </c:pt>
                <c:pt idx="18">
                  <c:v>42.97</c:v>
                </c:pt>
                <c:pt idx="19">
                  <c:v>41.69</c:v>
                </c:pt>
                <c:pt idx="20">
                  <c:v>61.44</c:v>
                </c:pt>
                <c:pt idx="21">
                  <c:v>41.37</c:v>
                </c:pt>
                <c:pt idx="22">
                  <c:v>40.97</c:v>
                </c:pt>
                <c:pt idx="23">
                  <c:v>42.88</c:v>
                </c:pt>
                <c:pt idx="27">
                  <c:v>13.31</c:v>
                </c:pt>
                <c:pt idx="28">
                  <c:v>41.18</c:v>
                </c:pt>
                <c:pt idx="29">
                  <c:v>41.95</c:v>
                </c:pt>
                <c:pt idx="30">
                  <c:v>42.27</c:v>
                </c:pt>
                <c:pt idx="31">
                  <c:v>42.25</c:v>
                </c:pt>
                <c:pt idx="32">
                  <c:v>41.37</c:v>
                </c:pt>
                <c:pt idx="35">
                  <c:v>16.95</c:v>
                </c:pt>
                <c:pt idx="36">
                  <c:v>41.73</c:v>
                </c:pt>
                <c:pt idx="37">
                  <c:v>42.3</c:v>
                </c:pt>
                <c:pt idx="38">
                  <c:v>41.71</c:v>
                </c:pt>
                <c:pt idx="39">
                  <c:v>42.78</c:v>
                </c:pt>
                <c:pt idx="42">
                  <c:v>9.07</c:v>
                </c:pt>
                <c:pt idx="43">
                  <c:v>42.55</c:v>
                </c:pt>
                <c:pt idx="44">
                  <c:v>42.05</c:v>
                </c:pt>
                <c:pt idx="45">
                  <c:v>41.86</c:v>
                </c:pt>
                <c:pt idx="46">
                  <c:v>42.02</c:v>
                </c:pt>
                <c:pt idx="47">
                  <c:v>42.81</c:v>
                </c:pt>
                <c:pt idx="48">
                  <c:v>43.01</c:v>
                </c:pt>
                <c:pt idx="51">
                  <c:v>17.3</c:v>
                </c:pt>
                <c:pt idx="52">
                  <c:v>41</c:v>
                </c:pt>
                <c:pt idx="53">
                  <c:v>42.52</c:v>
                </c:pt>
                <c:pt idx="54">
                  <c:v>17.3</c:v>
                </c:pt>
                <c:pt idx="55">
                  <c:v>41</c:v>
                </c:pt>
                <c:pt idx="56">
                  <c:v>42.52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A1C-4649-A9DF-5A4A8B18CA55}"/>
            </c:ext>
          </c:extLst>
        </c:ser>
        <c:ser>
          <c:idx val="2"/>
          <c:order val="2"/>
          <c:tx>
            <c:v>Max Damper_LS_Bump_RL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All!$ED$6:$ED$62</c:f>
              <c:numCache>
                <c:formatCode>General</c:formatCode>
                <c:ptCount val="57"/>
                <c:pt idx="0">
                  <c:v>3.88</c:v>
                </c:pt>
                <c:pt idx="1">
                  <c:v>33.24</c:v>
                </c:pt>
                <c:pt idx="2">
                  <c:v>33.08</c:v>
                </c:pt>
                <c:pt idx="3">
                  <c:v>32.6</c:v>
                </c:pt>
                <c:pt idx="4">
                  <c:v>30.48</c:v>
                </c:pt>
                <c:pt idx="7">
                  <c:v>20.12</c:v>
                </c:pt>
                <c:pt idx="8">
                  <c:v>33.880000000000003</c:v>
                </c:pt>
                <c:pt idx="11">
                  <c:v>20.89</c:v>
                </c:pt>
                <c:pt idx="12">
                  <c:v>31.32</c:v>
                </c:pt>
                <c:pt idx="15">
                  <c:v>34.93</c:v>
                </c:pt>
                <c:pt idx="16">
                  <c:v>32.119999999999997</c:v>
                </c:pt>
                <c:pt idx="17">
                  <c:v>32.39</c:v>
                </c:pt>
                <c:pt idx="18">
                  <c:v>34.93</c:v>
                </c:pt>
                <c:pt idx="19">
                  <c:v>32.119999999999997</c:v>
                </c:pt>
                <c:pt idx="20">
                  <c:v>58.01</c:v>
                </c:pt>
                <c:pt idx="21">
                  <c:v>32.26</c:v>
                </c:pt>
                <c:pt idx="22">
                  <c:v>31.92</c:v>
                </c:pt>
                <c:pt idx="23">
                  <c:v>33.97</c:v>
                </c:pt>
                <c:pt idx="27">
                  <c:v>10.87</c:v>
                </c:pt>
                <c:pt idx="28">
                  <c:v>32.58</c:v>
                </c:pt>
                <c:pt idx="29">
                  <c:v>32.159999999999997</c:v>
                </c:pt>
                <c:pt idx="30">
                  <c:v>32.450000000000003</c:v>
                </c:pt>
                <c:pt idx="31">
                  <c:v>32.1</c:v>
                </c:pt>
                <c:pt idx="32">
                  <c:v>32.18</c:v>
                </c:pt>
                <c:pt idx="35">
                  <c:v>12.81</c:v>
                </c:pt>
                <c:pt idx="36">
                  <c:v>32.39</c:v>
                </c:pt>
                <c:pt idx="37">
                  <c:v>32.53</c:v>
                </c:pt>
                <c:pt idx="38">
                  <c:v>32.47</c:v>
                </c:pt>
                <c:pt idx="39">
                  <c:v>32.75</c:v>
                </c:pt>
                <c:pt idx="42">
                  <c:v>84.31</c:v>
                </c:pt>
                <c:pt idx="43">
                  <c:v>32.61</c:v>
                </c:pt>
                <c:pt idx="44">
                  <c:v>33.61</c:v>
                </c:pt>
                <c:pt idx="45">
                  <c:v>32.21</c:v>
                </c:pt>
                <c:pt idx="46">
                  <c:v>32.24</c:v>
                </c:pt>
                <c:pt idx="47">
                  <c:v>32.08</c:v>
                </c:pt>
                <c:pt idx="48">
                  <c:v>32.86</c:v>
                </c:pt>
                <c:pt idx="51">
                  <c:v>13.26</c:v>
                </c:pt>
                <c:pt idx="52">
                  <c:v>32.590000000000003</c:v>
                </c:pt>
                <c:pt idx="53">
                  <c:v>32.64</c:v>
                </c:pt>
                <c:pt idx="54">
                  <c:v>13.26</c:v>
                </c:pt>
                <c:pt idx="55">
                  <c:v>32.590000000000003</c:v>
                </c:pt>
                <c:pt idx="56">
                  <c:v>32.64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A1C-4649-A9DF-5A4A8B18CA55}"/>
            </c:ext>
          </c:extLst>
        </c:ser>
        <c:ser>
          <c:idx val="3"/>
          <c:order val="3"/>
          <c:tx>
            <c:v>Max Damper_LS_Bump_RR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All!$EE$6:$EE$62</c:f>
              <c:numCache>
                <c:formatCode>General</c:formatCode>
                <c:ptCount val="57"/>
                <c:pt idx="0">
                  <c:v>6.47</c:v>
                </c:pt>
                <c:pt idx="1">
                  <c:v>35.06</c:v>
                </c:pt>
                <c:pt idx="2">
                  <c:v>34.69</c:v>
                </c:pt>
                <c:pt idx="3">
                  <c:v>35.380000000000003</c:v>
                </c:pt>
                <c:pt idx="4">
                  <c:v>30.03</c:v>
                </c:pt>
                <c:pt idx="7">
                  <c:v>21.83</c:v>
                </c:pt>
                <c:pt idx="8">
                  <c:v>36.090000000000003</c:v>
                </c:pt>
                <c:pt idx="11">
                  <c:v>23.6</c:v>
                </c:pt>
                <c:pt idx="12">
                  <c:v>34.68</c:v>
                </c:pt>
                <c:pt idx="15">
                  <c:v>31.95</c:v>
                </c:pt>
                <c:pt idx="16">
                  <c:v>35.65</c:v>
                </c:pt>
                <c:pt idx="17">
                  <c:v>34.51</c:v>
                </c:pt>
                <c:pt idx="18">
                  <c:v>31.95</c:v>
                </c:pt>
                <c:pt idx="19">
                  <c:v>35.65</c:v>
                </c:pt>
                <c:pt idx="20">
                  <c:v>59.18</c:v>
                </c:pt>
                <c:pt idx="21">
                  <c:v>34.28</c:v>
                </c:pt>
                <c:pt idx="22">
                  <c:v>34.17</c:v>
                </c:pt>
                <c:pt idx="23">
                  <c:v>35.79</c:v>
                </c:pt>
                <c:pt idx="27">
                  <c:v>12.19</c:v>
                </c:pt>
                <c:pt idx="28">
                  <c:v>36</c:v>
                </c:pt>
                <c:pt idx="29">
                  <c:v>35.28</c:v>
                </c:pt>
                <c:pt idx="30">
                  <c:v>35.049999999999997</c:v>
                </c:pt>
                <c:pt idx="31">
                  <c:v>34.82</c:v>
                </c:pt>
                <c:pt idx="32">
                  <c:v>34.700000000000003</c:v>
                </c:pt>
                <c:pt idx="35">
                  <c:v>14.35</c:v>
                </c:pt>
                <c:pt idx="36">
                  <c:v>34.76</c:v>
                </c:pt>
                <c:pt idx="37">
                  <c:v>34.659999999999997</c:v>
                </c:pt>
                <c:pt idx="38">
                  <c:v>34.69</c:v>
                </c:pt>
                <c:pt idx="39">
                  <c:v>35.56</c:v>
                </c:pt>
                <c:pt idx="42">
                  <c:v>85.09</c:v>
                </c:pt>
                <c:pt idx="43">
                  <c:v>35.19</c:v>
                </c:pt>
                <c:pt idx="44">
                  <c:v>35.36</c:v>
                </c:pt>
                <c:pt idx="45">
                  <c:v>34.94</c:v>
                </c:pt>
                <c:pt idx="46">
                  <c:v>34.6</c:v>
                </c:pt>
                <c:pt idx="47">
                  <c:v>35.94</c:v>
                </c:pt>
                <c:pt idx="48">
                  <c:v>35.47</c:v>
                </c:pt>
                <c:pt idx="51">
                  <c:v>14.13</c:v>
                </c:pt>
                <c:pt idx="52">
                  <c:v>34.770000000000003</c:v>
                </c:pt>
                <c:pt idx="53">
                  <c:v>34.69</c:v>
                </c:pt>
                <c:pt idx="54">
                  <c:v>14.13</c:v>
                </c:pt>
                <c:pt idx="55">
                  <c:v>34.770000000000003</c:v>
                </c:pt>
                <c:pt idx="56">
                  <c:v>34.69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A1C-4649-A9DF-5A4A8B18C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35375"/>
        <c:axId val="868937039"/>
      </c:scatterChart>
      <c:valAx>
        <c:axId val="86893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7039"/>
        <c:crosses val="autoZero"/>
        <c:crossBetween val="midCat"/>
        <c:majorUnit val="20"/>
        <c:minorUnit val="5"/>
      </c:valAx>
      <c:valAx>
        <c:axId val="8689370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5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LS Rebound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Damper_LS_Rebound_FL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All!$EF$6:$EF$62</c:f>
              <c:numCache>
                <c:formatCode>General</c:formatCode>
                <c:ptCount val="57"/>
                <c:pt idx="0">
                  <c:v>94.23</c:v>
                </c:pt>
                <c:pt idx="1">
                  <c:v>44.09</c:v>
                </c:pt>
                <c:pt idx="2">
                  <c:v>43.76</c:v>
                </c:pt>
                <c:pt idx="3">
                  <c:v>43.83</c:v>
                </c:pt>
                <c:pt idx="4">
                  <c:v>50.73</c:v>
                </c:pt>
                <c:pt idx="7">
                  <c:v>67.16</c:v>
                </c:pt>
                <c:pt idx="8">
                  <c:v>45.56</c:v>
                </c:pt>
                <c:pt idx="11">
                  <c:v>66.22</c:v>
                </c:pt>
                <c:pt idx="12">
                  <c:v>55.88</c:v>
                </c:pt>
                <c:pt idx="15">
                  <c:v>55.69</c:v>
                </c:pt>
                <c:pt idx="16">
                  <c:v>43.96</c:v>
                </c:pt>
                <c:pt idx="17">
                  <c:v>44.12</c:v>
                </c:pt>
                <c:pt idx="18">
                  <c:v>55.69</c:v>
                </c:pt>
                <c:pt idx="19">
                  <c:v>43.96</c:v>
                </c:pt>
                <c:pt idx="20">
                  <c:v>32.26</c:v>
                </c:pt>
                <c:pt idx="21">
                  <c:v>43.06</c:v>
                </c:pt>
                <c:pt idx="22">
                  <c:v>42.77</c:v>
                </c:pt>
                <c:pt idx="23">
                  <c:v>45.11</c:v>
                </c:pt>
                <c:pt idx="27">
                  <c:v>20.010000000000002</c:v>
                </c:pt>
                <c:pt idx="28">
                  <c:v>43.57</c:v>
                </c:pt>
                <c:pt idx="29">
                  <c:v>43.33</c:v>
                </c:pt>
                <c:pt idx="30">
                  <c:v>43.4</c:v>
                </c:pt>
                <c:pt idx="31">
                  <c:v>43.02</c:v>
                </c:pt>
                <c:pt idx="32">
                  <c:v>43.66</c:v>
                </c:pt>
                <c:pt idx="35">
                  <c:v>78.67</c:v>
                </c:pt>
                <c:pt idx="36">
                  <c:v>43.85</c:v>
                </c:pt>
                <c:pt idx="37">
                  <c:v>43.66</c:v>
                </c:pt>
                <c:pt idx="38">
                  <c:v>43.73</c:v>
                </c:pt>
                <c:pt idx="39">
                  <c:v>45.85</c:v>
                </c:pt>
                <c:pt idx="42">
                  <c:v>11.84</c:v>
                </c:pt>
                <c:pt idx="43">
                  <c:v>45.11</c:v>
                </c:pt>
                <c:pt idx="44">
                  <c:v>43.88</c:v>
                </c:pt>
                <c:pt idx="45">
                  <c:v>43.52</c:v>
                </c:pt>
                <c:pt idx="46">
                  <c:v>42.81</c:v>
                </c:pt>
                <c:pt idx="47">
                  <c:v>44.03</c:v>
                </c:pt>
                <c:pt idx="48">
                  <c:v>45.51</c:v>
                </c:pt>
                <c:pt idx="51">
                  <c:v>80.010000000000005</c:v>
                </c:pt>
                <c:pt idx="52">
                  <c:v>42.53</c:v>
                </c:pt>
                <c:pt idx="53">
                  <c:v>45</c:v>
                </c:pt>
                <c:pt idx="54">
                  <c:v>80.010000000000005</c:v>
                </c:pt>
                <c:pt idx="55">
                  <c:v>42.53</c:v>
                </c:pt>
                <c:pt idx="56">
                  <c:v>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AE-41B7-8DBB-7838C4A1F113}"/>
            </c:ext>
          </c:extLst>
        </c:ser>
        <c:ser>
          <c:idx val="1"/>
          <c:order val="1"/>
          <c:tx>
            <c:v>Max Damper_LS_Rebound_FR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All!$EG$6:$EG$62</c:f>
              <c:numCache>
                <c:formatCode>General</c:formatCode>
                <c:ptCount val="57"/>
                <c:pt idx="0">
                  <c:v>94.14</c:v>
                </c:pt>
                <c:pt idx="1">
                  <c:v>44.68</c:v>
                </c:pt>
                <c:pt idx="2">
                  <c:v>44.61</c:v>
                </c:pt>
                <c:pt idx="3">
                  <c:v>44.48</c:v>
                </c:pt>
                <c:pt idx="4">
                  <c:v>52.4</c:v>
                </c:pt>
                <c:pt idx="7">
                  <c:v>67.959999999999994</c:v>
                </c:pt>
                <c:pt idx="8">
                  <c:v>46.38</c:v>
                </c:pt>
                <c:pt idx="11">
                  <c:v>66.900000000000006</c:v>
                </c:pt>
                <c:pt idx="12">
                  <c:v>57.46</c:v>
                </c:pt>
                <c:pt idx="15">
                  <c:v>49.89</c:v>
                </c:pt>
                <c:pt idx="16">
                  <c:v>44.91</c:v>
                </c:pt>
                <c:pt idx="17">
                  <c:v>44.94</c:v>
                </c:pt>
                <c:pt idx="18">
                  <c:v>49.89</c:v>
                </c:pt>
                <c:pt idx="19">
                  <c:v>44.91</c:v>
                </c:pt>
                <c:pt idx="20">
                  <c:v>33.06</c:v>
                </c:pt>
                <c:pt idx="21">
                  <c:v>43.94</c:v>
                </c:pt>
                <c:pt idx="22">
                  <c:v>44.36</c:v>
                </c:pt>
                <c:pt idx="23">
                  <c:v>45.77</c:v>
                </c:pt>
                <c:pt idx="27">
                  <c:v>82.92</c:v>
                </c:pt>
                <c:pt idx="28">
                  <c:v>43.68</c:v>
                </c:pt>
                <c:pt idx="29">
                  <c:v>44.29</c:v>
                </c:pt>
                <c:pt idx="30">
                  <c:v>43.11</c:v>
                </c:pt>
                <c:pt idx="31">
                  <c:v>43.66</c:v>
                </c:pt>
                <c:pt idx="32">
                  <c:v>45.44</c:v>
                </c:pt>
                <c:pt idx="35">
                  <c:v>79.209999999999994</c:v>
                </c:pt>
                <c:pt idx="36">
                  <c:v>45.01</c:v>
                </c:pt>
                <c:pt idx="37">
                  <c:v>44.53</c:v>
                </c:pt>
                <c:pt idx="38">
                  <c:v>44.31</c:v>
                </c:pt>
                <c:pt idx="39">
                  <c:v>46.51</c:v>
                </c:pt>
                <c:pt idx="42">
                  <c:v>89.12</c:v>
                </c:pt>
                <c:pt idx="43">
                  <c:v>44.86</c:v>
                </c:pt>
                <c:pt idx="44">
                  <c:v>45.57</c:v>
                </c:pt>
                <c:pt idx="45">
                  <c:v>43.96</c:v>
                </c:pt>
                <c:pt idx="46">
                  <c:v>43.96</c:v>
                </c:pt>
                <c:pt idx="47">
                  <c:v>44.98</c:v>
                </c:pt>
                <c:pt idx="48">
                  <c:v>45.77</c:v>
                </c:pt>
                <c:pt idx="51">
                  <c:v>78.98</c:v>
                </c:pt>
                <c:pt idx="52">
                  <c:v>44.15</c:v>
                </c:pt>
                <c:pt idx="53">
                  <c:v>44.82</c:v>
                </c:pt>
                <c:pt idx="54">
                  <c:v>78.98</c:v>
                </c:pt>
                <c:pt idx="55">
                  <c:v>44.15</c:v>
                </c:pt>
                <c:pt idx="56">
                  <c:v>44.82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AE-41B7-8DBB-7838C4A1F113}"/>
            </c:ext>
          </c:extLst>
        </c:ser>
        <c:ser>
          <c:idx val="2"/>
          <c:order val="2"/>
          <c:tx>
            <c:v>Max Damper_LS_Rebound_RL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All!$EH$6:$EH$62</c:f>
              <c:numCache>
                <c:formatCode>General</c:formatCode>
                <c:ptCount val="57"/>
                <c:pt idx="0">
                  <c:v>94.8</c:v>
                </c:pt>
                <c:pt idx="1">
                  <c:v>43.72</c:v>
                </c:pt>
                <c:pt idx="2">
                  <c:v>42.33</c:v>
                </c:pt>
                <c:pt idx="3">
                  <c:v>41.59</c:v>
                </c:pt>
                <c:pt idx="4">
                  <c:v>50.27</c:v>
                </c:pt>
                <c:pt idx="7">
                  <c:v>67.62</c:v>
                </c:pt>
                <c:pt idx="8">
                  <c:v>46.52</c:v>
                </c:pt>
                <c:pt idx="11">
                  <c:v>66.78</c:v>
                </c:pt>
                <c:pt idx="12">
                  <c:v>65.430000000000007</c:v>
                </c:pt>
                <c:pt idx="15">
                  <c:v>51.46</c:v>
                </c:pt>
                <c:pt idx="16">
                  <c:v>42.7</c:v>
                </c:pt>
                <c:pt idx="17">
                  <c:v>44.1</c:v>
                </c:pt>
                <c:pt idx="18">
                  <c:v>51.46</c:v>
                </c:pt>
                <c:pt idx="19">
                  <c:v>42.7</c:v>
                </c:pt>
                <c:pt idx="20">
                  <c:v>32.22</c:v>
                </c:pt>
                <c:pt idx="21">
                  <c:v>41.04</c:v>
                </c:pt>
                <c:pt idx="22">
                  <c:v>40.619999999999997</c:v>
                </c:pt>
                <c:pt idx="23">
                  <c:v>44.67</c:v>
                </c:pt>
                <c:pt idx="27">
                  <c:v>83.17</c:v>
                </c:pt>
                <c:pt idx="28">
                  <c:v>40.909999999999997</c:v>
                </c:pt>
                <c:pt idx="29">
                  <c:v>41.19</c:v>
                </c:pt>
                <c:pt idx="30">
                  <c:v>40.94</c:v>
                </c:pt>
                <c:pt idx="31">
                  <c:v>40.159999999999997</c:v>
                </c:pt>
                <c:pt idx="32">
                  <c:v>41.98</c:v>
                </c:pt>
                <c:pt idx="35">
                  <c:v>78.86</c:v>
                </c:pt>
                <c:pt idx="36">
                  <c:v>40.42</c:v>
                </c:pt>
                <c:pt idx="37">
                  <c:v>40.03</c:v>
                </c:pt>
                <c:pt idx="38">
                  <c:v>39.130000000000003</c:v>
                </c:pt>
                <c:pt idx="39">
                  <c:v>44.29</c:v>
                </c:pt>
                <c:pt idx="42">
                  <c:v>11.81</c:v>
                </c:pt>
                <c:pt idx="43">
                  <c:v>41.78</c:v>
                </c:pt>
                <c:pt idx="44">
                  <c:v>40.549999999999997</c:v>
                </c:pt>
                <c:pt idx="45">
                  <c:v>39.340000000000003</c:v>
                </c:pt>
                <c:pt idx="46">
                  <c:v>38.869999999999997</c:v>
                </c:pt>
                <c:pt idx="47">
                  <c:v>40.85</c:v>
                </c:pt>
                <c:pt idx="48">
                  <c:v>42.75</c:v>
                </c:pt>
                <c:pt idx="51">
                  <c:v>80.319999999999993</c:v>
                </c:pt>
                <c:pt idx="52">
                  <c:v>41.45</c:v>
                </c:pt>
                <c:pt idx="53">
                  <c:v>44.75</c:v>
                </c:pt>
                <c:pt idx="54">
                  <c:v>80.319999999999993</c:v>
                </c:pt>
                <c:pt idx="55">
                  <c:v>41.45</c:v>
                </c:pt>
                <c:pt idx="56">
                  <c:v>44.75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AE-41B7-8DBB-7838C4A1F113}"/>
            </c:ext>
          </c:extLst>
        </c:ser>
        <c:ser>
          <c:idx val="3"/>
          <c:order val="3"/>
          <c:tx>
            <c:v>Max Damper_LS_Rebound_RR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All!$EI$6:$EI$62</c:f>
              <c:numCache>
                <c:formatCode>General</c:formatCode>
                <c:ptCount val="57"/>
                <c:pt idx="0">
                  <c:v>92.38</c:v>
                </c:pt>
                <c:pt idx="1">
                  <c:v>45.21</c:v>
                </c:pt>
                <c:pt idx="2">
                  <c:v>43.61</c:v>
                </c:pt>
                <c:pt idx="3">
                  <c:v>42.57</c:v>
                </c:pt>
                <c:pt idx="4">
                  <c:v>53.44</c:v>
                </c:pt>
                <c:pt idx="7">
                  <c:v>67.42</c:v>
                </c:pt>
                <c:pt idx="8">
                  <c:v>47.53</c:v>
                </c:pt>
                <c:pt idx="11">
                  <c:v>66.2</c:v>
                </c:pt>
                <c:pt idx="12">
                  <c:v>62.7</c:v>
                </c:pt>
                <c:pt idx="15">
                  <c:v>56.6</c:v>
                </c:pt>
                <c:pt idx="16">
                  <c:v>43.69</c:v>
                </c:pt>
                <c:pt idx="17">
                  <c:v>45.34</c:v>
                </c:pt>
                <c:pt idx="18">
                  <c:v>56.6</c:v>
                </c:pt>
                <c:pt idx="19">
                  <c:v>43.69</c:v>
                </c:pt>
                <c:pt idx="20">
                  <c:v>32.31</c:v>
                </c:pt>
                <c:pt idx="21">
                  <c:v>42.81</c:v>
                </c:pt>
                <c:pt idx="22">
                  <c:v>42.22</c:v>
                </c:pt>
                <c:pt idx="23">
                  <c:v>45.99</c:v>
                </c:pt>
                <c:pt idx="27">
                  <c:v>82.95</c:v>
                </c:pt>
                <c:pt idx="28">
                  <c:v>42.3</c:v>
                </c:pt>
                <c:pt idx="29">
                  <c:v>41.76</c:v>
                </c:pt>
                <c:pt idx="30">
                  <c:v>41.08</c:v>
                </c:pt>
                <c:pt idx="31">
                  <c:v>41.75</c:v>
                </c:pt>
                <c:pt idx="32">
                  <c:v>43.48</c:v>
                </c:pt>
                <c:pt idx="35">
                  <c:v>79.13</c:v>
                </c:pt>
                <c:pt idx="36">
                  <c:v>43.2</c:v>
                </c:pt>
                <c:pt idx="37">
                  <c:v>42.88</c:v>
                </c:pt>
                <c:pt idx="38">
                  <c:v>41.96</c:v>
                </c:pt>
                <c:pt idx="39">
                  <c:v>46.34</c:v>
                </c:pt>
                <c:pt idx="42">
                  <c:v>11.85</c:v>
                </c:pt>
                <c:pt idx="43">
                  <c:v>43.57</c:v>
                </c:pt>
                <c:pt idx="44">
                  <c:v>44.12</c:v>
                </c:pt>
                <c:pt idx="45">
                  <c:v>42.28</c:v>
                </c:pt>
                <c:pt idx="46">
                  <c:v>42.88</c:v>
                </c:pt>
                <c:pt idx="47">
                  <c:v>43.78</c:v>
                </c:pt>
                <c:pt idx="48">
                  <c:v>45.05</c:v>
                </c:pt>
                <c:pt idx="51">
                  <c:v>80.05</c:v>
                </c:pt>
                <c:pt idx="52">
                  <c:v>42.48</c:v>
                </c:pt>
                <c:pt idx="53">
                  <c:v>45.85</c:v>
                </c:pt>
                <c:pt idx="54">
                  <c:v>80.05</c:v>
                </c:pt>
                <c:pt idx="55">
                  <c:v>42.48</c:v>
                </c:pt>
                <c:pt idx="56">
                  <c:v>45.85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AE-41B7-8DBB-7838C4A1F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16655"/>
        <c:axId val="868933295"/>
      </c:scatterChart>
      <c:valAx>
        <c:axId val="8689166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3295"/>
        <c:crosses val="autoZero"/>
        <c:crossBetween val="midCat"/>
        <c:majorUnit val="20"/>
        <c:minorUnit val="5"/>
      </c:valAx>
      <c:valAx>
        <c:axId val="8689332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665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AVG tyre pressure lap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Pres_Rel_FL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All!$AD$6:$AD$62</c:f>
              <c:numCache>
                <c:formatCode>General</c:formatCode>
                <c:ptCount val="57"/>
                <c:pt idx="0">
                  <c:v>0.66300000000000003</c:v>
                </c:pt>
                <c:pt idx="1">
                  <c:v>1.903</c:v>
                </c:pt>
                <c:pt idx="2">
                  <c:v>1.9239999999999999</c:v>
                </c:pt>
                <c:pt idx="3">
                  <c:v>1.9330000000000001</c:v>
                </c:pt>
                <c:pt idx="4">
                  <c:v>1.9410000000000001</c:v>
                </c:pt>
                <c:pt idx="7">
                  <c:v>1.8540000000000001</c:v>
                </c:pt>
                <c:pt idx="8">
                  <c:v>1.843</c:v>
                </c:pt>
                <c:pt idx="11">
                  <c:v>1.7629999999999999</c:v>
                </c:pt>
                <c:pt idx="12">
                  <c:v>1.6659999999999999</c:v>
                </c:pt>
                <c:pt idx="15">
                  <c:v>1.665</c:v>
                </c:pt>
                <c:pt idx="16">
                  <c:v>1.772</c:v>
                </c:pt>
                <c:pt idx="17">
                  <c:v>1.83</c:v>
                </c:pt>
                <c:pt idx="18">
                  <c:v>1.665</c:v>
                </c:pt>
                <c:pt idx="19">
                  <c:v>1.772</c:v>
                </c:pt>
                <c:pt idx="20">
                  <c:v>1.8129999999999999</c:v>
                </c:pt>
                <c:pt idx="21">
                  <c:v>1.821</c:v>
                </c:pt>
                <c:pt idx="22">
                  <c:v>1.851</c:v>
                </c:pt>
                <c:pt idx="23">
                  <c:v>1.839</c:v>
                </c:pt>
                <c:pt idx="27">
                  <c:v>1.8140000000000001</c:v>
                </c:pt>
                <c:pt idx="28">
                  <c:v>1.79</c:v>
                </c:pt>
                <c:pt idx="29">
                  <c:v>1.8340000000000001</c:v>
                </c:pt>
                <c:pt idx="30">
                  <c:v>1.837</c:v>
                </c:pt>
                <c:pt idx="31">
                  <c:v>1.8440000000000001</c:v>
                </c:pt>
                <c:pt idx="32">
                  <c:v>1.833</c:v>
                </c:pt>
                <c:pt idx="35">
                  <c:v>1.7410000000000001</c:v>
                </c:pt>
                <c:pt idx="36">
                  <c:v>1.7689999999999999</c:v>
                </c:pt>
                <c:pt idx="37">
                  <c:v>1.802</c:v>
                </c:pt>
                <c:pt idx="38">
                  <c:v>1.8089999999999999</c:v>
                </c:pt>
                <c:pt idx="39">
                  <c:v>1.7989999999999999</c:v>
                </c:pt>
                <c:pt idx="42">
                  <c:v>1.796</c:v>
                </c:pt>
                <c:pt idx="43">
                  <c:v>1.762</c:v>
                </c:pt>
                <c:pt idx="44">
                  <c:v>1.778</c:v>
                </c:pt>
                <c:pt idx="45">
                  <c:v>1.7869999999999999</c:v>
                </c:pt>
                <c:pt idx="46">
                  <c:v>1.79</c:v>
                </c:pt>
                <c:pt idx="47">
                  <c:v>1.792</c:v>
                </c:pt>
                <c:pt idx="48">
                  <c:v>1.782</c:v>
                </c:pt>
                <c:pt idx="51">
                  <c:v>1.677</c:v>
                </c:pt>
                <c:pt idx="52">
                  <c:v>1.75</c:v>
                </c:pt>
                <c:pt idx="53">
                  <c:v>1.8120000000000001</c:v>
                </c:pt>
                <c:pt idx="54">
                  <c:v>1.677</c:v>
                </c:pt>
                <c:pt idx="55">
                  <c:v>1.75</c:v>
                </c:pt>
                <c:pt idx="56">
                  <c:v>1.8120000000000001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4E-457F-8E74-474AD9ECD2C8}"/>
            </c:ext>
          </c:extLst>
        </c:ser>
        <c:ser>
          <c:idx val="1"/>
          <c:order val="1"/>
          <c:tx>
            <c:v>Ave Pres_Rel_FR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All!$AE$6:$AE$62</c:f>
              <c:numCache>
                <c:formatCode>General</c:formatCode>
                <c:ptCount val="57"/>
                <c:pt idx="0">
                  <c:v>0.61799999999999999</c:v>
                </c:pt>
                <c:pt idx="1">
                  <c:v>1.9319999999999999</c:v>
                </c:pt>
                <c:pt idx="2">
                  <c:v>1.944</c:v>
                </c:pt>
                <c:pt idx="3">
                  <c:v>1.9550000000000001</c:v>
                </c:pt>
                <c:pt idx="4">
                  <c:v>1.9630000000000001</c:v>
                </c:pt>
                <c:pt idx="7">
                  <c:v>1.867</c:v>
                </c:pt>
                <c:pt idx="8">
                  <c:v>1.8440000000000001</c:v>
                </c:pt>
                <c:pt idx="11">
                  <c:v>1.7969999999999999</c:v>
                </c:pt>
                <c:pt idx="12">
                  <c:v>1.6950000000000001</c:v>
                </c:pt>
                <c:pt idx="15">
                  <c:v>1.6759999999999999</c:v>
                </c:pt>
                <c:pt idx="16">
                  <c:v>1.772</c:v>
                </c:pt>
                <c:pt idx="17">
                  <c:v>1.8260000000000001</c:v>
                </c:pt>
                <c:pt idx="18">
                  <c:v>1.6759999999999999</c:v>
                </c:pt>
                <c:pt idx="19">
                  <c:v>1.772</c:v>
                </c:pt>
                <c:pt idx="20">
                  <c:v>1.837</c:v>
                </c:pt>
                <c:pt idx="21">
                  <c:v>1.8220000000000001</c:v>
                </c:pt>
                <c:pt idx="22">
                  <c:v>1.85</c:v>
                </c:pt>
                <c:pt idx="23">
                  <c:v>1.845</c:v>
                </c:pt>
                <c:pt idx="27">
                  <c:v>1.835</c:v>
                </c:pt>
                <c:pt idx="28">
                  <c:v>1.792</c:v>
                </c:pt>
                <c:pt idx="29">
                  <c:v>1.8340000000000001</c:v>
                </c:pt>
                <c:pt idx="30">
                  <c:v>1.8520000000000001</c:v>
                </c:pt>
                <c:pt idx="31">
                  <c:v>1.847</c:v>
                </c:pt>
                <c:pt idx="32">
                  <c:v>1.843</c:v>
                </c:pt>
                <c:pt idx="35">
                  <c:v>1.77</c:v>
                </c:pt>
                <c:pt idx="36">
                  <c:v>1.7829999999999999</c:v>
                </c:pt>
                <c:pt idx="37">
                  <c:v>1.8120000000000001</c:v>
                </c:pt>
                <c:pt idx="38">
                  <c:v>1.82</c:v>
                </c:pt>
                <c:pt idx="39">
                  <c:v>1.8149999999999999</c:v>
                </c:pt>
                <c:pt idx="42">
                  <c:v>1.839</c:v>
                </c:pt>
                <c:pt idx="43">
                  <c:v>1.7789999999999999</c:v>
                </c:pt>
                <c:pt idx="44">
                  <c:v>1.7929999999999999</c:v>
                </c:pt>
                <c:pt idx="45">
                  <c:v>1.7949999999999999</c:v>
                </c:pt>
                <c:pt idx="46">
                  <c:v>1.802</c:v>
                </c:pt>
                <c:pt idx="47">
                  <c:v>1.7989999999999999</c:v>
                </c:pt>
                <c:pt idx="48">
                  <c:v>1.782</c:v>
                </c:pt>
                <c:pt idx="51">
                  <c:v>1.758</c:v>
                </c:pt>
                <c:pt idx="52">
                  <c:v>1.8009999999999999</c:v>
                </c:pt>
                <c:pt idx="53">
                  <c:v>1.8520000000000001</c:v>
                </c:pt>
                <c:pt idx="54">
                  <c:v>1.758</c:v>
                </c:pt>
                <c:pt idx="55">
                  <c:v>1.8009999999999999</c:v>
                </c:pt>
                <c:pt idx="56">
                  <c:v>1.8520000000000001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4E-457F-8E74-474AD9ECD2C8}"/>
            </c:ext>
          </c:extLst>
        </c:ser>
        <c:ser>
          <c:idx val="2"/>
          <c:order val="2"/>
          <c:tx>
            <c:v>Ave Pres_Rel_RL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All!$AF$6:$AF$62</c:f>
              <c:numCache>
                <c:formatCode>General</c:formatCode>
                <c:ptCount val="57"/>
                <c:pt idx="0">
                  <c:v>0.58299999999999996</c:v>
                </c:pt>
                <c:pt idx="1">
                  <c:v>1.9770000000000001</c:v>
                </c:pt>
                <c:pt idx="2">
                  <c:v>2.0419999999999998</c:v>
                </c:pt>
                <c:pt idx="3">
                  <c:v>2.0720000000000001</c:v>
                </c:pt>
                <c:pt idx="4">
                  <c:v>2.069</c:v>
                </c:pt>
                <c:pt idx="7">
                  <c:v>1.7769999999999999</c:v>
                </c:pt>
                <c:pt idx="8">
                  <c:v>1.821</c:v>
                </c:pt>
                <c:pt idx="11">
                  <c:v>1.7090000000000001</c:v>
                </c:pt>
                <c:pt idx="12">
                  <c:v>1.575</c:v>
                </c:pt>
                <c:pt idx="15">
                  <c:v>1.512</c:v>
                </c:pt>
                <c:pt idx="16">
                  <c:v>1.7290000000000001</c:v>
                </c:pt>
                <c:pt idx="17">
                  <c:v>1.821</c:v>
                </c:pt>
                <c:pt idx="18">
                  <c:v>1.512</c:v>
                </c:pt>
                <c:pt idx="19">
                  <c:v>1.7290000000000001</c:v>
                </c:pt>
                <c:pt idx="20">
                  <c:v>1.7390000000000001</c:v>
                </c:pt>
                <c:pt idx="21">
                  <c:v>1.8129999999999999</c:v>
                </c:pt>
                <c:pt idx="22">
                  <c:v>1.867</c:v>
                </c:pt>
                <c:pt idx="23">
                  <c:v>1.8560000000000001</c:v>
                </c:pt>
                <c:pt idx="27">
                  <c:v>1.792</c:v>
                </c:pt>
                <c:pt idx="28">
                  <c:v>1.7789999999999999</c:v>
                </c:pt>
                <c:pt idx="29">
                  <c:v>1.86</c:v>
                </c:pt>
                <c:pt idx="30">
                  <c:v>1.889</c:v>
                </c:pt>
                <c:pt idx="31">
                  <c:v>1.903</c:v>
                </c:pt>
                <c:pt idx="32">
                  <c:v>1.907</c:v>
                </c:pt>
                <c:pt idx="35">
                  <c:v>1.679</c:v>
                </c:pt>
                <c:pt idx="36">
                  <c:v>1.798</c:v>
                </c:pt>
                <c:pt idx="37">
                  <c:v>1.855</c:v>
                </c:pt>
                <c:pt idx="38">
                  <c:v>1.8819999999999999</c:v>
                </c:pt>
                <c:pt idx="39">
                  <c:v>1.871</c:v>
                </c:pt>
                <c:pt idx="42">
                  <c:v>1.782</c:v>
                </c:pt>
                <c:pt idx="43">
                  <c:v>1.7809999999999999</c:v>
                </c:pt>
                <c:pt idx="44">
                  <c:v>1.8180000000000001</c:v>
                </c:pt>
                <c:pt idx="45">
                  <c:v>1.8440000000000001</c:v>
                </c:pt>
                <c:pt idx="46">
                  <c:v>1.869</c:v>
                </c:pt>
                <c:pt idx="47">
                  <c:v>1.8839999999999999</c:v>
                </c:pt>
                <c:pt idx="48">
                  <c:v>1.853</c:v>
                </c:pt>
                <c:pt idx="51">
                  <c:v>1.5760000000000001</c:v>
                </c:pt>
                <c:pt idx="52">
                  <c:v>1.756</c:v>
                </c:pt>
                <c:pt idx="53">
                  <c:v>1.849</c:v>
                </c:pt>
                <c:pt idx="54">
                  <c:v>1.5760000000000001</c:v>
                </c:pt>
                <c:pt idx="55">
                  <c:v>1.756</c:v>
                </c:pt>
                <c:pt idx="56">
                  <c:v>1.849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4E-457F-8E74-474AD9ECD2C8}"/>
            </c:ext>
          </c:extLst>
        </c:ser>
        <c:ser>
          <c:idx val="3"/>
          <c:order val="3"/>
          <c:tx>
            <c:v>Ave Pres_Rel_RR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All!$AG$6:$AG$62</c:f>
              <c:numCache>
                <c:formatCode>General</c:formatCode>
                <c:ptCount val="57"/>
                <c:pt idx="0">
                  <c:v>0.59799999999999998</c:v>
                </c:pt>
                <c:pt idx="1">
                  <c:v>2.0840000000000001</c:v>
                </c:pt>
                <c:pt idx="2">
                  <c:v>2.1480000000000001</c:v>
                </c:pt>
                <c:pt idx="3">
                  <c:v>2.17</c:v>
                </c:pt>
                <c:pt idx="4">
                  <c:v>2.1920000000000002</c:v>
                </c:pt>
                <c:pt idx="7">
                  <c:v>1.8460000000000001</c:v>
                </c:pt>
                <c:pt idx="8">
                  <c:v>1.8520000000000001</c:v>
                </c:pt>
                <c:pt idx="11">
                  <c:v>1.736</c:v>
                </c:pt>
                <c:pt idx="12">
                  <c:v>1.605</c:v>
                </c:pt>
                <c:pt idx="15">
                  <c:v>1.5549999999999999</c:v>
                </c:pt>
                <c:pt idx="16">
                  <c:v>1.762</c:v>
                </c:pt>
                <c:pt idx="17">
                  <c:v>1.85</c:v>
                </c:pt>
                <c:pt idx="18">
                  <c:v>1.5549999999999999</c:v>
                </c:pt>
                <c:pt idx="19">
                  <c:v>1.762</c:v>
                </c:pt>
                <c:pt idx="20">
                  <c:v>1.776</c:v>
                </c:pt>
                <c:pt idx="21">
                  <c:v>1.8420000000000001</c:v>
                </c:pt>
                <c:pt idx="22">
                  <c:v>1.891</c:v>
                </c:pt>
                <c:pt idx="23">
                  <c:v>1.879</c:v>
                </c:pt>
                <c:pt idx="27">
                  <c:v>1.8140000000000001</c:v>
                </c:pt>
                <c:pt idx="28">
                  <c:v>1.802</c:v>
                </c:pt>
                <c:pt idx="29">
                  <c:v>1.8779999999999999</c:v>
                </c:pt>
                <c:pt idx="30">
                  <c:v>1.91</c:v>
                </c:pt>
                <c:pt idx="31">
                  <c:v>1.925</c:v>
                </c:pt>
                <c:pt idx="32">
                  <c:v>1.927</c:v>
                </c:pt>
                <c:pt idx="35">
                  <c:v>1.716</c:v>
                </c:pt>
                <c:pt idx="36">
                  <c:v>1.8260000000000001</c:v>
                </c:pt>
                <c:pt idx="37">
                  <c:v>1.877</c:v>
                </c:pt>
                <c:pt idx="38">
                  <c:v>1.901</c:v>
                </c:pt>
                <c:pt idx="39">
                  <c:v>1.891</c:v>
                </c:pt>
                <c:pt idx="42">
                  <c:v>1.774</c:v>
                </c:pt>
                <c:pt idx="43">
                  <c:v>1.802</c:v>
                </c:pt>
                <c:pt idx="44">
                  <c:v>1.835</c:v>
                </c:pt>
                <c:pt idx="45">
                  <c:v>1.855</c:v>
                </c:pt>
                <c:pt idx="46">
                  <c:v>1.8819999999999999</c:v>
                </c:pt>
                <c:pt idx="47">
                  <c:v>1.891</c:v>
                </c:pt>
                <c:pt idx="48">
                  <c:v>1.8720000000000001</c:v>
                </c:pt>
                <c:pt idx="51">
                  <c:v>1.6930000000000001</c:v>
                </c:pt>
                <c:pt idx="52">
                  <c:v>1.871</c:v>
                </c:pt>
                <c:pt idx="53">
                  <c:v>1.9550000000000001</c:v>
                </c:pt>
                <c:pt idx="54">
                  <c:v>1.6930000000000001</c:v>
                </c:pt>
                <c:pt idx="55">
                  <c:v>1.871</c:v>
                </c:pt>
                <c:pt idx="56">
                  <c:v>1.9550000000000001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4E-457F-8E74-474AD9ECD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30383"/>
        <c:axId val="868927471"/>
      </c:scatterChart>
      <c:valAx>
        <c:axId val="8689303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7471"/>
        <c:crosses val="autoZero"/>
        <c:crossBetween val="midCat"/>
        <c:majorUnit val="20"/>
        <c:minorUnit val="5"/>
      </c:valAx>
      <c:valAx>
        <c:axId val="868927471"/>
        <c:scaling>
          <c:orientation val="minMax"/>
          <c:max val="2.1"/>
          <c:min val="1.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03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Temp IR2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FL_IR_Temp_Ch2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All!$AH$6:$AH$62</c:f>
              <c:numCache>
                <c:formatCode>General</c:formatCode>
                <c:ptCount val="57"/>
                <c:pt idx="0">
                  <c:v>2.2599999999999998</c:v>
                </c:pt>
                <c:pt idx="1">
                  <c:v>84.03</c:v>
                </c:pt>
                <c:pt idx="2">
                  <c:v>90.83</c:v>
                </c:pt>
                <c:pt idx="3">
                  <c:v>93.49</c:v>
                </c:pt>
                <c:pt idx="4">
                  <c:v>92.54</c:v>
                </c:pt>
                <c:pt idx="7">
                  <c:v>81.45</c:v>
                </c:pt>
                <c:pt idx="8">
                  <c:v>89.26</c:v>
                </c:pt>
                <c:pt idx="11">
                  <c:v>72.67</c:v>
                </c:pt>
                <c:pt idx="12">
                  <c:v>65.319999999999993</c:v>
                </c:pt>
                <c:pt idx="15">
                  <c:v>64.62</c:v>
                </c:pt>
                <c:pt idx="16">
                  <c:v>86.6</c:v>
                </c:pt>
                <c:pt idx="17">
                  <c:v>91.12</c:v>
                </c:pt>
                <c:pt idx="18">
                  <c:v>64.62</c:v>
                </c:pt>
                <c:pt idx="19">
                  <c:v>86.6</c:v>
                </c:pt>
                <c:pt idx="20">
                  <c:v>76.72</c:v>
                </c:pt>
                <c:pt idx="21">
                  <c:v>89.01</c:v>
                </c:pt>
                <c:pt idx="22">
                  <c:v>93.66</c:v>
                </c:pt>
                <c:pt idx="23">
                  <c:v>90.64</c:v>
                </c:pt>
                <c:pt idx="27">
                  <c:v>77.45</c:v>
                </c:pt>
                <c:pt idx="28">
                  <c:v>85.62</c:v>
                </c:pt>
                <c:pt idx="29">
                  <c:v>91.31</c:v>
                </c:pt>
                <c:pt idx="30">
                  <c:v>91.67</c:v>
                </c:pt>
                <c:pt idx="31">
                  <c:v>92.5</c:v>
                </c:pt>
                <c:pt idx="32">
                  <c:v>91.26</c:v>
                </c:pt>
                <c:pt idx="35">
                  <c:v>72.77</c:v>
                </c:pt>
                <c:pt idx="36">
                  <c:v>85.4</c:v>
                </c:pt>
                <c:pt idx="37">
                  <c:v>89.95</c:v>
                </c:pt>
                <c:pt idx="38">
                  <c:v>89.61</c:v>
                </c:pt>
                <c:pt idx="39">
                  <c:v>87.08</c:v>
                </c:pt>
                <c:pt idx="42">
                  <c:v>76.819999999999993</c:v>
                </c:pt>
                <c:pt idx="43">
                  <c:v>86.99</c:v>
                </c:pt>
                <c:pt idx="44">
                  <c:v>87</c:v>
                </c:pt>
                <c:pt idx="45">
                  <c:v>87.66</c:v>
                </c:pt>
                <c:pt idx="46">
                  <c:v>88.32</c:v>
                </c:pt>
                <c:pt idx="47">
                  <c:v>88.6</c:v>
                </c:pt>
                <c:pt idx="48">
                  <c:v>86.37</c:v>
                </c:pt>
                <c:pt idx="51">
                  <c:v>60.74</c:v>
                </c:pt>
                <c:pt idx="52">
                  <c:v>79.7</c:v>
                </c:pt>
                <c:pt idx="53">
                  <c:v>87.44</c:v>
                </c:pt>
                <c:pt idx="54">
                  <c:v>60.74</c:v>
                </c:pt>
                <c:pt idx="55">
                  <c:v>79.7</c:v>
                </c:pt>
                <c:pt idx="56">
                  <c:v>87.44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D0-419B-AE6E-609302A62F23}"/>
            </c:ext>
          </c:extLst>
        </c:ser>
        <c:ser>
          <c:idx val="1"/>
          <c:order val="1"/>
          <c:tx>
            <c:v>Ave FR_IR_Temp_Ch2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All!$AI$6:$AI$62</c:f>
              <c:numCache>
                <c:formatCode>General</c:formatCode>
                <c:ptCount val="57"/>
                <c:pt idx="0">
                  <c:v>-1.29</c:v>
                </c:pt>
                <c:pt idx="1">
                  <c:v>80.03</c:v>
                </c:pt>
                <c:pt idx="2">
                  <c:v>84.33</c:v>
                </c:pt>
                <c:pt idx="3">
                  <c:v>87.47</c:v>
                </c:pt>
                <c:pt idx="4">
                  <c:v>87.46</c:v>
                </c:pt>
                <c:pt idx="7">
                  <c:v>76.650000000000006</c:v>
                </c:pt>
                <c:pt idx="8">
                  <c:v>84.4</c:v>
                </c:pt>
                <c:pt idx="11">
                  <c:v>72.88</c:v>
                </c:pt>
                <c:pt idx="12">
                  <c:v>65.680000000000007</c:v>
                </c:pt>
                <c:pt idx="15">
                  <c:v>61.44</c:v>
                </c:pt>
                <c:pt idx="16">
                  <c:v>80.88</c:v>
                </c:pt>
                <c:pt idx="17">
                  <c:v>86.59</c:v>
                </c:pt>
                <c:pt idx="18">
                  <c:v>61.44</c:v>
                </c:pt>
                <c:pt idx="19">
                  <c:v>80.88</c:v>
                </c:pt>
                <c:pt idx="20">
                  <c:v>73.58</c:v>
                </c:pt>
                <c:pt idx="21">
                  <c:v>84.62</c:v>
                </c:pt>
                <c:pt idx="22">
                  <c:v>88.48</c:v>
                </c:pt>
                <c:pt idx="23">
                  <c:v>85.69</c:v>
                </c:pt>
                <c:pt idx="27">
                  <c:v>76.989999999999995</c:v>
                </c:pt>
                <c:pt idx="28">
                  <c:v>81.510000000000005</c:v>
                </c:pt>
                <c:pt idx="29">
                  <c:v>87.3</c:v>
                </c:pt>
                <c:pt idx="30">
                  <c:v>89.54</c:v>
                </c:pt>
                <c:pt idx="31">
                  <c:v>87.87</c:v>
                </c:pt>
                <c:pt idx="32">
                  <c:v>87.08</c:v>
                </c:pt>
                <c:pt idx="35">
                  <c:v>71.19</c:v>
                </c:pt>
                <c:pt idx="36">
                  <c:v>81.73</c:v>
                </c:pt>
                <c:pt idx="37">
                  <c:v>85.7</c:v>
                </c:pt>
                <c:pt idx="38">
                  <c:v>85.72</c:v>
                </c:pt>
                <c:pt idx="39">
                  <c:v>83.87</c:v>
                </c:pt>
                <c:pt idx="42">
                  <c:v>77.72</c:v>
                </c:pt>
                <c:pt idx="43">
                  <c:v>81.33</c:v>
                </c:pt>
                <c:pt idx="44">
                  <c:v>82.71</c:v>
                </c:pt>
                <c:pt idx="45">
                  <c:v>82.55</c:v>
                </c:pt>
                <c:pt idx="46">
                  <c:v>83.64</c:v>
                </c:pt>
                <c:pt idx="47">
                  <c:v>83.4</c:v>
                </c:pt>
                <c:pt idx="48">
                  <c:v>79.38</c:v>
                </c:pt>
                <c:pt idx="51">
                  <c:v>59.7</c:v>
                </c:pt>
                <c:pt idx="52">
                  <c:v>74.900000000000006</c:v>
                </c:pt>
                <c:pt idx="53">
                  <c:v>83.21</c:v>
                </c:pt>
                <c:pt idx="54">
                  <c:v>59.7</c:v>
                </c:pt>
                <c:pt idx="55">
                  <c:v>74.900000000000006</c:v>
                </c:pt>
                <c:pt idx="56">
                  <c:v>83.21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D0-419B-AE6E-609302A62F23}"/>
            </c:ext>
          </c:extLst>
        </c:ser>
        <c:ser>
          <c:idx val="2"/>
          <c:order val="2"/>
          <c:tx>
            <c:v>Ave RL_IR_Temp_Ch2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All!$AJ$6:$AJ$62</c:f>
              <c:numCache>
                <c:formatCode>General</c:formatCode>
                <c:ptCount val="57"/>
                <c:pt idx="0">
                  <c:v>0.41</c:v>
                </c:pt>
                <c:pt idx="1">
                  <c:v>105.23</c:v>
                </c:pt>
                <c:pt idx="2">
                  <c:v>115.18</c:v>
                </c:pt>
                <c:pt idx="3">
                  <c:v>118.62</c:v>
                </c:pt>
                <c:pt idx="4">
                  <c:v>119.08</c:v>
                </c:pt>
                <c:pt idx="7">
                  <c:v>99.4</c:v>
                </c:pt>
                <c:pt idx="8">
                  <c:v>109.53</c:v>
                </c:pt>
                <c:pt idx="11">
                  <c:v>89.72</c:v>
                </c:pt>
                <c:pt idx="12">
                  <c:v>75.27</c:v>
                </c:pt>
                <c:pt idx="15">
                  <c:v>69.14</c:v>
                </c:pt>
                <c:pt idx="16">
                  <c:v>101.22</c:v>
                </c:pt>
                <c:pt idx="17">
                  <c:v>112.58</c:v>
                </c:pt>
                <c:pt idx="18">
                  <c:v>69.14</c:v>
                </c:pt>
                <c:pt idx="19">
                  <c:v>101.22</c:v>
                </c:pt>
                <c:pt idx="20">
                  <c:v>93.5</c:v>
                </c:pt>
                <c:pt idx="21">
                  <c:v>110.48</c:v>
                </c:pt>
                <c:pt idx="22">
                  <c:v>117.51</c:v>
                </c:pt>
                <c:pt idx="23">
                  <c:v>112.92</c:v>
                </c:pt>
                <c:pt idx="27">
                  <c:v>96.15</c:v>
                </c:pt>
                <c:pt idx="28">
                  <c:v>101.71</c:v>
                </c:pt>
                <c:pt idx="29">
                  <c:v>113.26</c:v>
                </c:pt>
                <c:pt idx="30">
                  <c:v>116.07</c:v>
                </c:pt>
                <c:pt idx="31">
                  <c:v>117.46</c:v>
                </c:pt>
                <c:pt idx="32">
                  <c:v>116.5</c:v>
                </c:pt>
                <c:pt idx="35">
                  <c:v>80.900000000000006</c:v>
                </c:pt>
                <c:pt idx="36">
                  <c:v>102.93</c:v>
                </c:pt>
                <c:pt idx="37">
                  <c:v>111.17</c:v>
                </c:pt>
                <c:pt idx="38">
                  <c:v>114.17</c:v>
                </c:pt>
                <c:pt idx="39">
                  <c:v>109.95</c:v>
                </c:pt>
                <c:pt idx="42">
                  <c:v>88.49</c:v>
                </c:pt>
                <c:pt idx="43">
                  <c:v>100.78</c:v>
                </c:pt>
                <c:pt idx="44">
                  <c:v>104.68</c:v>
                </c:pt>
                <c:pt idx="45">
                  <c:v>108.75</c:v>
                </c:pt>
                <c:pt idx="46">
                  <c:v>111.77</c:v>
                </c:pt>
                <c:pt idx="47">
                  <c:v>112.77</c:v>
                </c:pt>
                <c:pt idx="48">
                  <c:v>107.82</c:v>
                </c:pt>
                <c:pt idx="51">
                  <c:v>66.72</c:v>
                </c:pt>
                <c:pt idx="52">
                  <c:v>97.88</c:v>
                </c:pt>
                <c:pt idx="53">
                  <c:v>108.76</c:v>
                </c:pt>
                <c:pt idx="54">
                  <c:v>66.72</c:v>
                </c:pt>
                <c:pt idx="55">
                  <c:v>97.88</c:v>
                </c:pt>
                <c:pt idx="56">
                  <c:v>108.76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D0-419B-AE6E-609302A62F23}"/>
            </c:ext>
          </c:extLst>
        </c:ser>
        <c:ser>
          <c:idx val="3"/>
          <c:order val="3"/>
          <c:tx>
            <c:v>Ave RR_IR_Temp_Ch2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All!$AK$6:$AK$62</c:f>
              <c:numCache>
                <c:formatCode>General</c:formatCode>
                <c:ptCount val="57"/>
                <c:pt idx="0">
                  <c:v>-1.5</c:v>
                </c:pt>
                <c:pt idx="1">
                  <c:v>103.39</c:v>
                </c:pt>
                <c:pt idx="2">
                  <c:v>112.18</c:v>
                </c:pt>
                <c:pt idx="3">
                  <c:v>114.97</c:v>
                </c:pt>
                <c:pt idx="4">
                  <c:v>115.63</c:v>
                </c:pt>
                <c:pt idx="7">
                  <c:v>96.94</c:v>
                </c:pt>
                <c:pt idx="8">
                  <c:v>106.61</c:v>
                </c:pt>
                <c:pt idx="11">
                  <c:v>88.94</c:v>
                </c:pt>
                <c:pt idx="12">
                  <c:v>74.709999999999994</c:v>
                </c:pt>
                <c:pt idx="15">
                  <c:v>68.05</c:v>
                </c:pt>
                <c:pt idx="16">
                  <c:v>99.36</c:v>
                </c:pt>
                <c:pt idx="17">
                  <c:v>109.28</c:v>
                </c:pt>
                <c:pt idx="18">
                  <c:v>68.05</c:v>
                </c:pt>
                <c:pt idx="19">
                  <c:v>99.36</c:v>
                </c:pt>
                <c:pt idx="20">
                  <c:v>89.76</c:v>
                </c:pt>
                <c:pt idx="21">
                  <c:v>107.67</c:v>
                </c:pt>
                <c:pt idx="22">
                  <c:v>114.28</c:v>
                </c:pt>
                <c:pt idx="23">
                  <c:v>110.33</c:v>
                </c:pt>
                <c:pt idx="27">
                  <c:v>95.18</c:v>
                </c:pt>
                <c:pt idx="28">
                  <c:v>100.09</c:v>
                </c:pt>
                <c:pt idx="29">
                  <c:v>111.05</c:v>
                </c:pt>
                <c:pt idx="30">
                  <c:v>114.4</c:v>
                </c:pt>
                <c:pt idx="31">
                  <c:v>116.07</c:v>
                </c:pt>
                <c:pt idx="32">
                  <c:v>115.12</c:v>
                </c:pt>
                <c:pt idx="35">
                  <c:v>80.52</c:v>
                </c:pt>
                <c:pt idx="36">
                  <c:v>102.35</c:v>
                </c:pt>
                <c:pt idx="37">
                  <c:v>110.03</c:v>
                </c:pt>
                <c:pt idx="38">
                  <c:v>112.78</c:v>
                </c:pt>
                <c:pt idx="39">
                  <c:v>109.69</c:v>
                </c:pt>
                <c:pt idx="42">
                  <c:v>88.74</c:v>
                </c:pt>
                <c:pt idx="43">
                  <c:v>100.15</c:v>
                </c:pt>
                <c:pt idx="44">
                  <c:v>103.68</c:v>
                </c:pt>
                <c:pt idx="45">
                  <c:v>106.8</c:v>
                </c:pt>
                <c:pt idx="46">
                  <c:v>109.97</c:v>
                </c:pt>
                <c:pt idx="47">
                  <c:v>110.94</c:v>
                </c:pt>
                <c:pt idx="48">
                  <c:v>106.18</c:v>
                </c:pt>
                <c:pt idx="51">
                  <c:v>65.09</c:v>
                </c:pt>
                <c:pt idx="52">
                  <c:v>95.61</c:v>
                </c:pt>
                <c:pt idx="53">
                  <c:v>105.01</c:v>
                </c:pt>
                <c:pt idx="54">
                  <c:v>65.09</c:v>
                </c:pt>
                <c:pt idx="55">
                  <c:v>95.61</c:v>
                </c:pt>
                <c:pt idx="56">
                  <c:v>105.01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BD0-419B-AE6E-609302A62F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38287"/>
        <c:axId val="868938703"/>
      </c:scatterChart>
      <c:valAx>
        <c:axId val="8689382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8703"/>
        <c:crosses val="autoZero"/>
        <c:crossBetween val="midCat"/>
        <c:majorUnit val="20"/>
        <c:minorUnit val="5"/>
      </c:valAx>
      <c:valAx>
        <c:axId val="868938703"/>
        <c:scaling>
          <c:orientation val="minMax"/>
          <c:max val="14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82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Air temp inside tyre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FL_IR_Temp_Amb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All!$FC$6:$FC$62</c:f>
              <c:numCache>
                <c:formatCode>General</c:formatCode>
                <c:ptCount val="57"/>
                <c:pt idx="0">
                  <c:v>31.908000000000001</c:v>
                </c:pt>
                <c:pt idx="1">
                  <c:v>81.745000000000005</c:v>
                </c:pt>
                <c:pt idx="2">
                  <c:v>82.272000000000006</c:v>
                </c:pt>
                <c:pt idx="3">
                  <c:v>84</c:v>
                </c:pt>
                <c:pt idx="4">
                  <c:v>84.911000000000001</c:v>
                </c:pt>
                <c:pt idx="7">
                  <c:v>84.143000000000001</c:v>
                </c:pt>
                <c:pt idx="8">
                  <c:v>82.075999999999993</c:v>
                </c:pt>
                <c:pt idx="11">
                  <c:v>78.149000000000001</c:v>
                </c:pt>
                <c:pt idx="12">
                  <c:v>68.994</c:v>
                </c:pt>
                <c:pt idx="15">
                  <c:v>59.738</c:v>
                </c:pt>
                <c:pt idx="16">
                  <c:v>69.673000000000002</c:v>
                </c:pt>
                <c:pt idx="17">
                  <c:v>79.117000000000004</c:v>
                </c:pt>
                <c:pt idx="18">
                  <c:v>59.738</c:v>
                </c:pt>
                <c:pt idx="19">
                  <c:v>69.673000000000002</c:v>
                </c:pt>
                <c:pt idx="20">
                  <c:v>80.531999999999996</c:v>
                </c:pt>
                <c:pt idx="21">
                  <c:v>79.027000000000001</c:v>
                </c:pt>
                <c:pt idx="22">
                  <c:v>83.382000000000005</c:v>
                </c:pt>
                <c:pt idx="23">
                  <c:v>83.488</c:v>
                </c:pt>
                <c:pt idx="27">
                  <c:v>80.968999999999994</c:v>
                </c:pt>
                <c:pt idx="28">
                  <c:v>76.043000000000006</c:v>
                </c:pt>
                <c:pt idx="29">
                  <c:v>81.587999999999994</c:v>
                </c:pt>
                <c:pt idx="30">
                  <c:v>83.79</c:v>
                </c:pt>
                <c:pt idx="31">
                  <c:v>84.296999999999997</c:v>
                </c:pt>
                <c:pt idx="32">
                  <c:v>83.775999999999996</c:v>
                </c:pt>
                <c:pt idx="35">
                  <c:v>75.641000000000005</c:v>
                </c:pt>
                <c:pt idx="36">
                  <c:v>75.007999999999996</c:v>
                </c:pt>
                <c:pt idx="37">
                  <c:v>78.97</c:v>
                </c:pt>
                <c:pt idx="38">
                  <c:v>80.405000000000001</c:v>
                </c:pt>
                <c:pt idx="39">
                  <c:v>79.757000000000005</c:v>
                </c:pt>
                <c:pt idx="42">
                  <c:v>79.519000000000005</c:v>
                </c:pt>
                <c:pt idx="43">
                  <c:v>75.010999999999996</c:v>
                </c:pt>
                <c:pt idx="44">
                  <c:v>78.183000000000007</c:v>
                </c:pt>
                <c:pt idx="45">
                  <c:v>79.352999999999994</c:v>
                </c:pt>
                <c:pt idx="46">
                  <c:v>79.926000000000002</c:v>
                </c:pt>
                <c:pt idx="47">
                  <c:v>80.171999999999997</c:v>
                </c:pt>
                <c:pt idx="48">
                  <c:v>79.698999999999998</c:v>
                </c:pt>
                <c:pt idx="51">
                  <c:v>73.438000000000002</c:v>
                </c:pt>
                <c:pt idx="52">
                  <c:v>69.700999999999993</c:v>
                </c:pt>
                <c:pt idx="53">
                  <c:v>76.853999999999999</c:v>
                </c:pt>
                <c:pt idx="54">
                  <c:v>73.438000000000002</c:v>
                </c:pt>
                <c:pt idx="55">
                  <c:v>69.700999999999993</c:v>
                </c:pt>
                <c:pt idx="56">
                  <c:v>76.853999999999999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17-49A2-84C4-DCF1CCE32E9A}"/>
            </c:ext>
          </c:extLst>
        </c:ser>
        <c:ser>
          <c:idx val="1"/>
          <c:order val="1"/>
          <c:tx>
            <c:v>Ave FR_IR_Temp_Amb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All!$FD$6:$FD$62</c:f>
              <c:numCache>
                <c:formatCode>General</c:formatCode>
                <c:ptCount val="57"/>
                <c:pt idx="0">
                  <c:v>28.751000000000001</c:v>
                </c:pt>
                <c:pt idx="1">
                  <c:v>77.897999999999996</c:v>
                </c:pt>
                <c:pt idx="2">
                  <c:v>76.706999999999994</c:v>
                </c:pt>
                <c:pt idx="3">
                  <c:v>78.006</c:v>
                </c:pt>
                <c:pt idx="4">
                  <c:v>78.885999999999996</c:v>
                </c:pt>
                <c:pt idx="7">
                  <c:v>78.67</c:v>
                </c:pt>
                <c:pt idx="8">
                  <c:v>77.430999999999997</c:v>
                </c:pt>
                <c:pt idx="11">
                  <c:v>75.188999999999993</c:v>
                </c:pt>
                <c:pt idx="12">
                  <c:v>67.064999999999998</c:v>
                </c:pt>
                <c:pt idx="15">
                  <c:v>54.975999999999999</c:v>
                </c:pt>
                <c:pt idx="16">
                  <c:v>65.638000000000005</c:v>
                </c:pt>
                <c:pt idx="17">
                  <c:v>74.355999999999995</c:v>
                </c:pt>
                <c:pt idx="18">
                  <c:v>54.975999999999999</c:v>
                </c:pt>
                <c:pt idx="19">
                  <c:v>65.638000000000005</c:v>
                </c:pt>
                <c:pt idx="20">
                  <c:v>75.974999999999994</c:v>
                </c:pt>
                <c:pt idx="21">
                  <c:v>75.11</c:v>
                </c:pt>
                <c:pt idx="22">
                  <c:v>79.209999999999994</c:v>
                </c:pt>
                <c:pt idx="23">
                  <c:v>79.471000000000004</c:v>
                </c:pt>
                <c:pt idx="27">
                  <c:v>78.206999999999994</c:v>
                </c:pt>
                <c:pt idx="28">
                  <c:v>72.48</c:v>
                </c:pt>
                <c:pt idx="29">
                  <c:v>77.558999999999997</c:v>
                </c:pt>
                <c:pt idx="30">
                  <c:v>79.983000000000004</c:v>
                </c:pt>
                <c:pt idx="31">
                  <c:v>80.263000000000005</c:v>
                </c:pt>
                <c:pt idx="32">
                  <c:v>79.873999999999995</c:v>
                </c:pt>
                <c:pt idx="35">
                  <c:v>74.183999999999997</c:v>
                </c:pt>
                <c:pt idx="36">
                  <c:v>72.286000000000001</c:v>
                </c:pt>
                <c:pt idx="37">
                  <c:v>75.501000000000005</c:v>
                </c:pt>
                <c:pt idx="38">
                  <c:v>76.954999999999998</c:v>
                </c:pt>
                <c:pt idx="39">
                  <c:v>76.494</c:v>
                </c:pt>
                <c:pt idx="42">
                  <c:v>76.856999999999999</c:v>
                </c:pt>
                <c:pt idx="43">
                  <c:v>71.831999999999994</c:v>
                </c:pt>
                <c:pt idx="44">
                  <c:v>74.453000000000003</c:v>
                </c:pt>
                <c:pt idx="45">
                  <c:v>75.048000000000002</c:v>
                </c:pt>
                <c:pt idx="46">
                  <c:v>75.850999999999999</c:v>
                </c:pt>
                <c:pt idx="47">
                  <c:v>75.875</c:v>
                </c:pt>
                <c:pt idx="48">
                  <c:v>74.989000000000004</c:v>
                </c:pt>
                <c:pt idx="51">
                  <c:v>69.942999999999998</c:v>
                </c:pt>
                <c:pt idx="52">
                  <c:v>65.524000000000001</c:v>
                </c:pt>
                <c:pt idx="53">
                  <c:v>71.147000000000006</c:v>
                </c:pt>
                <c:pt idx="54">
                  <c:v>69.942999999999998</c:v>
                </c:pt>
                <c:pt idx="55">
                  <c:v>65.524000000000001</c:v>
                </c:pt>
                <c:pt idx="56">
                  <c:v>71.147000000000006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317-49A2-84C4-DCF1CCE32E9A}"/>
            </c:ext>
          </c:extLst>
        </c:ser>
        <c:ser>
          <c:idx val="2"/>
          <c:order val="2"/>
          <c:tx>
            <c:v>Ave RL_IR_Temp_Amb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All!$FE$6:$FE$62</c:f>
              <c:numCache>
                <c:formatCode>General</c:formatCode>
                <c:ptCount val="57"/>
                <c:pt idx="0">
                  <c:v>28.245000000000001</c:v>
                </c:pt>
                <c:pt idx="1">
                  <c:v>83.341999999999999</c:v>
                </c:pt>
                <c:pt idx="2">
                  <c:v>88.475999999999999</c:v>
                </c:pt>
                <c:pt idx="3">
                  <c:v>92.117999999999995</c:v>
                </c:pt>
                <c:pt idx="4">
                  <c:v>94.257000000000005</c:v>
                </c:pt>
                <c:pt idx="7">
                  <c:v>87.281999999999996</c:v>
                </c:pt>
                <c:pt idx="8">
                  <c:v>86.498000000000005</c:v>
                </c:pt>
                <c:pt idx="11">
                  <c:v>78.325999999999993</c:v>
                </c:pt>
                <c:pt idx="12">
                  <c:v>68.816999999999993</c:v>
                </c:pt>
                <c:pt idx="15">
                  <c:v>56.32</c:v>
                </c:pt>
                <c:pt idx="16">
                  <c:v>73.516000000000005</c:v>
                </c:pt>
                <c:pt idx="17">
                  <c:v>85.756</c:v>
                </c:pt>
                <c:pt idx="18">
                  <c:v>56.32</c:v>
                </c:pt>
                <c:pt idx="19">
                  <c:v>73.516000000000005</c:v>
                </c:pt>
                <c:pt idx="20">
                  <c:v>82.965000000000003</c:v>
                </c:pt>
                <c:pt idx="21">
                  <c:v>83.921999999999997</c:v>
                </c:pt>
                <c:pt idx="22">
                  <c:v>91.552000000000007</c:v>
                </c:pt>
                <c:pt idx="23">
                  <c:v>92.003</c:v>
                </c:pt>
                <c:pt idx="27">
                  <c:v>88.206999999999994</c:v>
                </c:pt>
                <c:pt idx="28">
                  <c:v>80.097999999999999</c:v>
                </c:pt>
                <c:pt idx="29">
                  <c:v>88.634</c:v>
                </c:pt>
                <c:pt idx="30">
                  <c:v>93.534000000000006</c:v>
                </c:pt>
                <c:pt idx="31">
                  <c:v>95.132999999999996</c:v>
                </c:pt>
                <c:pt idx="32">
                  <c:v>95.084000000000003</c:v>
                </c:pt>
                <c:pt idx="35">
                  <c:v>78.837000000000003</c:v>
                </c:pt>
                <c:pt idx="36">
                  <c:v>81.855000000000004</c:v>
                </c:pt>
                <c:pt idx="37">
                  <c:v>88.245000000000005</c:v>
                </c:pt>
                <c:pt idx="38">
                  <c:v>92.174999999999997</c:v>
                </c:pt>
                <c:pt idx="39">
                  <c:v>91.69</c:v>
                </c:pt>
                <c:pt idx="42">
                  <c:v>86.269000000000005</c:v>
                </c:pt>
                <c:pt idx="43">
                  <c:v>79.664000000000001</c:v>
                </c:pt>
                <c:pt idx="44">
                  <c:v>84.96</c:v>
                </c:pt>
                <c:pt idx="45">
                  <c:v>87.391000000000005</c:v>
                </c:pt>
                <c:pt idx="46">
                  <c:v>90.938999999999993</c:v>
                </c:pt>
                <c:pt idx="47">
                  <c:v>92.296000000000006</c:v>
                </c:pt>
                <c:pt idx="48">
                  <c:v>90.95</c:v>
                </c:pt>
                <c:pt idx="51">
                  <c:v>66.492000000000004</c:v>
                </c:pt>
                <c:pt idx="52">
                  <c:v>72.498999999999995</c:v>
                </c:pt>
                <c:pt idx="53">
                  <c:v>83.016000000000005</c:v>
                </c:pt>
                <c:pt idx="54">
                  <c:v>66.492000000000004</c:v>
                </c:pt>
                <c:pt idx="55">
                  <c:v>72.498999999999995</c:v>
                </c:pt>
                <c:pt idx="56">
                  <c:v>83.016000000000005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317-49A2-84C4-DCF1CCE32E9A}"/>
            </c:ext>
          </c:extLst>
        </c:ser>
        <c:ser>
          <c:idx val="3"/>
          <c:order val="3"/>
          <c:tx>
            <c:v>Ave RR_IR_Temp_Amb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All!$FF$6:$FF$62</c:f>
              <c:numCache>
                <c:formatCode>General</c:formatCode>
                <c:ptCount val="57"/>
                <c:pt idx="0">
                  <c:v>26.608000000000001</c:v>
                </c:pt>
                <c:pt idx="1">
                  <c:v>81.67</c:v>
                </c:pt>
                <c:pt idx="2">
                  <c:v>86.116</c:v>
                </c:pt>
                <c:pt idx="3">
                  <c:v>89.382999999999996</c:v>
                </c:pt>
                <c:pt idx="4">
                  <c:v>91.611000000000004</c:v>
                </c:pt>
                <c:pt idx="7">
                  <c:v>85.653999999999996</c:v>
                </c:pt>
                <c:pt idx="8">
                  <c:v>84.619</c:v>
                </c:pt>
                <c:pt idx="11">
                  <c:v>76.676000000000002</c:v>
                </c:pt>
                <c:pt idx="12">
                  <c:v>68.191999999999993</c:v>
                </c:pt>
                <c:pt idx="15">
                  <c:v>55.991999999999997</c:v>
                </c:pt>
                <c:pt idx="16">
                  <c:v>72.248000000000005</c:v>
                </c:pt>
                <c:pt idx="17">
                  <c:v>83.805999999999997</c:v>
                </c:pt>
                <c:pt idx="18">
                  <c:v>55.991999999999997</c:v>
                </c:pt>
                <c:pt idx="19">
                  <c:v>72.248000000000005</c:v>
                </c:pt>
                <c:pt idx="20">
                  <c:v>81.600999999999999</c:v>
                </c:pt>
                <c:pt idx="21">
                  <c:v>81.975999999999999</c:v>
                </c:pt>
                <c:pt idx="22">
                  <c:v>88.888999999999996</c:v>
                </c:pt>
                <c:pt idx="23">
                  <c:v>89.254999999999995</c:v>
                </c:pt>
                <c:pt idx="27">
                  <c:v>86.155000000000001</c:v>
                </c:pt>
                <c:pt idx="28">
                  <c:v>78.078999999999994</c:v>
                </c:pt>
                <c:pt idx="29">
                  <c:v>85.888999999999996</c:v>
                </c:pt>
                <c:pt idx="30">
                  <c:v>90.778999999999996</c:v>
                </c:pt>
                <c:pt idx="31">
                  <c:v>92.536000000000001</c:v>
                </c:pt>
                <c:pt idx="32">
                  <c:v>92.484999999999999</c:v>
                </c:pt>
                <c:pt idx="35">
                  <c:v>78.018000000000001</c:v>
                </c:pt>
                <c:pt idx="36">
                  <c:v>80.233000000000004</c:v>
                </c:pt>
                <c:pt idx="37">
                  <c:v>85.894999999999996</c:v>
                </c:pt>
                <c:pt idx="38">
                  <c:v>89.417000000000002</c:v>
                </c:pt>
                <c:pt idx="39">
                  <c:v>89.236000000000004</c:v>
                </c:pt>
                <c:pt idx="42">
                  <c:v>84.150999999999996</c:v>
                </c:pt>
                <c:pt idx="43">
                  <c:v>78.320999999999998</c:v>
                </c:pt>
                <c:pt idx="44">
                  <c:v>82.537000000000006</c:v>
                </c:pt>
                <c:pt idx="45">
                  <c:v>84.058000000000007</c:v>
                </c:pt>
                <c:pt idx="46">
                  <c:v>87.38</c:v>
                </c:pt>
                <c:pt idx="47">
                  <c:v>88.725999999999999</c:v>
                </c:pt>
                <c:pt idx="48">
                  <c:v>87.75</c:v>
                </c:pt>
                <c:pt idx="51">
                  <c:v>66.274000000000001</c:v>
                </c:pt>
                <c:pt idx="52">
                  <c:v>71.105999999999995</c:v>
                </c:pt>
                <c:pt idx="53">
                  <c:v>80.328000000000003</c:v>
                </c:pt>
                <c:pt idx="54">
                  <c:v>66.274000000000001</c:v>
                </c:pt>
                <c:pt idx="55">
                  <c:v>71.105999999999995</c:v>
                </c:pt>
                <c:pt idx="56">
                  <c:v>80.328000000000003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317-49A2-84C4-DCF1CCE32E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19983"/>
        <c:axId val="868920399"/>
      </c:scatterChart>
      <c:valAx>
        <c:axId val="868919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0399"/>
        <c:crosses val="autoZero"/>
        <c:crossBetween val="midCat"/>
        <c:majorUnit val="20"/>
        <c:minorUnit val="5"/>
      </c:valAx>
      <c:valAx>
        <c:axId val="868920399"/>
        <c:scaling>
          <c:orientation val="minMax"/>
          <c:max val="12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998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Wheel locking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time_FL_Locking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All!$CL$6:$CL$62</c:f>
              <c:numCache>
                <c:formatCode>General</c:formatCode>
                <c:ptCount val="57"/>
                <c:pt idx="0">
                  <c:v>0</c:v>
                </c:pt>
                <c:pt idx="1">
                  <c:v>0.1</c:v>
                </c:pt>
                <c:pt idx="2">
                  <c:v>0.5</c:v>
                </c:pt>
                <c:pt idx="3">
                  <c:v>0.2</c:v>
                </c:pt>
                <c:pt idx="4">
                  <c:v>0.3</c:v>
                </c:pt>
                <c:pt idx="7">
                  <c:v>0</c:v>
                </c:pt>
                <c:pt idx="8">
                  <c:v>0.2</c:v>
                </c:pt>
                <c:pt idx="11">
                  <c:v>0.2</c:v>
                </c:pt>
                <c:pt idx="12">
                  <c:v>0</c:v>
                </c:pt>
                <c:pt idx="15">
                  <c:v>0</c:v>
                </c:pt>
                <c:pt idx="16">
                  <c:v>0.1</c:v>
                </c:pt>
                <c:pt idx="17">
                  <c:v>0.1</c:v>
                </c:pt>
                <c:pt idx="18">
                  <c:v>0</c:v>
                </c:pt>
                <c:pt idx="19">
                  <c:v>0.1</c:v>
                </c:pt>
                <c:pt idx="20">
                  <c:v>0.1</c:v>
                </c:pt>
                <c:pt idx="21">
                  <c:v>0</c:v>
                </c:pt>
                <c:pt idx="22">
                  <c:v>0.5</c:v>
                </c:pt>
                <c:pt idx="23">
                  <c:v>0.5</c:v>
                </c:pt>
                <c:pt idx="27">
                  <c:v>0.1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0.2</c:v>
                </c:pt>
                <c:pt idx="37">
                  <c:v>0.3</c:v>
                </c:pt>
                <c:pt idx="38">
                  <c:v>0</c:v>
                </c:pt>
                <c:pt idx="39">
                  <c:v>0.1</c:v>
                </c:pt>
                <c:pt idx="42">
                  <c:v>0</c:v>
                </c:pt>
                <c:pt idx="43">
                  <c:v>0.2</c:v>
                </c:pt>
                <c:pt idx="44">
                  <c:v>0.3</c:v>
                </c:pt>
                <c:pt idx="45">
                  <c:v>1.7</c:v>
                </c:pt>
                <c:pt idx="46">
                  <c:v>0</c:v>
                </c:pt>
                <c:pt idx="47">
                  <c:v>0.7</c:v>
                </c:pt>
                <c:pt idx="48">
                  <c:v>0</c:v>
                </c:pt>
                <c:pt idx="51">
                  <c:v>0.8</c:v>
                </c:pt>
                <c:pt idx="52">
                  <c:v>0</c:v>
                </c:pt>
                <c:pt idx="53">
                  <c:v>0.2</c:v>
                </c:pt>
                <c:pt idx="54">
                  <c:v>0.8</c:v>
                </c:pt>
                <c:pt idx="55">
                  <c:v>0</c:v>
                </c:pt>
                <c:pt idx="56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7B-4F80-9CB6-AF87A33DE106}"/>
            </c:ext>
          </c:extLst>
        </c:ser>
        <c:ser>
          <c:idx val="1"/>
          <c:order val="1"/>
          <c:tx>
            <c:v>Max time_FR_Locking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All!$CM$6:$CM$62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0.2</c:v>
                </c:pt>
                <c:pt idx="8">
                  <c:v>0.3</c:v>
                </c:pt>
                <c:pt idx="11">
                  <c:v>0.1</c:v>
                </c:pt>
                <c:pt idx="12">
                  <c:v>0</c:v>
                </c:pt>
                <c:pt idx="15">
                  <c:v>0.5</c:v>
                </c:pt>
                <c:pt idx="16">
                  <c:v>0.5</c:v>
                </c:pt>
                <c:pt idx="17">
                  <c:v>0.2</c:v>
                </c:pt>
                <c:pt idx="18">
                  <c:v>0.5</c:v>
                </c:pt>
                <c:pt idx="19">
                  <c:v>0.5</c:v>
                </c:pt>
                <c:pt idx="20">
                  <c:v>0.3</c:v>
                </c:pt>
                <c:pt idx="21">
                  <c:v>0.3</c:v>
                </c:pt>
                <c:pt idx="22">
                  <c:v>0.7</c:v>
                </c:pt>
                <c:pt idx="23">
                  <c:v>0.1</c:v>
                </c:pt>
                <c:pt idx="27">
                  <c:v>1.6</c:v>
                </c:pt>
                <c:pt idx="28">
                  <c:v>0.2</c:v>
                </c:pt>
                <c:pt idx="29">
                  <c:v>1.6</c:v>
                </c:pt>
                <c:pt idx="30">
                  <c:v>2.5</c:v>
                </c:pt>
                <c:pt idx="31">
                  <c:v>0</c:v>
                </c:pt>
                <c:pt idx="32">
                  <c:v>0</c:v>
                </c:pt>
                <c:pt idx="35">
                  <c:v>0.6</c:v>
                </c:pt>
                <c:pt idx="36">
                  <c:v>1</c:v>
                </c:pt>
                <c:pt idx="37">
                  <c:v>0.3</c:v>
                </c:pt>
                <c:pt idx="38">
                  <c:v>1.5</c:v>
                </c:pt>
                <c:pt idx="39">
                  <c:v>0.3</c:v>
                </c:pt>
                <c:pt idx="42">
                  <c:v>0.2</c:v>
                </c:pt>
                <c:pt idx="43">
                  <c:v>0.5</c:v>
                </c:pt>
                <c:pt idx="44">
                  <c:v>1.5</c:v>
                </c:pt>
                <c:pt idx="45">
                  <c:v>0.6</c:v>
                </c:pt>
                <c:pt idx="46">
                  <c:v>1.2</c:v>
                </c:pt>
                <c:pt idx="47">
                  <c:v>2.1</c:v>
                </c:pt>
                <c:pt idx="48">
                  <c:v>1.3</c:v>
                </c:pt>
                <c:pt idx="51">
                  <c:v>0.3</c:v>
                </c:pt>
                <c:pt idx="52">
                  <c:v>0.3</c:v>
                </c:pt>
                <c:pt idx="53">
                  <c:v>0.4</c:v>
                </c:pt>
                <c:pt idx="54">
                  <c:v>0.3</c:v>
                </c:pt>
                <c:pt idx="55">
                  <c:v>0.3</c:v>
                </c:pt>
                <c:pt idx="56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B7B-4F80-9CB6-AF87A33DE106}"/>
            </c:ext>
          </c:extLst>
        </c:ser>
        <c:ser>
          <c:idx val="2"/>
          <c:order val="2"/>
          <c:tx>
            <c:v>Max time_RL_Locking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All!$CN$6:$CN$62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7">
                  <c:v>0.1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</c:v>
                </c:pt>
                <c:pt idx="46">
                  <c:v>0</c:v>
                </c:pt>
                <c:pt idx="47">
                  <c:v>0.1</c:v>
                </c:pt>
                <c:pt idx="48">
                  <c:v>0.1</c:v>
                </c:pt>
                <c:pt idx="51">
                  <c:v>0</c:v>
                </c:pt>
                <c:pt idx="52">
                  <c:v>0</c:v>
                </c:pt>
                <c:pt idx="53">
                  <c:v>0.2</c:v>
                </c:pt>
                <c:pt idx="54">
                  <c:v>0</c:v>
                </c:pt>
                <c:pt idx="55">
                  <c:v>0</c:v>
                </c:pt>
                <c:pt idx="56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B7B-4F80-9CB6-AF87A33DE106}"/>
            </c:ext>
          </c:extLst>
        </c:ser>
        <c:ser>
          <c:idx val="3"/>
          <c:order val="3"/>
          <c:tx>
            <c:v>Max time_RR_Locking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All!$CO$6:$CO$62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7">
                  <c:v>0.1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0.1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0.2</c:v>
                </c:pt>
                <c:pt idx="54">
                  <c:v>0</c:v>
                </c:pt>
                <c:pt idx="55">
                  <c:v>0</c:v>
                </c:pt>
                <c:pt idx="56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B7B-4F80-9CB6-AF87A33DE1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35375"/>
        <c:axId val="868924143"/>
      </c:scatterChart>
      <c:valAx>
        <c:axId val="86893537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4143"/>
        <c:crosses val="autoZero"/>
        <c:crossBetween val="midCat"/>
        <c:majorUnit val="20"/>
        <c:minorUnit val="5"/>
      </c:valAx>
      <c:valAx>
        <c:axId val="8689241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53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All!$V$6:$V$62</c:f>
              <c:numCache>
                <c:formatCode>General</c:formatCode>
                <c:ptCount val="57"/>
                <c:pt idx="0">
                  <c:v>60</c:v>
                </c:pt>
                <c:pt idx="1">
                  <c:v>210</c:v>
                </c:pt>
                <c:pt idx="2">
                  <c:v>221.66</c:v>
                </c:pt>
                <c:pt idx="3">
                  <c:v>221.66</c:v>
                </c:pt>
                <c:pt idx="4">
                  <c:v>218.34</c:v>
                </c:pt>
                <c:pt idx="7">
                  <c:v>157.5</c:v>
                </c:pt>
                <c:pt idx="8">
                  <c:v>192.5</c:v>
                </c:pt>
                <c:pt idx="11">
                  <c:v>150</c:v>
                </c:pt>
                <c:pt idx="12">
                  <c:v>70</c:v>
                </c:pt>
                <c:pt idx="15">
                  <c:v>60</c:v>
                </c:pt>
                <c:pt idx="16">
                  <c:v>205</c:v>
                </c:pt>
                <c:pt idx="17">
                  <c:v>230</c:v>
                </c:pt>
                <c:pt idx="18">
                  <c:v>60</c:v>
                </c:pt>
                <c:pt idx="19">
                  <c:v>205</c:v>
                </c:pt>
                <c:pt idx="20">
                  <c:v>160</c:v>
                </c:pt>
                <c:pt idx="21">
                  <c:v>233.34</c:v>
                </c:pt>
                <c:pt idx="22">
                  <c:v>233.34</c:v>
                </c:pt>
                <c:pt idx="23">
                  <c:v>226.66</c:v>
                </c:pt>
                <c:pt idx="27">
                  <c:v>130</c:v>
                </c:pt>
                <c:pt idx="28">
                  <c:v>226.66</c:v>
                </c:pt>
                <c:pt idx="29">
                  <c:v>245</c:v>
                </c:pt>
                <c:pt idx="30">
                  <c:v>246.66</c:v>
                </c:pt>
                <c:pt idx="31">
                  <c:v>236.66</c:v>
                </c:pt>
                <c:pt idx="32">
                  <c:v>226.66</c:v>
                </c:pt>
                <c:pt idx="35">
                  <c:v>107.5</c:v>
                </c:pt>
                <c:pt idx="36">
                  <c:v>210</c:v>
                </c:pt>
                <c:pt idx="37">
                  <c:v>225</c:v>
                </c:pt>
                <c:pt idx="38">
                  <c:v>215</c:v>
                </c:pt>
                <c:pt idx="39">
                  <c:v>208.34</c:v>
                </c:pt>
                <c:pt idx="42">
                  <c:v>107.5</c:v>
                </c:pt>
                <c:pt idx="43">
                  <c:v>208.34</c:v>
                </c:pt>
                <c:pt idx="44">
                  <c:v>206.66</c:v>
                </c:pt>
                <c:pt idx="45">
                  <c:v>220</c:v>
                </c:pt>
                <c:pt idx="46">
                  <c:v>221.66</c:v>
                </c:pt>
                <c:pt idx="47">
                  <c:v>221.66</c:v>
                </c:pt>
                <c:pt idx="48">
                  <c:v>223.34</c:v>
                </c:pt>
                <c:pt idx="51">
                  <c:v>117.5</c:v>
                </c:pt>
                <c:pt idx="52">
                  <c:v>216.66</c:v>
                </c:pt>
                <c:pt idx="53">
                  <c:v>225</c:v>
                </c:pt>
                <c:pt idx="54">
                  <c:v>117.5</c:v>
                </c:pt>
                <c:pt idx="55">
                  <c:v>216.66</c:v>
                </c:pt>
                <c:pt idx="56">
                  <c:v>225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9A-4774-BFD4-88A0C0A491DB}"/>
            </c:ext>
          </c:extLst>
        </c:ser>
        <c:ser>
          <c:idx val="1"/>
          <c:order val="1"/>
          <c:tx>
            <c:v>Min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All!$W$6:$W$62</c:f>
              <c:numCache>
                <c:formatCode>General</c:formatCode>
                <c:ptCount val="57"/>
                <c:pt idx="0">
                  <c:v>40</c:v>
                </c:pt>
                <c:pt idx="1">
                  <c:v>175</c:v>
                </c:pt>
                <c:pt idx="2">
                  <c:v>195</c:v>
                </c:pt>
                <c:pt idx="3">
                  <c:v>201.66</c:v>
                </c:pt>
                <c:pt idx="4">
                  <c:v>200</c:v>
                </c:pt>
                <c:pt idx="7">
                  <c:v>140</c:v>
                </c:pt>
                <c:pt idx="8">
                  <c:v>180</c:v>
                </c:pt>
                <c:pt idx="11">
                  <c:v>140</c:v>
                </c:pt>
                <c:pt idx="12">
                  <c:v>40</c:v>
                </c:pt>
                <c:pt idx="15">
                  <c:v>40</c:v>
                </c:pt>
                <c:pt idx="16">
                  <c:v>185</c:v>
                </c:pt>
                <c:pt idx="17">
                  <c:v>206.66</c:v>
                </c:pt>
                <c:pt idx="18">
                  <c:v>40</c:v>
                </c:pt>
                <c:pt idx="19">
                  <c:v>185</c:v>
                </c:pt>
                <c:pt idx="20">
                  <c:v>145</c:v>
                </c:pt>
                <c:pt idx="21">
                  <c:v>213.34</c:v>
                </c:pt>
                <c:pt idx="22">
                  <c:v>221.66</c:v>
                </c:pt>
                <c:pt idx="23">
                  <c:v>211.66</c:v>
                </c:pt>
                <c:pt idx="27">
                  <c:v>120</c:v>
                </c:pt>
                <c:pt idx="28">
                  <c:v>206.66</c:v>
                </c:pt>
                <c:pt idx="29">
                  <c:v>221.66</c:v>
                </c:pt>
                <c:pt idx="30">
                  <c:v>213.34</c:v>
                </c:pt>
                <c:pt idx="31">
                  <c:v>221.66</c:v>
                </c:pt>
                <c:pt idx="32">
                  <c:v>213.34</c:v>
                </c:pt>
                <c:pt idx="35">
                  <c:v>102.5</c:v>
                </c:pt>
                <c:pt idx="36">
                  <c:v>192.5</c:v>
                </c:pt>
                <c:pt idx="37">
                  <c:v>208.34</c:v>
                </c:pt>
                <c:pt idx="38">
                  <c:v>200</c:v>
                </c:pt>
                <c:pt idx="39">
                  <c:v>187.5</c:v>
                </c:pt>
                <c:pt idx="42">
                  <c:v>70</c:v>
                </c:pt>
                <c:pt idx="43">
                  <c:v>190</c:v>
                </c:pt>
                <c:pt idx="44">
                  <c:v>192.5</c:v>
                </c:pt>
                <c:pt idx="45">
                  <c:v>205</c:v>
                </c:pt>
                <c:pt idx="46">
                  <c:v>203.34</c:v>
                </c:pt>
                <c:pt idx="47">
                  <c:v>206.66</c:v>
                </c:pt>
                <c:pt idx="48">
                  <c:v>205</c:v>
                </c:pt>
                <c:pt idx="51">
                  <c:v>107.5</c:v>
                </c:pt>
                <c:pt idx="52">
                  <c:v>192.5</c:v>
                </c:pt>
                <c:pt idx="53">
                  <c:v>203.34</c:v>
                </c:pt>
                <c:pt idx="54">
                  <c:v>107.5</c:v>
                </c:pt>
                <c:pt idx="55">
                  <c:v>192.5</c:v>
                </c:pt>
                <c:pt idx="56">
                  <c:v>203.34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59A-4774-BFD4-88A0C0A491DB}"/>
            </c:ext>
          </c:extLst>
        </c:ser>
        <c:ser>
          <c:idx val="2"/>
          <c:order val="2"/>
          <c:tx>
            <c:v>Min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All!$X$6:$X$62</c:f>
              <c:numCache>
                <c:formatCode>General</c:formatCode>
                <c:ptCount val="57"/>
                <c:pt idx="0">
                  <c:v>70</c:v>
                </c:pt>
                <c:pt idx="1">
                  <c:v>157.5</c:v>
                </c:pt>
                <c:pt idx="2">
                  <c:v>201.66</c:v>
                </c:pt>
                <c:pt idx="3">
                  <c:v>190</c:v>
                </c:pt>
                <c:pt idx="4">
                  <c:v>201.66</c:v>
                </c:pt>
                <c:pt idx="7">
                  <c:v>127.5</c:v>
                </c:pt>
                <c:pt idx="8">
                  <c:v>157.5</c:v>
                </c:pt>
                <c:pt idx="11">
                  <c:v>115</c:v>
                </c:pt>
                <c:pt idx="12">
                  <c:v>90</c:v>
                </c:pt>
                <c:pt idx="15">
                  <c:v>80</c:v>
                </c:pt>
                <c:pt idx="16">
                  <c:v>170</c:v>
                </c:pt>
                <c:pt idx="17">
                  <c:v>192.5</c:v>
                </c:pt>
                <c:pt idx="18">
                  <c:v>80</c:v>
                </c:pt>
                <c:pt idx="19">
                  <c:v>170</c:v>
                </c:pt>
                <c:pt idx="20">
                  <c:v>122.5</c:v>
                </c:pt>
                <c:pt idx="21">
                  <c:v>190</c:v>
                </c:pt>
                <c:pt idx="22">
                  <c:v>205</c:v>
                </c:pt>
                <c:pt idx="23">
                  <c:v>152.5</c:v>
                </c:pt>
                <c:pt idx="27">
                  <c:v>117.5</c:v>
                </c:pt>
                <c:pt idx="28">
                  <c:v>157.5</c:v>
                </c:pt>
                <c:pt idx="29">
                  <c:v>221.66</c:v>
                </c:pt>
                <c:pt idx="30">
                  <c:v>213.34</c:v>
                </c:pt>
                <c:pt idx="31">
                  <c:v>220</c:v>
                </c:pt>
                <c:pt idx="32">
                  <c:v>205</c:v>
                </c:pt>
                <c:pt idx="35">
                  <c:v>102.5</c:v>
                </c:pt>
                <c:pt idx="36">
                  <c:v>177.5</c:v>
                </c:pt>
                <c:pt idx="37">
                  <c:v>205</c:v>
                </c:pt>
                <c:pt idx="38">
                  <c:v>205</c:v>
                </c:pt>
                <c:pt idx="39">
                  <c:v>192.5</c:v>
                </c:pt>
                <c:pt idx="42">
                  <c:v>102.5</c:v>
                </c:pt>
                <c:pt idx="43">
                  <c:v>167.5</c:v>
                </c:pt>
                <c:pt idx="44">
                  <c:v>175</c:v>
                </c:pt>
                <c:pt idx="45">
                  <c:v>192.5</c:v>
                </c:pt>
                <c:pt idx="46">
                  <c:v>203.34</c:v>
                </c:pt>
                <c:pt idx="47">
                  <c:v>201.66</c:v>
                </c:pt>
                <c:pt idx="48">
                  <c:v>206.66</c:v>
                </c:pt>
                <c:pt idx="51">
                  <c:v>100</c:v>
                </c:pt>
                <c:pt idx="52">
                  <c:v>167.5</c:v>
                </c:pt>
                <c:pt idx="53">
                  <c:v>190</c:v>
                </c:pt>
                <c:pt idx="54">
                  <c:v>100</c:v>
                </c:pt>
                <c:pt idx="55">
                  <c:v>167.5</c:v>
                </c:pt>
                <c:pt idx="56">
                  <c:v>190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59A-4774-BFD4-88A0C0A491DB}"/>
            </c:ext>
          </c:extLst>
        </c:ser>
        <c:ser>
          <c:idx val="3"/>
          <c:order val="3"/>
          <c:tx>
            <c:v>Min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All!$Y$6:$Y$62</c:f>
              <c:numCache>
                <c:formatCode>General</c:formatCode>
                <c:ptCount val="57"/>
                <c:pt idx="0">
                  <c:v>70</c:v>
                </c:pt>
                <c:pt idx="1">
                  <c:v>157.5</c:v>
                </c:pt>
                <c:pt idx="2">
                  <c:v>200</c:v>
                </c:pt>
                <c:pt idx="3">
                  <c:v>190</c:v>
                </c:pt>
                <c:pt idx="4">
                  <c:v>201.66</c:v>
                </c:pt>
                <c:pt idx="7">
                  <c:v>130</c:v>
                </c:pt>
                <c:pt idx="8">
                  <c:v>157.5</c:v>
                </c:pt>
                <c:pt idx="11">
                  <c:v>120</c:v>
                </c:pt>
                <c:pt idx="12">
                  <c:v>90</c:v>
                </c:pt>
                <c:pt idx="15">
                  <c:v>80</c:v>
                </c:pt>
                <c:pt idx="16">
                  <c:v>170</c:v>
                </c:pt>
                <c:pt idx="17">
                  <c:v>192.5</c:v>
                </c:pt>
                <c:pt idx="18">
                  <c:v>80</c:v>
                </c:pt>
                <c:pt idx="19">
                  <c:v>170</c:v>
                </c:pt>
                <c:pt idx="20">
                  <c:v>122.5</c:v>
                </c:pt>
                <c:pt idx="21">
                  <c:v>185</c:v>
                </c:pt>
                <c:pt idx="22">
                  <c:v>197.5</c:v>
                </c:pt>
                <c:pt idx="23">
                  <c:v>150</c:v>
                </c:pt>
                <c:pt idx="27">
                  <c:v>120</c:v>
                </c:pt>
                <c:pt idx="28">
                  <c:v>160</c:v>
                </c:pt>
                <c:pt idx="29">
                  <c:v>215</c:v>
                </c:pt>
                <c:pt idx="30">
                  <c:v>211.66</c:v>
                </c:pt>
                <c:pt idx="31">
                  <c:v>215</c:v>
                </c:pt>
                <c:pt idx="32">
                  <c:v>205</c:v>
                </c:pt>
                <c:pt idx="35">
                  <c:v>102.5</c:v>
                </c:pt>
                <c:pt idx="36">
                  <c:v>175</c:v>
                </c:pt>
                <c:pt idx="37">
                  <c:v>201.66</c:v>
                </c:pt>
                <c:pt idx="38">
                  <c:v>201.66</c:v>
                </c:pt>
                <c:pt idx="39">
                  <c:v>187.5</c:v>
                </c:pt>
                <c:pt idx="42">
                  <c:v>100</c:v>
                </c:pt>
                <c:pt idx="43">
                  <c:v>170</c:v>
                </c:pt>
                <c:pt idx="44">
                  <c:v>160</c:v>
                </c:pt>
                <c:pt idx="45">
                  <c:v>180</c:v>
                </c:pt>
                <c:pt idx="46">
                  <c:v>197.5</c:v>
                </c:pt>
                <c:pt idx="47">
                  <c:v>195</c:v>
                </c:pt>
                <c:pt idx="48">
                  <c:v>197.5</c:v>
                </c:pt>
                <c:pt idx="51">
                  <c:v>102.5</c:v>
                </c:pt>
                <c:pt idx="52">
                  <c:v>162.5</c:v>
                </c:pt>
                <c:pt idx="53">
                  <c:v>177.5</c:v>
                </c:pt>
                <c:pt idx="54">
                  <c:v>102.5</c:v>
                </c:pt>
                <c:pt idx="55">
                  <c:v>162.5</c:v>
                </c:pt>
                <c:pt idx="56">
                  <c:v>177.5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59A-4774-BFD4-88A0C0A49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19151"/>
        <c:axId val="868925807"/>
      </c:scatterChart>
      <c:valAx>
        <c:axId val="868919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5807"/>
        <c:crosses val="autoZero"/>
        <c:crossBetween val="midCat"/>
        <c:majorUnit val="20"/>
        <c:minorUnit val="5"/>
      </c:valAx>
      <c:valAx>
        <c:axId val="868925807"/>
        <c:scaling>
          <c:orientation val="minMax"/>
          <c:max val="350"/>
          <c:min val="1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915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disk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tdisk_fl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All!$Z$6:$Z$62</c:f>
              <c:numCache>
                <c:formatCode>General</c:formatCode>
                <c:ptCount val="57"/>
                <c:pt idx="0">
                  <c:v>124.24</c:v>
                </c:pt>
                <c:pt idx="1">
                  <c:v>330.46</c:v>
                </c:pt>
                <c:pt idx="2">
                  <c:v>336.01</c:v>
                </c:pt>
                <c:pt idx="3">
                  <c:v>337.75</c:v>
                </c:pt>
                <c:pt idx="4">
                  <c:v>325.86</c:v>
                </c:pt>
                <c:pt idx="7">
                  <c:v>275.52</c:v>
                </c:pt>
                <c:pt idx="8">
                  <c:v>314.55</c:v>
                </c:pt>
                <c:pt idx="11">
                  <c:v>258.64999999999998</c:v>
                </c:pt>
                <c:pt idx="12">
                  <c:v>134.08000000000001</c:v>
                </c:pt>
                <c:pt idx="15">
                  <c:v>193.08</c:v>
                </c:pt>
                <c:pt idx="16">
                  <c:v>329.73</c:v>
                </c:pt>
                <c:pt idx="17">
                  <c:v>339.36</c:v>
                </c:pt>
                <c:pt idx="18">
                  <c:v>193.08</c:v>
                </c:pt>
                <c:pt idx="19">
                  <c:v>329.73</c:v>
                </c:pt>
                <c:pt idx="20">
                  <c:v>256.12</c:v>
                </c:pt>
                <c:pt idx="21">
                  <c:v>352.27</c:v>
                </c:pt>
                <c:pt idx="22">
                  <c:v>350.83</c:v>
                </c:pt>
                <c:pt idx="23">
                  <c:v>315.36</c:v>
                </c:pt>
                <c:pt idx="27">
                  <c:v>222.14</c:v>
                </c:pt>
                <c:pt idx="28">
                  <c:v>346.38</c:v>
                </c:pt>
                <c:pt idx="29">
                  <c:v>360.4</c:v>
                </c:pt>
                <c:pt idx="30">
                  <c:v>359.88</c:v>
                </c:pt>
                <c:pt idx="31">
                  <c:v>351.68</c:v>
                </c:pt>
                <c:pt idx="32">
                  <c:v>347.15</c:v>
                </c:pt>
                <c:pt idx="35">
                  <c:v>221.71</c:v>
                </c:pt>
                <c:pt idx="36">
                  <c:v>328.28</c:v>
                </c:pt>
                <c:pt idx="37">
                  <c:v>340.22</c:v>
                </c:pt>
                <c:pt idx="38">
                  <c:v>334.65</c:v>
                </c:pt>
                <c:pt idx="39">
                  <c:v>322.39</c:v>
                </c:pt>
                <c:pt idx="42">
                  <c:v>202.26</c:v>
                </c:pt>
                <c:pt idx="43">
                  <c:v>330.43</c:v>
                </c:pt>
                <c:pt idx="44">
                  <c:v>325.52999999999997</c:v>
                </c:pt>
                <c:pt idx="45">
                  <c:v>339.79</c:v>
                </c:pt>
                <c:pt idx="46">
                  <c:v>337.79</c:v>
                </c:pt>
                <c:pt idx="47">
                  <c:v>346.6</c:v>
                </c:pt>
                <c:pt idx="48">
                  <c:v>332.38</c:v>
                </c:pt>
                <c:pt idx="51">
                  <c:v>207.61</c:v>
                </c:pt>
                <c:pt idx="52">
                  <c:v>327.78</c:v>
                </c:pt>
                <c:pt idx="53">
                  <c:v>326.74</c:v>
                </c:pt>
                <c:pt idx="54">
                  <c:v>207.61</c:v>
                </c:pt>
                <c:pt idx="55">
                  <c:v>327.78</c:v>
                </c:pt>
                <c:pt idx="56">
                  <c:v>326.74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7B-4705-9E3D-9D7BD8BDDFAC}"/>
            </c:ext>
          </c:extLst>
        </c:ser>
        <c:ser>
          <c:idx val="1"/>
          <c:order val="1"/>
          <c:tx>
            <c:v>Ave tdisk_fr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All!$AA$6:$AA$62</c:f>
              <c:numCache>
                <c:formatCode>General</c:formatCode>
                <c:ptCount val="57"/>
                <c:pt idx="0">
                  <c:v>109.27</c:v>
                </c:pt>
                <c:pt idx="1">
                  <c:v>279.33</c:v>
                </c:pt>
                <c:pt idx="2">
                  <c:v>288.86</c:v>
                </c:pt>
                <c:pt idx="3">
                  <c:v>296.31</c:v>
                </c:pt>
                <c:pt idx="4">
                  <c:v>278.86</c:v>
                </c:pt>
                <c:pt idx="7">
                  <c:v>235.78</c:v>
                </c:pt>
                <c:pt idx="8">
                  <c:v>284.25</c:v>
                </c:pt>
                <c:pt idx="11">
                  <c:v>235.21</c:v>
                </c:pt>
                <c:pt idx="12">
                  <c:v>123.65</c:v>
                </c:pt>
                <c:pt idx="15">
                  <c:v>169.29</c:v>
                </c:pt>
                <c:pt idx="16">
                  <c:v>292.12</c:v>
                </c:pt>
                <c:pt idx="17">
                  <c:v>297.95999999999998</c:v>
                </c:pt>
                <c:pt idx="18">
                  <c:v>169.29</c:v>
                </c:pt>
                <c:pt idx="19">
                  <c:v>292.12</c:v>
                </c:pt>
                <c:pt idx="20">
                  <c:v>228.07</c:v>
                </c:pt>
                <c:pt idx="21">
                  <c:v>314.62</c:v>
                </c:pt>
                <c:pt idx="22">
                  <c:v>315.76</c:v>
                </c:pt>
                <c:pt idx="23">
                  <c:v>290.45999999999998</c:v>
                </c:pt>
                <c:pt idx="27">
                  <c:v>208.61</c:v>
                </c:pt>
                <c:pt idx="28">
                  <c:v>307</c:v>
                </c:pt>
                <c:pt idx="29">
                  <c:v>319.54000000000002</c:v>
                </c:pt>
                <c:pt idx="30">
                  <c:v>309.32</c:v>
                </c:pt>
                <c:pt idx="31">
                  <c:v>314.82</c:v>
                </c:pt>
                <c:pt idx="32">
                  <c:v>312.35000000000002</c:v>
                </c:pt>
                <c:pt idx="35">
                  <c:v>212.88</c:v>
                </c:pt>
                <c:pt idx="36">
                  <c:v>292.37</c:v>
                </c:pt>
                <c:pt idx="37">
                  <c:v>303.24</c:v>
                </c:pt>
                <c:pt idx="38">
                  <c:v>298.52999999999997</c:v>
                </c:pt>
                <c:pt idx="39">
                  <c:v>289.32</c:v>
                </c:pt>
                <c:pt idx="42">
                  <c:v>174.62</c:v>
                </c:pt>
                <c:pt idx="43">
                  <c:v>293.51</c:v>
                </c:pt>
                <c:pt idx="44">
                  <c:v>286.39999999999998</c:v>
                </c:pt>
                <c:pt idx="45">
                  <c:v>301.23</c:v>
                </c:pt>
                <c:pt idx="46">
                  <c:v>296.14</c:v>
                </c:pt>
                <c:pt idx="47">
                  <c:v>305.27999999999997</c:v>
                </c:pt>
                <c:pt idx="48">
                  <c:v>291.64</c:v>
                </c:pt>
                <c:pt idx="51">
                  <c:v>182.42</c:v>
                </c:pt>
                <c:pt idx="52">
                  <c:v>284.74</c:v>
                </c:pt>
                <c:pt idx="53">
                  <c:v>283.39999999999998</c:v>
                </c:pt>
                <c:pt idx="54">
                  <c:v>182.42</c:v>
                </c:pt>
                <c:pt idx="55">
                  <c:v>284.74</c:v>
                </c:pt>
                <c:pt idx="56">
                  <c:v>283.39999999999998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B-4705-9E3D-9D7BD8BDDFAC}"/>
            </c:ext>
          </c:extLst>
        </c:ser>
        <c:ser>
          <c:idx val="2"/>
          <c:order val="2"/>
          <c:tx>
            <c:v>Ave tdisk_rl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All!$AB$6:$AB$62</c:f>
              <c:numCache>
                <c:formatCode>General</c:formatCode>
                <c:ptCount val="57"/>
                <c:pt idx="0">
                  <c:v>112.37</c:v>
                </c:pt>
                <c:pt idx="1">
                  <c:v>298.36</c:v>
                </c:pt>
                <c:pt idx="2">
                  <c:v>314.86</c:v>
                </c:pt>
                <c:pt idx="3">
                  <c:v>321.94</c:v>
                </c:pt>
                <c:pt idx="4">
                  <c:v>307.08</c:v>
                </c:pt>
                <c:pt idx="7">
                  <c:v>236.91</c:v>
                </c:pt>
                <c:pt idx="8">
                  <c:v>268.95</c:v>
                </c:pt>
                <c:pt idx="11">
                  <c:v>203.19</c:v>
                </c:pt>
                <c:pt idx="12">
                  <c:v>119</c:v>
                </c:pt>
                <c:pt idx="15">
                  <c:v>179.95</c:v>
                </c:pt>
                <c:pt idx="16">
                  <c:v>297.39999999999998</c:v>
                </c:pt>
                <c:pt idx="17">
                  <c:v>309.64999999999998</c:v>
                </c:pt>
                <c:pt idx="18">
                  <c:v>179.95</c:v>
                </c:pt>
                <c:pt idx="19">
                  <c:v>297.39999999999998</c:v>
                </c:pt>
                <c:pt idx="20">
                  <c:v>212.74</c:v>
                </c:pt>
                <c:pt idx="21">
                  <c:v>323.14</c:v>
                </c:pt>
                <c:pt idx="22">
                  <c:v>330.88</c:v>
                </c:pt>
                <c:pt idx="23">
                  <c:v>238.75</c:v>
                </c:pt>
                <c:pt idx="27">
                  <c:v>190.73</c:v>
                </c:pt>
                <c:pt idx="28">
                  <c:v>298.10000000000002</c:v>
                </c:pt>
                <c:pt idx="29">
                  <c:v>350.61</c:v>
                </c:pt>
                <c:pt idx="30">
                  <c:v>340.79</c:v>
                </c:pt>
                <c:pt idx="31">
                  <c:v>339.81</c:v>
                </c:pt>
                <c:pt idx="32">
                  <c:v>333.93</c:v>
                </c:pt>
                <c:pt idx="35">
                  <c:v>207.35</c:v>
                </c:pt>
                <c:pt idx="36">
                  <c:v>312.54000000000002</c:v>
                </c:pt>
                <c:pt idx="37">
                  <c:v>337.06</c:v>
                </c:pt>
                <c:pt idx="38">
                  <c:v>336.8</c:v>
                </c:pt>
                <c:pt idx="39">
                  <c:v>304.19</c:v>
                </c:pt>
                <c:pt idx="42">
                  <c:v>163.51</c:v>
                </c:pt>
                <c:pt idx="43">
                  <c:v>306.70999999999998</c:v>
                </c:pt>
                <c:pt idx="44">
                  <c:v>288.39</c:v>
                </c:pt>
                <c:pt idx="45">
                  <c:v>330.9</c:v>
                </c:pt>
                <c:pt idx="46">
                  <c:v>331.49</c:v>
                </c:pt>
                <c:pt idx="47">
                  <c:v>341.12</c:v>
                </c:pt>
                <c:pt idx="48">
                  <c:v>315.62</c:v>
                </c:pt>
                <c:pt idx="51">
                  <c:v>162.77000000000001</c:v>
                </c:pt>
                <c:pt idx="52">
                  <c:v>287.14</c:v>
                </c:pt>
                <c:pt idx="53">
                  <c:v>281.33</c:v>
                </c:pt>
                <c:pt idx="54">
                  <c:v>162.77000000000001</c:v>
                </c:pt>
                <c:pt idx="55">
                  <c:v>287.14</c:v>
                </c:pt>
                <c:pt idx="56">
                  <c:v>281.33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7B-4705-9E3D-9D7BD8BDDFAC}"/>
            </c:ext>
          </c:extLst>
        </c:ser>
        <c:ser>
          <c:idx val="3"/>
          <c:order val="3"/>
          <c:tx>
            <c:v>Ave tdisk_rr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All!$AC$6:$AC$62</c:f>
              <c:numCache>
                <c:formatCode>General</c:formatCode>
                <c:ptCount val="57"/>
                <c:pt idx="0">
                  <c:v>110.63</c:v>
                </c:pt>
                <c:pt idx="1">
                  <c:v>286.97000000000003</c:v>
                </c:pt>
                <c:pt idx="2">
                  <c:v>304.18</c:v>
                </c:pt>
                <c:pt idx="3">
                  <c:v>313.19</c:v>
                </c:pt>
                <c:pt idx="4">
                  <c:v>296.27</c:v>
                </c:pt>
                <c:pt idx="7">
                  <c:v>231.36</c:v>
                </c:pt>
                <c:pt idx="8">
                  <c:v>263.87</c:v>
                </c:pt>
                <c:pt idx="11">
                  <c:v>205.39</c:v>
                </c:pt>
                <c:pt idx="12">
                  <c:v>117.48</c:v>
                </c:pt>
                <c:pt idx="15">
                  <c:v>176.43</c:v>
                </c:pt>
                <c:pt idx="16">
                  <c:v>285.04000000000002</c:v>
                </c:pt>
                <c:pt idx="17">
                  <c:v>301.51</c:v>
                </c:pt>
                <c:pt idx="18">
                  <c:v>176.43</c:v>
                </c:pt>
                <c:pt idx="19">
                  <c:v>285.04000000000002</c:v>
                </c:pt>
                <c:pt idx="20">
                  <c:v>204.99</c:v>
                </c:pt>
                <c:pt idx="21">
                  <c:v>306.37</c:v>
                </c:pt>
                <c:pt idx="22">
                  <c:v>312.22000000000003</c:v>
                </c:pt>
                <c:pt idx="23">
                  <c:v>228.95</c:v>
                </c:pt>
                <c:pt idx="27">
                  <c:v>185.41</c:v>
                </c:pt>
                <c:pt idx="28">
                  <c:v>283.5</c:v>
                </c:pt>
                <c:pt idx="29">
                  <c:v>331.45</c:v>
                </c:pt>
                <c:pt idx="30">
                  <c:v>324.16000000000003</c:v>
                </c:pt>
                <c:pt idx="31">
                  <c:v>326.26</c:v>
                </c:pt>
                <c:pt idx="32">
                  <c:v>320.43</c:v>
                </c:pt>
                <c:pt idx="35">
                  <c:v>201.31</c:v>
                </c:pt>
                <c:pt idx="36">
                  <c:v>297.85000000000002</c:v>
                </c:pt>
                <c:pt idx="37">
                  <c:v>320.36</c:v>
                </c:pt>
                <c:pt idx="38">
                  <c:v>321.92</c:v>
                </c:pt>
                <c:pt idx="39">
                  <c:v>286.99</c:v>
                </c:pt>
                <c:pt idx="42">
                  <c:v>157.49</c:v>
                </c:pt>
                <c:pt idx="43">
                  <c:v>292.58999999999997</c:v>
                </c:pt>
                <c:pt idx="44">
                  <c:v>265.76</c:v>
                </c:pt>
                <c:pt idx="45">
                  <c:v>309.27999999999997</c:v>
                </c:pt>
                <c:pt idx="46">
                  <c:v>310.7</c:v>
                </c:pt>
                <c:pt idx="47">
                  <c:v>320.97000000000003</c:v>
                </c:pt>
                <c:pt idx="48">
                  <c:v>294.27</c:v>
                </c:pt>
                <c:pt idx="51">
                  <c:v>155.49</c:v>
                </c:pt>
                <c:pt idx="52">
                  <c:v>265.14</c:v>
                </c:pt>
                <c:pt idx="53">
                  <c:v>255.87</c:v>
                </c:pt>
                <c:pt idx="54">
                  <c:v>155.49</c:v>
                </c:pt>
                <c:pt idx="55">
                  <c:v>265.14</c:v>
                </c:pt>
                <c:pt idx="56">
                  <c:v>255.87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7B-4705-9E3D-9D7BD8BDD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18735"/>
        <c:axId val="868934543"/>
      </c:scatterChart>
      <c:valAx>
        <c:axId val="868918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4543"/>
        <c:crosses val="autoZero"/>
        <c:crossBetween val="midCat"/>
        <c:majorUnit val="20"/>
        <c:minorUnit val="5"/>
      </c:valAx>
      <c:valAx>
        <c:axId val="868934543"/>
        <c:scaling>
          <c:orientation val="minMax"/>
          <c:max val="450"/>
          <c:min val="2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87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pressure [bar] and balance [%]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pbrake_f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All!$T$6:$T$62</c:f>
              <c:numCache>
                <c:formatCode>General</c:formatCode>
                <c:ptCount val="57"/>
                <c:pt idx="0">
                  <c:v>62.23</c:v>
                </c:pt>
                <c:pt idx="1">
                  <c:v>68.45</c:v>
                </c:pt>
                <c:pt idx="2">
                  <c:v>70.010000000000005</c:v>
                </c:pt>
                <c:pt idx="3">
                  <c:v>75.53</c:v>
                </c:pt>
                <c:pt idx="4">
                  <c:v>73.05</c:v>
                </c:pt>
                <c:pt idx="7">
                  <c:v>65.58</c:v>
                </c:pt>
                <c:pt idx="8">
                  <c:v>63.94</c:v>
                </c:pt>
                <c:pt idx="11">
                  <c:v>54.97</c:v>
                </c:pt>
                <c:pt idx="12">
                  <c:v>37.58</c:v>
                </c:pt>
                <c:pt idx="15">
                  <c:v>51.06</c:v>
                </c:pt>
                <c:pt idx="16">
                  <c:v>64.03</c:v>
                </c:pt>
                <c:pt idx="17">
                  <c:v>72.13</c:v>
                </c:pt>
                <c:pt idx="18">
                  <c:v>51.06</c:v>
                </c:pt>
                <c:pt idx="19">
                  <c:v>64.03</c:v>
                </c:pt>
                <c:pt idx="20">
                  <c:v>65.78</c:v>
                </c:pt>
                <c:pt idx="21">
                  <c:v>73.36</c:v>
                </c:pt>
                <c:pt idx="22">
                  <c:v>72.56</c:v>
                </c:pt>
                <c:pt idx="23">
                  <c:v>58.55</c:v>
                </c:pt>
                <c:pt idx="27">
                  <c:v>72.400000000000006</c:v>
                </c:pt>
                <c:pt idx="28">
                  <c:v>73.28</c:v>
                </c:pt>
                <c:pt idx="29">
                  <c:v>80.8</c:v>
                </c:pt>
                <c:pt idx="30">
                  <c:v>80</c:v>
                </c:pt>
                <c:pt idx="31">
                  <c:v>80.56</c:v>
                </c:pt>
                <c:pt idx="32">
                  <c:v>78.44</c:v>
                </c:pt>
                <c:pt idx="35">
                  <c:v>69.7</c:v>
                </c:pt>
                <c:pt idx="36">
                  <c:v>84.7</c:v>
                </c:pt>
                <c:pt idx="37">
                  <c:v>89.83</c:v>
                </c:pt>
                <c:pt idx="38">
                  <c:v>88.73</c:v>
                </c:pt>
                <c:pt idx="39">
                  <c:v>75.2</c:v>
                </c:pt>
                <c:pt idx="42">
                  <c:v>66.7</c:v>
                </c:pt>
                <c:pt idx="43">
                  <c:v>83.3</c:v>
                </c:pt>
                <c:pt idx="44">
                  <c:v>76.63</c:v>
                </c:pt>
                <c:pt idx="45">
                  <c:v>86.74</c:v>
                </c:pt>
                <c:pt idx="46">
                  <c:v>83</c:v>
                </c:pt>
                <c:pt idx="47">
                  <c:v>88.56</c:v>
                </c:pt>
                <c:pt idx="48">
                  <c:v>84.2</c:v>
                </c:pt>
                <c:pt idx="51">
                  <c:v>60.77</c:v>
                </c:pt>
                <c:pt idx="52">
                  <c:v>64.709999999999994</c:v>
                </c:pt>
                <c:pt idx="53">
                  <c:v>65.5</c:v>
                </c:pt>
                <c:pt idx="54">
                  <c:v>60.77</c:v>
                </c:pt>
                <c:pt idx="55">
                  <c:v>64.709999999999994</c:v>
                </c:pt>
                <c:pt idx="56">
                  <c:v>65.5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27-4B35-AE55-8ED75BE6C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15407"/>
        <c:axId val="868928303"/>
      </c:scatterChart>
      <c:scatterChart>
        <c:scatterStyle val="lineMarker"/>
        <c:varyColors val="0"/>
        <c:ser>
          <c:idx val="1"/>
          <c:order val="1"/>
          <c:tx>
            <c:v>Ave Brake_bal 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All!$U$6:$U$62</c:f>
              <c:numCache>
                <c:formatCode>General</c:formatCode>
                <c:ptCount val="57"/>
                <c:pt idx="0">
                  <c:v>61.890999999999998</c:v>
                </c:pt>
                <c:pt idx="1">
                  <c:v>61.226999999999997</c:v>
                </c:pt>
                <c:pt idx="2">
                  <c:v>60.972999999999999</c:v>
                </c:pt>
                <c:pt idx="3">
                  <c:v>60.994</c:v>
                </c:pt>
                <c:pt idx="4">
                  <c:v>62.956000000000003</c:v>
                </c:pt>
                <c:pt idx="7">
                  <c:v>63.476999999999997</c:v>
                </c:pt>
                <c:pt idx="8">
                  <c:v>61.264000000000003</c:v>
                </c:pt>
                <c:pt idx="11">
                  <c:v>61.344999999999999</c:v>
                </c:pt>
                <c:pt idx="12">
                  <c:v>63.194000000000003</c:v>
                </c:pt>
                <c:pt idx="15">
                  <c:v>61.381</c:v>
                </c:pt>
                <c:pt idx="16">
                  <c:v>61.295000000000002</c:v>
                </c:pt>
                <c:pt idx="17">
                  <c:v>61.26</c:v>
                </c:pt>
                <c:pt idx="18">
                  <c:v>61.381</c:v>
                </c:pt>
                <c:pt idx="19">
                  <c:v>61.295000000000002</c:v>
                </c:pt>
                <c:pt idx="20">
                  <c:v>63.377000000000002</c:v>
                </c:pt>
                <c:pt idx="21">
                  <c:v>61.17</c:v>
                </c:pt>
                <c:pt idx="22">
                  <c:v>61.05</c:v>
                </c:pt>
                <c:pt idx="23">
                  <c:v>61.463000000000001</c:v>
                </c:pt>
                <c:pt idx="27">
                  <c:v>63.295999999999999</c:v>
                </c:pt>
                <c:pt idx="28">
                  <c:v>61.188000000000002</c:v>
                </c:pt>
                <c:pt idx="29">
                  <c:v>61.201000000000001</c:v>
                </c:pt>
                <c:pt idx="30">
                  <c:v>60.932000000000002</c:v>
                </c:pt>
                <c:pt idx="31">
                  <c:v>60.453000000000003</c:v>
                </c:pt>
                <c:pt idx="32">
                  <c:v>60.58</c:v>
                </c:pt>
                <c:pt idx="35">
                  <c:v>60.911000000000001</c:v>
                </c:pt>
                <c:pt idx="36">
                  <c:v>60.631</c:v>
                </c:pt>
                <c:pt idx="37">
                  <c:v>60.463000000000001</c:v>
                </c:pt>
                <c:pt idx="38">
                  <c:v>60.613</c:v>
                </c:pt>
                <c:pt idx="39">
                  <c:v>60.670999999999999</c:v>
                </c:pt>
                <c:pt idx="42">
                  <c:v>60.972999999999999</c:v>
                </c:pt>
                <c:pt idx="43">
                  <c:v>60.811</c:v>
                </c:pt>
                <c:pt idx="44">
                  <c:v>60.972999999999999</c:v>
                </c:pt>
                <c:pt idx="45">
                  <c:v>60.707999999999998</c:v>
                </c:pt>
                <c:pt idx="46">
                  <c:v>60.756</c:v>
                </c:pt>
                <c:pt idx="47">
                  <c:v>60.704999999999998</c:v>
                </c:pt>
                <c:pt idx="48">
                  <c:v>60.551000000000002</c:v>
                </c:pt>
                <c:pt idx="51">
                  <c:v>61.521000000000001</c:v>
                </c:pt>
                <c:pt idx="52">
                  <c:v>60.594999999999999</c:v>
                </c:pt>
                <c:pt idx="53">
                  <c:v>61.091999999999999</c:v>
                </c:pt>
                <c:pt idx="54">
                  <c:v>61.521000000000001</c:v>
                </c:pt>
                <c:pt idx="55">
                  <c:v>60.594999999999999</c:v>
                </c:pt>
                <c:pt idx="56">
                  <c:v>61.091999999999999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A27-4B35-AE55-8ED75BE6C3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43695"/>
        <c:axId val="868945359"/>
      </c:scatterChart>
      <c:valAx>
        <c:axId val="868915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8303"/>
        <c:crosses val="autoZero"/>
        <c:crossBetween val="midCat"/>
        <c:majorUnit val="20"/>
        <c:minorUnit val="5"/>
      </c:valAx>
      <c:valAx>
        <c:axId val="868928303"/>
        <c:scaling>
          <c:orientation val="minMax"/>
          <c:max val="11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5407"/>
        <c:crosses val="autoZero"/>
        <c:crossBetween val="midCat"/>
      </c:valAx>
      <c:valAx>
        <c:axId val="868945359"/>
        <c:scaling>
          <c:orientation val="minMax"/>
          <c:max val="7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43695"/>
        <c:crosses val="max"/>
        <c:crossBetween val="midCat"/>
      </c:valAx>
      <c:valAx>
        <c:axId val="868943695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4535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 &amp; AVG Caliper T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tcaliper_fl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All!$BN$6:$BN$62</c:f>
              <c:numCache>
                <c:formatCode>General</c:formatCode>
                <c:ptCount val="57"/>
                <c:pt idx="0">
                  <c:v>92.215999999999994</c:v>
                </c:pt>
                <c:pt idx="1">
                  <c:v>110.63200000000001</c:v>
                </c:pt>
                <c:pt idx="2">
                  <c:v>114.68</c:v>
                </c:pt>
                <c:pt idx="3">
                  <c:v>115.864</c:v>
                </c:pt>
                <c:pt idx="4">
                  <c:v>146.44</c:v>
                </c:pt>
                <c:pt idx="7">
                  <c:v>171.8</c:v>
                </c:pt>
                <c:pt idx="8">
                  <c:v>128.85599999999999</c:v>
                </c:pt>
                <c:pt idx="11">
                  <c:v>148.76</c:v>
                </c:pt>
                <c:pt idx="12">
                  <c:v>112.72799999999999</c:v>
                </c:pt>
                <c:pt idx="15">
                  <c:v>89.591999999999999</c:v>
                </c:pt>
                <c:pt idx="16">
                  <c:v>109.72</c:v>
                </c:pt>
                <c:pt idx="17">
                  <c:v>127.52800000000001</c:v>
                </c:pt>
                <c:pt idx="18">
                  <c:v>89.591999999999999</c:v>
                </c:pt>
                <c:pt idx="19">
                  <c:v>109.72</c:v>
                </c:pt>
                <c:pt idx="20">
                  <c:v>166.696</c:v>
                </c:pt>
                <c:pt idx="21">
                  <c:v>117.736</c:v>
                </c:pt>
                <c:pt idx="22">
                  <c:v>120.968</c:v>
                </c:pt>
                <c:pt idx="23">
                  <c:v>125.032</c:v>
                </c:pt>
                <c:pt idx="27">
                  <c:v>149.72</c:v>
                </c:pt>
                <c:pt idx="28">
                  <c:v>115.688</c:v>
                </c:pt>
                <c:pt idx="29">
                  <c:v>120.47199999999999</c:v>
                </c:pt>
                <c:pt idx="30">
                  <c:v>122.34399999999999</c:v>
                </c:pt>
                <c:pt idx="31">
                  <c:v>120.47199999999999</c:v>
                </c:pt>
                <c:pt idx="32">
                  <c:v>122.376</c:v>
                </c:pt>
                <c:pt idx="35">
                  <c:v>120.696</c:v>
                </c:pt>
                <c:pt idx="36">
                  <c:v>108.12</c:v>
                </c:pt>
                <c:pt idx="37">
                  <c:v>113.496</c:v>
                </c:pt>
                <c:pt idx="38">
                  <c:v>113.64</c:v>
                </c:pt>
                <c:pt idx="39">
                  <c:v>123.52800000000001</c:v>
                </c:pt>
                <c:pt idx="42">
                  <c:v>145.52799999999999</c:v>
                </c:pt>
                <c:pt idx="43">
                  <c:v>113.91200000000001</c:v>
                </c:pt>
                <c:pt idx="44">
                  <c:v>115.544</c:v>
                </c:pt>
                <c:pt idx="45">
                  <c:v>115.864</c:v>
                </c:pt>
                <c:pt idx="46">
                  <c:v>115.464</c:v>
                </c:pt>
                <c:pt idx="47">
                  <c:v>116.42400000000001</c:v>
                </c:pt>
                <c:pt idx="48">
                  <c:v>125.06399999999999</c:v>
                </c:pt>
                <c:pt idx="51">
                  <c:v>141.416</c:v>
                </c:pt>
                <c:pt idx="52">
                  <c:v>108.80800000000001</c:v>
                </c:pt>
                <c:pt idx="53">
                  <c:v>126.616</c:v>
                </c:pt>
                <c:pt idx="54">
                  <c:v>141.416</c:v>
                </c:pt>
                <c:pt idx="55">
                  <c:v>108.80800000000001</c:v>
                </c:pt>
                <c:pt idx="56">
                  <c:v>126.616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7B-4A4F-A5A0-FF7BFBBB70C7}"/>
            </c:ext>
          </c:extLst>
        </c:ser>
        <c:ser>
          <c:idx val="1"/>
          <c:order val="1"/>
          <c:tx>
            <c:v>Max tcaliper_fr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All!$BO$6:$BO$62</c:f>
              <c:numCache>
                <c:formatCode>General</c:formatCode>
                <c:ptCount val="57"/>
                <c:pt idx="0">
                  <c:v>89.927999999999997</c:v>
                </c:pt>
                <c:pt idx="1">
                  <c:v>106.536</c:v>
                </c:pt>
                <c:pt idx="2">
                  <c:v>110.80800000000001</c:v>
                </c:pt>
                <c:pt idx="3">
                  <c:v>113.736</c:v>
                </c:pt>
                <c:pt idx="4">
                  <c:v>145.208</c:v>
                </c:pt>
                <c:pt idx="7">
                  <c:v>172.34399999999999</c:v>
                </c:pt>
                <c:pt idx="8">
                  <c:v>131.49600000000001</c:v>
                </c:pt>
                <c:pt idx="11">
                  <c:v>156.55199999999999</c:v>
                </c:pt>
                <c:pt idx="12">
                  <c:v>114.504</c:v>
                </c:pt>
                <c:pt idx="15">
                  <c:v>88.471999999999994</c:v>
                </c:pt>
                <c:pt idx="16">
                  <c:v>106.072</c:v>
                </c:pt>
                <c:pt idx="17">
                  <c:v>124.664</c:v>
                </c:pt>
                <c:pt idx="18">
                  <c:v>88.471999999999994</c:v>
                </c:pt>
                <c:pt idx="19">
                  <c:v>106.072</c:v>
                </c:pt>
                <c:pt idx="20">
                  <c:v>171.672</c:v>
                </c:pt>
                <c:pt idx="21">
                  <c:v>116.42400000000001</c:v>
                </c:pt>
                <c:pt idx="22">
                  <c:v>118.504</c:v>
                </c:pt>
                <c:pt idx="23">
                  <c:v>125.48</c:v>
                </c:pt>
                <c:pt idx="27">
                  <c:v>154.80799999999999</c:v>
                </c:pt>
                <c:pt idx="28">
                  <c:v>113.176</c:v>
                </c:pt>
                <c:pt idx="29">
                  <c:v>117.36799999999999</c:v>
                </c:pt>
                <c:pt idx="30">
                  <c:v>119.01600000000001</c:v>
                </c:pt>
                <c:pt idx="31">
                  <c:v>117.36799999999999</c:v>
                </c:pt>
                <c:pt idx="32">
                  <c:v>121.384</c:v>
                </c:pt>
                <c:pt idx="35">
                  <c:v>130.44</c:v>
                </c:pt>
                <c:pt idx="36">
                  <c:v>108.98399999999999</c:v>
                </c:pt>
                <c:pt idx="37">
                  <c:v>112.85599999999999</c:v>
                </c:pt>
                <c:pt idx="38">
                  <c:v>113.096</c:v>
                </c:pt>
                <c:pt idx="39">
                  <c:v>123.608</c:v>
                </c:pt>
                <c:pt idx="42">
                  <c:v>151.89599999999999</c:v>
                </c:pt>
                <c:pt idx="43">
                  <c:v>111.816</c:v>
                </c:pt>
                <c:pt idx="44">
                  <c:v>112.824</c:v>
                </c:pt>
                <c:pt idx="45">
                  <c:v>110.63200000000001</c:v>
                </c:pt>
                <c:pt idx="46">
                  <c:v>112.85599999999999</c:v>
                </c:pt>
                <c:pt idx="47">
                  <c:v>114.08799999999999</c:v>
                </c:pt>
                <c:pt idx="48">
                  <c:v>123.336</c:v>
                </c:pt>
                <c:pt idx="51">
                  <c:v>144.56800000000001</c:v>
                </c:pt>
                <c:pt idx="52">
                  <c:v>104.248</c:v>
                </c:pt>
                <c:pt idx="53">
                  <c:v>121.83199999999999</c:v>
                </c:pt>
                <c:pt idx="54">
                  <c:v>144.56800000000001</c:v>
                </c:pt>
                <c:pt idx="55">
                  <c:v>104.248</c:v>
                </c:pt>
                <c:pt idx="56">
                  <c:v>121.83199999999999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7B-4A4F-A5A0-FF7BFBBB70C7}"/>
            </c:ext>
          </c:extLst>
        </c:ser>
        <c:ser>
          <c:idx val="2"/>
          <c:order val="2"/>
          <c:tx>
            <c:v>Max tcaliper_rl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All!$BP$6:$BP$62</c:f>
              <c:numCache>
                <c:formatCode>General</c:formatCode>
                <c:ptCount val="57"/>
                <c:pt idx="0">
                  <c:v>93.224000000000004</c:v>
                </c:pt>
                <c:pt idx="1">
                  <c:v>127.57599999999999</c:v>
                </c:pt>
                <c:pt idx="2">
                  <c:v>137.63999999999999</c:v>
                </c:pt>
                <c:pt idx="3">
                  <c:v>142.744</c:v>
                </c:pt>
                <c:pt idx="4">
                  <c:v>153.27199999999999</c:v>
                </c:pt>
                <c:pt idx="7">
                  <c:v>150.904</c:v>
                </c:pt>
                <c:pt idx="8">
                  <c:v>139.56</c:v>
                </c:pt>
                <c:pt idx="11">
                  <c:v>126.712</c:v>
                </c:pt>
                <c:pt idx="12">
                  <c:v>112.55200000000001</c:v>
                </c:pt>
                <c:pt idx="15">
                  <c:v>102.34399999999999</c:v>
                </c:pt>
                <c:pt idx="16">
                  <c:v>125.848</c:v>
                </c:pt>
                <c:pt idx="17">
                  <c:v>143.88</c:v>
                </c:pt>
                <c:pt idx="18">
                  <c:v>102.34399999999999</c:v>
                </c:pt>
                <c:pt idx="19">
                  <c:v>125.848</c:v>
                </c:pt>
                <c:pt idx="20">
                  <c:v>144.93600000000001</c:v>
                </c:pt>
                <c:pt idx="21">
                  <c:v>136.87200000000001</c:v>
                </c:pt>
                <c:pt idx="22">
                  <c:v>141.416</c:v>
                </c:pt>
                <c:pt idx="23">
                  <c:v>141.78399999999999</c:v>
                </c:pt>
                <c:pt idx="27">
                  <c:v>156.31200000000001</c:v>
                </c:pt>
                <c:pt idx="28">
                  <c:v>129.304</c:v>
                </c:pt>
                <c:pt idx="29">
                  <c:v>145.43199999999999</c:v>
                </c:pt>
                <c:pt idx="30">
                  <c:v>144.24799999999999</c:v>
                </c:pt>
                <c:pt idx="31">
                  <c:v>146.93600000000001</c:v>
                </c:pt>
                <c:pt idx="32">
                  <c:v>146.29599999999999</c:v>
                </c:pt>
                <c:pt idx="35">
                  <c:v>112.85599999999999</c:v>
                </c:pt>
                <c:pt idx="36">
                  <c:v>132.584</c:v>
                </c:pt>
                <c:pt idx="37">
                  <c:v>141.78399999999999</c:v>
                </c:pt>
                <c:pt idx="38">
                  <c:v>142.87200000000001</c:v>
                </c:pt>
                <c:pt idx="39">
                  <c:v>143.38399999999999</c:v>
                </c:pt>
                <c:pt idx="42">
                  <c:v>138.376</c:v>
                </c:pt>
                <c:pt idx="43">
                  <c:v>133.08000000000001</c:v>
                </c:pt>
                <c:pt idx="44">
                  <c:v>134.04</c:v>
                </c:pt>
                <c:pt idx="45">
                  <c:v>139.88</c:v>
                </c:pt>
                <c:pt idx="46">
                  <c:v>143.24</c:v>
                </c:pt>
                <c:pt idx="47">
                  <c:v>148.93600000000001</c:v>
                </c:pt>
                <c:pt idx="48">
                  <c:v>148.29599999999999</c:v>
                </c:pt>
                <c:pt idx="51">
                  <c:v>100.968</c:v>
                </c:pt>
                <c:pt idx="52">
                  <c:v>120.008</c:v>
                </c:pt>
                <c:pt idx="53">
                  <c:v>132.488</c:v>
                </c:pt>
                <c:pt idx="54">
                  <c:v>100.968</c:v>
                </c:pt>
                <c:pt idx="55">
                  <c:v>120.008</c:v>
                </c:pt>
                <c:pt idx="56">
                  <c:v>132.488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7B-4A4F-A5A0-FF7BFBBB70C7}"/>
            </c:ext>
          </c:extLst>
        </c:ser>
        <c:ser>
          <c:idx val="3"/>
          <c:order val="3"/>
          <c:tx>
            <c:v>Max tcaliper_rr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All!$BQ$6:$BQ$62</c:f>
              <c:numCache>
                <c:formatCode>General</c:formatCode>
                <c:ptCount val="57"/>
                <c:pt idx="0">
                  <c:v>94.376000000000005</c:v>
                </c:pt>
                <c:pt idx="1">
                  <c:v>129.304</c:v>
                </c:pt>
                <c:pt idx="2">
                  <c:v>140.55199999999999</c:v>
                </c:pt>
                <c:pt idx="3">
                  <c:v>145.976</c:v>
                </c:pt>
                <c:pt idx="4">
                  <c:v>154.80799999999999</c:v>
                </c:pt>
                <c:pt idx="7">
                  <c:v>151.52799999999999</c:v>
                </c:pt>
                <c:pt idx="8">
                  <c:v>141.512</c:v>
                </c:pt>
                <c:pt idx="11">
                  <c:v>122.072</c:v>
                </c:pt>
                <c:pt idx="12">
                  <c:v>116.872</c:v>
                </c:pt>
                <c:pt idx="15">
                  <c:v>104.16800000000001</c:v>
                </c:pt>
                <c:pt idx="16">
                  <c:v>129.08000000000001</c:v>
                </c:pt>
                <c:pt idx="17">
                  <c:v>148.93600000000001</c:v>
                </c:pt>
                <c:pt idx="18">
                  <c:v>104.16800000000001</c:v>
                </c:pt>
                <c:pt idx="19">
                  <c:v>129.08000000000001</c:v>
                </c:pt>
                <c:pt idx="20">
                  <c:v>150.536</c:v>
                </c:pt>
                <c:pt idx="21">
                  <c:v>140.232</c:v>
                </c:pt>
                <c:pt idx="22">
                  <c:v>144.744</c:v>
                </c:pt>
                <c:pt idx="23">
                  <c:v>143.70400000000001</c:v>
                </c:pt>
                <c:pt idx="27">
                  <c:v>156.184</c:v>
                </c:pt>
                <c:pt idx="28">
                  <c:v>132.77600000000001</c:v>
                </c:pt>
                <c:pt idx="29">
                  <c:v>149.57599999999999</c:v>
                </c:pt>
                <c:pt idx="30">
                  <c:v>148.93600000000001</c:v>
                </c:pt>
                <c:pt idx="31">
                  <c:v>150.98400000000001</c:v>
                </c:pt>
                <c:pt idx="32">
                  <c:v>150.072</c:v>
                </c:pt>
                <c:pt idx="35">
                  <c:v>116.28</c:v>
                </c:pt>
                <c:pt idx="36">
                  <c:v>135.44800000000001</c:v>
                </c:pt>
                <c:pt idx="37">
                  <c:v>145.75200000000001</c:v>
                </c:pt>
                <c:pt idx="38">
                  <c:v>147.52799999999999</c:v>
                </c:pt>
                <c:pt idx="39">
                  <c:v>147.06399999999999</c:v>
                </c:pt>
                <c:pt idx="42">
                  <c:v>142.328</c:v>
                </c:pt>
                <c:pt idx="43">
                  <c:v>134.63200000000001</c:v>
                </c:pt>
                <c:pt idx="44">
                  <c:v>135.048</c:v>
                </c:pt>
                <c:pt idx="45">
                  <c:v>140.87200000000001</c:v>
                </c:pt>
                <c:pt idx="46">
                  <c:v>144.744</c:v>
                </c:pt>
                <c:pt idx="47">
                  <c:v>150.16800000000001</c:v>
                </c:pt>
                <c:pt idx="48">
                  <c:v>149.03200000000001</c:v>
                </c:pt>
                <c:pt idx="51">
                  <c:v>105.208</c:v>
                </c:pt>
                <c:pt idx="52">
                  <c:v>120.792</c:v>
                </c:pt>
                <c:pt idx="53">
                  <c:v>130.21600000000001</c:v>
                </c:pt>
                <c:pt idx="54">
                  <c:v>105.208</c:v>
                </c:pt>
                <c:pt idx="55">
                  <c:v>120.792</c:v>
                </c:pt>
                <c:pt idx="56">
                  <c:v>130.21600000000001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7B-4A4F-A5A0-FF7BFBBB70C7}"/>
            </c:ext>
          </c:extLst>
        </c:ser>
        <c:ser>
          <c:idx val="4"/>
          <c:order val="4"/>
          <c:tx>
            <c:v>Ave tcaliper_fl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All!$CP$6:$CP$62</c:f>
              <c:numCache>
                <c:formatCode>General</c:formatCode>
                <c:ptCount val="57"/>
                <c:pt idx="0">
                  <c:v>52.256</c:v>
                </c:pt>
                <c:pt idx="1">
                  <c:v>101.05800000000001</c:v>
                </c:pt>
                <c:pt idx="2">
                  <c:v>110.599</c:v>
                </c:pt>
                <c:pt idx="3">
                  <c:v>111.86</c:v>
                </c:pt>
                <c:pt idx="4">
                  <c:v>117.441</c:v>
                </c:pt>
                <c:pt idx="7">
                  <c:v>138.334</c:v>
                </c:pt>
                <c:pt idx="8">
                  <c:v>117.29300000000001</c:v>
                </c:pt>
                <c:pt idx="11">
                  <c:v>112.56699999999999</c:v>
                </c:pt>
                <c:pt idx="12">
                  <c:v>85.391999999999996</c:v>
                </c:pt>
                <c:pt idx="15">
                  <c:v>63.624000000000002</c:v>
                </c:pt>
                <c:pt idx="16">
                  <c:v>99.483000000000004</c:v>
                </c:pt>
                <c:pt idx="17">
                  <c:v>112.443</c:v>
                </c:pt>
                <c:pt idx="18">
                  <c:v>63.624000000000002</c:v>
                </c:pt>
                <c:pt idx="19">
                  <c:v>99.483000000000004</c:v>
                </c:pt>
                <c:pt idx="20">
                  <c:v>139.06299999999999</c:v>
                </c:pt>
                <c:pt idx="21">
                  <c:v>113.125</c:v>
                </c:pt>
                <c:pt idx="22">
                  <c:v>116.148</c:v>
                </c:pt>
                <c:pt idx="23">
                  <c:v>113.848</c:v>
                </c:pt>
                <c:pt idx="27">
                  <c:v>134.673</c:v>
                </c:pt>
                <c:pt idx="28">
                  <c:v>108.93300000000001</c:v>
                </c:pt>
                <c:pt idx="29">
                  <c:v>116.126</c:v>
                </c:pt>
                <c:pt idx="30">
                  <c:v>116.55</c:v>
                </c:pt>
                <c:pt idx="31">
                  <c:v>115.012</c:v>
                </c:pt>
                <c:pt idx="32">
                  <c:v>113.10899999999999</c:v>
                </c:pt>
                <c:pt idx="35">
                  <c:v>95.171999999999997</c:v>
                </c:pt>
                <c:pt idx="36">
                  <c:v>100.58799999999999</c:v>
                </c:pt>
                <c:pt idx="37">
                  <c:v>108.703</c:v>
                </c:pt>
                <c:pt idx="38">
                  <c:v>108.059</c:v>
                </c:pt>
                <c:pt idx="39">
                  <c:v>109.111</c:v>
                </c:pt>
                <c:pt idx="42">
                  <c:v>125.18</c:v>
                </c:pt>
                <c:pt idx="43">
                  <c:v>101.19799999999999</c:v>
                </c:pt>
                <c:pt idx="44">
                  <c:v>108.989</c:v>
                </c:pt>
                <c:pt idx="45">
                  <c:v>109.646</c:v>
                </c:pt>
                <c:pt idx="46">
                  <c:v>109.08</c:v>
                </c:pt>
                <c:pt idx="47">
                  <c:v>109.944</c:v>
                </c:pt>
                <c:pt idx="48">
                  <c:v>112.42</c:v>
                </c:pt>
                <c:pt idx="51">
                  <c:v>111.65</c:v>
                </c:pt>
                <c:pt idx="52">
                  <c:v>100.47799999999999</c:v>
                </c:pt>
                <c:pt idx="53">
                  <c:v>109.494</c:v>
                </c:pt>
                <c:pt idx="54">
                  <c:v>111.65</c:v>
                </c:pt>
                <c:pt idx="55">
                  <c:v>100.47799999999999</c:v>
                </c:pt>
                <c:pt idx="56">
                  <c:v>109.494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7B-4A4F-A5A0-FF7BFBBB70C7}"/>
            </c:ext>
          </c:extLst>
        </c:ser>
        <c:ser>
          <c:idx val="5"/>
          <c:order val="5"/>
          <c:tx>
            <c:v>Ave tcaliper_fr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All!$CQ$6:$CQ$62</c:f>
              <c:numCache>
                <c:formatCode>General</c:formatCode>
                <c:ptCount val="57"/>
                <c:pt idx="0">
                  <c:v>50.351999999999997</c:v>
                </c:pt>
                <c:pt idx="1">
                  <c:v>98.876999999999995</c:v>
                </c:pt>
                <c:pt idx="2">
                  <c:v>107.684</c:v>
                </c:pt>
                <c:pt idx="3">
                  <c:v>109.40900000000001</c:v>
                </c:pt>
                <c:pt idx="4">
                  <c:v>115.18600000000001</c:v>
                </c:pt>
                <c:pt idx="7">
                  <c:v>138.982</c:v>
                </c:pt>
                <c:pt idx="8">
                  <c:v>117.821</c:v>
                </c:pt>
                <c:pt idx="11">
                  <c:v>119.051</c:v>
                </c:pt>
                <c:pt idx="12">
                  <c:v>89.100999999999999</c:v>
                </c:pt>
                <c:pt idx="15">
                  <c:v>65.802000000000007</c:v>
                </c:pt>
                <c:pt idx="16">
                  <c:v>97.757000000000005</c:v>
                </c:pt>
                <c:pt idx="17">
                  <c:v>108.396</c:v>
                </c:pt>
                <c:pt idx="18">
                  <c:v>65.802000000000007</c:v>
                </c:pt>
                <c:pt idx="19">
                  <c:v>97.757000000000005</c:v>
                </c:pt>
                <c:pt idx="20">
                  <c:v>140.047</c:v>
                </c:pt>
                <c:pt idx="21">
                  <c:v>111.21899999999999</c:v>
                </c:pt>
                <c:pt idx="22">
                  <c:v>114.932</c:v>
                </c:pt>
                <c:pt idx="23">
                  <c:v>114.1</c:v>
                </c:pt>
                <c:pt idx="27">
                  <c:v>141.03299999999999</c:v>
                </c:pt>
                <c:pt idx="28">
                  <c:v>106.517</c:v>
                </c:pt>
                <c:pt idx="29">
                  <c:v>113.69199999999999</c:v>
                </c:pt>
                <c:pt idx="30">
                  <c:v>113.203</c:v>
                </c:pt>
                <c:pt idx="31">
                  <c:v>113.44499999999999</c:v>
                </c:pt>
                <c:pt idx="32">
                  <c:v>113.565</c:v>
                </c:pt>
                <c:pt idx="35">
                  <c:v>101.014</c:v>
                </c:pt>
                <c:pt idx="36">
                  <c:v>102.16200000000001</c:v>
                </c:pt>
                <c:pt idx="37">
                  <c:v>109.187</c:v>
                </c:pt>
                <c:pt idx="38">
                  <c:v>108.142</c:v>
                </c:pt>
                <c:pt idx="39">
                  <c:v>108.497</c:v>
                </c:pt>
                <c:pt idx="42">
                  <c:v>130.18100000000001</c:v>
                </c:pt>
                <c:pt idx="43">
                  <c:v>99.597999999999999</c:v>
                </c:pt>
                <c:pt idx="44">
                  <c:v>106.628</c:v>
                </c:pt>
                <c:pt idx="45">
                  <c:v>106.262</c:v>
                </c:pt>
                <c:pt idx="46">
                  <c:v>106.794</c:v>
                </c:pt>
                <c:pt idx="47">
                  <c:v>107.611</c:v>
                </c:pt>
                <c:pt idx="48">
                  <c:v>109.901</c:v>
                </c:pt>
                <c:pt idx="51">
                  <c:v>112.895</c:v>
                </c:pt>
                <c:pt idx="52">
                  <c:v>97.781999999999996</c:v>
                </c:pt>
                <c:pt idx="53">
                  <c:v>105.20699999999999</c:v>
                </c:pt>
                <c:pt idx="54">
                  <c:v>112.895</c:v>
                </c:pt>
                <c:pt idx="55">
                  <c:v>97.781999999999996</c:v>
                </c:pt>
                <c:pt idx="56">
                  <c:v>105.20699999999999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67B-4A4F-A5A0-FF7BFBBB70C7}"/>
            </c:ext>
          </c:extLst>
        </c:ser>
        <c:ser>
          <c:idx val="6"/>
          <c:order val="6"/>
          <c:tx>
            <c:v>Ave tcaliper_rl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All!$CR$6:$CR$62</c:f>
              <c:numCache>
                <c:formatCode>General</c:formatCode>
                <c:ptCount val="57"/>
                <c:pt idx="0">
                  <c:v>51.094999999999999</c:v>
                </c:pt>
                <c:pt idx="1">
                  <c:v>109.102</c:v>
                </c:pt>
                <c:pt idx="2">
                  <c:v>129.928</c:v>
                </c:pt>
                <c:pt idx="3">
                  <c:v>133.56899999999999</c:v>
                </c:pt>
                <c:pt idx="4">
                  <c:v>140.779</c:v>
                </c:pt>
                <c:pt idx="7">
                  <c:v>132.23599999999999</c:v>
                </c:pt>
                <c:pt idx="8">
                  <c:v>129.203</c:v>
                </c:pt>
                <c:pt idx="11">
                  <c:v>108.23399999999999</c:v>
                </c:pt>
                <c:pt idx="12">
                  <c:v>83.510999999999996</c:v>
                </c:pt>
                <c:pt idx="15">
                  <c:v>68.632000000000005</c:v>
                </c:pt>
                <c:pt idx="16">
                  <c:v>113.123</c:v>
                </c:pt>
                <c:pt idx="17">
                  <c:v>129.50399999999999</c:v>
                </c:pt>
                <c:pt idx="18">
                  <c:v>68.632000000000005</c:v>
                </c:pt>
                <c:pt idx="19">
                  <c:v>113.123</c:v>
                </c:pt>
                <c:pt idx="20">
                  <c:v>127.09099999999999</c:v>
                </c:pt>
                <c:pt idx="21">
                  <c:v>125.51300000000001</c:v>
                </c:pt>
                <c:pt idx="22">
                  <c:v>134.55600000000001</c:v>
                </c:pt>
                <c:pt idx="23">
                  <c:v>123.27800000000001</c:v>
                </c:pt>
                <c:pt idx="27">
                  <c:v>127.91</c:v>
                </c:pt>
                <c:pt idx="28">
                  <c:v>114.417</c:v>
                </c:pt>
                <c:pt idx="29">
                  <c:v>135.393</c:v>
                </c:pt>
                <c:pt idx="30">
                  <c:v>138.51</c:v>
                </c:pt>
                <c:pt idx="31">
                  <c:v>139.649</c:v>
                </c:pt>
                <c:pt idx="32">
                  <c:v>137.108</c:v>
                </c:pt>
                <c:pt idx="35">
                  <c:v>99.728999999999999</c:v>
                </c:pt>
                <c:pt idx="36">
                  <c:v>118.937</c:v>
                </c:pt>
                <c:pt idx="37">
                  <c:v>133.155</c:v>
                </c:pt>
                <c:pt idx="38">
                  <c:v>136.304</c:v>
                </c:pt>
                <c:pt idx="39">
                  <c:v>134.24700000000001</c:v>
                </c:pt>
                <c:pt idx="42">
                  <c:v>112.002</c:v>
                </c:pt>
                <c:pt idx="43">
                  <c:v>112.32899999999999</c:v>
                </c:pt>
                <c:pt idx="44">
                  <c:v>123.583</c:v>
                </c:pt>
                <c:pt idx="45">
                  <c:v>128.64099999999999</c:v>
                </c:pt>
                <c:pt idx="46">
                  <c:v>135.66499999999999</c:v>
                </c:pt>
                <c:pt idx="47">
                  <c:v>137.476</c:v>
                </c:pt>
                <c:pt idx="48">
                  <c:v>138.392</c:v>
                </c:pt>
                <c:pt idx="51">
                  <c:v>91.921000000000006</c:v>
                </c:pt>
                <c:pt idx="52">
                  <c:v>106.04300000000001</c:v>
                </c:pt>
                <c:pt idx="53">
                  <c:v>120.254</c:v>
                </c:pt>
                <c:pt idx="54">
                  <c:v>91.921000000000006</c:v>
                </c:pt>
                <c:pt idx="55">
                  <c:v>106.04300000000001</c:v>
                </c:pt>
                <c:pt idx="56">
                  <c:v>120.254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67B-4A4F-A5A0-FF7BFBBB70C7}"/>
            </c:ext>
          </c:extLst>
        </c:ser>
        <c:ser>
          <c:idx val="7"/>
          <c:order val="7"/>
          <c:tx>
            <c:v>Ave tcaliper_rr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All!$CS$6:$CS$62</c:f>
              <c:numCache>
                <c:formatCode>General</c:formatCode>
                <c:ptCount val="57"/>
                <c:pt idx="0">
                  <c:v>48.192999999999998</c:v>
                </c:pt>
                <c:pt idx="1">
                  <c:v>112.556</c:v>
                </c:pt>
                <c:pt idx="2">
                  <c:v>133.83000000000001</c:v>
                </c:pt>
                <c:pt idx="3">
                  <c:v>137.84</c:v>
                </c:pt>
                <c:pt idx="4">
                  <c:v>144.89699999999999</c:v>
                </c:pt>
                <c:pt idx="7">
                  <c:v>134.113</c:v>
                </c:pt>
                <c:pt idx="8">
                  <c:v>132.96700000000001</c:v>
                </c:pt>
                <c:pt idx="11">
                  <c:v>110.74</c:v>
                </c:pt>
                <c:pt idx="12">
                  <c:v>85.760999999999996</c:v>
                </c:pt>
                <c:pt idx="15">
                  <c:v>69.326999999999998</c:v>
                </c:pt>
                <c:pt idx="16">
                  <c:v>116.94799999999999</c:v>
                </c:pt>
                <c:pt idx="17">
                  <c:v>135.102</c:v>
                </c:pt>
                <c:pt idx="18">
                  <c:v>69.326999999999998</c:v>
                </c:pt>
                <c:pt idx="19">
                  <c:v>116.94799999999999</c:v>
                </c:pt>
                <c:pt idx="20">
                  <c:v>131.03899999999999</c:v>
                </c:pt>
                <c:pt idx="21">
                  <c:v>130.40799999999999</c:v>
                </c:pt>
                <c:pt idx="22">
                  <c:v>138.727</c:v>
                </c:pt>
                <c:pt idx="23">
                  <c:v>126.696</c:v>
                </c:pt>
                <c:pt idx="27">
                  <c:v>127.983</c:v>
                </c:pt>
                <c:pt idx="28">
                  <c:v>120.324</c:v>
                </c:pt>
                <c:pt idx="29">
                  <c:v>140.411</c:v>
                </c:pt>
                <c:pt idx="30">
                  <c:v>144.21799999999999</c:v>
                </c:pt>
                <c:pt idx="31">
                  <c:v>145.44300000000001</c:v>
                </c:pt>
                <c:pt idx="32">
                  <c:v>143.19</c:v>
                </c:pt>
                <c:pt idx="35">
                  <c:v>99.08</c:v>
                </c:pt>
                <c:pt idx="36">
                  <c:v>123.90300000000001</c:v>
                </c:pt>
                <c:pt idx="37">
                  <c:v>137.98099999999999</c:v>
                </c:pt>
                <c:pt idx="38">
                  <c:v>141.977</c:v>
                </c:pt>
                <c:pt idx="39">
                  <c:v>138.44800000000001</c:v>
                </c:pt>
                <c:pt idx="42">
                  <c:v>111.515</c:v>
                </c:pt>
                <c:pt idx="43">
                  <c:v>118.30500000000001</c:v>
                </c:pt>
                <c:pt idx="44">
                  <c:v>125.73</c:v>
                </c:pt>
                <c:pt idx="45">
                  <c:v>130.97399999999999</c:v>
                </c:pt>
                <c:pt idx="46">
                  <c:v>138.41800000000001</c:v>
                </c:pt>
                <c:pt idx="47">
                  <c:v>140.81800000000001</c:v>
                </c:pt>
                <c:pt idx="48">
                  <c:v>140.691</c:v>
                </c:pt>
                <c:pt idx="51">
                  <c:v>95.009</c:v>
                </c:pt>
                <c:pt idx="52">
                  <c:v>110.18600000000001</c:v>
                </c:pt>
                <c:pt idx="53">
                  <c:v>121.298</c:v>
                </c:pt>
                <c:pt idx="54">
                  <c:v>95.009</c:v>
                </c:pt>
                <c:pt idx="55">
                  <c:v>110.18600000000001</c:v>
                </c:pt>
                <c:pt idx="56">
                  <c:v>121.298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67B-4A4F-A5A0-FF7BFBBB7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16239"/>
        <c:axId val="868926223"/>
      </c:scatterChart>
      <c:valAx>
        <c:axId val="8689162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6223"/>
        <c:crosses val="autoZero"/>
        <c:crossBetween val="midCat"/>
        <c:majorUnit val="20"/>
        <c:minorUnit val="5"/>
      </c:valAx>
      <c:valAx>
        <c:axId val="868926223"/>
        <c:scaling>
          <c:orientation val="minMax"/>
          <c:max val="2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623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Oil level [litres], pcrank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Oil_level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All!$AV$6:$AV$62</c:f>
              <c:numCache>
                <c:formatCode>General</c:formatCode>
                <c:ptCount val="57"/>
                <c:pt idx="0">
                  <c:v>2.4449999999999998</c:v>
                </c:pt>
                <c:pt idx="1">
                  <c:v>2.0960000000000001</c:v>
                </c:pt>
                <c:pt idx="2">
                  <c:v>2.0434999999999999</c:v>
                </c:pt>
                <c:pt idx="3">
                  <c:v>2.0245000000000002</c:v>
                </c:pt>
                <c:pt idx="4">
                  <c:v>2.2799999999999998</c:v>
                </c:pt>
                <c:pt idx="7">
                  <c:v>1.9884999999999999</c:v>
                </c:pt>
                <c:pt idx="8">
                  <c:v>2.3730000000000002</c:v>
                </c:pt>
                <c:pt idx="11">
                  <c:v>2.3765000000000001</c:v>
                </c:pt>
                <c:pt idx="12">
                  <c:v>2.8984999999999999</c:v>
                </c:pt>
                <c:pt idx="15">
                  <c:v>2.2275</c:v>
                </c:pt>
                <c:pt idx="16">
                  <c:v>1.9055</c:v>
                </c:pt>
                <c:pt idx="17">
                  <c:v>1.9205000000000001</c:v>
                </c:pt>
                <c:pt idx="18">
                  <c:v>2.2275</c:v>
                </c:pt>
                <c:pt idx="19">
                  <c:v>1.9055</c:v>
                </c:pt>
                <c:pt idx="20">
                  <c:v>1.8825000000000001</c:v>
                </c:pt>
                <c:pt idx="21">
                  <c:v>1.7729999999999999</c:v>
                </c:pt>
                <c:pt idx="22">
                  <c:v>1.758</c:v>
                </c:pt>
                <c:pt idx="23">
                  <c:v>1.966</c:v>
                </c:pt>
                <c:pt idx="27">
                  <c:v>2.4744999999999999</c:v>
                </c:pt>
                <c:pt idx="28">
                  <c:v>2.4940000000000002</c:v>
                </c:pt>
                <c:pt idx="29">
                  <c:v>2.4624999999999999</c:v>
                </c:pt>
                <c:pt idx="30">
                  <c:v>2.4870000000000001</c:v>
                </c:pt>
                <c:pt idx="31">
                  <c:v>2.4235000000000002</c:v>
                </c:pt>
                <c:pt idx="32">
                  <c:v>2.3660000000000001</c:v>
                </c:pt>
                <c:pt idx="35">
                  <c:v>2.6389999999999998</c:v>
                </c:pt>
                <c:pt idx="36">
                  <c:v>2.4904999999999999</c:v>
                </c:pt>
                <c:pt idx="37">
                  <c:v>2.3744999999999998</c:v>
                </c:pt>
                <c:pt idx="38">
                  <c:v>2.3380000000000001</c:v>
                </c:pt>
                <c:pt idx="39">
                  <c:v>2.21</c:v>
                </c:pt>
                <c:pt idx="42">
                  <c:v>2.42</c:v>
                </c:pt>
                <c:pt idx="43">
                  <c:v>2.427</c:v>
                </c:pt>
                <c:pt idx="44">
                  <c:v>2.4394999999999998</c:v>
                </c:pt>
                <c:pt idx="45">
                  <c:v>2.0630000000000002</c:v>
                </c:pt>
                <c:pt idx="46">
                  <c:v>2.0644999999999998</c:v>
                </c:pt>
                <c:pt idx="47">
                  <c:v>2.762</c:v>
                </c:pt>
                <c:pt idx="48">
                  <c:v>2.3220000000000001</c:v>
                </c:pt>
                <c:pt idx="51">
                  <c:v>2.2029999999999998</c:v>
                </c:pt>
                <c:pt idx="52">
                  <c:v>1.9205000000000001</c:v>
                </c:pt>
                <c:pt idx="53">
                  <c:v>2.0385</c:v>
                </c:pt>
                <c:pt idx="54">
                  <c:v>2.2029999999999998</c:v>
                </c:pt>
                <c:pt idx="55">
                  <c:v>1.9205000000000001</c:v>
                </c:pt>
                <c:pt idx="56">
                  <c:v>2.0385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7E-4F1E-9550-C7CF85B7ABDC}"/>
            </c:ext>
          </c:extLst>
        </c:ser>
        <c:ser>
          <c:idx val="1"/>
          <c:order val="1"/>
          <c:tx>
            <c:v>Ave Oil_level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All!$AW$6:$AW$62</c:f>
              <c:numCache>
                <c:formatCode>General</c:formatCode>
                <c:ptCount val="57"/>
                <c:pt idx="0">
                  <c:v>4.6352000000000002</c:v>
                </c:pt>
                <c:pt idx="1">
                  <c:v>5.2125000000000004</c:v>
                </c:pt>
                <c:pt idx="2">
                  <c:v>5.1996000000000002</c:v>
                </c:pt>
                <c:pt idx="3">
                  <c:v>5.1866000000000003</c:v>
                </c:pt>
                <c:pt idx="4">
                  <c:v>4.8582000000000001</c:v>
                </c:pt>
                <c:pt idx="7">
                  <c:v>4.6044999999999998</c:v>
                </c:pt>
                <c:pt idx="8">
                  <c:v>4.9463999999999997</c:v>
                </c:pt>
                <c:pt idx="11">
                  <c:v>4.9722999999999997</c:v>
                </c:pt>
                <c:pt idx="12">
                  <c:v>4.7249999999999996</c:v>
                </c:pt>
                <c:pt idx="15">
                  <c:v>4.9180999999999999</c:v>
                </c:pt>
                <c:pt idx="16">
                  <c:v>5.0830000000000002</c:v>
                </c:pt>
                <c:pt idx="17">
                  <c:v>4.9889000000000001</c:v>
                </c:pt>
                <c:pt idx="18">
                  <c:v>4.9180999999999999</c:v>
                </c:pt>
                <c:pt idx="19">
                  <c:v>5.0830000000000002</c:v>
                </c:pt>
                <c:pt idx="20">
                  <c:v>4.4451000000000001</c:v>
                </c:pt>
                <c:pt idx="21">
                  <c:v>5.0621999999999998</c:v>
                </c:pt>
                <c:pt idx="22">
                  <c:v>5.0823999999999998</c:v>
                </c:pt>
                <c:pt idx="23">
                  <c:v>4.9071999999999996</c:v>
                </c:pt>
                <c:pt idx="27">
                  <c:v>4.7821999999999996</c:v>
                </c:pt>
                <c:pt idx="28">
                  <c:v>5.5563000000000002</c:v>
                </c:pt>
                <c:pt idx="29">
                  <c:v>5.5335000000000001</c:v>
                </c:pt>
                <c:pt idx="30">
                  <c:v>5.5111999999999997</c:v>
                </c:pt>
                <c:pt idx="31">
                  <c:v>5.4554999999999998</c:v>
                </c:pt>
                <c:pt idx="32">
                  <c:v>5.4241999999999999</c:v>
                </c:pt>
                <c:pt idx="35">
                  <c:v>5.3464</c:v>
                </c:pt>
                <c:pt idx="36">
                  <c:v>5.4579000000000004</c:v>
                </c:pt>
                <c:pt idx="37">
                  <c:v>5.4287999999999998</c:v>
                </c:pt>
                <c:pt idx="38">
                  <c:v>5.4093</c:v>
                </c:pt>
                <c:pt idx="39">
                  <c:v>5.3186999999999998</c:v>
                </c:pt>
                <c:pt idx="42">
                  <c:v>4.5449000000000002</c:v>
                </c:pt>
                <c:pt idx="43">
                  <c:v>5.3567</c:v>
                </c:pt>
                <c:pt idx="44">
                  <c:v>5.32</c:v>
                </c:pt>
                <c:pt idx="45">
                  <c:v>5.3800999999999997</c:v>
                </c:pt>
                <c:pt idx="46">
                  <c:v>5.3384</c:v>
                </c:pt>
                <c:pt idx="47">
                  <c:v>5.3891</c:v>
                </c:pt>
                <c:pt idx="48">
                  <c:v>5.2188999999999997</c:v>
                </c:pt>
                <c:pt idx="51">
                  <c:v>5.0244999999999997</c:v>
                </c:pt>
                <c:pt idx="52">
                  <c:v>5.2742000000000004</c:v>
                </c:pt>
                <c:pt idx="53">
                  <c:v>5.1289999999999996</c:v>
                </c:pt>
                <c:pt idx="54">
                  <c:v>5.0244999999999997</c:v>
                </c:pt>
                <c:pt idx="55">
                  <c:v>5.2742000000000004</c:v>
                </c:pt>
                <c:pt idx="56">
                  <c:v>5.1289999999999996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7E-4F1E-9550-C7CF85B7ABDC}"/>
            </c:ext>
          </c:extLst>
        </c:ser>
        <c:ser>
          <c:idx val="2"/>
          <c:order val="2"/>
          <c:tx>
            <c:v>Max Oil_level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All!$FS$6:$FS$62</c:f>
              <c:numCache>
                <c:formatCode>General</c:formatCode>
                <c:ptCount val="57"/>
                <c:pt idx="0">
                  <c:v>6.6074999999999999</c:v>
                </c:pt>
                <c:pt idx="1">
                  <c:v>6.6890000000000001</c:v>
                </c:pt>
                <c:pt idx="2">
                  <c:v>6.6005000000000003</c:v>
                </c:pt>
                <c:pt idx="3">
                  <c:v>6.6230000000000002</c:v>
                </c:pt>
                <c:pt idx="4">
                  <c:v>6.6505000000000001</c:v>
                </c:pt>
                <c:pt idx="7">
                  <c:v>6.5845000000000002</c:v>
                </c:pt>
                <c:pt idx="8">
                  <c:v>6.5724999999999998</c:v>
                </c:pt>
                <c:pt idx="11">
                  <c:v>6.67</c:v>
                </c:pt>
                <c:pt idx="12">
                  <c:v>6.4059999999999997</c:v>
                </c:pt>
                <c:pt idx="15">
                  <c:v>6.5170000000000003</c:v>
                </c:pt>
                <c:pt idx="16">
                  <c:v>6.5430000000000001</c:v>
                </c:pt>
                <c:pt idx="17">
                  <c:v>6.7584999999999997</c:v>
                </c:pt>
                <c:pt idx="18">
                  <c:v>6.5170000000000003</c:v>
                </c:pt>
                <c:pt idx="19">
                  <c:v>6.5430000000000001</c:v>
                </c:pt>
                <c:pt idx="20">
                  <c:v>6.6595000000000004</c:v>
                </c:pt>
                <c:pt idx="21">
                  <c:v>6.6820000000000004</c:v>
                </c:pt>
                <c:pt idx="22">
                  <c:v>6.6315</c:v>
                </c:pt>
                <c:pt idx="23">
                  <c:v>6.6524999999999999</c:v>
                </c:pt>
                <c:pt idx="27">
                  <c:v>6.7774999999999999</c:v>
                </c:pt>
                <c:pt idx="28">
                  <c:v>7.01</c:v>
                </c:pt>
                <c:pt idx="29">
                  <c:v>6.9664999999999999</c:v>
                </c:pt>
                <c:pt idx="30">
                  <c:v>6.8695000000000004</c:v>
                </c:pt>
                <c:pt idx="31">
                  <c:v>6.8815</c:v>
                </c:pt>
                <c:pt idx="32">
                  <c:v>6.9494999999999996</c:v>
                </c:pt>
                <c:pt idx="35">
                  <c:v>6.84</c:v>
                </c:pt>
                <c:pt idx="36">
                  <c:v>6.7690000000000001</c:v>
                </c:pt>
                <c:pt idx="37">
                  <c:v>6.7915000000000001</c:v>
                </c:pt>
                <c:pt idx="38">
                  <c:v>6.7655000000000003</c:v>
                </c:pt>
                <c:pt idx="39">
                  <c:v>6.8380000000000001</c:v>
                </c:pt>
                <c:pt idx="42">
                  <c:v>6.6470000000000002</c:v>
                </c:pt>
                <c:pt idx="43">
                  <c:v>6.7845000000000004</c:v>
                </c:pt>
                <c:pt idx="44">
                  <c:v>6.8140000000000001</c:v>
                </c:pt>
                <c:pt idx="45">
                  <c:v>6.8345000000000002</c:v>
                </c:pt>
                <c:pt idx="46">
                  <c:v>6.8449999999999998</c:v>
                </c:pt>
                <c:pt idx="47">
                  <c:v>6.8555000000000001</c:v>
                </c:pt>
                <c:pt idx="48">
                  <c:v>6.7584999999999997</c:v>
                </c:pt>
                <c:pt idx="51">
                  <c:v>6.5970000000000004</c:v>
                </c:pt>
                <c:pt idx="52">
                  <c:v>6.649</c:v>
                </c:pt>
                <c:pt idx="53">
                  <c:v>6.6559999999999997</c:v>
                </c:pt>
                <c:pt idx="54">
                  <c:v>6.5970000000000004</c:v>
                </c:pt>
                <c:pt idx="55">
                  <c:v>6.649</c:v>
                </c:pt>
                <c:pt idx="56">
                  <c:v>6.6559999999999997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7E-4F1E-9550-C7CF85B7A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37455"/>
        <c:axId val="868938287"/>
      </c:scatterChart>
      <c:scatterChart>
        <c:scatterStyle val="lineMarker"/>
        <c:varyColors val="0"/>
        <c:ser>
          <c:idx val="3"/>
          <c:order val="3"/>
          <c:tx>
            <c:v>Max pcrank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All!$FT$6:$FT$62</c:f>
              <c:numCache>
                <c:formatCode>General</c:formatCode>
                <c:ptCount val="57"/>
                <c:pt idx="0">
                  <c:v>1068.7</c:v>
                </c:pt>
                <c:pt idx="1">
                  <c:v>1070.3</c:v>
                </c:pt>
                <c:pt idx="2">
                  <c:v>1072.9000000000001</c:v>
                </c:pt>
                <c:pt idx="3">
                  <c:v>1070</c:v>
                </c:pt>
                <c:pt idx="4">
                  <c:v>1068.3</c:v>
                </c:pt>
                <c:pt idx="7">
                  <c:v>1073.5</c:v>
                </c:pt>
                <c:pt idx="8">
                  <c:v>1071</c:v>
                </c:pt>
                <c:pt idx="11">
                  <c:v>1068.9000000000001</c:v>
                </c:pt>
                <c:pt idx="12">
                  <c:v>1058.3</c:v>
                </c:pt>
                <c:pt idx="15">
                  <c:v>1063.8</c:v>
                </c:pt>
                <c:pt idx="16">
                  <c:v>1070.0999999999999</c:v>
                </c:pt>
                <c:pt idx="17">
                  <c:v>1074.0999999999999</c:v>
                </c:pt>
                <c:pt idx="18">
                  <c:v>1063.8</c:v>
                </c:pt>
                <c:pt idx="19">
                  <c:v>1070.0999999999999</c:v>
                </c:pt>
                <c:pt idx="20">
                  <c:v>1071.3</c:v>
                </c:pt>
                <c:pt idx="21">
                  <c:v>1071</c:v>
                </c:pt>
                <c:pt idx="22">
                  <c:v>1068.4000000000001</c:v>
                </c:pt>
                <c:pt idx="23">
                  <c:v>1068.0999999999999</c:v>
                </c:pt>
                <c:pt idx="27">
                  <c:v>1063.9000000000001</c:v>
                </c:pt>
                <c:pt idx="28">
                  <c:v>1071.0999999999999</c:v>
                </c:pt>
                <c:pt idx="29">
                  <c:v>1069</c:v>
                </c:pt>
                <c:pt idx="30">
                  <c:v>1072.9000000000001</c:v>
                </c:pt>
                <c:pt idx="31">
                  <c:v>1070.8</c:v>
                </c:pt>
                <c:pt idx="32">
                  <c:v>1077</c:v>
                </c:pt>
                <c:pt idx="35">
                  <c:v>1072.5</c:v>
                </c:pt>
                <c:pt idx="36">
                  <c:v>1067.7</c:v>
                </c:pt>
                <c:pt idx="37">
                  <c:v>1072.3</c:v>
                </c:pt>
                <c:pt idx="38">
                  <c:v>1073.0999999999999</c:v>
                </c:pt>
                <c:pt idx="39">
                  <c:v>1066</c:v>
                </c:pt>
                <c:pt idx="42">
                  <c:v>1069.2</c:v>
                </c:pt>
                <c:pt idx="43">
                  <c:v>1073.9000000000001</c:v>
                </c:pt>
                <c:pt idx="44">
                  <c:v>1076.8</c:v>
                </c:pt>
                <c:pt idx="45">
                  <c:v>1075.5</c:v>
                </c:pt>
                <c:pt idx="46">
                  <c:v>1071.5999999999999</c:v>
                </c:pt>
                <c:pt idx="47">
                  <c:v>1067.2</c:v>
                </c:pt>
                <c:pt idx="48">
                  <c:v>1075.5</c:v>
                </c:pt>
                <c:pt idx="51">
                  <c:v>1072</c:v>
                </c:pt>
                <c:pt idx="52">
                  <c:v>1082.5999999999999</c:v>
                </c:pt>
                <c:pt idx="53">
                  <c:v>1076</c:v>
                </c:pt>
                <c:pt idx="54">
                  <c:v>1072</c:v>
                </c:pt>
                <c:pt idx="55">
                  <c:v>1082.5999999999999</c:v>
                </c:pt>
                <c:pt idx="56">
                  <c:v>1076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7E-4F1E-9550-C7CF85B7AB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42031"/>
        <c:axId val="868946607"/>
      </c:scatterChart>
      <c:valAx>
        <c:axId val="86893745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8287"/>
        <c:crosses val="autoZero"/>
        <c:crossBetween val="midCat"/>
        <c:majorUnit val="20"/>
        <c:minorUnit val="5"/>
      </c:valAx>
      <c:valAx>
        <c:axId val="8689382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7455"/>
        <c:crosses val="autoZero"/>
        <c:crossBetween val="midCat"/>
      </c:valAx>
      <c:valAx>
        <c:axId val="868946607"/>
        <c:scaling>
          <c:orientation val="minMax"/>
          <c:max val="1100"/>
          <c:min val="8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42031"/>
        <c:crosses val="max"/>
        <c:crossBetween val="midCat"/>
      </c:valAx>
      <c:valAx>
        <c:axId val="868942031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46607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and engine temperatures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tmot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All!$AT$6:$AT$62</c:f>
              <c:numCache>
                <c:formatCode>General</c:formatCode>
                <c:ptCount val="57"/>
                <c:pt idx="0">
                  <c:v>82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84</c:v>
                </c:pt>
                <c:pt idx="7">
                  <c:v>90</c:v>
                </c:pt>
                <c:pt idx="8">
                  <c:v>83</c:v>
                </c:pt>
                <c:pt idx="11">
                  <c:v>86</c:v>
                </c:pt>
                <c:pt idx="12">
                  <c:v>82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87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7">
                  <c:v>87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5">
                  <c:v>89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2">
                  <c:v>85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51">
                  <c:v>87</c:v>
                </c:pt>
                <c:pt idx="52">
                  <c:v>83</c:v>
                </c:pt>
                <c:pt idx="53">
                  <c:v>83</c:v>
                </c:pt>
                <c:pt idx="54">
                  <c:v>87</c:v>
                </c:pt>
                <c:pt idx="55">
                  <c:v>83</c:v>
                </c:pt>
                <c:pt idx="56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F6E-4F28-98B0-2CC0E6A81677}"/>
            </c:ext>
          </c:extLst>
        </c:ser>
        <c:ser>
          <c:idx val="1"/>
          <c:order val="1"/>
          <c:tx>
            <c:v>Max tmot2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All!$FL$6:$FL$62</c:f>
              <c:numCache>
                <c:formatCode>General</c:formatCode>
                <c:ptCount val="57"/>
                <c:pt idx="0">
                  <c:v>82</c:v>
                </c:pt>
                <c:pt idx="1">
                  <c:v>83</c:v>
                </c:pt>
                <c:pt idx="2">
                  <c:v>83</c:v>
                </c:pt>
                <c:pt idx="3">
                  <c:v>84</c:v>
                </c:pt>
                <c:pt idx="4">
                  <c:v>84</c:v>
                </c:pt>
                <c:pt idx="7">
                  <c:v>91</c:v>
                </c:pt>
                <c:pt idx="8">
                  <c:v>83</c:v>
                </c:pt>
                <c:pt idx="11">
                  <c:v>86</c:v>
                </c:pt>
                <c:pt idx="12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87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7">
                  <c:v>87</c:v>
                </c:pt>
                <c:pt idx="28">
                  <c:v>83</c:v>
                </c:pt>
                <c:pt idx="29">
                  <c:v>84</c:v>
                </c:pt>
                <c:pt idx="30">
                  <c:v>83</c:v>
                </c:pt>
                <c:pt idx="31">
                  <c:v>84</c:v>
                </c:pt>
                <c:pt idx="32">
                  <c:v>84</c:v>
                </c:pt>
                <c:pt idx="35">
                  <c:v>89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2">
                  <c:v>85</c:v>
                </c:pt>
                <c:pt idx="43">
                  <c:v>83</c:v>
                </c:pt>
                <c:pt idx="44">
                  <c:v>84</c:v>
                </c:pt>
                <c:pt idx="45">
                  <c:v>83</c:v>
                </c:pt>
                <c:pt idx="46">
                  <c:v>83</c:v>
                </c:pt>
                <c:pt idx="47">
                  <c:v>84</c:v>
                </c:pt>
                <c:pt idx="48">
                  <c:v>83</c:v>
                </c:pt>
                <c:pt idx="51">
                  <c:v>87</c:v>
                </c:pt>
                <c:pt idx="52">
                  <c:v>83</c:v>
                </c:pt>
                <c:pt idx="53">
                  <c:v>83</c:v>
                </c:pt>
                <c:pt idx="54">
                  <c:v>87</c:v>
                </c:pt>
                <c:pt idx="55">
                  <c:v>83</c:v>
                </c:pt>
                <c:pt idx="56">
                  <c:v>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F6E-4F28-98B0-2CC0E6A81677}"/>
            </c:ext>
          </c:extLst>
        </c:ser>
        <c:ser>
          <c:idx val="2"/>
          <c:order val="2"/>
          <c:tx>
            <c:v>Max tgear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All!$AU$6:$AU$62</c:f>
              <c:numCache>
                <c:formatCode>General</c:formatCode>
                <c:ptCount val="57"/>
                <c:pt idx="0">
                  <c:v>91</c:v>
                </c:pt>
                <c:pt idx="1">
                  <c:v>104</c:v>
                </c:pt>
                <c:pt idx="2">
                  <c:v>109</c:v>
                </c:pt>
                <c:pt idx="3">
                  <c:v>113</c:v>
                </c:pt>
                <c:pt idx="4">
                  <c:v>115</c:v>
                </c:pt>
                <c:pt idx="7">
                  <c:v>111</c:v>
                </c:pt>
                <c:pt idx="8">
                  <c:v>113</c:v>
                </c:pt>
                <c:pt idx="11">
                  <c:v>108</c:v>
                </c:pt>
                <c:pt idx="12">
                  <c:v>106</c:v>
                </c:pt>
                <c:pt idx="15">
                  <c:v>97</c:v>
                </c:pt>
                <c:pt idx="16">
                  <c:v>106</c:v>
                </c:pt>
                <c:pt idx="17">
                  <c:v>111</c:v>
                </c:pt>
                <c:pt idx="18">
                  <c:v>97</c:v>
                </c:pt>
                <c:pt idx="19">
                  <c:v>106</c:v>
                </c:pt>
                <c:pt idx="20">
                  <c:v>108</c:v>
                </c:pt>
                <c:pt idx="21">
                  <c:v>113</c:v>
                </c:pt>
                <c:pt idx="22">
                  <c:v>115</c:v>
                </c:pt>
                <c:pt idx="23">
                  <c:v>114</c:v>
                </c:pt>
                <c:pt idx="27">
                  <c:v>110</c:v>
                </c:pt>
                <c:pt idx="28">
                  <c:v>112</c:v>
                </c:pt>
                <c:pt idx="29">
                  <c:v>115</c:v>
                </c:pt>
                <c:pt idx="30">
                  <c:v>117</c:v>
                </c:pt>
                <c:pt idx="31">
                  <c:v>118</c:v>
                </c:pt>
                <c:pt idx="32">
                  <c:v>118</c:v>
                </c:pt>
                <c:pt idx="35">
                  <c:v>109</c:v>
                </c:pt>
                <c:pt idx="36">
                  <c:v>116</c:v>
                </c:pt>
                <c:pt idx="37">
                  <c:v>120</c:v>
                </c:pt>
                <c:pt idx="38">
                  <c:v>121</c:v>
                </c:pt>
                <c:pt idx="39">
                  <c:v>120</c:v>
                </c:pt>
                <c:pt idx="42">
                  <c:v>113</c:v>
                </c:pt>
                <c:pt idx="43">
                  <c:v>116</c:v>
                </c:pt>
                <c:pt idx="44">
                  <c:v>118</c:v>
                </c:pt>
                <c:pt idx="45">
                  <c:v>120</c:v>
                </c:pt>
                <c:pt idx="46">
                  <c:v>121</c:v>
                </c:pt>
                <c:pt idx="47">
                  <c:v>122</c:v>
                </c:pt>
                <c:pt idx="48">
                  <c:v>121</c:v>
                </c:pt>
                <c:pt idx="51">
                  <c:v>107</c:v>
                </c:pt>
                <c:pt idx="52">
                  <c:v>115</c:v>
                </c:pt>
                <c:pt idx="53">
                  <c:v>118</c:v>
                </c:pt>
                <c:pt idx="54">
                  <c:v>107</c:v>
                </c:pt>
                <c:pt idx="55">
                  <c:v>115</c:v>
                </c:pt>
                <c:pt idx="56">
                  <c:v>118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F6E-4F28-98B0-2CC0E6A81677}"/>
            </c:ext>
          </c:extLst>
        </c:ser>
        <c:ser>
          <c:idx val="4"/>
          <c:order val="4"/>
          <c:tx>
            <c:v>Ave Delta_tmot_toil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All!$IC$6:$IC$62</c:f>
              <c:numCache>
                <c:formatCode>General</c:formatCode>
                <c:ptCount val="57"/>
                <c:pt idx="0">
                  <c:v>11.038</c:v>
                </c:pt>
                <c:pt idx="1">
                  <c:v>22.504999999999999</c:v>
                </c:pt>
                <c:pt idx="2">
                  <c:v>23.071000000000002</c:v>
                </c:pt>
                <c:pt idx="3">
                  <c:v>23.254000000000001</c:v>
                </c:pt>
                <c:pt idx="4">
                  <c:v>22.167999999999999</c:v>
                </c:pt>
                <c:pt idx="7">
                  <c:v>18.207000000000001</c:v>
                </c:pt>
                <c:pt idx="8">
                  <c:v>22.710999999999999</c:v>
                </c:pt>
                <c:pt idx="11">
                  <c:v>20.329999999999998</c:v>
                </c:pt>
                <c:pt idx="12">
                  <c:v>14.76</c:v>
                </c:pt>
                <c:pt idx="15">
                  <c:v>15.512</c:v>
                </c:pt>
                <c:pt idx="16">
                  <c:v>22.885000000000002</c:v>
                </c:pt>
                <c:pt idx="17">
                  <c:v>23.242000000000001</c:v>
                </c:pt>
                <c:pt idx="18">
                  <c:v>15.512</c:v>
                </c:pt>
                <c:pt idx="19">
                  <c:v>22.885000000000002</c:v>
                </c:pt>
                <c:pt idx="20">
                  <c:v>17.559999999999999</c:v>
                </c:pt>
                <c:pt idx="21">
                  <c:v>23.454000000000001</c:v>
                </c:pt>
                <c:pt idx="22">
                  <c:v>23.606000000000002</c:v>
                </c:pt>
                <c:pt idx="23">
                  <c:v>23.018000000000001</c:v>
                </c:pt>
                <c:pt idx="27">
                  <c:v>17.332000000000001</c:v>
                </c:pt>
                <c:pt idx="28">
                  <c:v>23.036999999999999</c:v>
                </c:pt>
                <c:pt idx="29">
                  <c:v>23.641999999999999</c:v>
                </c:pt>
                <c:pt idx="30">
                  <c:v>23.67</c:v>
                </c:pt>
                <c:pt idx="31">
                  <c:v>23.689</c:v>
                </c:pt>
                <c:pt idx="32">
                  <c:v>23.702000000000002</c:v>
                </c:pt>
                <c:pt idx="35">
                  <c:v>18.923999999999999</c:v>
                </c:pt>
                <c:pt idx="36">
                  <c:v>23.103999999999999</c:v>
                </c:pt>
                <c:pt idx="37">
                  <c:v>23.238</c:v>
                </c:pt>
                <c:pt idx="38">
                  <c:v>23.265999999999998</c:v>
                </c:pt>
                <c:pt idx="39">
                  <c:v>22.835000000000001</c:v>
                </c:pt>
                <c:pt idx="42">
                  <c:v>15.635999999999999</c:v>
                </c:pt>
                <c:pt idx="43">
                  <c:v>22.881</c:v>
                </c:pt>
                <c:pt idx="44">
                  <c:v>22.722999999999999</c:v>
                </c:pt>
                <c:pt idx="45">
                  <c:v>23.207000000000001</c:v>
                </c:pt>
                <c:pt idx="46">
                  <c:v>23.241</c:v>
                </c:pt>
                <c:pt idx="47">
                  <c:v>23.356999999999999</c:v>
                </c:pt>
                <c:pt idx="48">
                  <c:v>22.876000000000001</c:v>
                </c:pt>
                <c:pt idx="51">
                  <c:v>16.428999999999998</c:v>
                </c:pt>
                <c:pt idx="52">
                  <c:v>22.934000000000001</c:v>
                </c:pt>
                <c:pt idx="53">
                  <c:v>23.042000000000002</c:v>
                </c:pt>
                <c:pt idx="54">
                  <c:v>16.428999999999998</c:v>
                </c:pt>
                <c:pt idx="55">
                  <c:v>22.934000000000001</c:v>
                </c:pt>
                <c:pt idx="56">
                  <c:v>23.042000000000002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F6E-4F28-98B0-2CC0E6A81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15407"/>
        <c:axId val="868916239"/>
      </c:scatterChart>
      <c:scatterChart>
        <c:scatterStyle val="lineMarker"/>
        <c:varyColors val="0"/>
        <c:ser>
          <c:idx val="3"/>
          <c:order val="3"/>
          <c:tx>
            <c:v>Ave Delta_TmotvsAMB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All!$EK$6:$EK$62</c:f>
              <c:numCache>
                <c:formatCode>General</c:formatCode>
                <c:ptCount val="57"/>
                <c:pt idx="0">
                  <c:v>40.536999999999999</c:v>
                </c:pt>
                <c:pt idx="1">
                  <c:v>53.625999999999998</c:v>
                </c:pt>
                <c:pt idx="2">
                  <c:v>53.569000000000003</c:v>
                </c:pt>
                <c:pt idx="3">
                  <c:v>53.389000000000003</c:v>
                </c:pt>
                <c:pt idx="4">
                  <c:v>53.576000000000001</c:v>
                </c:pt>
                <c:pt idx="7">
                  <c:v>51.435000000000002</c:v>
                </c:pt>
                <c:pt idx="8">
                  <c:v>52.512</c:v>
                </c:pt>
                <c:pt idx="11">
                  <c:v>52.813000000000002</c:v>
                </c:pt>
                <c:pt idx="12">
                  <c:v>50.798999999999999</c:v>
                </c:pt>
                <c:pt idx="15">
                  <c:v>51.582000000000001</c:v>
                </c:pt>
                <c:pt idx="16">
                  <c:v>54.036999999999999</c:v>
                </c:pt>
                <c:pt idx="17">
                  <c:v>53.941000000000003</c:v>
                </c:pt>
                <c:pt idx="18">
                  <c:v>51.582000000000001</c:v>
                </c:pt>
                <c:pt idx="19">
                  <c:v>54.036999999999999</c:v>
                </c:pt>
                <c:pt idx="20">
                  <c:v>51.142000000000003</c:v>
                </c:pt>
                <c:pt idx="21">
                  <c:v>54.314999999999998</c:v>
                </c:pt>
                <c:pt idx="22">
                  <c:v>54.3</c:v>
                </c:pt>
                <c:pt idx="23">
                  <c:v>53.756</c:v>
                </c:pt>
                <c:pt idx="27">
                  <c:v>51.768000000000001</c:v>
                </c:pt>
                <c:pt idx="28">
                  <c:v>54.627000000000002</c:v>
                </c:pt>
                <c:pt idx="29">
                  <c:v>54.731000000000002</c:v>
                </c:pt>
                <c:pt idx="30">
                  <c:v>54.817999999999998</c:v>
                </c:pt>
                <c:pt idx="31">
                  <c:v>54.542000000000002</c:v>
                </c:pt>
                <c:pt idx="32">
                  <c:v>54.79</c:v>
                </c:pt>
                <c:pt idx="35">
                  <c:v>53.195</c:v>
                </c:pt>
                <c:pt idx="36">
                  <c:v>55.100999999999999</c:v>
                </c:pt>
                <c:pt idx="37">
                  <c:v>55.164000000000001</c:v>
                </c:pt>
                <c:pt idx="38">
                  <c:v>55.244</c:v>
                </c:pt>
                <c:pt idx="39">
                  <c:v>55.042000000000002</c:v>
                </c:pt>
                <c:pt idx="42">
                  <c:v>46.49</c:v>
                </c:pt>
                <c:pt idx="43">
                  <c:v>55.393999999999998</c:v>
                </c:pt>
                <c:pt idx="44">
                  <c:v>54.857999999999997</c:v>
                </c:pt>
                <c:pt idx="45">
                  <c:v>55.862000000000002</c:v>
                </c:pt>
                <c:pt idx="46">
                  <c:v>55.639000000000003</c:v>
                </c:pt>
                <c:pt idx="47">
                  <c:v>55.328000000000003</c:v>
                </c:pt>
                <c:pt idx="48">
                  <c:v>55.213999999999999</c:v>
                </c:pt>
                <c:pt idx="51">
                  <c:v>55.155000000000001</c:v>
                </c:pt>
                <c:pt idx="52">
                  <c:v>56.216999999999999</c:v>
                </c:pt>
                <c:pt idx="53">
                  <c:v>56.231999999999999</c:v>
                </c:pt>
                <c:pt idx="54">
                  <c:v>55.155000000000001</c:v>
                </c:pt>
                <c:pt idx="55">
                  <c:v>56.216999999999999</c:v>
                </c:pt>
                <c:pt idx="56">
                  <c:v>56.231999999999999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F6E-4F28-98B0-2CC0E6A81677}"/>
            </c:ext>
          </c:extLst>
        </c:ser>
        <c:ser>
          <c:idx val="5"/>
          <c:order val="5"/>
          <c:tx>
            <c:v>Ave Delta_tmot_toil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All!$IC$6:$IC$62</c:f>
              <c:numCache>
                <c:formatCode>General</c:formatCode>
                <c:ptCount val="57"/>
                <c:pt idx="0">
                  <c:v>11.038</c:v>
                </c:pt>
                <c:pt idx="1">
                  <c:v>22.504999999999999</c:v>
                </c:pt>
                <c:pt idx="2">
                  <c:v>23.071000000000002</c:v>
                </c:pt>
                <c:pt idx="3">
                  <c:v>23.254000000000001</c:v>
                </c:pt>
                <c:pt idx="4">
                  <c:v>22.167999999999999</c:v>
                </c:pt>
                <c:pt idx="7">
                  <c:v>18.207000000000001</c:v>
                </c:pt>
                <c:pt idx="8">
                  <c:v>22.710999999999999</c:v>
                </c:pt>
                <c:pt idx="11">
                  <c:v>20.329999999999998</c:v>
                </c:pt>
                <c:pt idx="12">
                  <c:v>14.76</c:v>
                </c:pt>
                <c:pt idx="15">
                  <c:v>15.512</c:v>
                </c:pt>
                <c:pt idx="16">
                  <c:v>22.885000000000002</c:v>
                </c:pt>
                <c:pt idx="17">
                  <c:v>23.242000000000001</c:v>
                </c:pt>
                <c:pt idx="18">
                  <c:v>15.512</c:v>
                </c:pt>
                <c:pt idx="19">
                  <c:v>22.885000000000002</c:v>
                </c:pt>
                <c:pt idx="20">
                  <c:v>17.559999999999999</c:v>
                </c:pt>
                <c:pt idx="21">
                  <c:v>23.454000000000001</c:v>
                </c:pt>
                <c:pt idx="22">
                  <c:v>23.606000000000002</c:v>
                </c:pt>
                <c:pt idx="23">
                  <c:v>23.018000000000001</c:v>
                </c:pt>
                <c:pt idx="27">
                  <c:v>17.332000000000001</c:v>
                </c:pt>
                <c:pt idx="28">
                  <c:v>23.036999999999999</c:v>
                </c:pt>
                <c:pt idx="29">
                  <c:v>23.641999999999999</c:v>
                </c:pt>
                <c:pt idx="30">
                  <c:v>23.67</c:v>
                </c:pt>
                <c:pt idx="31">
                  <c:v>23.689</c:v>
                </c:pt>
                <c:pt idx="32">
                  <c:v>23.702000000000002</c:v>
                </c:pt>
                <c:pt idx="35">
                  <c:v>18.923999999999999</c:v>
                </c:pt>
                <c:pt idx="36">
                  <c:v>23.103999999999999</c:v>
                </c:pt>
                <c:pt idx="37">
                  <c:v>23.238</c:v>
                </c:pt>
                <c:pt idx="38">
                  <c:v>23.265999999999998</c:v>
                </c:pt>
                <c:pt idx="39">
                  <c:v>22.835000000000001</c:v>
                </c:pt>
                <c:pt idx="42">
                  <c:v>15.635999999999999</c:v>
                </c:pt>
                <c:pt idx="43">
                  <c:v>22.881</c:v>
                </c:pt>
                <c:pt idx="44">
                  <c:v>22.722999999999999</c:v>
                </c:pt>
                <c:pt idx="45">
                  <c:v>23.207000000000001</c:v>
                </c:pt>
                <c:pt idx="46">
                  <c:v>23.241</c:v>
                </c:pt>
                <c:pt idx="47">
                  <c:v>23.356999999999999</c:v>
                </c:pt>
                <c:pt idx="48">
                  <c:v>22.876000000000001</c:v>
                </c:pt>
                <c:pt idx="51">
                  <c:v>16.428999999999998</c:v>
                </c:pt>
                <c:pt idx="52">
                  <c:v>22.934000000000001</c:v>
                </c:pt>
                <c:pt idx="53">
                  <c:v>23.042000000000002</c:v>
                </c:pt>
                <c:pt idx="54">
                  <c:v>16.428999999999998</c:v>
                </c:pt>
                <c:pt idx="55">
                  <c:v>22.934000000000001</c:v>
                </c:pt>
                <c:pt idx="56">
                  <c:v>23.042000000000002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F6E-4F28-98B0-2CC0E6A81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4511"/>
        <c:axId val="868947023"/>
      </c:scatterChart>
      <c:valAx>
        <c:axId val="8689154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6239"/>
        <c:crosses val="autoZero"/>
        <c:crossBetween val="midCat"/>
        <c:majorUnit val="20"/>
        <c:minorUnit val="5"/>
      </c:valAx>
      <c:valAx>
        <c:axId val="868916239"/>
        <c:scaling>
          <c:orientation val="minMax"/>
          <c:max val="13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5407"/>
        <c:crosses val="autoZero"/>
        <c:crossBetween val="midCat"/>
      </c:valAx>
      <c:valAx>
        <c:axId val="86894702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4511"/>
        <c:crosses val="max"/>
        <c:crossBetween val="midCat"/>
      </c:valAx>
      <c:valAx>
        <c:axId val="868954511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47023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Misfire times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time_ign01_E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All!$CU$6:$CU$62</c:f>
              <c:numCache>
                <c:formatCode>General</c:formatCode>
                <c:ptCount val="57"/>
                <c:pt idx="0">
                  <c:v>0.499</c:v>
                </c:pt>
                <c:pt idx="1">
                  <c:v>0.3</c:v>
                </c:pt>
                <c:pt idx="2">
                  <c:v>0.40100000000000002</c:v>
                </c:pt>
                <c:pt idx="3">
                  <c:v>0</c:v>
                </c:pt>
                <c:pt idx="4">
                  <c:v>0</c:v>
                </c:pt>
                <c:pt idx="7">
                  <c:v>0.1</c:v>
                </c:pt>
                <c:pt idx="8">
                  <c:v>0</c:v>
                </c:pt>
                <c:pt idx="11">
                  <c:v>0.2</c:v>
                </c:pt>
                <c:pt idx="12">
                  <c:v>0.1</c:v>
                </c:pt>
                <c:pt idx="15">
                  <c:v>0.1</c:v>
                </c:pt>
                <c:pt idx="16">
                  <c:v>0.30099999999999999</c:v>
                </c:pt>
                <c:pt idx="17">
                  <c:v>0</c:v>
                </c:pt>
                <c:pt idx="18">
                  <c:v>0.1</c:v>
                </c:pt>
                <c:pt idx="19">
                  <c:v>0.30099999999999999</c:v>
                </c:pt>
                <c:pt idx="20">
                  <c:v>0.10100000000000001</c:v>
                </c:pt>
                <c:pt idx="21">
                  <c:v>0</c:v>
                </c:pt>
                <c:pt idx="22">
                  <c:v>0.1</c:v>
                </c:pt>
                <c:pt idx="23">
                  <c:v>0</c:v>
                </c:pt>
                <c:pt idx="27">
                  <c:v>0.1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0.29899999999999999</c:v>
                </c:pt>
                <c:pt idx="32">
                  <c:v>9.9000000000000005E-2</c:v>
                </c:pt>
                <c:pt idx="35">
                  <c:v>9.9000000000000005E-2</c:v>
                </c:pt>
                <c:pt idx="36">
                  <c:v>9.9000000000000005E-2</c:v>
                </c:pt>
                <c:pt idx="37">
                  <c:v>0</c:v>
                </c:pt>
                <c:pt idx="38">
                  <c:v>0.10199999999999999</c:v>
                </c:pt>
                <c:pt idx="39">
                  <c:v>0</c:v>
                </c:pt>
                <c:pt idx="42">
                  <c:v>0.10199999999999999</c:v>
                </c:pt>
                <c:pt idx="43">
                  <c:v>0</c:v>
                </c:pt>
                <c:pt idx="44">
                  <c:v>0</c:v>
                </c:pt>
                <c:pt idx="45">
                  <c:v>9.9000000000000005E-2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0.2</c:v>
                </c:pt>
                <c:pt idx="53">
                  <c:v>0.1</c:v>
                </c:pt>
                <c:pt idx="54">
                  <c:v>0</c:v>
                </c:pt>
                <c:pt idx="55">
                  <c:v>0.2</c:v>
                </c:pt>
                <c:pt idx="56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C7-4624-9F5D-AA221EB96C4D}"/>
            </c:ext>
          </c:extLst>
        </c:ser>
        <c:ser>
          <c:idx val="1"/>
          <c:order val="1"/>
          <c:tx>
            <c:v>Max time_ign02_E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All!$CV$6:$CV$62</c:f>
              <c:numCache>
                <c:formatCode>General</c:formatCode>
                <c:ptCount val="57"/>
                <c:pt idx="0">
                  <c:v>1.405</c:v>
                </c:pt>
                <c:pt idx="1">
                  <c:v>0.4</c:v>
                </c:pt>
                <c:pt idx="2">
                  <c:v>0.7</c:v>
                </c:pt>
                <c:pt idx="3">
                  <c:v>0.1</c:v>
                </c:pt>
                <c:pt idx="4">
                  <c:v>0.1</c:v>
                </c:pt>
                <c:pt idx="7">
                  <c:v>0.2</c:v>
                </c:pt>
                <c:pt idx="8">
                  <c:v>0.501</c:v>
                </c:pt>
                <c:pt idx="11">
                  <c:v>0.80200000000000005</c:v>
                </c:pt>
                <c:pt idx="12">
                  <c:v>0.6</c:v>
                </c:pt>
                <c:pt idx="15">
                  <c:v>0.2</c:v>
                </c:pt>
                <c:pt idx="16">
                  <c:v>0.30199999999999999</c:v>
                </c:pt>
                <c:pt idx="17">
                  <c:v>0.2</c:v>
                </c:pt>
                <c:pt idx="18">
                  <c:v>0.2</c:v>
                </c:pt>
                <c:pt idx="19">
                  <c:v>0.30199999999999999</c:v>
                </c:pt>
                <c:pt idx="20">
                  <c:v>0.6</c:v>
                </c:pt>
                <c:pt idx="21">
                  <c:v>0.1</c:v>
                </c:pt>
                <c:pt idx="22">
                  <c:v>0.1</c:v>
                </c:pt>
                <c:pt idx="23">
                  <c:v>0.10100000000000001</c:v>
                </c:pt>
                <c:pt idx="27">
                  <c:v>0.2</c:v>
                </c:pt>
                <c:pt idx="28">
                  <c:v>0.19900000000000001</c:v>
                </c:pt>
                <c:pt idx="29">
                  <c:v>0.39900000000000002</c:v>
                </c:pt>
                <c:pt idx="30">
                  <c:v>0.10100000000000001</c:v>
                </c:pt>
                <c:pt idx="31">
                  <c:v>0.29899999999999999</c:v>
                </c:pt>
                <c:pt idx="32">
                  <c:v>0</c:v>
                </c:pt>
                <c:pt idx="35">
                  <c:v>0.30099999999999999</c:v>
                </c:pt>
                <c:pt idx="36">
                  <c:v>0.1</c:v>
                </c:pt>
                <c:pt idx="37">
                  <c:v>0</c:v>
                </c:pt>
                <c:pt idx="38">
                  <c:v>0</c:v>
                </c:pt>
                <c:pt idx="39">
                  <c:v>0.39900000000000002</c:v>
                </c:pt>
                <c:pt idx="42">
                  <c:v>0.29899999999999999</c:v>
                </c:pt>
                <c:pt idx="43">
                  <c:v>0.20100000000000001</c:v>
                </c:pt>
                <c:pt idx="44">
                  <c:v>0.1</c:v>
                </c:pt>
                <c:pt idx="45">
                  <c:v>0.1</c:v>
                </c:pt>
                <c:pt idx="46">
                  <c:v>0.19900000000000001</c:v>
                </c:pt>
                <c:pt idx="47">
                  <c:v>0.19900000000000001</c:v>
                </c:pt>
                <c:pt idx="48">
                  <c:v>0.20100000000000001</c:v>
                </c:pt>
                <c:pt idx="51">
                  <c:v>0.19900000000000001</c:v>
                </c:pt>
                <c:pt idx="52">
                  <c:v>0.20100000000000001</c:v>
                </c:pt>
                <c:pt idx="53">
                  <c:v>0.10100000000000001</c:v>
                </c:pt>
                <c:pt idx="54">
                  <c:v>0.19900000000000001</c:v>
                </c:pt>
                <c:pt idx="55">
                  <c:v>0.20100000000000001</c:v>
                </c:pt>
                <c:pt idx="56">
                  <c:v>0.10100000000000001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EC7-4624-9F5D-AA221EB96C4D}"/>
            </c:ext>
          </c:extLst>
        </c:ser>
        <c:ser>
          <c:idx val="2"/>
          <c:order val="2"/>
          <c:tx>
            <c:v>Max time_ign03_E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All!$CW$6:$CW$62</c:f>
              <c:numCache>
                <c:formatCode>General</c:formatCode>
                <c:ptCount val="57"/>
                <c:pt idx="0">
                  <c:v>0.5</c:v>
                </c:pt>
                <c:pt idx="1">
                  <c:v>0.501</c:v>
                </c:pt>
                <c:pt idx="2">
                  <c:v>0.3</c:v>
                </c:pt>
                <c:pt idx="3">
                  <c:v>0.60099999999999998</c:v>
                </c:pt>
                <c:pt idx="4">
                  <c:v>0.29899999999999999</c:v>
                </c:pt>
                <c:pt idx="7">
                  <c:v>0.4</c:v>
                </c:pt>
                <c:pt idx="8">
                  <c:v>0.30199999999999999</c:v>
                </c:pt>
                <c:pt idx="11">
                  <c:v>9.9000000000000005E-2</c:v>
                </c:pt>
                <c:pt idx="12">
                  <c:v>0.4</c:v>
                </c:pt>
                <c:pt idx="15">
                  <c:v>0.20100000000000001</c:v>
                </c:pt>
                <c:pt idx="16">
                  <c:v>0.60099999999999998</c:v>
                </c:pt>
                <c:pt idx="17">
                  <c:v>0.40100000000000002</c:v>
                </c:pt>
                <c:pt idx="18">
                  <c:v>0.20100000000000001</c:v>
                </c:pt>
                <c:pt idx="19">
                  <c:v>0.60099999999999998</c:v>
                </c:pt>
                <c:pt idx="20">
                  <c:v>0.2</c:v>
                </c:pt>
                <c:pt idx="21">
                  <c:v>0.1</c:v>
                </c:pt>
                <c:pt idx="22">
                  <c:v>0.1</c:v>
                </c:pt>
                <c:pt idx="23">
                  <c:v>0.6</c:v>
                </c:pt>
                <c:pt idx="27">
                  <c:v>0.5</c:v>
                </c:pt>
                <c:pt idx="28">
                  <c:v>0.40100000000000002</c:v>
                </c:pt>
                <c:pt idx="29">
                  <c:v>0.69799999999999995</c:v>
                </c:pt>
                <c:pt idx="30">
                  <c:v>0.1</c:v>
                </c:pt>
                <c:pt idx="31">
                  <c:v>0.60099999999999998</c:v>
                </c:pt>
                <c:pt idx="32">
                  <c:v>0.1</c:v>
                </c:pt>
                <c:pt idx="35">
                  <c:v>0.89900000000000002</c:v>
                </c:pt>
                <c:pt idx="36">
                  <c:v>0.1</c:v>
                </c:pt>
                <c:pt idx="37">
                  <c:v>0.30099999999999999</c:v>
                </c:pt>
                <c:pt idx="38">
                  <c:v>0.69699999999999995</c:v>
                </c:pt>
                <c:pt idx="39">
                  <c:v>0.3</c:v>
                </c:pt>
                <c:pt idx="42">
                  <c:v>0.2</c:v>
                </c:pt>
                <c:pt idx="43">
                  <c:v>0</c:v>
                </c:pt>
                <c:pt idx="44">
                  <c:v>0.19900000000000001</c:v>
                </c:pt>
                <c:pt idx="45">
                  <c:v>0.501</c:v>
                </c:pt>
                <c:pt idx="46">
                  <c:v>0.19900000000000001</c:v>
                </c:pt>
                <c:pt idx="47">
                  <c:v>0.59899999999999998</c:v>
                </c:pt>
                <c:pt idx="48">
                  <c:v>0.19900000000000001</c:v>
                </c:pt>
                <c:pt idx="51">
                  <c:v>0.1</c:v>
                </c:pt>
                <c:pt idx="52">
                  <c:v>0.1</c:v>
                </c:pt>
                <c:pt idx="53">
                  <c:v>0.10100000000000001</c:v>
                </c:pt>
                <c:pt idx="54">
                  <c:v>0.1</c:v>
                </c:pt>
                <c:pt idx="55">
                  <c:v>0.1</c:v>
                </c:pt>
                <c:pt idx="56">
                  <c:v>0.10100000000000001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EC7-4624-9F5D-AA221EB96C4D}"/>
            </c:ext>
          </c:extLst>
        </c:ser>
        <c:ser>
          <c:idx val="3"/>
          <c:order val="3"/>
          <c:tx>
            <c:v>Max time_ign04_E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All!$CX$6:$CX$62</c:f>
              <c:numCache>
                <c:formatCode>General</c:formatCode>
                <c:ptCount val="57"/>
                <c:pt idx="0">
                  <c:v>1</c:v>
                </c:pt>
                <c:pt idx="1">
                  <c:v>0.4</c:v>
                </c:pt>
                <c:pt idx="2">
                  <c:v>0.69899999999999995</c:v>
                </c:pt>
                <c:pt idx="3">
                  <c:v>0.20100000000000001</c:v>
                </c:pt>
                <c:pt idx="4">
                  <c:v>0.59799999999999998</c:v>
                </c:pt>
                <c:pt idx="7">
                  <c:v>0.69899999999999995</c:v>
                </c:pt>
                <c:pt idx="8">
                  <c:v>0.501</c:v>
                </c:pt>
                <c:pt idx="11">
                  <c:v>0.39800000000000002</c:v>
                </c:pt>
                <c:pt idx="12">
                  <c:v>0.3</c:v>
                </c:pt>
                <c:pt idx="15">
                  <c:v>0.79800000000000004</c:v>
                </c:pt>
                <c:pt idx="16">
                  <c:v>0.502</c:v>
                </c:pt>
                <c:pt idx="17">
                  <c:v>0.80100000000000005</c:v>
                </c:pt>
                <c:pt idx="18">
                  <c:v>0.79800000000000004</c:v>
                </c:pt>
                <c:pt idx="19">
                  <c:v>0.502</c:v>
                </c:pt>
                <c:pt idx="20">
                  <c:v>0.2</c:v>
                </c:pt>
                <c:pt idx="21">
                  <c:v>0.1</c:v>
                </c:pt>
                <c:pt idx="22">
                  <c:v>0.2</c:v>
                </c:pt>
                <c:pt idx="23">
                  <c:v>0</c:v>
                </c:pt>
                <c:pt idx="27">
                  <c:v>0.59899999999999998</c:v>
                </c:pt>
                <c:pt idx="28">
                  <c:v>0.4</c:v>
                </c:pt>
                <c:pt idx="29">
                  <c:v>0.19900000000000001</c:v>
                </c:pt>
                <c:pt idx="30">
                  <c:v>0.7</c:v>
                </c:pt>
                <c:pt idx="31">
                  <c:v>0</c:v>
                </c:pt>
                <c:pt idx="32">
                  <c:v>0.39900000000000002</c:v>
                </c:pt>
                <c:pt idx="35">
                  <c:v>0.60499999999999998</c:v>
                </c:pt>
                <c:pt idx="36">
                  <c:v>0.2</c:v>
                </c:pt>
                <c:pt idx="37">
                  <c:v>0.1</c:v>
                </c:pt>
                <c:pt idx="38">
                  <c:v>0</c:v>
                </c:pt>
                <c:pt idx="39">
                  <c:v>0</c:v>
                </c:pt>
                <c:pt idx="42">
                  <c:v>0.2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2.2949999999999999</c:v>
                </c:pt>
                <c:pt idx="47">
                  <c:v>3.9969999999999999</c:v>
                </c:pt>
                <c:pt idx="48">
                  <c:v>3.605</c:v>
                </c:pt>
                <c:pt idx="51">
                  <c:v>0.6</c:v>
                </c:pt>
                <c:pt idx="52">
                  <c:v>0.19900000000000001</c:v>
                </c:pt>
                <c:pt idx="53">
                  <c:v>0.1</c:v>
                </c:pt>
                <c:pt idx="54">
                  <c:v>0.6</c:v>
                </c:pt>
                <c:pt idx="55">
                  <c:v>0.19900000000000001</c:v>
                </c:pt>
                <c:pt idx="56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EC7-4624-9F5D-AA221EB96C4D}"/>
            </c:ext>
          </c:extLst>
        </c:ser>
        <c:ser>
          <c:idx val="4"/>
          <c:order val="4"/>
          <c:tx>
            <c:v>Max time_ign05_E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All!$CY$6:$CY$62</c:f>
              <c:numCache>
                <c:formatCode>General</c:formatCode>
                <c:ptCount val="57"/>
                <c:pt idx="0">
                  <c:v>0.4</c:v>
                </c:pt>
                <c:pt idx="1">
                  <c:v>0.3</c:v>
                </c:pt>
                <c:pt idx="2">
                  <c:v>0.19800000000000001</c:v>
                </c:pt>
                <c:pt idx="3">
                  <c:v>0.2</c:v>
                </c:pt>
                <c:pt idx="4">
                  <c:v>0.59799999999999998</c:v>
                </c:pt>
                <c:pt idx="7">
                  <c:v>0.501</c:v>
                </c:pt>
                <c:pt idx="8">
                  <c:v>0.4</c:v>
                </c:pt>
                <c:pt idx="11">
                  <c:v>0.3</c:v>
                </c:pt>
                <c:pt idx="12">
                  <c:v>0.20100000000000001</c:v>
                </c:pt>
                <c:pt idx="15">
                  <c:v>0.30099999999999999</c:v>
                </c:pt>
                <c:pt idx="16">
                  <c:v>0.1</c:v>
                </c:pt>
                <c:pt idx="17">
                  <c:v>0.30099999999999999</c:v>
                </c:pt>
                <c:pt idx="18">
                  <c:v>0.30099999999999999</c:v>
                </c:pt>
                <c:pt idx="19">
                  <c:v>0.1</c:v>
                </c:pt>
                <c:pt idx="20">
                  <c:v>0.19900000000000001</c:v>
                </c:pt>
                <c:pt idx="21">
                  <c:v>0.2</c:v>
                </c:pt>
                <c:pt idx="22">
                  <c:v>0.2</c:v>
                </c:pt>
                <c:pt idx="23">
                  <c:v>0.39800000000000002</c:v>
                </c:pt>
                <c:pt idx="27">
                  <c:v>0.4</c:v>
                </c:pt>
                <c:pt idx="28">
                  <c:v>0.2</c:v>
                </c:pt>
                <c:pt idx="29">
                  <c:v>0.29799999999999999</c:v>
                </c:pt>
                <c:pt idx="30">
                  <c:v>0.10100000000000001</c:v>
                </c:pt>
                <c:pt idx="31">
                  <c:v>1.3979999999999999</c:v>
                </c:pt>
                <c:pt idx="32">
                  <c:v>4.2990000000000004</c:v>
                </c:pt>
                <c:pt idx="35">
                  <c:v>6.194</c:v>
                </c:pt>
                <c:pt idx="36">
                  <c:v>3.1970000000000001</c:v>
                </c:pt>
                <c:pt idx="37">
                  <c:v>3.8980000000000001</c:v>
                </c:pt>
                <c:pt idx="38">
                  <c:v>9.2959999999999994</c:v>
                </c:pt>
                <c:pt idx="39">
                  <c:v>34.901000000000003</c:v>
                </c:pt>
                <c:pt idx="42">
                  <c:v>0.7</c:v>
                </c:pt>
                <c:pt idx="43">
                  <c:v>0.39900000000000002</c:v>
                </c:pt>
                <c:pt idx="44">
                  <c:v>0.1</c:v>
                </c:pt>
                <c:pt idx="45">
                  <c:v>0.1</c:v>
                </c:pt>
                <c:pt idx="46">
                  <c:v>0.30099999999999999</c:v>
                </c:pt>
                <c:pt idx="47">
                  <c:v>0.5</c:v>
                </c:pt>
                <c:pt idx="48">
                  <c:v>0.40100000000000002</c:v>
                </c:pt>
                <c:pt idx="51">
                  <c:v>0.501</c:v>
                </c:pt>
                <c:pt idx="52">
                  <c:v>0.20100000000000001</c:v>
                </c:pt>
                <c:pt idx="53">
                  <c:v>0.1</c:v>
                </c:pt>
                <c:pt idx="54">
                  <c:v>0.501</c:v>
                </c:pt>
                <c:pt idx="55">
                  <c:v>0.20100000000000001</c:v>
                </c:pt>
                <c:pt idx="56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EC7-4624-9F5D-AA221EB96C4D}"/>
            </c:ext>
          </c:extLst>
        </c:ser>
        <c:ser>
          <c:idx val="5"/>
          <c:order val="5"/>
          <c:tx>
            <c:v>Max time_ign06_E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All!$CZ$6:$CZ$62</c:f>
              <c:numCache>
                <c:formatCode>General</c:formatCode>
                <c:ptCount val="57"/>
                <c:pt idx="0">
                  <c:v>0.1</c:v>
                </c:pt>
                <c:pt idx="1">
                  <c:v>0.4</c:v>
                </c:pt>
                <c:pt idx="2">
                  <c:v>0.1</c:v>
                </c:pt>
                <c:pt idx="3">
                  <c:v>9.9000000000000005E-2</c:v>
                </c:pt>
                <c:pt idx="4">
                  <c:v>9.9000000000000005E-2</c:v>
                </c:pt>
                <c:pt idx="7">
                  <c:v>9.9000000000000005E-2</c:v>
                </c:pt>
                <c:pt idx="8">
                  <c:v>0.501</c:v>
                </c:pt>
                <c:pt idx="11">
                  <c:v>0.10100000000000001</c:v>
                </c:pt>
                <c:pt idx="12">
                  <c:v>0</c:v>
                </c:pt>
                <c:pt idx="15">
                  <c:v>0.19900000000000001</c:v>
                </c:pt>
                <c:pt idx="16">
                  <c:v>0</c:v>
                </c:pt>
                <c:pt idx="17">
                  <c:v>0.20100000000000001</c:v>
                </c:pt>
                <c:pt idx="18">
                  <c:v>0.19900000000000001</c:v>
                </c:pt>
                <c:pt idx="19">
                  <c:v>0</c:v>
                </c:pt>
                <c:pt idx="20">
                  <c:v>0.1</c:v>
                </c:pt>
                <c:pt idx="21">
                  <c:v>0</c:v>
                </c:pt>
                <c:pt idx="22">
                  <c:v>0</c:v>
                </c:pt>
                <c:pt idx="23">
                  <c:v>0.19900000000000001</c:v>
                </c:pt>
                <c:pt idx="27">
                  <c:v>0.39900000000000002</c:v>
                </c:pt>
                <c:pt idx="28">
                  <c:v>0.20100000000000001</c:v>
                </c:pt>
                <c:pt idx="29">
                  <c:v>0.29899999999999999</c:v>
                </c:pt>
                <c:pt idx="30">
                  <c:v>0.10100000000000001</c:v>
                </c:pt>
                <c:pt idx="31">
                  <c:v>9.9000000000000005E-2</c:v>
                </c:pt>
                <c:pt idx="32">
                  <c:v>0</c:v>
                </c:pt>
                <c:pt idx="35">
                  <c:v>0.4</c:v>
                </c:pt>
                <c:pt idx="36">
                  <c:v>0.19900000000000001</c:v>
                </c:pt>
                <c:pt idx="37">
                  <c:v>0.2</c:v>
                </c:pt>
                <c:pt idx="38">
                  <c:v>0.1</c:v>
                </c:pt>
                <c:pt idx="39">
                  <c:v>0</c:v>
                </c:pt>
                <c:pt idx="42">
                  <c:v>9.9000000000000005E-2</c:v>
                </c:pt>
                <c:pt idx="43">
                  <c:v>0.1</c:v>
                </c:pt>
                <c:pt idx="44">
                  <c:v>0.19900000000000001</c:v>
                </c:pt>
                <c:pt idx="45">
                  <c:v>0</c:v>
                </c:pt>
                <c:pt idx="46">
                  <c:v>0.10100000000000001</c:v>
                </c:pt>
                <c:pt idx="47">
                  <c:v>0</c:v>
                </c:pt>
                <c:pt idx="48">
                  <c:v>0.1</c:v>
                </c:pt>
                <c:pt idx="51">
                  <c:v>0.3</c:v>
                </c:pt>
                <c:pt idx="52">
                  <c:v>0</c:v>
                </c:pt>
                <c:pt idx="53">
                  <c:v>0</c:v>
                </c:pt>
                <c:pt idx="54">
                  <c:v>0.3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EC7-4624-9F5D-AA221EB96C4D}"/>
            </c:ext>
          </c:extLst>
        </c:ser>
        <c:ser>
          <c:idx val="6"/>
          <c:order val="6"/>
          <c:tx>
            <c:v>Max time_ign07_E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All!$DA$6:$DA$62</c:f>
              <c:numCache>
                <c:formatCode>General</c:formatCode>
                <c:ptCount val="57"/>
                <c:pt idx="0">
                  <c:v>0.497</c:v>
                </c:pt>
                <c:pt idx="1">
                  <c:v>0.1</c:v>
                </c:pt>
                <c:pt idx="2">
                  <c:v>0.19900000000000001</c:v>
                </c:pt>
                <c:pt idx="3">
                  <c:v>0.1</c:v>
                </c:pt>
                <c:pt idx="4">
                  <c:v>0.20100000000000001</c:v>
                </c:pt>
                <c:pt idx="7">
                  <c:v>0.30199999999999999</c:v>
                </c:pt>
                <c:pt idx="8">
                  <c:v>0.29899999999999999</c:v>
                </c:pt>
                <c:pt idx="11">
                  <c:v>0.20100000000000001</c:v>
                </c:pt>
                <c:pt idx="12">
                  <c:v>0.29899999999999999</c:v>
                </c:pt>
                <c:pt idx="15">
                  <c:v>0</c:v>
                </c:pt>
                <c:pt idx="16">
                  <c:v>0</c:v>
                </c:pt>
                <c:pt idx="17">
                  <c:v>0.20200000000000001</c:v>
                </c:pt>
                <c:pt idx="18">
                  <c:v>0</c:v>
                </c:pt>
                <c:pt idx="19">
                  <c:v>0</c:v>
                </c:pt>
                <c:pt idx="20">
                  <c:v>0.1</c:v>
                </c:pt>
                <c:pt idx="21">
                  <c:v>0.1</c:v>
                </c:pt>
                <c:pt idx="22">
                  <c:v>0.3</c:v>
                </c:pt>
                <c:pt idx="23">
                  <c:v>0.40100000000000002</c:v>
                </c:pt>
                <c:pt idx="27">
                  <c:v>0.2</c:v>
                </c:pt>
                <c:pt idx="28">
                  <c:v>0.497</c:v>
                </c:pt>
                <c:pt idx="29">
                  <c:v>0.3</c:v>
                </c:pt>
                <c:pt idx="30">
                  <c:v>0.1</c:v>
                </c:pt>
                <c:pt idx="31">
                  <c:v>0.29799999999999999</c:v>
                </c:pt>
                <c:pt idx="32">
                  <c:v>0.3</c:v>
                </c:pt>
                <c:pt idx="35">
                  <c:v>0.19800000000000001</c:v>
                </c:pt>
                <c:pt idx="36">
                  <c:v>0</c:v>
                </c:pt>
                <c:pt idx="37">
                  <c:v>0.1</c:v>
                </c:pt>
                <c:pt idx="38">
                  <c:v>0.29899999999999999</c:v>
                </c:pt>
                <c:pt idx="39">
                  <c:v>0.40400000000000003</c:v>
                </c:pt>
                <c:pt idx="42">
                  <c:v>0.30099999999999999</c:v>
                </c:pt>
                <c:pt idx="43">
                  <c:v>0.496</c:v>
                </c:pt>
                <c:pt idx="44">
                  <c:v>0.10100000000000001</c:v>
                </c:pt>
                <c:pt idx="45">
                  <c:v>0.39600000000000002</c:v>
                </c:pt>
                <c:pt idx="46">
                  <c:v>0.20100000000000001</c:v>
                </c:pt>
                <c:pt idx="47">
                  <c:v>0.19900000000000001</c:v>
                </c:pt>
                <c:pt idx="48">
                  <c:v>0.2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EC7-4624-9F5D-AA221EB96C4D}"/>
            </c:ext>
          </c:extLst>
        </c:ser>
        <c:ser>
          <c:idx val="7"/>
          <c:order val="7"/>
          <c:tx>
            <c:v>Max time_ign08_E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All!$DB$6:$DB$62</c:f>
              <c:numCache>
                <c:formatCode>General</c:formatCode>
                <c:ptCount val="57"/>
                <c:pt idx="0">
                  <c:v>0.90300000000000002</c:v>
                </c:pt>
                <c:pt idx="1">
                  <c:v>0.40100000000000002</c:v>
                </c:pt>
                <c:pt idx="2">
                  <c:v>0.4</c:v>
                </c:pt>
                <c:pt idx="3">
                  <c:v>0.1</c:v>
                </c:pt>
                <c:pt idx="4">
                  <c:v>0.2</c:v>
                </c:pt>
                <c:pt idx="7">
                  <c:v>0.40100000000000002</c:v>
                </c:pt>
                <c:pt idx="8">
                  <c:v>0.30199999999999999</c:v>
                </c:pt>
                <c:pt idx="11">
                  <c:v>0.39900000000000002</c:v>
                </c:pt>
                <c:pt idx="12">
                  <c:v>0.502</c:v>
                </c:pt>
                <c:pt idx="15">
                  <c:v>0.60099999999999998</c:v>
                </c:pt>
                <c:pt idx="16">
                  <c:v>0</c:v>
                </c:pt>
                <c:pt idx="17">
                  <c:v>0.1</c:v>
                </c:pt>
                <c:pt idx="18">
                  <c:v>0.60099999999999998</c:v>
                </c:pt>
                <c:pt idx="19">
                  <c:v>0</c:v>
                </c:pt>
                <c:pt idx="20">
                  <c:v>0.5</c:v>
                </c:pt>
                <c:pt idx="21">
                  <c:v>0.2</c:v>
                </c:pt>
                <c:pt idx="22">
                  <c:v>0.1</c:v>
                </c:pt>
                <c:pt idx="23">
                  <c:v>0</c:v>
                </c:pt>
                <c:pt idx="27">
                  <c:v>0.19900000000000001</c:v>
                </c:pt>
                <c:pt idx="28">
                  <c:v>0</c:v>
                </c:pt>
                <c:pt idx="29">
                  <c:v>0.2</c:v>
                </c:pt>
                <c:pt idx="30">
                  <c:v>0.10100000000000001</c:v>
                </c:pt>
                <c:pt idx="31">
                  <c:v>0.40100000000000002</c:v>
                </c:pt>
                <c:pt idx="32">
                  <c:v>0.39900000000000002</c:v>
                </c:pt>
                <c:pt idx="35">
                  <c:v>0.70099999999999996</c:v>
                </c:pt>
                <c:pt idx="36">
                  <c:v>0.3</c:v>
                </c:pt>
                <c:pt idx="37">
                  <c:v>0.2</c:v>
                </c:pt>
                <c:pt idx="38">
                  <c:v>0</c:v>
                </c:pt>
                <c:pt idx="39">
                  <c:v>9.9000000000000005E-2</c:v>
                </c:pt>
                <c:pt idx="42">
                  <c:v>0.1</c:v>
                </c:pt>
                <c:pt idx="43">
                  <c:v>0.39800000000000002</c:v>
                </c:pt>
                <c:pt idx="44">
                  <c:v>0.1</c:v>
                </c:pt>
                <c:pt idx="45">
                  <c:v>0.20100000000000001</c:v>
                </c:pt>
                <c:pt idx="46">
                  <c:v>0.19900000000000001</c:v>
                </c:pt>
                <c:pt idx="47">
                  <c:v>0.19900000000000001</c:v>
                </c:pt>
                <c:pt idx="48">
                  <c:v>0</c:v>
                </c:pt>
                <c:pt idx="51">
                  <c:v>0.501</c:v>
                </c:pt>
                <c:pt idx="52">
                  <c:v>0</c:v>
                </c:pt>
                <c:pt idx="53">
                  <c:v>0.20100000000000001</c:v>
                </c:pt>
                <c:pt idx="54">
                  <c:v>0.501</c:v>
                </c:pt>
                <c:pt idx="55">
                  <c:v>0</c:v>
                </c:pt>
                <c:pt idx="56">
                  <c:v>0.20100000000000001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EC7-4624-9F5D-AA221EB96C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25391"/>
        <c:axId val="868920815"/>
      </c:scatterChart>
      <c:valAx>
        <c:axId val="868925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0815"/>
        <c:crosses val="autoZero"/>
        <c:crossBetween val="midCat"/>
        <c:majorUnit val="20"/>
        <c:minorUnit val="5"/>
      </c:valAx>
      <c:valAx>
        <c:axId val="868920815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539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Min fuel pressure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pfuel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All!$AZ$6:$AZ$62</c:f>
              <c:numCache>
                <c:formatCode>General</c:formatCode>
                <c:ptCount val="57"/>
                <c:pt idx="0">
                  <c:v>0.17</c:v>
                </c:pt>
                <c:pt idx="1">
                  <c:v>5.69</c:v>
                </c:pt>
                <c:pt idx="2">
                  <c:v>5.61</c:v>
                </c:pt>
                <c:pt idx="3">
                  <c:v>5.71</c:v>
                </c:pt>
                <c:pt idx="4">
                  <c:v>5.67</c:v>
                </c:pt>
                <c:pt idx="7">
                  <c:v>5.68</c:v>
                </c:pt>
                <c:pt idx="8">
                  <c:v>5.68</c:v>
                </c:pt>
                <c:pt idx="11">
                  <c:v>5.68</c:v>
                </c:pt>
                <c:pt idx="12">
                  <c:v>5.86</c:v>
                </c:pt>
                <c:pt idx="15">
                  <c:v>5.43</c:v>
                </c:pt>
                <c:pt idx="16">
                  <c:v>4.78</c:v>
                </c:pt>
                <c:pt idx="17">
                  <c:v>5.7</c:v>
                </c:pt>
                <c:pt idx="18">
                  <c:v>5.43</c:v>
                </c:pt>
                <c:pt idx="19">
                  <c:v>4.78</c:v>
                </c:pt>
                <c:pt idx="20">
                  <c:v>5.67</c:v>
                </c:pt>
                <c:pt idx="21">
                  <c:v>5.57</c:v>
                </c:pt>
                <c:pt idx="22">
                  <c:v>5.62</c:v>
                </c:pt>
                <c:pt idx="23">
                  <c:v>5.48</c:v>
                </c:pt>
                <c:pt idx="27">
                  <c:v>5.78</c:v>
                </c:pt>
                <c:pt idx="28">
                  <c:v>5.68</c:v>
                </c:pt>
                <c:pt idx="29">
                  <c:v>5.75</c:v>
                </c:pt>
                <c:pt idx="30">
                  <c:v>5.61</c:v>
                </c:pt>
                <c:pt idx="31">
                  <c:v>5.48</c:v>
                </c:pt>
                <c:pt idx="32">
                  <c:v>5.61</c:v>
                </c:pt>
                <c:pt idx="35">
                  <c:v>5.59</c:v>
                </c:pt>
                <c:pt idx="36">
                  <c:v>5.69</c:v>
                </c:pt>
                <c:pt idx="37">
                  <c:v>5.61</c:v>
                </c:pt>
                <c:pt idx="38">
                  <c:v>5.62</c:v>
                </c:pt>
                <c:pt idx="39">
                  <c:v>5.64</c:v>
                </c:pt>
                <c:pt idx="42">
                  <c:v>5.58</c:v>
                </c:pt>
                <c:pt idx="43">
                  <c:v>5.67</c:v>
                </c:pt>
                <c:pt idx="44">
                  <c:v>5.63</c:v>
                </c:pt>
                <c:pt idx="45">
                  <c:v>5.69</c:v>
                </c:pt>
                <c:pt idx="46">
                  <c:v>5.68</c:v>
                </c:pt>
                <c:pt idx="47">
                  <c:v>5.61</c:v>
                </c:pt>
                <c:pt idx="48">
                  <c:v>5.66</c:v>
                </c:pt>
                <c:pt idx="51">
                  <c:v>5.55</c:v>
                </c:pt>
                <c:pt idx="52">
                  <c:v>5.3</c:v>
                </c:pt>
                <c:pt idx="53">
                  <c:v>4.87</c:v>
                </c:pt>
                <c:pt idx="54">
                  <c:v>5.55</c:v>
                </c:pt>
                <c:pt idx="55">
                  <c:v>5.3</c:v>
                </c:pt>
                <c:pt idx="56">
                  <c:v>4.87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5E-43B5-B86E-96716524CAA2}"/>
            </c:ext>
          </c:extLst>
        </c:ser>
        <c:ser>
          <c:idx val="1"/>
          <c:order val="1"/>
          <c:tx>
            <c:v>Min pfuel2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All!$FO$6:$FO$62</c:f>
              <c:numCache>
                <c:formatCode>General</c:formatCode>
                <c:ptCount val="57"/>
                <c:pt idx="0">
                  <c:v>0.16</c:v>
                </c:pt>
                <c:pt idx="1">
                  <c:v>5.38</c:v>
                </c:pt>
                <c:pt idx="2">
                  <c:v>5.58</c:v>
                </c:pt>
                <c:pt idx="3">
                  <c:v>5.58</c:v>
                </c:pt>
                <c:pt idx="4">
                  <c:v>5.46</c:v>
                </c:pt>
                <c:pt idx="7">
                  <c:v>5.51</c:v>
                </c:pt>
                <c:pt idx="8">
                  <c:v>5.59</c:v>
                </c:pt>
                <c:pt idx="11">
                  <c:v>5.5</c:v>
                </c:pt>
                <c:pt idx="12">
                  <c:v>5.8</c:v>
                </c:pt>
                <c:pt idx="15">
                  <c:v>5.49</c:v>
                </c:pt>
                <c:pt idx="16">
                  <c:v>4.92</c:v>
                </c:pt>
                <c:pt idx="17">
                  <c:v>5.46</c:v>
                </c:pt>
                <c:pt idx="18">
                  <c:v>5.49</c:v>
                </c:pt>
                <c:pt idx="19">
                  <c:v>4.92</c:v>
                </c:pt>
                <c:pt idx="20">
                  <c:v>5.46</c:v>
                </c:pt>
                <c:pt idx="21">
                  <c:v>5.48</c:v>
                </c:pt>
                <c:pt idx="22">
                  <c:v>5.44</c:v>
                </c:pt>
                <c:pt idx="23">
                  <c:v>5.47</c:v>
                </c:pt>
                <c:pt idx="27">
                  <c:v>5.41</c:v>
                </c:pt>
                <c:pt idx="28">
                  <c:v>5.51</c:v>
                </c:pt>
                <c:pt idx="29">
                  <c:v>5.58</c:v>
                </c:pt>
                <c:pt idx="30">
                  <c:v>5.48</c:v>
                </c:pt>
                <c:pt idx="31">
                  <c:v>5.33</c:v>
                </c:pt>
                <c:pt idx="32">
                  <c:v>5.18</c:v>
                </c:pt>
                <c:pt idx="35">
                  <c:v>5.49</c:v>
                </c:pt>
                <c:pt idx="36">
                  <c:v>5.48</c:v>
                </c:pt>
                <c:pt idx="37">
                  <c:v>5.58</c:v>
                </c:pt>
                <c:pt idx="38">
                  <c:v>5.46</c:v>
                </c:pt>
                <c:pt idx="39">
                  <c:v>5.37</c:v>
                </c:pt>
                <c:pt idx="42">
                  <c:v>5.41</c:v>
                </c:pt>
                <c:pt idx="43">
                  <c:v>5.39</c:v>
                </c:pt>
                <c:pt idx="44">
                  <c:v>5.49</c:v>
                </c:pt>
                <c:pt idx="45">
                  <c:v>5.44</c:v>
                </c:pt>
                <c:pt idx="46">
                  <c:v>5.44</c:v>
                </c:pt>
                <c:pt idx="47">
                  <c:v>5.4</c:v>
                </c:pt>
                <c:pt idx="48">
                  <c:v>5.43</c:v>
                </c:pt>
                <c:pt idx="51">
                  <c:v>5.56</c:v>
                </c:pt>
                <c:pt idx="52">
                  <c:v>5.27</c:v>
                </c:pt>
                <c:pt idx="53">
                  <c:v>4.9800000000000004</c:v>
                </c:pt>
                <c:pt idx="54">
                  <c:v>5.56</c:v>
                </c:pt>
                <c:pt idx="55">
                  <c:v>5.27</c:v>
                </c:pt>
                <c:pt idx="56">
                  <c:v>4.9800000000000004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E5E-43B5-B86E-96716524C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32047"/>
        <c:axId val="868932463"/>
      </c:scatterChart>
      <c:scatterChart>
        <c:scatterStyle val="lineMarker"/>
        <c:varyColors val="0"/>
        <c:ser>
          <c:idx val="2"/>
          <c:order val="2"/>
          <c:tx>
            <c:v>Min PRail_80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All!$BA$6:$BA$62</c:f>
              <c:numCache>
                <c:formatCode>General</c:formatCode>
                <c:ptCount val="57"/>
                <c:pt idx="0">
                  <c:v>69.2</c:v>
                </c:pt>
                <c:pt idx="1">
                  <c:v>110.297</c:v>
                </c:pt>
                <c:pt idx="2">
                  <c:v>85.369</c:v>
                </c:pt>
                <c:pt idx="3">
                  <c:v>110.21599999999999</c:v>
                </c:pt>
                <c:pt idx="4">
                  <c:v>69.599999999999994</c:v>
                </c:pt>
                <c:pt idx="7">
                  <c:v>65.596999999999994</c:v>
                </c:pt>
                <c:pt idx="8">
                  <c:v>69.5</c:v>
                </c:pt>
                <c:pt idx="11">
                  <c:v>65.3</c:v>
                </c:pt>
                <c:pt idx="12">
                  <c:v>84.028000000000006</c:v>
                </c:pt>
                <c:pt idx="15">
                  <c:v>64.902000000000001</c:v>
                </c:pt>
                <c:pt idx="16">
                  <c:v>115.04900000000001</c:v>
                </c:pt>
                <c:pt idx="17">
                  <c:v>67.504000000000005</c:v>
                </c:pt>
                <c:pt idx="18">
                  <c:v>64.902000000000001</c:v>
                </c:pt>
                <c:pt idx="19">
                  <c:v>115.04900000000001</c:v>
                </c:pt>
                <c:pt idx="20">
                  <c:v>65.296999999999997</c:v>
                </c:pt>
                <c:pt idx="21">
                  <c:v>122.22</c:v>
                </c:pt>
                <c:pt idx="22">
                  <c:v>119.608</c:v>
                </c:pt>
                <c:pt idx="23">
                  <c:v>69.599999999999994</c:v>
                </c:pt>
                <c:pt idx="27">
                  <c:v>81.2</c:v>
                </c:pt>
                <c:pt idx="28">
                  <c:v>140.60599999999999</c:v>
                </c:pt>
                <c:pt idx="29">
                  <c:v>134.66999999999999</c:v>
                </c:pt>
                <c:pt idx="30">
                  <c:v>129.744</c:v>
                </c:pt>
                <c:pt idx="31">
                  <c:v>111.626</c:v>
                </c:pt>
                <c:pt idx="32">
                  <c:v>69.597999999999999</c:v>
                </c:pt>
                <c:pt idx="35">
                  <c:v>69.608000000000004</c:v>
                </c:pt>
                <c:pt idx="36">
                  <c:v>126.346</c:v>
                </c:pt>
                <c:pt idx="37">
                  <c:v>141.607</c:v>
                </c:pt>
                <c:pt idx="38">
                  <c:v>126.053</c:v>
                </c:pt>
                <c:pt idx="39">
                  <c:v>69.3</c:v>
                </c:pt>
                <c:pt idx="42">
                  <c:v>69.599999999999994</c:v>
                </c:pt>
                <c:pt idx="43">
                  <c:v>69.7</c:v>
                </c:pt>
                <c:pt idx="44">
                  <c:v>140.191</c:v>
                </c:pt>
                <c:pt idx="45">
                  <c:v>139.31</c:v>
                </c:pt>
                <c:pt idx="46">
                  <c:v>142.11500000000001</c:v>
                </c:pt>
                <c:pt idx="47">
                  <c:v>108.70699999999999</c:v>
                </c:pt>
                <c:pt idx="48">
                  <c:v>69.402000000000001</c:v>
                </c:pt>
                <c:pt idx="51">
                  <c:v>65.707999999999998</c:v>
                </c:pt>
                <c:pt idx="52">
                  <c:v>118.699</c:v>
                </c:pt>
                <c:pt idx="53">
                  <c:v>97.984999999999999</c:v>
                </c:pt>
                <c:pt idx="54">
                  <c:v>65.707999999999998</c:v>
                </c:pt>
                <c:pt idx="55">
                  <c:v>118.699</c:v>
                </c:pt>
                <c:pt idx="56">
                  <c:v>97.984999999999999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E5E-43B5-B86E-96716524CAA2}"/>
            </c:ext>
          </c:extLst>
        </c:ser>
        <c:ser>
          <c:idx val="3"/>
          <c:order val="3"/>
          <c:tx>
            <c:v>Min PRail2_80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All!$BB$6:$BB$62</c:f>
              <c:numCache>
                <c:formatCode>General</c:formatCode>
                <c:ptCount val="57"/>
                <c:pt idx="0">
                  <c:v>69.3</c:v>
                </c:pt>
                <c:pt idx="1">
                  <c:v>115.503</c:v>
                </c:pt>
                <c:pt idx="2">
                  <c:v>84.563999999999993</c:v>
                </c:pt>
                <c:pt idx="3">
                  <c:v>110.556</c:v>
                </c:pt>
                <c:pt idx="4">
                  <c:v>69.5</c:v>
                </c:pt>
                <c:pt idx="7">
                  <c:v>67.302999999999997</c:v>
                </c:pt>
                <c:pt idx="8">
                  <c:v>69.403000000000006</c:v>
                </c:pt>
                <c:pt idx="11">
                  <c:v>67.709000000000003</c:v>
                </c:pt>
                <c:pt idx="12">
                  <c:v>83.936000000000007</c:v>
                </c:pt>
                <c:pt idx="15">
                  <c:v>67.099999999999994</c:v>
                </c:pt>
                <c:pt idx="16">
                  <c:v>115.154</c:v>
                </c:pt>
                <c:pt idx="17">
                  <c:v>68.001999999999995</c:v>
                </c:pt>
                <c:pt idx="18">
                  <c:v>67.099999999999994</c:v>
                </c:pt>
                <c:pt idx="19">
                  <c:v>115.154</c:v>
                </c:pt>
                <c:pt idx="20">
                  <c:v>67.397000000000006</c:v>
                </c:pt>
                <c:pt idx="21">
                  <c:v>120.60899999999999</c:v>
                </c:pt>
                <c:pt idx="22">
                  <c:v>118.292</c:v>
                </c:pt>
                <c:pt idx="23">
                  <c:v>69.5</c:v>
                </c:pt>
                <c:pt idx="27">
                  <c:v>82.296999999999997</c:v>
                </c:pt>
                <c:pt idx="28">
                  <c:v>142.19300000000001</c:v>
                </c:pt>
                <c:pt idx="29">
                  <c:v>134.10300000000001</c:v>
                </c:pt>
                <c:pt idx="30">
                  <c:v>131.56700000000001</c:v>
                </c:pt>
                <c:pt idx="31">
                  <c:v>112.90900000000001</c:v>
                </c:pt>
                <c:pt idx="32">
                  <c:v>69.7</c:v>
                </c:pt>
                <c:pt idx="35">
                  <c:v>69.707999999999998</c:v>
                </c:pt>
                <c:pt idx="36">
                  <c:v>125.477</c:v>
                </c:pt>
                <c:pt idx="37">
                  <c:v>139.316</c:v>
                </c:pt>
                <c:pt idx="38">
                  <c:v>115.736</c:v>
                </c:pt>
                <c:pt idx="39">
                  <c:v>69.302000000000007</c:v>
                </c:pt>
                <c:pt idx="42">
                  <c:v>69.7</c:v>
                </c:pt>
                <c:pt idx="43">
                  <c:v>67.837999999999994</c:v>
                </c:pt>
                <c:pt idx="44">
                  <c:v>141.221</c:v>
                </c:pt>
                <c:pt idx="45">
                  <c:v>140.51499999999999</c:v>
                </c:pt>
                <c:pt idx="46">
                  <c:v>143.364</c:v>
                </c:pt>
                <c:pt idx="47">
                  <c:v>108.303</c:v>
                </c:pt>
                <c:pt idx="48">
                  <c:v>69.5</c:v>
                </c:pt>
                <c:pt idx="51">
                  <c:v>66.903000000000006</c:v>
                </c:pt>
                <c:pt idx="52">
                  <c:v>117.999</c:v>
                </c:pt>
                <c:pt idx="53">
                  <c:v>99.82</c:v>
                </c:pt>
                <c:pt idx="54">
                  <c:v>66.903000000000006</c:v>
                </c:pt>
                <c:pt idx="55">
                  <c:v>117.999</c:v>
                </c:pt>
                <c:pt idx="56">
                  <c:v>99.82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E5E-43B5-B86E-96716524CAA2}"/>
            </c:ext>
          </c:extLst>
        </c:ser>
        <c:ser>
          <c:idx val="4"/>
          <c:order val="4"/>
          <c:tx>
            <c:v>Ave prail_ip_100%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All!$ID$6:$ID$62</c:f>
              <c:numCache>
                <c:formatCode>General</c:formatCode>
                <c:ptCount val="57"/>
                <c:pt idx="0">
                  <c:v>-4.1000000000000002E-2</c:v>
                </c:pt>
                <c:pt idx="1">
                  <c:v>-0.16800000000000001</c:v>
                </c:pt>
                <c:pt idx="2">
                  <c:v>-0.16800000000000001</c:v>
                </c:pt>
                <c:pt idx="3">
                  <c:v>-0.17799999999999999</c:v>
                </c:pt>
                <c:pt idx="4">
                  <c:v>-0.13</c:v>
                </c:pt>
                <c:pt idx="7">
                  <c:v>-8.8999999999999996E-2</c:v>
                </c:pt>
                <c:pt idx="8">
                  <c:v>-0.16500000000000001</c:v>
                </c:pt>
                <c:pt idx="11">
                  <c:v>-0.14099999999999999</c:v>
                </c:pt>
                <c:pt idx="12">
                  <c:v>-5.0000000000000001E-3</c:v>
                </c:pt>
                <c:pt idx="15">
                  <c:v>-0.125</c:v>
                </c:pt>
                <c:pt idx="16">
                  <c:v>-0.191</c:v>
                </c:pt>
                <c:pt idx="17">
                  <c:v>-0.188</c:v>
                </c:pt>
                <c:pt idx="18">
                  <c:v>-0.125</c:v>
                </c:pt>
                <c:pt idx="19">
                  <c:v>-0.191</c:v>
                </c:pt>
                <c:pt idx="20">
                  <c:v>-6.3E-2</c:v>
                </c:pt>
                <c:pt idx="21">
                  <c:v>-0.224</c:v>
                </c:pt>
                <c:pt idx="22">
                  <c:v>-0.23400000000000001</c:v>
                </c:pt>
                <c:pt idx="23">
                  <c:v>-0.16300000000000001</c:v>
                </c:pt>
                <c:pt idx="27">
                  <c:v>-3.2000000000000001E-2</c:v>
                </c:pt>
                <c:pt idx="28">
                  <c:v>-0.157</c:v>
                </c:pt>
                <c:pt idx="29">
                  <c:v>-0.22500000000000001</c:v>
                </c:pt>
                <c:pt idx="30">
                  <c:v>-0.245</c:v>
                </c:pt>
                <c:pt idx="31">
                  <c:v>-0.25</c:v>
                </c:pt>
                <c:pt idx="32">
                  <c:v>-0.20599999999999999</c:v>
                </c:pt>
                <c:pt idx="35">
                  <c:v>-0.129</c:v>
                </c:pt>
                <c:pt idx="36">
                  <c:v>-0.23699999999999999</c:v>
                </c:pt>
                <c:pt idx="37">
                  <c:v>-0.25900000000000001</c:v>
                </c:pt>
                <c:pt idx="38">
                  <c:v>-0.249</c:v>
                </c:pt>
                <c:pt idx="39">
                  <c:v>-0.17699999999999999</c:v>
                </c:pt>
                <c:pt idx="42">
                  <c:v>-3.7999999999999999E-2</c:v>
                </c:pt>
                <c:pt idx="43">
                  <c:v>-0.223</c:v>
                </c:pt>
                <c:pt idx="44">
                  <c:v>-0.22500000000000001</c:v>
                </c:pt>
                <c:pt idx="45">
                  <c:v>-0.24399999999999999</c:v>
                </c:pt>
                <c:pt idx="46">
                  <c:v>-0.254</c:v>
                </c:pt>
                <c:pt idx="47">
                  <c:v>-0.24</c:v>
                </c:pt>
                <c:pt idx="48">
                  <c:v>-0.188</c:v>
                </c:pt>
                <c:pt idx="51">
                  <c:v>-0.10100000000000001</c:v>
                </c:pt>
                <c:pt idx="52">
                  <c:v>-0.23899999999999999</c:v>
                </c:pt>
                <c:pt idx="53">
                  <c:v>-0.185</c:v>
                </c:pt>
                <c:pt idx="54">
                  <c:v>-0.10100000000000001</c:v>
                </c:pt>
                <c:pt idx="55">
                  <c:v>-0.23899999999999999</c:v>
                </c:pt>
                <c:pt idx="56">
                  <c:v>-0.185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E5E-43B5-B86E-96716524CAA2}"/>
            </c:ext>
          </c:extLst>
        </c:ser>
        <c:ser>
          <c:idx val="5"/>
          <c:order val="5"/>
          <c:tx>
            <c:v>Ave prail_ip2_100%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All!$IE$6:$IE$62</c:f>
              <c:numCache>
                <c:formatCode>General</c:formatCode>
                <c:ptCount val="57"/>
                <c:pt idx="0">
                  <c:v>-8.0000000000000002E-3</c:v>
                </c:pt>
                <c:pt idx="1">
                  <c:v>2.3E-2</c:v>
                </c:pt>
                <c:pt idx="2">
                  <c:v>2.1000000000000001E-2</c:v>
                </c:pt>
                <c:pt idx="3">
                  <c:v>7.0000000000000001E-3</c:v>
                </c:pt>
                <c:pt idx="4">
                  <c:v>1.4999999999999999E-2</c:v>
                </c:pt>
                <c:pt idx="7">
                  <c:v>4.0000000000000001E-3</c:v>
                </c:pt>
                <c:pt idx="8">
                  <c:v>-4.0000000000000001E-3</c:v>
                </c:pt>
                <c:pt idx="11">
                  <c:v>-8.9999999999999993E-3</c:v>
                </c:pt>
                <c:pt idx="12">
                  <c:v>2E-3</c:v>
                </c:pt>
                <c:pt idx="15">
                  <c:v>-0.01</c:v>
                </c:pt>
                <c:pt idx="16">
                  <c:v>-8.0000000000000002E-3</c:v>
                </c:pt>
                <c:pt idx="17">
                  <c:v>-1.4999999999999999E-2</c:v>
                </c:pt>
                <c:pt idx="18">
                  <c:v>-0.01</c:v>
                </c:pt>
                <c:pt idx="19">
                  <c:v>-8.0000000000000002E-3</c:v>
                </c:pt>
                <c:pt idx="20">
                  <c:v>0</c:v>
                </c:pt>
                <c:pt idx="21">
                  <c:v>-2.1000000000000001E-2</c:v>
                </c:pt>
                <c:pt idx="22">
                  <c:v>-3.5999999999999997E-2</c:v>
                </c:pt>
                <c:pt idx="23">
                  <c:v>-2.7E-2</c:v>
                </c:pt>
                <c:pt idx="27">
                  <c:v>2E-3</c:v>
                </c:pt>
                <c:pt idx="28">
                  <c:v>-2.1000000000000001E-2</c:v>
                </c:pt>
                <c:pt idx="29">
                  <c:v>-1.4999999999999999E-2</c:v>
                </c:pt>
                <c:pt idx="30">
                  <c:v>-1.7000000000000001E-2</c:v>
                </c:pt>
                <c:pt idx="31">
                  <c:v>-4.0000000000000001E-3</c:v>
                </c:pt>
                <c:pt idx="32">
                  <c:v>0.01</c:v>
                </c:pt>
                <c:pt idx="35">
                  <c:v>-0.01</c:v>
                </c:pt>
                <c:pt idx="36">
                  <c:v>-2.8000000000000001E-2</c:v>
                </c:pt>
                <c:pt idx="37">
                  <c:v>-4.9000000000000002E-2</c:v>
                </c:pt>
                <c:pt idx="38">
                  <c:v>-4.2000000000000003E-2</c:v>
                </c:pt>
                <c:pt idx="39">
                  <c:v>-3.5000000000000003E-2</c:v>
                </c:pt>
                <c:pt idx="42">
                  <c:v>-1.4E-2</c:v>
                </c:pt>
                <c:pt idx="43">
                  <c:v>-4.5999999999999999E-2</c:v>
                </c:pt>
                <c:pt idx="44">
                  <c:v>-3.5000000000000003E-2</c:v>
                </c:pt>
                <c:pt idx="45">
                  <c:v>-3.4000000000000002E-2</c:v>
                </c:pt>
                <c:pt idx="46">
                  <c:v>-3.9E-2</c:v>
                </c:pt>
                <c:pt idx="47">
                  <c:v>-2.4E-2</c:v>
                </c:pt>
                <c:pt idx="48">
                  <c:v>-0.02</c:v>
                </c:pt>
                <c:pt idx="51">
                  <c:v>-1.7999999999999999E-2</c:v>
                </c:pt>
                <c:pt idx="52">
                  <c:v>-4.9000000000000002E-2</c:v>
                </c:pt>
                <c:pt idx="53">
                  <c:v>-3.3000000000000002E-2</c:v>
                </c:pt>
                <c:pt idx="54">
                  <c:v>-1.7999999999999999E-2</c:v>
                </c:pt>
                <c:pt idx="55">
                  <c:v>-4.9000000000000002E-2</c:v>
                </c:pt>
                <c:pt idx="56">
                  <c:v>-3.3000000000000002E-2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E5E-43B5-B86E-96716524CA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2015"/>
        <c:axId val="868953263"/>
      </c:scatterChart>
      <c:valAx>
        <c:axId val="8689320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2463"/>
        <c:crosses val="autoZero"/>
        <c:crossBetween val="midCat"/>
        <c:majorUnit val="20"/>
        <c:minorUnit val="5"/>
      </c:valAx>
      <c:valAx>
        <c:axId val="8689324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2047"/>
        <c:crosses val="autoZero"/>
        <c:crossBetween val="midCat"/>
      </c:valAx>
      <c:valAx>
        <c:axId val="868953263"/>
        <c:scaling>
          <c:orientation val="minMax"/>
          <c:max val="7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2015"/>
        <c:crosses val="max"/>
        <c:crossBetween val="midCat"/>
      </c:valAx>
      <c:valAx>
        <c:axId val="868952015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53263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Coolant pressures [bar]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pwat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All!$EL$6:$EL$62</c:f>
              <c:numCache>
                <c:formatCode>General</c:formatCode>
                <c:ptCount val="57"/>
                <c:pt idx="0">
                  <c:v>1.25</c:v>
                </c:pt>
                <c:pt idx="1">
                  <c:v>1.3</c:v>
                </c:pt>
                <c:pt idx="2">
                  <c:v>1.25</c:v>
                </c:pt>
                <c:pt idx="3">
                  <c:v>1.3</c:v>
                </c:pt>
                <c:pt idx="4">
                  <c:v>1.35</c:v>
                </c:pt>
                <c:pt idx="7">
                  <c:v>1.7</c:v>
                </c:pt>
                <c:pt idx="8">
                  <c:v>1.3</c:v>
                </c:pt>
                <c:pt idx="11">
                  <c:v>1.45</c:v>
                </c:pt>
                <c:pt idx="12">
                  <c:v>1.25</c:v>
                </c:pt>
                <c:pt idx="15">
                  <c:v>1.25</c:v>
                </c:pt>
                <c:pt idx="16">
                  <c:v>1.35</c:v>
                </c:pt>
                <c:pt idx="17">
                  <c:v>1.4</c:v>
                </c:pt>
                <c:pt idx="18">
                  <c:v>1.25</c:v>
                </c:pt>
                <c:pt idx="19">
                  <c:v>1.35</c:v>
                </c:pt>
                <c:pt idx="20">
                  <c:v>1.7</c:v>
                </c:pt>
                <c:pt idx="21">
                  <c:v>1.35</c:v>
                </c:pt>
                <c:pt idx="22">
                  <c:v>1.45</c:v>
                </c:pt>
                <c:pt idx="23">
                  <c:v>1.5</c:v>
                </c:pt>
                <c:pt idx="27">
                  <c:v>1.9</c:v>
                </c:pt>
                <c:pt idx="28">
                  <c:v>1.75</c:v>
                </c:pt>
                <c:pt idx="29">
                  <c:v>1.8</c:v>
                </c:pt>
                <c:pt idx="30">
                  <c:v>1.85</c:v>
                </c:pt>
                <c:pt idx="31">
                  <c:v>1.95</c:v>
                </c:pt>
                <c:pt idx="32">
                  <c:v>1.95</c:v>
                </c:pt>
                <c:pt idx="35">
                  <c:v>2.15</c:v>
                </c:pt>
                <c:pt idx="36">
                  <c:v>1.9</c:v>
                </c:pt>
                <c:pt idx="37">
                  <c:v>1.95</c:v>
                </c:pt>
                <c:pt idx="38">
                  <c:v>2</c:v>
                </c:pt>
                <c:pt idx="39">
                  <c:v>2.0499999999999998</c:v>
                </c:pt>
                <c:pt idx="42">
                  <c:v>2.2000000000000002</c:v>
                </c:pt>
                <c:pt idx="43">
                  <c:v>2.0499999999999998</c:v>
                </c:pt>
                <c:pt idx="44">
                  <c:v>2.0499999999999998</c:v>
                </c:pt>
                <c:pt idx="45">
                  <c:v>2.1</c:v>
                </c:pt>
                <c:pt idx="46">
                  <c:v>2.1</c:v>
                </c:pt>
                <c:pt idx="47">
                  <c:v>2.15</c:v>
                </c:pt>
                <c:pt idx="48">
                  <c:v>2.25</c:v>
                </c:pt>
                <c:pt idx="51">
                  <c:v>2.5</c:v>
                </c:pt>
                <c:pt idx="52">
                  <c:v>2.1</c:v>
                </c:pt>
                <c:pt idx="53">
                  <c:v>2.2999999999999998</c:v>
                </c:pt>
                <c:pt idx="54">
                  <c:v>2.5</c:v>
                </c:pt>
                <c:pt idx="55">
                  <c:v>2.1</c:v>
                </c:pt>
                <c:pt idx="56">
                  <c:v>2.2999999999999998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53-4C80-98DD-CCB6D0FAED05}"/>
            </c:ext>
          </c:extLst>
        </c:ser>
        <c:ser>
          <c:idx val="1"/>
          <c:order val="1"/>
          <c:tx>
            <c:v>Min pwat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All!$EM$6:$EM$62</c:f>
              <c:numCache>
                <c:formatCode>General</c:formatCode>
                <c:ptCount val="57"/>
                <c:pt idx="0">
                  <c:v>0.5</c:v>
                </c:pt>
                <c:pt idx="1">
                  <c:v>0.9</c:v>
                </c:pt>
                <c:pt idx="2">
                  <c:v>0.9</c:v>
                </c:pt>
                <c:pt idx="3">
                  <c:v>0.95</c:v>
                </c:pt>
                <c:pt idx="4">
                  <c:v>0.9</c:v>
                </c:pt>
                <c:pt idx="7">
                  <c:v>0.85</c:v>
                </c:pt>
                <c:pt idx="8">
                  <c:v>0.7</c:v>
                </c:pt>
                <c:pt idx="11">
                  <c:v>0.85</c:v>
                </c:pt>
                <c:pt idx="12">
                  <c:v>0.8</c:v>
                </c:pt>
                <c:pt idx="15">
                  <c:v>0.8</c:v>
                </c:pt>
                <c:pt idx="16">
                  <c:v>0.95</c:v>
                </c:pt>
                <c:pt idx="17">
                  <c:v>0.9</c:v>
                </c:pt>
                <c:pt idx="18">
                  <c:v>0.8</c:v>
                </c:pt>
                <c:pt idx="19">
                  <c:v>0.95</c:v>
                </c:pt>
                <c:pt idx="20">
                  <c:v>0.8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7">
                  <c:v>1.25</c:v>
                </c:pt>
                <c:pt idx="28">
                  <c:v>1.4</c:v>
                </c:pt>
                <c:pt idx="29">
                  <c:v>1.45</c:v>
                </c:pt>
                <c:pt idx="30">
                  <c:v>1.45</c:v>
                </c:pt>
                <c:pt idx="31">
                  <c:v>1.45</c:v>
                </c:pt>
                <c:pt idx="32">
                  <c:v>1.55</c:v>
                </c:pt>
                <c:pt idx="35">
                  <c:v>1.55</c:v>
                </c:pt>
                <c:pt idx="36">
                  <c:v>1.5</c:v>
                </c:pt>
                <c:pt idx="37">
                  <c:v>1.55</c:v>
                </c:pt>
                <c:pt idx="38">
                  <c:v>1.6</c:v>
                </c:pt>
                <c:pt idx="39">
                  <c:v>1.55</c:v>
                </c:pt>
                <c:pt idx="42">
                  <c:v>1.5</c:v>
                </c:pt>
                <c:pt idx="43">
                  <c:v>1.65</c:v>
                </c:pt>
                <c:pt idx="44">
                  <c:v>1.6</c:v>
                </c:pt>
                <c:pt idx="45">
                  <c:v>1.65</c:v>
                </c:pt>
                <c:pt idx="46">
                  <c:v>1.7</c:v>
                </c:pt>
                <c:pt idx="47">
                  <c:v>1.7</c:v>
                </c:pt>
                <c:pt idx="48">
                  <c:v>1.7</c:v>
                </c:pt>
                <c:pt idx="51">
                  <c:v>1.65</c:v>
                </c:pt>
                <c:pt idx="52">
                  <c:v>1.75</c:v>
                </c:pt>
                <c:pt idx="53">
                  <c:v>1.75</c:v>
                </c:pt>
                <c:pt idx="54">
                  <c:v>1.65</c:v>
                </c:pt>
                <c:pt idx="55">
                  <c:v>1.75</c:v>
                </c:pt>
                <c:pt idx="56">
                  <c:v>1.75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853-4C80-98DD-CCB6D0FAED05}"/>
            </c:ext>
          </c:extLst>
        </c:ser>
        <c:ser>
          <c:idx val="2"/>
          <c:order val="2"/>
          <c:tx>
            <c:v>Max pmotin_pod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All!$FM$6:$FM$62</c:f>
              <c:numCache>
                <c:formatCode>General</c:formatCode>
                <c:ptCount val="57"/>
                <c:pt idx="0">
                  <c:v>2.76</c:v>
                </c:pt>
                <c:pt idx="1">
                  <c:v>2.82</c:v>
                </c:pt>
                <c:pt idx="2">
                  <c:v>2.78</c:v>
                </c:pt>
                <c:pt idx="3">
                  <c:v>2.88</c:v>
                </c:pt>
                <c:pt idx="4">
                  <c:v>2.84</c:v>
                </c:pt>
                <c:pt idx="7">
                  <c:v>3.02</c:v>
                </c:pt>
                <c:pt idx="8">
                  <c:v>2.78</c:v>
                </c:pt>
                <c:pt idx="11">
                  <c:v>2.98</c:v>
                </c:pt>
                <c:pt idx="12">
                  <c:v>2.78</c:v>
                </c:pt>
                <c:pt idx="15">
                  <c:v>2.85</c:v>
                </c:pt>
                <c:pt idx="16">
                  <c:v>2.78</c:v>
                </c:pt>
                <c:pt idx="17">
                  <c:v>2.96</c:v>
                </c:pt>
                <c:pt idx="18">
                  <c:v>2.85</c:v>
                </c:pt>
                <c:pt idx="19">
                  <c:v>2.78</c:v>
                </c:pt>
                <c:pt idx="20">
                  <c:v>2.89</c:v>
                </c:pt>
                <c:pt idx="21">
                  <c:v>2.95</c:v>
                </c:pt>
                <c:pt idx="22">
                  <c:v>2.96</c:v>
                </c:pt>
                <c:pt idx="23">
                  <c:v>3.04</c:v>
                </c:pt>
                <c:pt idx="27">
                  <c:v>3.2</c:v>
                </c:pt>
                <c:pt idx="28">
                  <c:v>3.29</c:v>
                </c:pt>
                <c:pt idx="29">
                  <c:v>3.44</c:v>
                </c:pt>
                <c:pt idx="30">
                  <c:v>3.49</c:v>
                </c:pt>
                <c:pt idx="31">
                  <c:v>3.59</c:v>
                </c:pt>
                <c:pt idx="32">
                  <c:v>3.48</c:v>
                </c:pt>
                <c:pt idx="35">
                  <c:v>3.43</c:v>
                </c:pt>
                <c:pt idx="36">
                  <c:v>3.55</c:v>
                </c:pt>
                <c:pt idx="37">
                  <c:v>3.58</c:v>
                </c:pt>
                <c:pt idx="38">
                  <c:v>3.6</c:v>
                </c:pt>
                <c:pt idx="39">
                  <c:v>3.63</c:v>
                </c:pt>
                <c:pt idx="42">
                  <c:v>3.52</c:v>
                </c:pt>
                <c:pt idx="43">
                  <c:v>3.67</c:v>
                </c:pt>
                <c:pt idx="44">
                  <c:v>3.74</c:v>
                </c:pt>
                <c:pt idx="45">
                  <c:v>3.8</c:v>
                </c:pt>
                <c:pt idx="46">
                  <c:v>3.77</c:v>
                </c:pt>
                <c:pt idx="47">
                  <c:v>3.77</c:v>
                </c:pt>
                <c:pt idx="48">
                  <c:v>3.71</c:v>
                </c:pt>
                <c:pt idx="51">
                  <c:v>3.71</c:v>
                </c:pt>
                <c:pt idx="52">
                  <c:v>3.75</c:v>
                </c:pt>
                <c:pt idx="53">
                  <c:v>3.75</c:v>
                </c:pt>
                <c:pt idx="54">
                  <c:v>3.71</c:v>
                </c:pt>
                <c:pt idx="55">
                  <c:v>3.75</c:v>
                </c:pt>
                <c:pt idx="56">
                  <c:v>3.75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853-4C80-98DD-CCB6D0FAED05}"/>
            </c:ext>
          </c:extLst>
        </c:ser>
        <c:ser>
          <c:idx val="3"/>
          <c:order val="3"/>
          <c:tx>
            <c:v>Min pmotin_pod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All!$FN$6:$FN$62</c:f>
              <c:numCache>
                <c:formatCode>General</c:formatCode>
                <c:ptCount val="57"/>
                <c:pt idx="0">
                  <c:v>-0.91</c:v>
                </c:pt>
                <c:pt idx="1">
                  <c:v>-0.88</c:v>
                </c:pt>
                <c:pt idx="2">
                  <c:v>-0.88</c:v>
                </c:pt>
                <c:pt idx="3">
                  <c:v>-0.74</c:v>
                </c:pt>
                <c:pt idx="4">
                  <c:v>-0.62</c:v>
                </c:pt>
                <c:pt idx="7">
                  <c:v>-0.66</c:v>
                </c:pt>
                <c:pt idx="8">
                  <c:v>-0.82</c:v>
                </c:pt>
                <c:pt idx="11">
                  <c:v>-0.63</c:v>
                </c:pt>
                <c:pt idx="12">
                  <c:v>-0.8</c:v>
                </c:pt>
                <c:pt idx="15">
                  <c:v>-0.88</c:v>
                </c:pt>
                <c:pt idx="16">
                  <c:v>-0.78</c:v>
                </c:pt>
                <c:pt idx="17">
                  <c:v>-0.59</c:v>
                </c:pt>
                <c:pt idx="18">
                  <c:v>-0.88</c:v>
                </c:pt>
                <c:pt idx="19">
                  <c:v>-0.78</c:v>
                </c:pt>
                <c:pt idx="20">
                  <c:v>-0.75</c:v>
                </c:pt>
                <c:pt idx="21">
                  <c:v>-0.52</c:v>
                </c:pt>
                <c:pt idx="22">
                  <c:v>0.28000000000000003</c:v>
                </c:pt>
                <c:pt idx="23">
                  <c:v>1.41</c:v>
                </c:pt>
                <c:pt idx="27">
                  <c:v>-0.86</c:v>
                </c:pt>
                <c:pt idx="28">
                  <c:v>-0.44</c:v>
                </c:pt>
                <c:pt idx="29">
                  <c:v>-0.49</c:v>
                </c:pt>
                <c:pt idx="30">
                  <c:v>2.17</c:v>
                </c:pt>
                <c:pt idx="31">
                  <c:v>2.21</c:v>
                </c:pt>
                <c:pt idx="32">
                  <c:v>0.7</c:v>
                </c:pt>
                <c:pt idx="35">
                  <c:v>-0.42</c:v>
                </c:pt>
                <c:pt idx="36">
                  <c:v>-0.04</c:v>
                </c:pt>
                <c:pt idx="37">
                  <c:v>2.0699999999999998</c:v>
                </c:pt>
                <c:pt idx="38">
                  <c:v>1.81</c:v>
                </c:pt>
                <c:pt idx="39">
                  <c:v>1.18</c:v>
                </c:pt>
                <c:pt idx="42">
                  <c:v>-0.35</c:v>
                </c:pt>
                <c:pt idx="43">
                  <c:v>0.25</c:v>
                </c:pt>
                <c:pt idx="44">
                  <c:v>1</c:v>
                </c:pt>
                <c:pt idx="45">
                  <c:v>1.33</c:v>
                </c:pt>
                <c:pt idx="46">
                  <c:v>2.46</c:v>
                </c:pt>
                <c:pt idx="47">
                  <c:v>1.87</c:v>
                </c:pt>
                <c:pt idx="48">
                  <c:v>0.57999999999999996</c:v>
                </c:pt>
                <c:pt idx="51">
                  <c:v>-0.59</c:v>
                </c:pt>
                <c:pt idx="52">
                  <c:v>0.44</c:v>
                </c:pt>
                <c:pt idx="53">
                  <c:v>-0.55000000000000004</c:v>
                </c:pt>
                <c:pt idx="54">
                  <c:v>-0.59</c:v>
                </c:pt>
                <c:pt idx="55">
                  <c:v>0.44</c:v>
                </c:pt>
                <c:pt idx="56">
                  <c:v>-0.55000000000000004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853-4C80-98DD-CCB6D0FAED05}"/>
            </c:ext>
          </c:extLst>
        </c:ser>
        <c:ser>
          <c:idx val="4"/>
          <c:order val="4"/>
          <c:tx>
            <c:v>Ave water_pres_diff_calc_pod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All!$HV$6:$HV$62</c:f>
              <c:numCache>
                <c:formatCode>General</c:formatCode>
                <c:ptCount val="57"/>
                <c:pt idx="0">
                  <c:v>0.53500000000000003</c:v>
                </c:pt>
                <c:pt idx="1">
                  <c:v>0.27800000000000002</c:v>
                </c:pt>
                <c:pt idx="2">
                  <c:v>0.20399999999999999</c:v>
                </c:pt>
                <c:pt idx="3">
                  <c:v>0.56999999999999995</c:v>
                </c:pt>
                <c:pt idx="4">
                  <c:v>0.27100000000000002</c:v>
                </c:pt>
                <c:pt idx="7">
                  <c:v>-0.108</c:v>
                </c:pt>
                <c:pt idx="8">
                  <c:v>0.112</c:v>
                </c:pt>
                <c:pt idx="11">
                  <c:v>0.5</c:v>
                </c:pt>
                <c:pt idx="12">
                  <c:v>-0.40500000000000003</c:v>
                </c:pt>
                <c:pt idx="15">
                  <c:v>0.312</c:v>
                </c:pt>
                <c:pt idx="16">
                  <c:v>0.55800000000000005</c:v>
                </c:pt>
                <c:pt idx="17">
                  <c:v>0.34399999999999997</c:v>
                </c:pt>
                <c:pt idx="18">
                  <c:v>0.312</c:v>
                </c:pt>
                <c:pt idx="19">
                  <c:v>0.55800000000000005</c:v>
                </c:pt>
                <c:pt idx="20">
                  <c:v>-0.27600000000000002</c:v>
                </c:pt>
                <c:pt idx="21">
                  <c:v>0.97499999999999998</c:v>
                </c:pt>
                <c:pt idx="22">
                  <c:v>1.2549999999999999</c:v>
                </c:pt>
                <c:pt idx="23">
                  <c:v>1.099</c:v>
                </c:pt>
                <c:pt idx="27">
                  <c:v>-0.67500000000000004</c:v>
                </c:pt>
                <c:pt idx="28">
                  <c:v>0.69899999999999995</c:v>
                </c:pt>
                <c:pt idx="29">
                  <c:v>1.0860000000000001</c:v>
                </c:pt>
                <c:pt idx="30">
                  <c:v>1.355</c:v>
                </c:pt>
                <c:pt idx="31">
                  <c:v>1.357</c:v>
                </c:pt>
                <c:pt idx="32">
                  <c:v>0.91200000000000003</c:v>
                </c:pt>
                <c:pt idx="35">
                  <c:v>0.224</c:v>
                </c:pt>
                <c:pt idx="36">
                  <c:v>0.97</c:v>
                </c:pt>
                <c:pt idx="37">
                  <c:v>1.22</c:v>
                </c:pt>
                <c:pt idx="38">
                  <c:v>1.294</c:v>
                </c:pt>
                <c:pt idx="39">
                  <c:v>0.98599999999999999</c:v>
                </c:pt>
                <c:pt idx="42">
                  <c:v>-0.32</c:v>
                </c:pt>
                <c:pt idx="43">
                  <c:v>1.04</c:v>
                </c:pt>
                <c:pt idx="44">
                  <c:v>1.0980000000000001</c:v>
                </c:pt>
                <c:pt idx="45">
                  <c:v>1.2350000000000001</c:v>
                </c:pt>
                <c:pt idx="46">
                  <c:v>1.3260000000000001</c:v>
                </c:pt>
                <c:pt idx="47">
                  <c:v>1.222</c:v>
                </c:pt>
                <c:pt idx="48">
                  <c:v>0.876</c:v>
                </c:pt>
                <c:pt idx="51">
                  <c:v>-0.40899999999999997</c:v>
                </c:pt>
                <c:pt idx="52">
                  <c:v>1.05</c:v>
                </c:pt>
                <c:pt idx="53">
                  <c:v>0.107</c:v>
                </c:pt>
                <c:pt idx="54">
                  <c:v>-0.40899999999999997</c:v>
                </c:pt>
                <c:pt idx="55">
                  <c:v>1.05</c:v>
                </c:pt>
                <c:pt idx="56">
                  <c:v>0.107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853-4C80-98DD-CCB6D0FAE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47023"/>
        <c:axId val="868964911"/>
      </c:scatterChart>
      <c:valAx>
        <c:axId val="868947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4911"/>
        <c:crosses val="autoZero"/>
        <c:crossBetween val="midCat"/>
        <c:majorUnit val="20"/>
        <c:minorUnit val="5"/>
      </c:valAx>
      <c:valAx>
        <c:axId val="868964911"/>
        <c:scaling>
          <c:orientation val="minMax"/>
          <c:max val="7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47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Mixture 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 Lambda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All!$FG$6:$FG$62</c:f>
              <c:numCache>
                <c:formatCode>General</c:formatCode>
                <c:ptCount val="57"/>
                <c:pt idx="0">
                  <c:v>1.0049999999999999</c:v>
                </c:pt>
                <c:pt idx="1">
                  <c:v>0.95099999999999996</c:v>
                </c:pt>
                <c:pt idx="2">
                  <c:v>0.95199999999999996</c:v>
                </c:pt>
                <c:pt idx="3">
                  <c:v>0.95</c:v>
                </c:pt>
                <c:pt idx="4">
                  <c:v>1.1719999999999999</c:v>
                </c:pt>
                <c:pt idx="7">
                  <c:v>1.0029999999999999</c:v>
                </c:pt>
                <c:pt idx="8">
                  <c:v>0.995</c:v>
                </c:pt>
                <c:pt idx="11">
                  <c:v>0.97099999999999997</c:v>
                </c:pt>
                <c:pt idx="12">
                  <c:v>1.0649999999999999</c:v>
                </c:pt>
                <c:pt idx="15">
                  <c:v>0.98399999999999999</c:v>
                </c:pt>
                <c:pt idx="16">
                  <c:v>0.95</c:v>
                </c:pt>
                <c:pt idx="17">
                  <c:v>0.95599999999999996</c:v>
                </c:pt>
                <c:pt idx="18">
                  <c:v>0.98399999999999999</c:v>
                </c:pt>
                <c:pt idx="19">
                  <c:v>0.95</c:v>
                </c:pt>
                <c:pt idx="20">
                  <c:v>1.02</c:v>
                </c:pt>
                <c:pt idx="21">
                  <c:v>0.94199999999999995</c:v>
                </c:pt>
                <c:pt idx="22">
                  <c:v>0.94199999999999995</c:v>
                </c:pt>
                <c:pt idx="23">
                  <c:v>0.94899999999999995</c:v>
                </c:pt>
                <c:pt idx="27">
                  <c:v>1.0629999999999999</c:v>
                </c:pt>
                <c:pt idx="28">
                  <c:v>0.94599999999999995</c:v>
                </c:pt>
                <c:pt idx="29">
                  <c:v>0.94599999999999995</c:v>
                </c:pt>
                <c:pt idx="30">
                  <c:v>0.94399999999999995</c:v>
                </c:pt>
                <c:pt idx="31">
                  <c:v>0.94699999999999995</c:v>
                </c:pt>
                <c:pt idx="32">
                  <c:v>0.94699999999999995</c:v>
                </c:pt>
                <c:pt idx="35">
                  <c:v>0.97499999999999998</c:v>
                </c:pt>
                <c:pt idx="36">
                  <c:v>0.94699999999999995</c:v>
                </c:pt>
                <c:pt idx="37">
                  <c:v>0.94699999999999995</c:v>
                </c:pt>
                <c:pt idx="38">
                  <c:v>0.94599999999999995</c:v>
                </c:pt>
                <c:pt idx="39">
                  <c:v>0.95099999999999996</c:v>
                </c:pt>
                <c:pt idx="42">
                  <c:v>1.016</c:v>
                </c:pt>
                <c:pt idx="43">
                  <c:v>0.94599999999999995</c:v>
                </c:pt>
                <c:pt idx="44">
                  <c:v>0.94799999999999995</c:v>
                </c:pt>
                <c:pt idx="45">
                  <c:v>0.94499999999999995</c:v>
                </c:pt>
                <c:pt idx="46">
                  <c:v>0.94799999999999995</c:v>
                </c:pt>
                <c:pt idx="47">
                  <c:v>0.94699999999999995</c:v>
                </c:pt>
                <c:pt idx="48">
                  <c:v>0.95</c:v>
                </c:pt>
                <c:pt idx="51">
                  <c:v>0.98699999999999999</c:v>
                </c:pt>
                <c:pt idx="52">
                  <c:v>0.94899999999999995</c:v>
                </c:pt>
                <c:pt idx="53">
                  <c:v>0.95399999999999996</c:v>
                </c:pt>
                <c:pt idx="54">
                  <c:v>0.98699999999999999</c:v>
                </c:pt>
                <c:pt idx="55">
                  <c:v>0.94899999999999995</c:v>
                </c:pt>
                <c:pt idx="56">
                  <c:v>0.95399999999999996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E32-4A80-85B0-A126A3BA59F4}"/>
            </c:ext>
          </c:extLst>
        </c:ser>
        <c:ser>
          <c:idx val="1"/>
          <c:order val="1"/>
          <c:tx>
            <c:v>Lap-Begin Ave Lambda2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All!$FH$6:$FH$62</c:f>
              <c:numCache>
                <c:formatCode>General</c:formatCode>
                <c:ptCount val="57"/>
                <c:pt idx="0">
                  <c:v>1.006</c:v>
                </c:pt>
                <c:pt idx="1">
                  <c:v>0.95299999999999996</c:v>
                </c:pt>
                <c:pt idx="2">
                  <c:v>0.95299999999999996</c:v>
                </c:pt>
                <c:pt idx="3">
                  <c:v>0.95099999999999996</c:v>
                </c:pt>
                <c:pt idx="4">
                  <c:v>1.127</c:v>
                </c:pt>
                <c:pt idx="7">
                  <c:v>1.0109999999999999</c:v>
                </c:pt>
                <c:pt idx="8">
                  <c:v>0.996</c:v>
                </c:pt>
                <c:pt idx="11">
                  <c:v>0.97099999999999997</c:v>
                </c:pt>
                <c:pt idx="12">
                  <c:v>1.095</c:v>
                </c:pt>
                <c:pt idx="15">
                  <c:v>0.98499999999999999</c:v>
                </c:pt>
                <c:pt idx="16">
                  <c:v>0.95099999999999996</c:v>
                </c:pt>
                <c:pt idx="17">
                  <c:v>0.95699999999999996</c:v>
                </c:pt>
                <c:pt idx="18">
                  <c:v>0.98499999999999999</c:v>
                </c:pt>
                <c:pt idx="19">
                  <c:v>0.95099999999999996</c:v>
                </c:pt>
                <c:pt idx="20">
                  <c:v>1.0229999999999999</c:v>
                </c:pt>
                <c:pt idx="21">
                  <c:v>0.94299999999999995</c:v>
                </c:pt>
                <c:pt idx="22">
                  <c:v>0.94299999999999995</c:v>
                </c:pt>
                <c:pt idx="23">
                  <c:v>0.94899999999999995</c:v>
                </c:pt>
                <c:pt idx="27">
                  <c:v>1.081</c:v>
                </c:pt>
                <c:pt idx="28">
                  <c:v>0.94699999999999995</c:v>
                </c:pt>
                <c:pt idx="29">
                  <c:v>0.94599999999999995</c:v>
                </c:pt>
                <c:pt idx="30">
                  <c:v>0.94599999999999995</c:v>
                </c:pt>
                <c:pt idx="31">
                  <c:v>0.94799999999999995</c:v>
                </c:pt>
                <c:pt idx="32">
                  <c:v>0.94799999999999995</c:v>
                </c:pt>
                <c:pt idx="35">
                  <c:v>0.97299999999999998</c:v>
                </c:pt>
                <c:pt idx="36">
                  <c:v>0.94799999999999995</c:v>
                </c:pt>
                <c:pt idx="37">
                  <c:v>0.94799999999999995</c:v>
                </c:pt>
                <c:pt idx="38">
                  <c:v>0.94699999999999995</c:v>
                </c:pt>
                <c:pt idx="39">
                  <c:v>0.94899999999999995</c:v>
                </c:pt>
                <c:pt idx="42">
                  <c:v>1.016</c:v>
                </c:pt>
                <c:pt idx="43">
                  <c:v>0.94699999999999995</c:v>
                </c:pt>
                <c:pt idx="44">
                  <c:v>0.95</c:v>
                </c:pt>
                <c:pt idx="45">
                  <c:v>0.94599999999999995</c:v>
                </c:pt>
                <c:pt idx="46">
                  <c:v>0.94899999999999995</c:v>
                </c:pt>
                <c:pt idx="47">
                  <c:v>0.94899999999999995</c:v>
                </c:pt>
                <c:pt idx="48">
                  <c:v>0.95</c:v>
                </c:pt>
                <c:pt idx="51">
                  <c:v>1</c:v>
                </c:pt>
                <c:pt idx="52">
                  <c:v>0.94899999999999995</c:v>
                </c:pt>
                <c:pt idx="53">
                  <c:v>0.95399999999999996</c:v>
                </c:pt>
                <c:pt idx="54">
                  <c:v>1</c:v>
                </c:pt>
                <c:pt idx="55">
                  <c:v>0.94899999999999995</c:v>
                </c:pt>
                <c:pt idx="56">
                  <c:v>0.95399999999999996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E32-4A80-85B0-A126A3BA59F4}"/>
            </c:ext>
          </c:extLst>
        </c:ser>
        <c:ser>
          <c:idx val="2"/>
          <c:order val="2"/>
          <c:tx>
            <c:v>Lap-Begin Ave flc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All!$FI$6:$FI$62</c:f>
              <c:numCache>
                <c:formatCode>General</c:formatCode>
                <c:ptCount val="57"/>
                <c:pt idx="0">
                  <c:v>1</c:v>
                </c:pt>
                <c:pt idx="1">
                  <c:v>0.98399999999999999</c:v>
                </c:pt>
                <c:pt idx="2">
                  <c:v>0.98299999999999998</c:v>
                </c:pt>
                <c:pt idx="3">
                  <c:v>0.98199999999999998</c:v>
                </c:pt>
                <c:pt idx="4">
                  <c:v>0.98699999999999999</c:v>
                </c:pt>
                <c:pt idx="7">
                  <c:v>0.995</c:v>
                </c:pt>
                <c:pt idx="8">
                  <c:v>0.99099999999999999</c:v>
                </c:pt>
                <c:pt idx="11">
                  <c:v>0.998</c:v>
                </c:pt>
                <c:pt idx="12">
                  <c:v>1.0289999999999999</c:v>
                </c:pt>
                <c:pt idx="15">
                  <c:v>1.002</c:v>
                </c:pt>
                <c:pt idx="16">
                  <c:v>0.99</c:v>
                </c:pt>
                <c:pt idx="17">
                  <c:v>0.99</c:v>
                </c:pt>
                <c:pt idx="18">
                  <c:v>1.002</c:v>
                </c:pt>
                <c:pt idx="19">
                  <c:v>0.99</c:v>
                </c:pt>
                <c:pt idx="20">
                  <c:v>0.997</c:v>
                </c:pt>
                <c:pt idx="21">
                  <c:v>0.98699999999999999</c:v>
                </c:pt>
                <c:pt idx="22">
                  <c:v>0.98799999999999999</c:v>
                </c:pt>
                <c:pt idx="23">
                  <c:v>0.99399999999999999</c:v>
                </c:pt>
                <c:pt idx="27">
                  <c:v>0.999</c:v>
                </c:pt>
                <c:pt idx="28">
                  <c:v>0.99</c:v>
                </c:pt>
                <c:pt idx="29">
                  <c:v>0.98899999999999999</c:v>
                </c:pt>
                <c:pt idx="30">
                  <c:v>0.98899999999999999</c:v>
                </c:pt>
                <c:pt idx="31">
                  <c:v>0.99</c:v>
                </c:pt>
                <c:pt idx="32">
                  <c:v>0.98899999999999999</c:v>
                </c:pt>
                <c:pt idx="35">
                  <c:v>0.999</c:v>
                </c:pt>
                <c:pt idx="36">
                  <c:v>0.99</c:v>
                </c:pt>
                <c:pt idx="37">
                  <c:v>0.99</c:v>
                </c:pt>
                <c:pt idx="38">
                  <c:v>0.99099999999999999</c:v>
                </c:pt>
                <c:pt idx="39">
                  <c:v>0.99399999999999999</c:v>
                </c:pt>
                <c:pt idx="42">
                  <c:v>1</c:v>
                </c:pt>
                <c:pt idx="43">
                  <c:v>0.99399999999999999</c:v>
                </c:pt>
                <c:pt idx="44">
                  <c:v>0.99299999999999999</c:v>
                </c:pt>
                <c:pt idx="45">
                  <c:v>0.99099999999999999</c:v>
                </c:pt>
                <c:pt idx="46">
                  <c:v>0.99299999999999999</c:v>
                </c:pt>
                <c:pt idx="47">
                  <c:v>0.99399999999999999</c:v>
                </c:pt>
                <c:pt idx="48">
                  <c:v>0.995</c:v>
                </c:pt>
                <c:pt idx="51">
                  <c:v>1.0109999999999999</c:v>
                </c:pt>
                <c:pt idx="52">
                  <c:v>0.997</c:v>
                </c:pt>
                <c:pt idx="53">
                  <c:v>0.997</c:v>
                </c:pt>
                <c:pt idx="54">
                  <c:v>1.0109999999999999</c:v>
                </c:pt>
                <c:pt idx="55">
                  <c:v>0.997</c:v>
                </c:pt>
                <c:pt idx="56">
                  <c:v>0.997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E32-4A80-85B0-A126A3BA59F4}"/>
            </c:ext>
          </c:extLst>
        </c:ser>
        <c:ser>
          <c:idx val="3"/>
          <c:order val="3"/>
          <c:tx>
            <c:v>Lap-Begin Ave flc2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All!$FJ$6:$FJ$62</c:f>
              <c:numCache>
                <c:formatCode>General</c:formatCode>
                <c:ptCount val="57"/>
                <c:pt idx="0">
                  <c:v>0.99399999999999999</c:v>
                </c:pt>
                <c:pt idx="1">
                  <c:v>0.98799999999999999</c:v>
                </c:pt>
                <c:pt idx="2">
                  <c:v>0.98599999999999999</c:v>
                </c:pt>
                <c:pt idx="3">
                  <c:v>0.98699999999999999</c:v>
                </c:pt>
                <c:pt idx="4">
                  <c:v>0.99099999999999999</c:v>
                </c:pt>
                <c:pt idx="7">
                  <c:v>0.996</c:v>
                </c:pt>
                <c:pt idx="8">
                  <c:v>0.996</c:v>
                </c:pt>
                <c:pt idx="11">
                  <c:v>1</c:v>
                </c:pt>
                <c:pt idx="12">
                  <c:v>1.024</c:v>
                </c:pt>
                <c:pt idx="15">
                  <c:v>1.0049999999999999</c:v>
                </c:pt>
                <c:pt idx="16">
                  <c:v>0.99299999999999999</c:v>
                </c:pt>
                <c:pt idx="17">
                  <c:v>0.99299999999999999</c:v>
                </c:pt>
                <c:pt idx="18">
                  <c:v>1.0049999999999999</c:v>
                </c:pt>
                <c:pt idx="19">
                  <c:v>0.99299999999999999</c:v>
                </c:pt>
                <c:pt idx="20">
                  <c:v>0.998</c:v>
                </c:pt>
                <c:pt idx="21">
                  <c:v>0.99</c:v>
                </c:pt>
                <c:pt idx="22">
                  <c:v>0.99199999999999999</c:v>
                </c:pt>
                <c:pt idx="23">
                  <c:v>0.997</c:v>
                </c:pt>
                <c:pt idx="27">
                  <c:v>0.999</c:v>
                </c:pt>
                <c:pt idx="28">
                  <c:v>0.99199999999999999</c:v>
                </c:pt>
                <c:pt idx="29">
                  <c:v>0.99199999999999999</c:v>
                </c:pt>
                <c:pt idx="30">
                  <c:v>0.99299999999999999</c:v>
                </c:pt>
                <c:pt idx="31">
                  <c:v>0.995</c:v>
                </c:pt>
                <c:pt idx="32">
                  <c:v>0.99399999999999999</c:v>
                </c:pt>
                <c:pt idx="35">
                  <c:v>1.0009999999999999</c:v>
                </c:pt>
                <c:pt idx="36">
                  <c:v>0.99299999999999999</c:v>
                </c:pt>
                <c:pt idx="37">
                  <c:v>0.99399999999999999</c:v>
                </c:pt>
                <c:pt idx="38">
                  <c:v>0.99399999999999999</c:v>
                </c:pt>
                <c:pt idx="39">
                  <c:v>0.998</c:v>
                </c:pt>
                <c:pt idx="42">
                  <c:v>1.0009999999999999</c:v>
                </c:pt>
                <c:pt idx="43">
                  <c:v>0.997</c:v>
                </c:pt>
                <c:pt idx="44">
                  <c:v>0.996</c:v>
                </c:pt>
                <c:pt idx="45">
                  <c:v>0.995</c:v>
                </c:pt>
                <c:pt idx="46">
                  <c:v>0.997</c:v>
                </c:pt>
                <c:pt idx="47">
                  <c:v>0.998</c:v>
                </c:pt>
                <c:pt idx="48">
                  <c:v>0.998</c:v>
                </c:pt>
                <c:pt idx="51">
                  <c:v>1.012</c:v>
                </c:pt>
                <c:pt idx="52">
                  <c:v>1.0009999999999999</c:v>
                </c:pt>
                <c:pt idx="53">
                  <c:v>0.999</c:v>
                </c:pt>
                <c:pt idx="54">
                  <c:v>1.012</c:v>
                </c:pt>
                <c:pt idx="55">
                  <c:v>1.0009999999999999</c:v>
                </c:pt>
                <c:pt idx="56">
                  <c:v>0.999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E32-4A80-85B0-A126A3BA5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29135"/>
        <c:axId val="868930383"/>
      </c:scatterChart>
      <c:scatterChart>
        <c:scatterStyle val="lineMarker"/>
        <c:varyColors val="0"/>
        <c:ser>
          <c:idx val="4"/>
          <c:order val="4"/>
          <c:tx>
            <c:v>Max B_lc_OFF_Timer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All!$IL$6:$IL$62</c:f>
              <c:numCache>
                <c:formatCode>General</c:formatCode>
                <c:ptCount val="57"/>
                <c:pt idx="0">
                  <c:v>2519.942</c:v>
                </c:pt>
                <c:pt idx="1">
                  <c:v>76.38</c:v>
                </c:pt>
                <c:pt idx="2">
                  <c:v>71.613</c:v>
                </c:pt>
                <c:pt idx="3">
                  <c:v>75.625</c:v>
                </c:pt>
                <c:pt idx="4">
                  <c:v>128.56899999999999</c:v>
                </c:pt>
                <c:pt idx="7">
                  <c:v>253.751</c:v>
                </c:pt>
                <c:pt idx="8">
                  <c:v>103.455</c:v>
                </c:pt>
                <c:pt idx="11">
                  <c:v>237.28800000000001</c:v>
                </c:pt>
                <c:pt idx="12">
                  <c:v>191.71799999999999</c:v>
                </c:pt>
                <c:pt idx="15">
                  <c:v>150.38399999999999</c:v>
                </c:pt>
                <c:pt idx="16">
                  <c:v>75.284999999999997</c:v>
                </c:pt>
                <c:pt idx="17">
                  <c:v>79.373000000000005</c:v>
                </c:pt>
                <c:pt idx="18">
                  <c:v>150.38399999999999</c:v>
                </c:pt>
                <c:pt idx="19">
                  <c:v>75.284999999999997</c:v>
                </c:pt>
                <c:pt idx="20">
                  <c:v>351.56900000000002</c:v>
                </c:pt>
                <c:pt idx="21">
                  <c:v>68.230999999999995</c:v>
                </c:pt>
                <c:pt idx="22">
                  <c:v>67.191000000000003</c:v>
                </c:pt>
                <c:pt idx="23">
                  <c:v>84.051000000000002</c:v>
                </c:pt>
                <c:pt idx="27">
                  <c:v>656.68899999999996</c:v>
                </c:pt>
                <c:pt idx="28">
                  <c:v>67.343999999999994</c:v>
                </c:pt>
                <c:pt idx="29">
                  <c:v>67.709000000000003</c:v>
                </c:pt>
                <c:pt idx="30">
                  <c:v>65.588999999999999</c:v>
                </c:pt>
                <c:pt idx="31">
                  <c:v>67.453999999999994</c:v>
                </c:pt>
                <c:pt idx="32">
                  <c:v>71.3</c:v>
                </c:pt>
                <c:pt idx="35">
                  <c:v>478.108</c:v>
                </c:pt>
                <c:pt idx="36">
                  <c:v>70.207999999999998</c:v>
                </c:pt>
                <c:pt idx="37">
                  <c:v>67.789000000000001</c:v>
                </c:pt>
                <c:pt idx="38">
                  <c:v>66.91</c:v>
                </c:pt>
                <c:pt idx="39">
                  <c:v>75.322999999999993</c:v>
                </c:pt>
                <c:pt idx="42">
                  <c:v>1067.443</c:v>
                </c:pt>
                <c:pt idx="43">
                  <c:v>75.167000000000002</c:v>
                </c:pt>
                <c:pt idx="44">
                  <c:v>76.772000000000006</c:v>
                </c:pt>
                <c:pt idx="45">
                  <c:v>70.230999999999995</c:v>
                </c:pt>
                <c:pt idx="46">
                  <c:v>68.638000000000005</c:v>
                </c:pt>
                <c:pt idx="47">
                  <c:v>73.308999999999997</c:v>
                </c:pt>
                <c:pt idx="48">
                  <c:v>76.685000000000002</c:v>
                </c:pt>
                <c:pt idx="51">
                  <c:v>522.50900000000001</c:v>
                </c:pt>
                <c:pt idx="52">
                  <c:v>71.786000000000001</c:v>
                </c:pt>
                <c:pt idx="53">
                  <c:v>84.89</c:v>
                </c:pt>
                <c:pt idx="54">
                  <c:v>522.50900000000001</c:v>
                </c:pt>
                <c:pt idx="55">
                  <c:v>71.786000000000001</c:v>
                </c:pt>
                <c:pt idx="56">
                  <c:v>84.89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E32-4A80-85B0-A126A3BA59F4}"/>
            </c:ext>
          </c:extLst>
        </c:ser>
        <c:ser>
          <c:idx val="5"/>
          <c:order val="5"/>
          <c:tx>
            <c:v>Max B_lc2_OFF_Timer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All!$IM$6:$IM$62</c:f>
              <c:numCache>
                <c:formatCode>General</c:formatCode>
                <c:ptCount val="57"/>
                <c:pt idx="0">
                  <c:v>2519.7429999999999</c:v>
                </c:pt>
                <c:pt idx="1">
                  <c:v>76.38</c:v>
                </c:pt>
                <c:pt idx="2">
                  <c:v>71.613</c:v>
                </c:pt>
                <c:pt idx="3">
                  <c:v>75.625</c:v>
                </c:pt>
                <c:pt idx="4">
                  <c:v>128.56899999999999</c:v>
                </c:pt>
                <c:pt idx="7">
                  <c:v>253.751</c:v>
                </c:pt>
                <c:pt idx="8">
                  <c:v>103.455</c:v>
                </c:pt>
                <c:pt idx="11">
                  <c:v>237.28800000000001</c:v>
                </c:pt>
                <c:pt idx="12">
                  <c:v>191.71799999999999</c:v>
                </c:pt>
                <c:pt idx="15">
                  <c:v>150.38399999999999</c:v>
                </c:pt>
                <c:pt idx="16">
                  <c:v>75.284999999999997</c:v>
                </c:pt>
                <c:pt idx="17">
                  <c:v>79.373000000000005</c:v>
                </c:pt>
                <c:pt idx="18">
                  <c:v>150.38399999999999</c:v>
                </c:pt>
                <c:pt idx="19">
                  <c:v>75.284999999999997</c:v>
                </c:pt>
                <c:pt idx="20">
                  <c:v>351.54899999999998</c:v>
                </c:pt>
                <c:pt idx="21">
                  <c:v>68.230999999999995</c:v>
                </c:pt>
                <c:pt idx="22">
                  <c:v>67.191000000000003</c:v>
                </c:pt>
                <c:pt idx="23">
                  <c:v>84.051000000000002</c:v>
                </c:pt>
                <c:pt idx="27">
                  <c:v>656.68899999999996</c:v>
                </c:pt>
                <c:pt idx="28">
                  <c:v>67.343999999999994</c:v>
                </c:pt>
                <c:pt idx="29">
                  <c:v>67.709000000000003</c:v>
                </c:pt>
                <c:pt idx="30">
                  <c:v>65.588999999999999</c:v>
                </c:pt>
                <c:pt idx="31">
                  <c:v>67.453999999999994</c:v>
                </c:pt>
                <c:pt idx="32">
                  <c:v>71.3</c:v>
                </c:pt>
                <c:pt idx="35">
                  <c:v>477.96800000000002</c:v>
                </c:pt>
                <c:pt idx="36">
                  <c:v>70.207999999999998</c:v>
                </c:pt>
                <c:pt idx="37">
                  <c:v>67.789000000000001</c:v>
                </c:pt>
                <c:pt idx="38">
                  <c:v>66.91</c:v>
                </c:pt>
                <c:pt idx="39">
                  <c:v>75.322999999999993</c:v>
                </c:pt>
                <c:pt idx="42">
                  <c:v>1067.443</c:v>
                </c:pt>
                <c:pt idx="43">
                  <c:v>75.167000000000002</c:v>
                </c:pt>
                <c:pt idx="44">
                  <c:v>76.772000000000006</c:v>
                </c:pt>
                <c:pt idx="45">
                  <c:v>70.230999999999995</c:v>
                </c:pt>
                <c:pt idx="46">
                  <c:v>68.638000000000005</c:v>
                </c:pt>
                <c:pt idx="47">
                  <c:v>73.308999999999997</c:v>
                </c:pt>
                <c:pt idx="48">
                  <c:v>76.685000000000002</c:v>
                </c:pt>
                <c:pt idx="51">
                  <c:v>522.46900000000005</c:v>
                </c:pt>
                <c:pt idx="52">
                  <c:v>71.786000000000001</c:v>
                </c:pt>
                <c:pt idx="53">
                  <c:v>84.89</c:v>
                </c:pt>
                <c:pt idx="54">
                  <c:v>522.46900000000005</c:v>
                </c:pt>
                <c:pt idx="55">
                  <c:v>71.786000000000001</c:v>
                </c:pt>
                <c:pt idx="56">
                  <c:v>84.89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E32-4A80-85B0-A126A3BA5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2431"/>
        <c:axId val="868948687"/>
      </c:scatterChart>
      <c:valAx>
        <c:axId val="868929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0383"/>
        <c:crosses val="autoZero"/>
        <c:crossBetween val="midCat"/>
        <c:majorUnit val="20"/>
        <c:minorUnit val="5"/>
      </c:valAx>
      <c:valAx>
        <c:axId val="868930383"/>
        <c:scaling>
          <c:orientation val="minMax"/>
          <c:max val="1.1000000000000001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9135"/>
        <c:crosses val="autoZero"/>
        <c:crossBetween val="midCat"/>
      </c:valAx>
      <c:valAx>
        <c:axId val="868948687"/>
        <c:scaling>
          <c:orientation val="minMax"/>
          <c:max val="5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2431"/>
        <c:crosses val="max"/>
        <c:crossBetween val="midCat"/>
      </c:valAx>
      <c:valAx>
        <c:axId val="868952431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48687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Poil surging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Min poil_3500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All!$FP$6:$FP$62</c:f>
              <c:numCache>
                <c:formatCode>General</c:formatCode>
                <c:ptCount val="57"/>
                <c:pt idx="0">
                  <c:v>0.45</c:v>
                </c:pt>
                <c:pt idx="4">
                  <c:v>4</c:v>
                </c:pt>
                <c:pt idx="7">
                  <c:v>0.3</c:v>
                </c:pt>
                <c:pt idx="8">
                  <c:v>3.05</c:v>
                </c:pt>
                <c:pt idx="11">
                  <c:v>0.4</c:v>
                </c:pt>
                <c:pt idx="12">
                  <c:v>4</c:v>
                </c:pt>
                <c:pt idx="15">
                  <c:v>0.35</c:v>
                </c:pt>
                <c:pt idx="17">
                  <c:v>3.75</c:v>
                </c:pt>
                <c:pt idx="18">
                  <c:v>0.35</c:v>
                </c:pt>
                <c:pt idx="20">
                  <c:v>0.55000000000000004</c:v>
                </c:pt>
                <c:pt idx="23">
                  <c:v>3.75</c:v>
                </c:pt>
                <c:pt idx="27">
                  <c:v>0.2</c:v>
                </c:pt>
                <c:pt idx="32">
                  <c:v>3.65</c:v>
                </c:pt>
                <c:pt idx="35">
                  <c:v>3.45</c:v>
                </c:pt>
                <c:pt idx="39">
                  <c:v>3.8</c:v>
                </c:pt>
                <c:pt idx="42">
                  <c:v>1.55</c:v>
                </c:pt>
                <c:pt idx="43">
                  <c:v>4.45</c:v>
                </c:pt>
                <c:pt idx="48">
                  <c:v>3.75</c:v>
                </c:pt>
                <c:pt idx="51">
                  <c:v>0.2</c:v>
                </c:pt>
                <c:pt idx="53">
                  <c:v>4</c:v>
                </c:pt>
                <c:pt idx="54">
                  <c:v>0.2</c:v>
                </c:pt>
                <c:pt idx="56">
                  <c:v>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2E-448E-BA7E-636A446E70BD}"/>
            </c:ext>
          </c:extLst>
        </c:ser>
        <c:ser>
          <c:idx val="2"/>
          <c:order val="2"/>
          <c:tx>
            <c:v>Min poil_5500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All!$FQ$6:$FQ$62</c:f>
              <c:numCache>
                <c:formatCode>General</c:formatCode>
                <c:ptCount val="57"/>
                <c:pt idx="0">
                  <c:v>4.3</c:v>
                </c:pt>
                <c:pt idx="1">
                  <c:v>4.75</c:v>
                </c:pt>
                <c:pt idx="2">
                  <c:v>4.7</c:v>
                </c:pt>
                <c:pt idx="3">
                  <c:v>4.8499999999999996</c:v>
                </c:pt>
                <c:pt idx="4">
                  <c:v>4.4000000000000004</c:v>
                </c:pt>
                <c:pt idx="7">
                  <c:v>4.8499999999999996</c:v>
                </c:pt>
                <c:pt idx="8">
                  <c:v>0.8</c:v>
                </c:pt>
                <c:pt idx="11">
                  <c:v>4.1500000000000004</c:v>
                </c:pt>
                <c:pt idx="12">
                  <c:v>4.55</c:v>
                </c:pt>
                <c:pt idx="15">
                  <c:v>3.75</c:v>
                </c:pt>
                <c:pt idx="16">
                  <c:v>4.55</c:v>
                </c:pt>
                <c:pt idx="17">
                  <c:v>4.4000000000000004</c:v>
                </c:pt>
                <c:pt idx="18">
                  <c:v>3.75</c:v>
                </c:pt>
                <c:pt idx="19">
                  <c:v>4.55</c:v>
                </c:pt>
                <c:pt idx="20">
                  <c:v>3.95</c:v>
                </c:pt>
                <c:pt idx="21">
                  <c:v>4.6500000000000004</c:v>
                </c:pt>
                <c:pt idx="22">
                  <c:v>4.7</c:v>
                </c:pt>
                <c:pt idx="23">
                  <c:v>4.5</c:v>
                </c:pt>
                <c:pt idx="27">
                  <c:v>4.45</c:v>
                </c:pt>
                <c:pt idx="28">
                  <c:v>4.8499999999999996</c:v>
                </c:pt>
                <c:pt idx="29">
                  <c:v>4.9000000000000004</c:v>
                </c:pt>
                <c:pt idx="30">
                  <c:v>4.9000000000000004</c:v>
                </c:pt>
                <c:pt idx="31">
                  <c:v>4.9000000000000004</c:v>
                </c:pt>
                <c:pt idx="32">
                  <c:v>4.5</c:v>
                </c:pt>
                <c:pt idx="35">
                  <c:v>0.75</c:v>
                </c:pt>
                <c:pt idx="36">
                  <c:v>4.95</c:v>
                </c:pt>
                <c:pt idx="37">
                  <c:v>4.6500000000000004</c:v>
                </c:pt>
                <c:pt idx="38">
                  <c:v>4.5999999999999996</c:v>
                </c:pt>
                <c:pt idx="39">
                  <c:v>4.5</c:v>
                </c:pt>
                <c:pt idx="42">
                  <c:v>0.6</c:v>
                </c:pt>
                <c:pt idx="43">
                  <c:v>4.45</c:v>
                </c:pt>
                <c:pt idx="44">
                  <c:v>4.6500000000000004</c:v>
                </c:pt>
                <c:pt idx="45">
                  <c:v>4.8</c:v>
                </c:pt>
                <c:pt idx="46">
                  <c:v>4.8499999999999996</c:v>
                </c:pt>
                <c:pt idx="47">
                  <c:v>4.6500000000000004</c:v>
                </c:pt>
                <c:pt idx="48">
                  <c:v>4.55</c:v>
                </c:pt>
                <c:pt idx="51">
                  <c:v>3.25</c:v>
                </c:pt>
                <c:pt idx="52">
                  <c:v>4.9000000000000004</c:v>
                </c:pt>
                <c:pt idx="53">
                  <c:v>4.5</c:v>
                </c:pt>
                <c:pt idx="54">
                  <c:v>3.25</c:v>
                </c:pt>
                <c:pt idx="55">
                  <c:v>4.9000000000000004</c:v>
                </c:pt>
                <c:pt idx="56">
                  <c:v>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72E-448E-BA7E-636A446E70BD}"/>
            </c:ext>
          </c:extLst>
        </c:ser>
        <c:ser>
          <c:idx val="3"/>
          <c:order val="3"/>
          <c:tx>
            <c:v>Min poil_7500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All!$FR$6:$FR$62</c:f>
              <c:numCache>
                <c:formatCode>General</c:formatCode>
                <c:ptCount val="57"/>
                <c:pt idx="0">
                  <c:v>5.2</c:v>
                </c:pt>
                <c:pt idx="1">
                  <c:v>5</c:v>
                </c:pt>
                <c:pt idx="2">
                  <c:v>5</c:v>
                </c:pt>
                <c:pt idx="3">
                  <c:v>4.95</c:v>
                </c:pt>
                <c:pt idx="4">
                  <c:v>5.05</c:v>
                </c:pt>
                <c:pt idx="7">
                  <c:v>5.05</c:v>
                </c:pt>
                <c:pt idx="8">
                  <c:v>4.95</c:v>
                </c:pt>
                <c:pt idx="11">
                  <c:v>5</c:v>
                </c:pt>
                <c:pt idx="12">
                  <c:v>5.0999999999999996</c:v>
                </c:pt>
                <c:pt idx="15">
                  <c:v>5.05</c:v>
                </c:pt>
                <c:pt idx="16">
                  <c:v>5</c:v>
                </c:pt>
                <c:pt idx="17">
                  <c:v>5</c:v>
                </c:pt>
                <c:pt idx="18">
                  <c:v>5.05</c:v>
                </c:pt>
                <c:pt idx="19">
                  <c:v>5</c:v>
                </c:pt>
                <c:pt idx="20">
                  <c:v>5.05</c:v>
                </c:pt>
                <c:pt idx="21">
                  <c:v>5</c:v>
                </c:pt>
                <c:pt idx="22">
                  <c:v>4.95</c:v>
                </c:pt>
                <c:pt idx="23">
                  <c:v>5</c:v>
                </c:pt>
                <c:pt idx="27">
                  <c:v>4.95</c:v>
                </c:pt>
                <c:pt idx="28">
                  <c:v>5.05</c:v>
                </c:pt>
                <c:pt idx="29">
                  <c:v>5</c:v>
                </c:pt>
                <c:pt idx="30">
                  <c:v>4.9000000000000004</c:v>
                </c:pt>
                <c:pt idx="31">
                  <c:v>4.9000000000000004</c:v>
                </c:pt>
                <c:pt idx="32">
                  <c:v>5.05</c:v>
                </c:pt>
                <c:pt idx="35">
                  <c:v>5.0999999999999996</c:v>
                </c:pt>
                <c:pt idx="36">
                  <c:v>5.0999999999999996</c:v>
                </c:pt>
                <c:pt idx="37">
                  <c:v>5</c:v>
                </c:pt>
                <c:pt idx="38">
                  <c:v>5.0999999999999996</c:v>
                </c:pt>
                <c:pt idx="39">
                  <c:v>4.95</c:v>
                </c:pt>
                <c:pt idx="42">
                  <c:v>5.15</c:v>
                </c:pt>
                <c:pt idx="43">
                  <c:v>5.0999999999999996</c:v>
                </c:pt>
                <c:pt idx="44">
                  <c:v>5.0999999999999996</c:v>
                </c:pt>
                <c:pt idx="45">
                  <c:v>5.05</c:v>
                </c:pt>
                <c:pt idx="46">
                  <c:v>5</c:v>
                </c:pt>
                <c:pt idx="47">
                  <c:v>5</c:v>
                </c:pt>
                <c:pt idx="48">
                  <c:v>4.9000000000000004</c:v>
                </c:pt>
                <c:pt idx="51">
                  <c:v>5.0999999999999996</c:v>
                </c:pt>
                <c:pt idx="52">
                  <c:v>4.95</c:v>
                </c:pt>
                <c:pt idx="53">
                  <c:v>5</c:v>
                </c:pt>
                <c:pt idx="54">
                  <c:v>5.0999999999999996</c:v>
                </c:pt>
                <c:pt idx="55">
                  <c:v>4.95</c:v>
                </c:pt>
                <c:pt idx="56">
                  <c:v>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2E-448E-BA7E-636A446E7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25391"/>
        <c:axId val="868942447"/>
      </c:scatterChart>
      <c:scatterChart>
        <c:scatterStyle val="lineMarker"/>
        <c:varyColors val="0"/>
        <c:ser>
          <c:idx val="0"/>
          <c:order val="0"/>
          <c:tx>
            <c:v>Max Poil_Surge_Lap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All!$FK$6:$FK$62</c:f>
              <c:numCache>
                <c:formatCode>General</c:formatCode>
                <c:ptCount val="57"/>
                <c:pt idx="0">
                  <c:v>0.20100000000000001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0.30299999999999999</c:v>
                </c:pt>
                <c:pt idx="8">
                  <c:v>0.10100000000000001</c:v>
                </c:pt>
                <c:pt idx="11">
                  <c:v>0.2</c:v>
                </c:pt>
                <c:pt idx="12">
                  <c:v>0</c:v>
                </c:pt>
                <c:pt idx="15">
                  <c:v>0.503</c:v>
                </c:pt>
                <c:pt idx="16">
                  <c:v>0</c:v>
                </c:pt>
                <c:pt idx="17">
                  <c:v>0</c:v>
                </c:pt>
                <c:pt idx="18">
                  <c:v>0.503</c:v>
                </c:pt>
                <c:pt idx="19">
                  <c:v>0</c:v>
                </c:pt>
                <c:pt idx="20">
                  <c:v>0.20100000000000001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0.2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0.40300000000000002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0.40300000000000002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0.30199999999999999</c:v>
                </c:pt>
                <c:pt idx="52">
                  <c:v>0</c:v>
                </c:pt>
                <c:pt idx="53">
                  <c:v>0</c:v>
                </c:pt>
                <c:pt idx="54">
                  <c:v>0.30199999999999999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72E-448E-BA7E-636A446E70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62415"/>
        <c:axId val="868965327"/>
      </c:scatterChart>
      <c:valAx>
        <c:axId val="8689253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42447"/>
        <c:crosses val="autoZero"/>
        <c:crossBetween val="midCat"/>
        <c:majorUnit val="20"/>
        <c:minorUnit val="5"/>
      </c:valAx>
      <c:valAx>
        <c:axId val="868942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5391"/>
        <c:crosses val="autoZero"/>
        <c:crossBetween val="midCat"/>
      </c:valAx>
      <c:valAx>
        <c:axId val="868965327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2415"/>
        <c:crosses val="max"/>
        <c:crossBetween val="midCat"/>
      </c:valAx>
      <c:valAx>
        <c:axId val="868962415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65327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PPU Ilegal [kW] and Engine torque [Nm]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CLU_MPUMeasuredCAN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All!$GF$6:$GF$62</c:f>
              <c:numCache>
                <c:formatCode>General</c:formatCode>
                <c:ptCount val="57"/>
                <c:pt idx="0">
                  <c:v>1441.7655999999999</c:v>
                </c:pt>
                <c:pt idx="1">
                  <c:v>1267.1719000000001</c:v>
                </c:pt>
                <c:pt idx="2">
                  <c:v>1507</c:v>
                </c:pt>
                <c:pt idx="3">
                  <c:v>1408.3125</c:v>
                </c:pt>
                <c:pt idx="4">
                  <c:v>1406.1875</c:v>
                </c:pt>
                <c:pt idx="7">
                  <c:v>1322.7969000000001</c:v>
                </c:pt>
                <c:pt idx="8">
                  <c:v>1277.0780999999999</c:v>
                </c:pt>
                <c:pt idx="11">
                  <c:v>1257.8280999999999</c:v>
                </c:pt>
                <c:pt idx="12">
                  <c:v>880.59379999999999</c:v>
                </c:pt>
                <c:pt idx="15">
                  <c:v>1350.2969000000001</c:v>
                </c:pt>
                <c:pt idx="16">
                  <c:v>1358.0625</c:v>
                </c:pt>
                <c:pt idx="17">
                  <c:v>1252.0155999999999</c:v>
                </c:pt>
                <c:pt idx="18">
                  <c:v>1350.2969000000001</c:v>
                </c:pt>
                <c:pt idx="19">
                  <c:v>1358.0625</c:v>
                </c:pt>
                <c:pt idx="20">
                  <c:v>1222.7344000000001</c:v>
                </c:pt>
                <c:pt idx="21">
                  <c:v>1294.9688000000001</c:v>
                </c:pt>
                <c:pt idx="22">
                  <c:v>1481.4688000000001</c:v>
                </c:pt>
                <c:pt idx="23">
                  <c:v>1233.8125</c:v>
                </c:pt>
                <c:pt idx="27">
                  <c:v>1308.9063000000001</c:v>
                </c:pt>
                <c:pt idx="28">
                  <c:v>1320.3905999999999</c:v>
                </c:pt>
                <c:pt idx="29">
                  <c:v>1731.1875</c:v>
                </c:pt>
                <c:pt idx="30">
                  <c:v>1268.5469000000001</c:v>
                </c:pt>
                <c:pt idx="31">
                  <c:v>1463.2188000000001</c:v>
                </c:pt>
                <c:pt idx="32">
                  <c:v>1382.7655999999999</c:v>
                </c:pt>
                <c:pt idx="35">
                  <c:v>1401.2188000000001</c:v>
                </c:pt>
                <c:pt idx="36">
                  <c:v>1251.8438000000001</c:v>
                </c:pt>
                <c:pt idx="37">
                  <c:v>1308</c:v>
                </c:pt>
                <c:pt idx="38">
                  <c:v>1564.3280999999999</c:v>
                </c:pt>
                <c:pt idx="39">
                  <c:v>1261.1405999999999</c:v>
                </c:pt>
                <c:pt idx="42">
                  <c:v>1281.125</c:v>
                </c:pt>
                <c:pt idx="43">
                  <c:v>1200.5313000000001</c:v>
                </c:pt>
                <c:pt idx="44">
                  <c:v>1523.0625</c:v>
                </c:pt>
                <c:pt idx="45">
                  <c:v>1308.6719000000001</c:v>
                </c:pt>
                <c:pt idx="46">
                  <c:v>1371.4688000000001</c:v>
                </c:pt>
                <c:pt idx="47">
                  <c:v>1413.9530999999999</c:v>
                </c:pt>
                <c:pt idx="48">
                  <c:v>1142.1094000000001</c:v>
                </c:pt>
                <c:pt idx="51">
                  <c:v>1169.0313000000001</c:v>
                </c:pt>
                <c:pt idx="52">
                  <c:v>1249.4530999999999</c:v>
                </c:pt>
                <c:pt idx="53">
                  <c:v>1457.0938000000001</c:v>
                </c:pt>
                <c:pt idx="54">
                  <c:v>1169.0313000000001</c:v>
                </c:pt>
                <c:pt idx="55">
                  <c:v>1249.4530999999999</c:v>
                </c:pt>
                <c:pt idx="56">
                  <c:v>1457.0938000000001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27-4EFE-9870-78BF6D378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18735"/>
        <c:axId val="868919151"/>
      </c:scatterChart>
      <c:scatterChart>
        <c:scatterStyle val="lineMarker"/>
        <c:varyColors val="0"/>
        <c:ser>
          <c:idx val="0"/>
          <c:order val="0"/>
          <c:tx>
            <c:v>Max FIA_PPUIllegal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All!$FU$6:$FU$62</c:f>
              <c:numCache>
                <c:formatCode>General</c:formatCode>
                <c:ptCount val="57"/>
                <c:pt idx="0">
                  <c:v>0.31</c:v>
                </c:pt>
                <c:pt idx="1">
                  <c:v>0.33</c:v>
                </c:pt>
                <c:pt idx="2">
                  <c:v>2.1</c:v>
                </c:pt>
                <c:pt idx="3">
                  <c:v>0.94</c:v>
                </c:pt>
                <c:pt idx="4">
                  <c:v>1.44</c:v>
                </c:pt>
                <c:pt idx="7">
                  <c:v>3.31</c:v>
                </c:pt>
                <c:pt idx="8">
                  <c:v>4.2300000000000004</c:v>
                </c:pt>
                <c:pt idx="11">
                  <c:v>4.41</c:v>
                </c:pt>
                <c:pt idx="12">
                  <c:v>1.48</c:v>
                </c:pt>
                <c:pt idx="15">
                  <c:v>0.45</c:v>
                </c:pt>
                <c:pt idx="16">
                  <c:v>1.95</c:v>
                </c:pt>
                <c:pt idx="17">
                  <c:v>3.3</c:v>
                </c:pt>
                <c:pt idx="18">
                  <c:v>0.45</c:v>
                </c:pt>
                <c:pt idx="19">
                  <c:v>1.95</c:v>
                </c:pt>
                <c:pt idx="20">
                  <c:v>3.6</c:v>
                </c:pt>
                <c:pt idx="21">
                  <c:v>4.16</c:v>
                </c:pt>
                <c:pt idx="22">
                  <c:v>6.36</c:v>
                </c:pt>
                <c:pt idx="23">
                  <c:v>6.05</c:v>
                </c:pt>
                <c:pt idx="27">
                  <c:v>3.01</c:v>
                </c:pt>
                <c:pt idx="28">
                  <c:v>5.54</c:v>
                </c:pt>
                <c:pt idx="29">
                  <c:v>6.12</c:v>
                </c:pt>
                <c:pt idx="30">
                  <c:v>5.55</c:v>
                </c:pt>
                <c:pt idx="31">
                  <c:v>7.44</c:v>
                </c:pt>
                <c:pt idx="32">
                  <c:v>5.75</c:v>
                </c:pt>
                <c:pt idx="35">
                  <c:v>7.05</c:v>
                </c:pt>
                <c:pt idx="36">
                  <c:v>7.14</c:v>
                </c:pt>
                <c:pt idx="37">
                  <c:v>7.44</c:v>
                </c:pt>
                <c:pt idx="38">
                  <c:v>7.5</c:v>
                </c:pt>
                <c:pt idx="39">
                  <c:v>7.32</c:v>
                </c:pt>
                <c:pt idx="42">
                  <c:v>7.26</c:v>
                </c:pt>
                <c:pt idx="43">
                  <c:v>7.47</c:v>
                </c:pt>
                <c:pt idx="44">
                  <c:v>7.37</c:v>
                </c:pt>
                <c:pt idx="45">
                  <c:v>7.93</c:v>
                </c:pt>
                <c:pt idx="46">
                  <c:v>7.78</c:v>
                </c:pt>
                <c:pt idx="47">
                  <c:v>7.5</c:v>
                </c:pt>
                <c:pt idx="48">
                  <c:v>7.89</c:v>
                </c:pt>
                <c:pt idx="51">
                  <c:v>7.33</c:v>
                </c:pt>
                <c:pt idx="52">
                  <c:v>7.24</c:v>
                </c:pt>
                <c:pt idx="53">
                  <c:v>7.47</c:v>
                </c:pt>
                <c:pt idx="54">
                  <c:v>7.33</c:v>
                </c:pt>
                <c:pt idx="55">
                  <c:v>7.24</c:v>
                </c:pt>
                <c:pt idx="56">
                  <c:v>7.47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27-4EFE-9870-78BF6D378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93359"/>
        <c:axId val="868954927"/>
      </c:scatterChart>
      <c:valAx>
        <c:axId val="8689187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9151"/>
        <c:crosses val="autoZero"/>
        <c:crossBetween val="midCat"/>
        <c:majorUnit val="20"/>
        <c:minorUnit val="5"/>
      </c:valAx>
      <c:valAx>
        <c:axId val="8689191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8735"/>
        <c:crosses val="autoZero"/>
        <c:crossBetween val="midCat"/>
      </c:valAx>
      <c:valAx>
        <c:axId val="868954927"/>
        <c:scaling>
          <c:orientation val="minMax"/>
          <c:max val="1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3359"/>
        <c:crosses val="max"/>
        <c:crossBetween val="midCat"/>
      </c:valAx>
      <c:valAx>
        <c:axId val="868893359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54927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flow [kg/h]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v>Max dmFFMFuelF1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All!$FW$6:$FW$62</c:f>
              <c:numCache>
                <c:formatCode>General</c:formatCode>
                <c:ptCount val="57"/>
                <c:pt idx="0">
                  <c:v>16383.5</c:v>
                </c:pt>
                <c:pt idx="1">
                  <c:v>3071</c:v>
                </c:pt>
                <c:pt idx="2">
                  <c:v>3063</c:v>
                </c:pt>
                <c:pt idx="3">
                  <c:v>3070</c:v>
                </c:pt>
                <c:pt idx="4">
                  <c:v>3030.5</c:v>
                </c:pt>
                <c:pt idx="7">
                  <c:v>3084.5</c:v>
                </c:pt>
                <c:pt idx="8">
                  <c:v>3122.5</c:v>
                </c:pt>
                <c:pt idx="11">
                  <c:v>3050.5</c:v>
                </c:pt>
                <c:pt idx="12">
                  <c:v>2937.5</c:v>
                </c:pt>
                <c:pt idx="15">
                  <c:v>3214</c:v>
                </c:pt>
                <c:pt idx="16">
                  <c:v>3183</c:v>
                </c:pt>
                <c:pt idx="17">
                  <c:v>3106</c:v>
                </c:pt>
                <c:pt idx="18">
                  <c:v>3214</c:v>
                </c:pt>
                <c:pt idx="19">
                  <c:v>3183</c:v>
                </c:pt>
                <c:pt idx="20">
                  <c:v>3118</c:v>
                </c:pt>
                <c:pt idx="21">
                  <c:v>3036</c:v>
                </c:pt>
                <c:pt idx="22">
                  <c:v>3113.5</c:v>
                </c:pt>
                <c:pt idx="23">
                  <c:v>3121</c:v>
                </c:pt>
                <c:pt idx="27">
                  <c:v>3090.5</c:v>
                </c:pt>
                <c:pt idx="28">
                  <c:v>3099</c:v>
                </c:pt>
                <c:pt idx="29">
                  <c:v>3056</c:v>
                </c:pt>
                <c:pt idx="30">
                  <c:v>3103.5</c:v>
                </c:pt>
                <c:pt idx="31">
                  <c:v>3117</c:v>
                </c:pt>
                <c:pt idx="32">
                  <c:v>3009</c:v>
                </c:pt>
                <c:pt idx="35">
                  <c:v>3092.5</c:v>
                </c:pt>
                <c:pt idx="36">
                  <c:v>3117.5</c:v>
                </c:pt>
                <c:pt idx="37">
                  <c:v>3085.5</c:v>
                </c:pt>
                <c:pt idx="38">
                  <c:v>3043</c:v>
                </c:pt>
                <c:pt idx="39">
                  <c:v>3012</c:v>
                </c:pt>
                <c:pt idx="42">
                  <c:v>3037</c:v>
                </c:pt>
                <c:pt idx="43">
                  <c:v>3021.5</c:v>
                </c:pt>
                <c:pt idx="44">
                  <c:v>3091.5</c:v>
                </c:pt>
                <c:pt idx="45">
                  <c:v>3057.5</c:v>
                </c:pt>
                <c:pt idx="46">
                  <c:v>3033</c:v>
                </c:pt>
                <c:pt idx="47">
                  <c:v>2992</c:v>
                </c:pt>
                <c:pt idx="48">
                  <c:v>3043</c:v>
                </c:pt>
                <c:pt idx="51">
                  <c:v>3022</c:v>
                </c:pt>
                <c:pt idx="52">
                  <c:v>3025</c:v>
                </c:pt>
                <c:pt idx="53">
                  <c:v>3052.5</c:v>
                </c:pt>
                <c:pt idx="54">
                  <c:v>3022</c:v>
                </c:pt>
                <c:pt idx="55">
                  <c:v>3025</c:v>
                </c:pt>
                <c:pt idx="56">
                  <c:v>3052.5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470-4ABD-AF72-663BC3A62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18319"/>
        <c:axId val="868929135"/>
      </c:scatterChart>
      <c:scatterChart>
        <c:scatterStyle val="lineMarker"/>
        <c:varyColors val="0"/>
        <c:ser>
          <c:idx val="0"/>
          <c:order val="0"/>
          <c:tx>
            <c:v>Max fuelcons_kg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All!$FV$6:$FV$62</c:f>
              <c:numCache>
                <c:formatCode>General</c:formatCode>
                <c:ptCount val="57"/>
                <c:pt idx="0">
                  <c:v>5.45</c:v>
                </c:pt>
                <c:pt idx="1">
                  <c:v>11.15</c:v>
                </c:pt>
                <c:pt idx="2">
                  <c:v>16.829999999999998</c:v>
                </c:pt>
                <c:pt idx="3">
                  <c:v>22.59</c:v>
                </c:pt>
                <c:pt idx="4">
                  <c:v>28.18</c:v>
                </c:pt>
                <c:pt idx="7">
                  <c:v>5.58</c:v>
                </c:pt>
                <c:pt idx="8">
                  <c:v>10.78</c:v>
                </c:pt>
                <c:pt idx="11">
                  <c:v>16.13</c:v>
                </c:pt>
                <c:pt idx="12">
                  <c:v>18.45</c:v>
                </c:pt>
                <c:pt idx="15">
                  <c:v>5.52</c:v>
                </c:pt>
                <c:pt idx="16">
                  <c:v>11.2</c:v>
                </c:pt>
                <c:pt idx="17">
                  <c:v>16.739999999999998</c:v>
                </c:pt>
                <c:pt idx="18">
                  <c:v>5.52</c:v>
                </c:pt>
                <c:pt idx="19">
                  <c:v>11.2</c:v>
                </c:pt>
                <c:pt idx="20">
                  <c:v>5.7</c:v>
                </c:pt>
                <c:pt idx="21">
                  <c:v>11.6</c:v>
                </c:pt>
                <c:pt idx="22">
                  <c:v>17.45</c:v>
                </c:pt>
                <c:pt idx="23">
                  <c:v>22.81</c:v>
                </c:pt>
                <c:pt idx="27">
                  <c:v>5.42</c:v>
                </c:pt>
                <c:pt idx="28">
                  <c:v>11.33</c:v>
                </c:pt>
                <c:pt idx="29">
                  <c:v>17.260000000000002</c:v>
                </c:pt>
                <c:pt idx="30">
                  <c:v>23.2</c:v>
                </c:pt>
                <c:pt idx="31">
                  <c:v>29.07</c:v>
                </c:pt>
                <c:pt idx="32">
                  <c:v>34.83</c:v>
                </c:pt>
                <c:pt idx="35">
                  <c:v>5.55</c:v>
                </c:pt>
                <c:pt idx="36">
                  <c:v>11.38</c:v>
                </c:pt>
                <c:pt idx="37">
                  <c:v>17.2</c:v>
                </c:pt>
                <c:pt idx="38">
                  <c:v>23.01</c:v>
                </c:pt>
                <c:pt idx="39">
                  <c:v>28.52</c:v>
                </c:pt>
                <c:pt idx="42">
                  <c:v>5.39</c:v>
                </c:pt>
                <c:pt idx="43">
                  <c:v>11.02</c:v>
                </c:pt>
                <c:pt idx="44">
                  <c:v>16.62</c:v>
                </c:pt>
                <c:pt idx="45">
                  <c:v>22.46</c:v>
                </c:pt>
                <c:pt idx="46">
                  <c:v>28.23</c:v>
                </c:pt>
                <c:pt idx="47">
                  <c:v>33.97</c:v>
                </c:pt>
                <c:pt idx="48">
                  <c:v>39.51</c:v>
                </c:pt>
                <c:pt idx="51">
                  <c:v>50.27</c:v>
                </c:pt>
                <c:pt idx="52">
                  <c:v>56.13</c:v>
                </c:pt>
                <c:pt idx="53">
                  <c:v>61.83</c:v>
                </c:pt>
                <c:pt idx="54">
                  <c:v>50.27</c:v>
                </c:pt>
                <c:pt idx="55">
                  <c:v>56.13</c:v>
                </c:pt>
                <c:pt idx="56">
                  <c:v>61.83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470-4ABD-AF72-663BC3A62B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92527"/>
        <c:axId val="868902095"/>
      </c:scatterChart>
      <c:valAx>
        <c:axId val="868918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9135"/>
        <c:crosses val="autoZero"/>
        <c:crossBetween val="midCat"/>
        <c:majorUnit val="20"/>
        <c:minorUnit val="5"/>
      </c:valAx>
      <c:valAx>
        <c:axId val="8689291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18319"/>
        <c:crosses val="autoZero"/>
        <c:crossBetween val="midCat"/>
      </c:valAx>
      <c:valAx>
        <c:axId val="868902095"/>
        <c:scaling>
          <c:orientation val="minMax"/>
          <c:max val="9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2527"/>
        <c:crosses val="max"/>
        <c:crossBetween val="midCat"/>
      </c:valAx>
      <c:valAx>
        <c:axId val="868892527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02095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Turbo and wastegate valves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nturbo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All!$FX$6:$FX$62</c:f>
              <c:numCache>
                <c:formatCode>General</c:formatCode>
                <c:ptCount val="57"/>
                <c:pt idx="0">
                  <c:v>163300</c:v>
                </c:pt>
                <c:pt idx="1">
                  <c:v>166500</c:v>
                </c:pt>
                <c:pt idx="2">
                  <c:v>170000</c:v>
                </c:pt>
                <c:pt idx="3">
                  <c:v>166400</c:v>
                </c:pt>
                <c:pt idx="4">
                  <c:v>164200</c:v>
                </c:pt>
                <c:pt idx="7">
                  <c:v>174600</c:v>
                </c:pt>
                <c:pt idx="8">
                  <c:v>169500</c:v>
                </c:pt>
                <c:pt idx="11">
                  <c:v>169500</c:v>
                </c:pt>
                <c:pt idx="12">
                  <c:v>167100</c:v>
                </c:pt>
                <c:pt idx="15">
                  <c:v>171800</c:v>
                </c:pt>
                <c:pt idx="16">
                  <c:v>168700</c:v>
                </c:pt>
                <c:pt idx="17">
                  <c:v>167400</c:v>
                </c:pt>
                <c:pt idx="18">
                  <c:v>171800</c:v>
                </c:pt>
                <c:pt idx="19">
                  <c:v>168700</c:v>
                </c:pt>
                <c:pt idx="20">
                  <c:v>169500</c:v>
                </c:pt>
                <c:pt idx="21">
                  <c:v>163000</c:v>
                </c:pt>
                <c:pt idx="22">
                  <c:v>164900</c:v>
                </c:pt>
                <c:pt idx="23">
                  <c:v>168600</c:v>
                </c:pt>
                <c:pt idx="27">
                  <c:v>168600</c:v>
                </c:pt>
                <c:pt idx="28">
                  <c:v>167400</c:v>
                </c:pt>
                <c:pt idx="29">
                  <c:v>170300</c:v>
                </c:pt>
                <c:pt idx="30">
                  <c:v>165700</c:v>
                </c:pt>
                <c:pt idx="31">
                  <c:v>166600</c:v>
                </c:pt>
                <c:pt idx="32">
                  <c:v>168200</c:v>
                </c:pt>
                <c:pt idx="35">
                  <c:v>165700</c:v>
                </c:pt>
                <c:pt idx="36">
                  <c:v>173100</c:v>
                </c:pt>
                <c:pt idx="37">
                  <c:v>165600</c:v>
                </c:pt>
                <c:pt idx="38">
                  <c:v>163900</c:v>
                </c:pt>
                <c:pt idx="39">
                  <c:v>165400</c:v>
                </c:pt>
                <c:pt idx="42">
                  <c:v>164400</c:v>
                </c:pt>
                <c:pt idx="43">
                  <c:v>165900</c:v>
                </c:pt>
                <c:pt idx="44">
                  <c:v>165800</c:v>
                </c:pt>
                <c:pt idx="45">
                  <c:v>163500</c:v>
                </c:pt>
                <c:pt idx="46">
                  <c:v>163500</c:v>
                </c:pt>
                <c:pt idx="47">
                  <c:v>173900</c:v>
                </c:pt>
                <c:pt idx="48">
                  <c:v>176800</c:v>
                </c:pt>
                <c:pt idx="51">
                  <c:v>168600</c:v>
                </c:pt>
                <c:pt idx="52">
                  <c:v>169500</c:v>
                </c:pt>
                <c:pt idx="53">
                  <c:v>167300</c:v>
                </c:pt>
                <c:pt idx="54">
                  <c:v>168600</c:v>
                </c:pt>
                <c:pt idx="55">
                  <c:v>169500</c:v>
                </c:pt>
                <c:pt idx="56">
                  <c:v>167300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F0-4BFC-A8DF-63F94160162D}"/>
            </c:ext>
          </c:extLst>
        </c:ser>
        <c:ser>
          <c:idx val="1"/>
          <c:order val="1"/>
          <c:tx>
            <c:v>Max nturbo2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All!$FY$6:$FY$62</c:f>
              <c:numCache>
                <c:formatCode>General</c:formatCode>
                <c:ptCount val="57"/>
                <c:pt idx="0">
                  <c:v>164100</c:v>
                </c:pt>
                <c:pt idx="1">
                  <c:v>168900</c:v>
                </c:pt>
                <c:pt idx="2">
                  <c:v>172400</c:v>
                </c:pt>
                <c:pt idx="3">
                  <c:v>167700</c:v>
                </c:pt>
                <c:pt idx="4">
                  <c:v>168200</c:v>
                </c:pt>
                <c:pt idx="7">
                  <c:v>175000</c:v>
                </c:pt>
                <c:pt idx="8">
                  <c:v>170800</c:v>
                </c:pt>
                <c:pt idx="11">
                  <c:v>172300</c:v>
                </c:pt>
                <c:pt idx="12">
                  <c:v>167900</c:v>
                </c:pt>
                <c:pt idx="15">
                  <c:v>174700</c:v>
                </c:pt>
                <c:pt idx="16">
                  <c:v>170600</c:v>
                </c:pt>
                <c:pt idx="17">
                  <c:v>168900</c:v>
                </c:pt>
                <c:pt idx="18">
                  <c:v>174700</c:v>
                </c:pt>
                <c:pt idx="19">
                  <c:v>170600</c:v>
                </c:pt>
                <c:pt idx="20">
                  <c:v>173600</c:v>
                </c:pt>
                <c:pt idx="21">
                  <c:v>164800</c:v>
                </c:pt>
                <c:pt idx="22">
                  <c:v>166800</c:v>
                </c:pt>
                <c:pt idx="23">
                  <c:v>170800</c:v>
                </c:pt>
                <c:pt idx="27">
                  <c:v>169400</c:v>
                </c:pt>
                <c:pt idx="28">
                  <c:v>168400</c:v>
                </c:pt>
                <c:pt idx="29">
                  <c:v>171800</c:v>
                </c:pt>
                <c:pt idx="30">
                  <c:v>168800</c:v>
                </c:pt>
                <c:pt idx="31">
                  <c:v>167900</c:v>
                </c:pt>
                <c:pt idx="32">
                  <c:v>169700</c:v>
                </c:pt>
                <c:pt idx="35">
                  <c:v>166900</c:v>
                </c:pt>
                <c:pt idx="36">
                  <c:v>174100</c:v>
                </c:pt>
                <c:pt idx="37">
                  <c:v>167200</c:v>
                </c:pt>
                <c:pt idx="38">
                  <c:v>165400</c:v>
                </c:pt>
                <c:pt idx="39">
                  <c:v>168100</c:v>
                </c:pt>
                <c:pt idx="42">
                  <c:v>165200</c:v>
                </c:pt>
                <c:pt idx="43">
                  <c:v>166300</c:v>
                </c:pt>
                <c:pt idx="44">
                  <c:v>167000</c:v>
                </c:pt>
                <c:pt idx="45">
                  <c:v>165700</c:v>
                </c:pt>
                <c:pt idx="46">
                  <c:v>165200</c:v>
                </c:pt>
                <c:pt idx="47">
                  <c:v>174600</c:v>
                </c:pt>
                <c:pt idx="48">
                  <c:v>176700</c:v>
                </c:pt>
                <c:pt idx="51">
                  <c:v>170300</c:v>
                </c:pt>
                <c:pt idx="52">
                  <c:v>172100</c:v>
                </c:pt>
                <c:pt idx="53">
                  <c:v>169400</c:v>
                </c:pt>
                <c:pt idx="54">
                  <c:v>170300</c:v>
                </c:pt>
                <c:pt idx="55">
                  <c:v>172100</c:v>
                </c:pt>
                <c:pt idx="56">
                  <c:v>169400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F0-4BFC-A8DF-63F941601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28719"/>
        <c:axId val="868922479"/>
      </c:scatterChart>
      <c:scatterChart>
        <c:scatterStyle val="lineMarker"/>
        <c:varyColors val="0"/>
        <c:ser>
          <c:idx val="2"/>
          <c:order val="2"/>
          <c:tx>
            <c:v>Lap-Begin Ave_Wgc_Pwm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All!$FZ$6:$FZ$62</c:f>
              <c:numCache>
                <c:formatCode>General</c:formatCode>
                <c:ptCount val="57"/>
                <c:pt idx="0">
                  <c:v>52.116999999999997</c:v>
                </c:pt>
                <c:pt idx="1">
                  <c:v>50.648000000000003</c:v>
                </c:pt>
                <c:pt idx="2">
                  <c:v>50.33</c:v>
                </c:pt>
                <c:pt idx="3">
                  <c:v>50.268000000000001</c:v>
                </c:pt>
                <c:pt idx="4">
                  <c:v>49.421999999999997</c:v>
                </c:pt>
                <c:pt idx="7">
                  <c:v>50.396000000000001</c:v>
                </c:pt>
                <c:pt idx="8">
                  <c:v>50.902999999999999</c:v>
                </c:pt>
                <c:pt idx="11">
                  <c:v>52.027000000000001</c:v>
                </c:pt>
                <c:pt idx="12">
                  <c:v>59.548999999999999</c:v>
                </c:pt>
                <c:pt idx="15">
                  <c:v>51.537999999999997</c:v>
                </c:pt>
                <c:pt idx="16">
                  <c:v>49.781999999999996</c:v>
                </c:pt>
                <c:pt idx="17">
                  <c:v>49.871000000000002</c:v>
                </c:pt>
                <c:pt idx="18">
                  <c:v>51.537999999999997</c:v>
                </c:pt>
                <c:pt idx="19">
                  <c:v>49.781999999999996</c:v>
                </c:pt>
                <c:pt idx="20">
                  <c:v>50.142000000000003</c:v>
                </c:pt>
                <c:pt idx="21">
                  <c:v>48.795999999999999</c:v>
                </c:pt>
                <c:pt idx="22">
                  <c:v>49.006999999999998</c:v>
                </c:pt>
                <c:pt idx="23">
                  <c:v>50.341999999999999</c:v>
                </c:pt>
                <c:pt idx="27">
                  <c:v>52.2</c:v>
                </c:pt>
                <c:pt idx="28">
                  <c:v>49.442999999999998</c:v>
                </c:pt>
                <c:pt idx="29">
                  <c:v>49.113</c:v>
                </c:pt>
                <c:pt idx="30">
                  <c:v>49.069000000000003</c:v>
                </c:pt>
                <c:pt idx="31">
                  <c:v>49.515999999999998</c:v>
                </c:pt>
                <c:pt idx="32">
                  <c:v>49.298999999999999</c:v>
                </c:pt>
                <c:pt idx="35">
                  <c:v>51.29</c:v>
                </c:pt>
                <c:pt idx="36">
                  <c:v>49.53</c:v>
                </c:pt>
                <c:pt idx="37">
                  <c:v>49.372</c:v>
                </c:pt>
                <c:pt idx="38">
                  <c:v>49.311</c:v>
                </c:pt>
                <c:pt idx="39">
                  <c:v>49.981999999999999</c:v>
                </c:pt>
                <c:pt idx="42">
                  <c:v>51.000999999999998</c:v>
                </c:pt>
                <c:pt idx="43">
                  <c:v>50.036999999999999</c:v>
                </c:pt>
                <c:pt idx="44">
                  <c:v>50.167999999999999</c:v>
                </c:pt>
                <c:pt idx="45">
                  <c:v>49.045000000000002</c:v>
                </c:pt>
                <c:pt idx="46">
                  <c:v>49.35</c:v>
                </c:pt>
                <c:pt idx="47">
                  <c:v>49.478999999999999</c:v>
                </c:pt>
                <c:pt idx="48">
                  <c:v>49.728000000000002</c:v>
                </c:pt>
                <c:pt idx="51">
                  <c:v>51.578000000000003</c:v>
                </c:pt>
                <c:pt idx="52">
                  <c:v>49.526000000000003</c:v>
                </c:pt>
                <c:pt idx="53">
                  <c:v>49.47</c:v>
                </c:pt>
                <c:pt idx="54">
                  <c:v>51.578000000000003</c:v>
                </c:pt>
                <c:pt idx="55">
                  <c:v>49.526000000000003</c:v>
                </c:pt>
                <c:pt idx="56">
                  <c:v>49.47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F0-4BFC-A8DF-63F94160162D}"/>
            </c:ext>
          </c:extLst>
        </c:ser>
        <c:ser>
          <c:idx val="3"/>
          <c:order val="3"/>
          <c:tx>
            <c:v>Lap-Begin Ave_Wgc_Pwm2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All!$GA$6:$GA$62</c:f>
              <c:numCache>
                <c:formatCode>General</c:formatCode>
                <c:ptCount val="57"/>
                <c:pt idx="0">
                  <c:v>51.643000000000001</c:v>
                </c:pt>
                <c:pt idx="1">
                  <c:v>50.975999999999999</c:v>
                </c:pt>
                <c:pt idx="2">
                  <c:v>50.927999999999997</c:v>
                </c:pt>
                <c:pt idx="3">
                  <c:v>51.155999999999999</c:v>
                </c:pt>
                <c:pt idx="4">
                  <c:v>51.177999999999997</c:v>
                </c:pt>
                <c:pt idx="7">
                  <c:v>52.100999999999999</c:v>
                </c:pt>
                <c:pt idx="8">
                  <c:v>52.518999999999998</c:v>
                </c:pt>
                <c:pt idx="11">
                  <c:v>53.222000000000001</c:v>
                </c:pt>
                <c:pt idx="12">
                  <c:v>59.874000000000002</c:v>
                </c:pt>
                <c:pt idx="15">
                  <c:v>51.384999999999998</c:v>
                </c:pt>
                <c:pt idx="16">
                  <c:v>51.283000000000001</c:v>
                </c:pt>
                <c:pt idx="17">
                  <c:v>51.210999999999999</c:v>
                </c:pt>
                <c:pt idx="18">
                  <c:v>51.384999999999998</c:v>
                </c:pt>
                <c:pt idx="19">
                  <c:v>51.283000000000001</c:v>
                </c:pt>
                <c:pt idx="20">
                  <c:v>51.162999999999997</c:v>
                </c:pt>
                <c:pt idx="21">
                  <c:v>50.341999999999999</c:v>
                </c:pt>
                <c:pt idx="22">
                  <c:v>50.198999999999998</c:v>
                </c:pt>
                <c:pt idx="23">
                  <c:v>51.21</c:v>
                </c:pt>
                <c:pt idx="27">
                  <c:v>52.353000000000002</c:v>
                </c:pt>
                <c:pt idx="28">
                  <c:v>50.249000000000002</c:v>
                </c:pt>
                <c:pt idx="29">
                  <c:v>50.094999999999999</c:v>
                </c:pt>
                <c:pt idx="30">
                  <c:v>50.195</c:v>
                </c:pt>
                <c:pt idx="31">
                  <c:v>50.523000000000003</c:v>
                </c:pt>
                <c:pt idx="32">
                  <c:v>50.136000000000003</c:v>
                </c:pt>
                <c:pt idx="35">
                  <c:v>51.604999999999997</c:v>
                </c:pt>
                <c:pt idx="36">
                  <c:v>49.976999999999997</c:v>
                </c:pt>
                <c:pt idx="37">
                  <c:v>49.792000000000002</c:v>
                </c:pt>
                <c:pt idx="38">
                  <c:v>49.628999999999998</c:v>
                </c:pt>
                <c:pt idx="39">
                  <c:v>50.603999999999999</c:v>
                </c:pt>
                <c:pt idx="42">
                  <c:v>50.899000000000001</c:v>
                </c:pt>
                <c:pt idx="43">
                  <c:v>50.222999999999999</c:v>
                </c:pt>
                <c:pt idx="44">
                  <c:v>50.843000000000004</c:v>
                </c:pt>
                <c:pt idx="45">
                  <c:v>49.564999999999998</c:v>
                </c:pt>
                <c:pt idx="46">
                  <c:v>49.671999999999997</c:v>
                </c:pt>
                <c:pt idx="47">
                  <c:v>49.923999999999999</c:v>
                </c:pt>
                <c:pt idx="48">
                  <c:v>50.023000000000003</c:v>
                </c:pt>
                <c:pt idx="51">
                  <c:v>51.048000000000002</c:v>
                </c:pt>
                <c:pt idx="52">
                  <c:v>49.241</c:v>
                </c:pt>
                <c:pt idx="53">
                  <c:v>49.063000000000002</c:v>
                </c:pt>
                <c:pt idx="54">
                  <c:v>51.048000000000002</c:v>
                </c:pt>
                <c:pt idx="55">
                  <c:v>49.241</c:v>
                </c:pt>
                <c:pt idx="56">
                  <c:v>49.063000000000002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F0-4BFC-A8DF-63F9416016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94191"/>
        <c:axId val="868909583"/>
      </c:scatterChart>
      <c:valAx>
        <c:axId val="8689287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2479"/>
        <c:crosses val="autoZero"/>
        <c:crossBetween val="midCat"/>
        <c:majorUnit val="20"/>
        <c:minorUnit val="5"/>
      </c:valAx>
      <c:valAx>
        <c:axId val="8689224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8719"/>
        <c:crosses val="autoZero"/>
        <c:crossBetween val="midCat"/>
      </c:valAx>
      <c:valAx>
        <c:axId val="868909583"/>
        <c:scaling>
          <c:orientation val="minMax"/>
          <c:max val="7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4191"/>
        <c:crosses val="max"/>
        <c:crossBetween val="midCat"/>
      </c:valAx>
      <c:valAx>
        <c:axId val="868894191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09583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Intake pressure [mBar]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p22_7500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All!$GB$6:$GB$62</c:f>
              <c:numCache>
                <c:formatCode>General</c:formatCode>
                <c:ptCount val="57"/>
                <c:pt idx="0">
                  <c:v>2180.4</c:v>
                </c:pt>
                <c:pt idx="1">
                  <c:v>2240.6999999999998</c:v>
                </c:pt>
                <c:pt idx="2">
                  <c:v>2230.8000000000002</c:v>
                </c:pt>
                <c:pt idx="3">
                  <c:v>2205.6</c:v>
                </c:pt>
                <c:pt idx="4">
                  <c:v>2290.6999999999998</c:v>
                </c:pt>
                <c:pt idx="7">
                  <c:v>2236.1999999999998</c:v>
                </c:pt>
                <c:pt idx="8">
                  <c:v>2216.5</c:v>
                </c:pt>
                <c:pt idx="11">
                  <c:v>2316.1</c:v>
                </c:pt>
                <c:pt idx="12">
                  <c:v>2128.8000000000002</c:v>
                </c:pt>
                <c:pt idx="15">
                  <c:v>2209.9</c:v>
                </c:pt>
                <c:pt idx="16">
                  <c:v>2379.1999999999998</c:v>
                </c:pt>
                <c:pt idx="17">
                  <c:v>2196.1999999999998</c:v>
                </c:pt>
                <c:pt idx="18">
                  <c:v>2209.9</c:v>
                </c:pt>
                <c:pt idx="19">
                  <c:v>2379.1999999999998</c:v>
                </c:pt>
                <c:pt idx="20">
                  <c:v>2249.1999999999998</c:v>
                </c:pt>
                <c:pt idx="21">
                  <c:v>2171.4</c:v>
                </c:pt>
                <c:pt idx="22">
                  <c:v>2295.6</c:v>
                </c:pt>
                <c:pt idx="23">
                  <c:v>2168.1999999999998</c:v>
                </c:pt>
                <c:pt idx="27">
                  <c:v>2179.6999999999998</c:v>
                </c:pt>
                <c:pt idx="28">
                  <c:v>2540.8000000000002</c:v>
                </c:pt>
                <c:pt idx="29">
                  <c:v>2288.8000000000002</c:v>
                </c:pt>
                <c:pt idx="30">
                  <c:v>2308.6</c:v>
                </c:pt>
                <c:pt idx="31">
                  <c:v>2218.6999999999998</c:v>
                </c:pt>
                <c:pt idx="32">
                  <c:v>2199.1</c:v>
                </c:pt>
                <c:pt idx="35">
                  <c:v>2205.4</c:v>
                </c:pt>
                <c:pt idx="36">
                  <c:v>2261.6</c:v>
                </c:pt>
                <c:pt idx="37">
                  <c:v>2240.6</c:v>
                </c:pt>
                <c:pt idx="38">
                  <c:v>2308</c:v>
                </c:pt>
                <c:pt idx="39">
                  <c:v>2187.1</c:v>
                </c:pt>
                <c:pt idx="42">
                  <c:v>2176.4</c:v>
                </c:pt>
                <c:pt idx="43">
                  <c:v>2310.6</c:v>
                </c:pt>
                <c:pt idx="44">
                  <c:v>2205.4</c:v>
                </c:pt>
                <c:pt idx="45">
                  <c:v>2219</c:v>
                </c:pt>
                <c:pt idx="46">
                  <c:v>2267.5</c:v>
                </c:pt>
                <c:pt idx="47">
                  <c:v>2216.4</c:v>
                </c:pt>
                <c:pt idx="48">
                  <c:v>2212.3000000000002</c:v>
                </c:pt>
                <c:pt idx="51">
                  <c:v>2231.1999999999998</c:v>
                </c:pt>
                <c:pt idx="52">
                  <c:v>2233.1</c:v>
                </c:pt>
                <c:pt idx="53">
                  <c:v>2175</c:v>
                </c:pt>
                <c:pt idx="54">
                  <c:v>2231.1999999999998</c:v>
                </c:pt>
                <c:pt idx="55">
                  <c:v>2233.1</c:v>
                </c:pt>
                <c:pt idx="56">
                  <c:v>2175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3F5-4850-B062-D41D5BE83C3E}"/>
            </c:ext>
          </c:extLst>
        </c:ser>
        <c:ser>
          <c:idx val="1"/>
          <c:order val="1"/>
          <c:tx>
            <c:v>Max p22_2_7500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All!$GC$6:$GC$62</c:f>
              <c:numCache>
                <c:formatCode>General</c:formatCode>
                <c:ptCount val="57"/>
                <c:pt idx="0">
                  <c:v>2152.5</c:v>
                </c:pt>
                <c:pt idx="1">
                  <c:v>2223.1</c:v>
                </c:pt>
                <c:pt idx="2">
                  <c:v>2367</c:v>
                </c:pt>
                <c:pt idx="3">
                  <c:v>2208.6999999999998</c:v>
                </c:pt>
                <c:pt idx="4">
                  <c:v>2743.2</c:v>
                </c:pt>
                <c:pt idx="7">
                  <c:v>2236.6999999999998</c:v>
                </c:pt>
                <c:pt idx="8">
                  <c:v>2202.1999999999998</c:v>
                </c:pt>
                <c:pt idx="11">
                  <c:v>2203.1999999999998</c:v>
                </c:pt>
                <c:pt idx="12">
                  <c:v>2131.1</c:v>
                </c:pt>
                <c:pt idx="15">
                  <c:v>2266.1999999999998</c:v>
                </c:pt>
                <c:pt idx="16">
                  <c:v>2288.6999999999998</c:v>
                </c:pt>
                <c:pt idx="17">
                  <c:v>2171.6</c:v>
                </c:pt>
                <c:pt idx="18">
                  <c:v>2266.1999999999998</c:v>
                </c:pt>
                <c:pt idx="19">
                  <c:v>2288.6999999999998</c:v>
                </c:pt>
                <c:pt idx="20">
                  <c:v>2246.9</c:v>
                </c:pt>
                <c:pt idx="21">
                  <c:v>2237.4</c:v>
                </c:pt>
                <c:pt idx="22">
                  <c:v>2245.6999999999998</c:v>
                </c:pt>
                <c:pt idx="23">
                  <c:v>2185.1999999999998</c:v>
                </c:pt>
                <c:pt idx="27">
                  <c:v>2220.9</c:v>
                </c:pt>
                <c:pt idx="28">
                  <c:v>2186.9</c:v>
                </c:pt>
                <c:pt idx="29">
                  <c:v>2301.6</c:v>
                </c:pt>
                <c:pt idx="30">
                  <c:v>2601.1</c:v>
                </c:pt>
                <c:pt idx="31">
                  <c:v>2304.9</c:v>
                </c:pt>
                <c:pt idx="32">
                  <c:v>2329.1999999999998</c:v>
                </c:pt>
                <c:pt idx="35">
                  <c:v>2232.9</c:v>
                </c:pt>
                <c:pt idx="36">
                  <c:v>2262.1</c:v>
                </c:pt>
                <c:pt idx="37">
                  <c:v>2285.6999999999998</c:v>
                </c:pt>
                <c:pt idx="38">
                  <c:v>2226.4</c:v>
                </c:pt>
                <c:pt idx="39">
                  <c:v>2190.6999999999998</c:v>
                </c:pt>
                <c:pt idx="42">
                  <c:v>2181.5</c:v>
                </c:pt>
                <c:pt idx="43">
                  <c:v>2210.6999999999998</c:v>
                </c:pt>
                <c:pt idx="44">
                  <c:v>2293.8000000000002</c:v>
                </c:pt>
                <c:pt idx="45">
                  <c:v>2165.1</c:v>
                </c:pt>
                <c:pt idx="46">
                  <c:v>2211</c:v>
                </c:pt>
                <c:pt idx="47">
                  <c:v>2215.6999999999998</c:v>
                </c:pt>
                <c:pt idx="48">
                  <c:v>2274.4</c:v>
                </c:pt>
                <c:pt idx="51">
                  <c:v>2190.6999999999998</c:v>
                </c:pt>
                <c:pt idx="52">
                  <c:v>2259.6</c:v>
                </c:pt>
                <c:pt idx="53">
                  <c:v>2169.3000000000002</c:v>
                </c:pt>
                <c:pt idx="54">
                  <c:v>2190.6999999999998</c:v>
                </c:pt>
                <c:pt idx="55">
                  <c:v>2259.6</c:v>
                </c:pt>
                <c:pt idx="56">
                  <c:v>2169.3000000000002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3F5-4850-B062-D41D5BE83C3E}"/>
            </c:ext>
          </c:extLst>
        </c:ser>
        <c:ser>
          <c:idx val="2"/>
          <c:order val="2"/>
          <c:tx>
            <c:v>Max p22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All!$GD$6:$GD$62</c:f>
              <c:numCache>
                <c:formatCode>General</c:formatCode>
                <c:ptCount val="57"/>
                <c:pt idx="0">
                  <c:v>2180.4</c:v>
                </c:pt>
                <c:pt idx="1">
                  <c:v>2240.6999999999998</c:v>
                </c:pt>
                <c:pt idx="2">
                  <c:v>2230.8000000000002</c:v>
                </c:pt>
                <c:pt idx="3">
                  <c:v>2481.5</c:v>
                </c:pt>
                <c:pt idx="4">
                  <c:v>2302</c:v>
                </c:pt>
                <c:pt idx="7">
                  <c:v>2236.1999999999998</c:v>
                </c:pt>
                <c:pt idx="8">
                  <c:v>2218.9</c:v>
                </c:pt>
                <c:pt idx="11">
                  <c:v>2316.1</c:v>
                </c:pt>
                <c:pt idx="12">
                  <c:v>2156.9</c:v>
                </c:pt>
                <c:pt idx="15">
                  <c:v>2239.8000000000002</c:v>
                </c:pt>
                <c:pt idx="16">
                  <c:v>2379.1999999999998</c:v>
                </c:pt>
                <c:pt idx="17">
                  <c:v>2338.6</c:v>
                </c:pt>
                <c:pt idx="18">
                  <c:v>2239.8000000000002</c:v>
                </c:pt>
                <c:pt idx="19">
                  <c:v>2379.1999999999998</c:v>
                </c:pt>
                <c:pt idx="20">
                  <c:v>2249.1999999999998</c:v>
                </c:pt>
                <c:pt idx="21">
                  <c:v>2304.1</c:v>
                </c:pt>
                <c:pt idx="22">
                  <c:v>2295.6</c:v>
                </c:pt>
                <c:pt idx="23">
                  <c:v>2182</c:v>
                </c:pt>
                <c:pt idx="27">
                  <c:v>2292.4</c:v>
                </c:pt>
                <c:pt idx="28">
                  <c:v>2555.1999999999998</c:v>
                </c:pt>
                <c:pt idx="29">
                  <c:v>2288.8000000000002</c:v>
                </c:pt>
                <c:pt idx="30">
                  <c:v>2308.6</c:v>
                </c:pt>
                <c:pt idx="31">
                  <c:v>2218.6999999999998</c:v>
                </c:pt>
                <c:pt idx="32">
                  <c:v>2250</c:v>
                </c:pt>
                <c:pt idx="35">
                  <c:v>2205.4</c:v>
                </c:pt>
                <c:pt idx="36">
                  <c:v>2380.1999999999998</c:v>
                </c:pt>
                <c:pt idx="37">
                  <c:v>2240.6</c:v>
                </c:pt>
                <c:pt idx="38">
                  <c:v>2315.5</c:v>
                </c:pt>
                <c:pt idx="39">
                  <c:v>2190.4</c:v>
                </c:pt>
                <c:pt idx="42">
                  <c:v>2203.6</c:v>
                </c:pt>
                <c:pt idx="43">
                  <c:v>2310.6</c:v>
                </c:pt>
                <c:pt idx="44">
                  <c:v>2344.1999999999998</c:v>
                </c:pt>
                <c:pt idx="45">
                  <c:v>2238</c:v>
                </c:pt>
                <c:pt idx="46">
                  <c:v>2267.5</c:v>
                </c:pt>
                <c:pt idx="47">
                  <c:v>2216.4</c:v>
                </c:pt>
                <c:pt idx="48">
                  <c:v>2214.9</c:v>
                </c:pt>
                <c:pt idx="51">
                  <c:v>2231.1999999999998</c:v>
                </c:pt>
                <c:pt idx="52">
                  <c:v>2233.6999999999998</c:v>
                </c:pt>
                <c:pt idx="53">
                  <c:v>2196.1</c:v>
                </c:pt>
                <c:pt idx="54">
                  <c:v>2231.1999999999998</c:v>
                </c:pt>
                <c:pt idx="55">
                  <c:v>2233.6999999999998</c:v>
                </c:pt>
                <c:pt idx="56">
                  <c:v>2196.1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3F5-4850-B062-D41D5BE83C3E}"/>
            </c:ext>
          </c:extLst>
        </c:ser>
        <c:ser>
          <c:idx val="3"/>
          <c:order val="3"/>
          <c:tx>
            <c:v>Max p22_2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All!$GE$6:$GE$62</c:f>
              <c:numCache>
                <c:formatCode>General</c:formatCode>
                <c:ptCount val="57"/>
                <c:pt idx="0">
                  <c:v>2165</c:v>
                </c:pt>
                <c:pt idx="1">
                  <c:v>2225.9</c:v>
                </c:pt>
                <c:pt idx="2">
                  <c:v>2514.5</c:v>
                </c:pt>
                <c:pt idx="3">
                  <c:v>2224.6999999999998</c:v>
                </c:pt>
                <c:pt idx="4">
                  <c:v>2743.2</c:v>
                </c:pt>
                <c:pt idx="7">
                  <c:v>2236.6999999999998</c:v>
                </c:pt>
                <c:pt idx="8">
                  <c:v>2268.3000000000002</c:v>
                </c:pt>
                <c:pt idx="11">
                  <c:v>2306</c:v>
                </c:pt>
                <c:pt idx="12">
                  <c:v>2159</c:v>
                </c:pt>
                <c:pt idx="15">
                  <c:v>2389.1</c:v>
                </c:pt>
                <c:pt idx="16">
                  <c:v>2413.9</c:v>
                </c:pt>
                <c:pt idx="17">
                  <c:v>2441.1</c:v>
                </c:pt>
                <c:pt idx="18">
                  <c:v>2389.1</c:v>
                </c:pt>
                <c:pt idx="19">
                  <c:v>2413.9</c:v>
                </c:pt>
                <c:pt idx="20">
                  <c:v>2246.9</c:v>
                </c:pt>
                <c:pt idx="21">
                  <c:v>2237.4</c:v>
                </c:pt>
                <c:pt idx="22">
                  <c:v>2245.6999999999998</c:v>
                </c:pt>
                <c:pt idx="23">
                  <c:v>2185.1999999999998</c:v>
                </c:pt>
                <c:pt idx="27">
                  <c:v>2223.4</c:v>
                </c:pt>
                <c:pt idx="28">
                  <c:v>2312.6</c:v>
                </c:pt>
                <c:pt idx="29">
                  <c:v>2516.1</c:v>
                </c:pt>
                <c:pt idx="30">
                  <c:v>2601.1</c:v>
                </c:pt>
                <c:pt idx="31">
                  <c:v>2304.9</c:v>
                </c:pt>
                <c:pt idx="32">
                  <c:v>2359.9</c:v>
                </c:pt>
                <c:pt idx="35">
                  <c:v>2419.5</c:v>
                </c:pt>
                <c:pt idx="36">
                  <c:v>2276.9</c:v>
                </c:pt>
                <c:pt idx="37">
                  <c:v>2285.6999999999998</c:v>
                </c:pt>
                <c:pt idx="38">
                  <c:v>2233.1999999999998</c:v>
                </c:pt>
                <c:pt idx="39">
                  <c:v>2388.6999999999998</c:v>
                </c:pt>
                <c:pt idx="42">
                  <c:v>2207.6999999999998</c:v>
                </c:pt>
                <c:pt idx="43">
                  <c:v>2245.8000000000002</c:v>
                </c:pt>
                <c:pt idx="44">
                  <c:v>2293.8000000000002</c:v>
                </c:pt>
                <c:pt idx="45">
                  <c:v>2186.6999999999998</c:v>
                </c:pt>
                <c:pt idx="46">
                  <c:v>2312.8000000000002</c:v>
                </c:pt>
                <c:pt idx="47">
                  <c:v>2238.3000000000002</c:v>
                </c:pt>
                <c:pt idx="48">
                  <c:v>2274.4</c:v>
                </c:pt>
                <c:pt idx="51">
                  <c:v>2210.1999999999998</c:v>
                </c:pt>
                <c:pt idx="52">
                  <c:v>2259.6</c:v>
                </c:pt>
                <c:pt idx="53">
                  <c:v>2198.8000000000002</c:v>
                </c:pt>
                <c:pt idx="54">
                  <c:v>2210.1999999999998</c:v>
                </c:pt>
                <c:pt idx="55">
                  <c:v>2259.6</c:v>
                </c:pt>
                <c:pt idx="56">
                  <c:v>2198.8000000000002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3F5-4850-B062-D41D5BE83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1599"/>
        <c:axId val="868955343"/>
      </c:scatterChart>
      <c:valAx>
        <c:axId val="86895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5343"/>
        <c:crosses val="autoZero"/>
        <c:crossBetween val="midCat"/>
        <c:majorUnit val="20"/>
        <c:minorUnit val="5"/>
      </c:valAx>
      <c:valAx>
        <c:axId val="86895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tempearute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tfuel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All!$GG$6:$GG$62</c:f>
              <c:numCache>
                <c:formatCode>General</c:formatCode>
                <c:ptCount val="57"/>
                <c:pt idx="0">
                  <c:v>42</c:v>
                </c:pt>
                <c:pt idx="1">
                  <c:v>29</c:v>
                </c:pt>
                <c:pt idx="2">
                  <c:v>30</c:v>
                </c:pt>
                <c:pt idx="3">
                  <c:v>30</c:v>
                </c:pt>
                <c:pt idx="4">
                  <c:v>32</c:v>
                </c:pt>
                <c:pt idx="7">
                  <c:v>34</c:v>
                </c:pt>
                <c:pt idx="8">
                  <c:v>31</c:v>
                </c:pt>
                <c:pt idx="11">
                  <c:v>33</c:v>
                </c:pt>
                <c:pt idx="12">
                  <c:v>34</c:v>
                </c:pt>
                <c:pt idx="15">
                  <c:v>38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34</c:v>
                </c:pt>
                <c:pt idx="20">
                  <c:v>36</c:v>
                </c:pt>
                <c:pt idx="21">
                  <c:v>34</c:v>
                </c:pt>
                <c:pt idx="22">
                  <c:v>35</c:v>
                </c:pt>
                <c:pt idx="23">
                  <c:v>36</c:v>
                </c:pt>
                <c:pt idx="27">
                  <c:v>39</c:v>
                </c:pt>
                <c:pt idx="28">
                  <c:v>35</c:v>
                </c:pt>
                <c:pt idx="29">
                  <c:v>36</c:v>
                </c:pt>
                <c:pt idx="30">
                  <c:v>36</c:v>
                </c:pt>
                <c:pt idx="31">
                  <c:v>37</c:v>
                </c:pt>
                <c:pt idx="32">
                  <c:v>37</c:v>
                </c:pt>
                <c:pt idx="35">
                  <c:v>41</c:v>
                </c:pt>
                <c:pt idx="36">
                  <c:v>36</c:v>
                </c:pt>
                <c:pt idx="37">
                  <c:v>36</c:v>
                </c:pt>
                <c:pt idx="38">
                  <c:v>37</c:v>
                </c:pt>
                <c:pt idx="39">
                  <c:v>37</c:v>
                </c:pt>
                <c:pt idx="42">
                  <c:v>40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38</c:v>
                </c:pt>
                <c:pt idx="47">
                  <c:v>38</c:v>
                </c:pt>
                <c:pt idx="48">
                  <c:v>39</c:v>
                </c:pt>
                <c:pt idx="51">
                  <c:v>41</c:v>
                </c:pt>
                <c:pt idx="52">
                  <c:v>42</c:v>
                </c:pt>
                <c:pt idx="53">
                  <c:v>43</c:v>
                </c:pt>
                <c:pt idx="54">
                  <c:v>41</c:v>
                </c:pt>
                <c:pt idx="55">
                  <c:v>42</c:v>
                </c:pt>
                <c:pt idx="56">
                  <c:v>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2A-4C2F-83A5-582A6FEB12B2}"/>
            </c:ext>
          </c:extLst>
        </c:ser>
        <c:ser>
          <c:idx val="1"/>
          <c:order val="1"/>
          <c:tx>
            <c:v>Max tfueltankout_pod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All!$GH$6:$GH$62</c:f>
              <c:numCache>
                <c:formatCode>General</c:formatCode>
                <c:ptCount val="57"/>
                <c:pt idx="0">
                  <c:v>42</c:v>
                </c:pt>
                <c:pt idx="1">
                  <c:v>28.8</c:v>
                </c:pt>
                <c:pt idx="2">
                  <c:v>29.6</c:v>
                </c:pt>
                <c:pt idx="3">
                  <c:v>30.1</c:v>
                </c:pt>
                <c:pt idx="4">
                  <c:v>32.1</c:v>
                </c:pt>
                <c:pt idx="7">
                  <c:v>33.700000000000003</c:v>
                </c:pt>
                <c:pt idx="8">
                  <c:v>31.4</c:v>
                </c:pt>
                <c:pt idx="11">
                  <c:v>33.4</c:v>
                </c:pt>
                <c:pt idx="12">
                  <c:v>34.200000000000003</c:v>
                </c:pt>
                <c:pt idx="15">
                  <c:v>37.9</c:v>
                </c:pt>
                <c:pt idx="16">
                  <c:v>33.799999999999997</c:v>
                </c:pt>
                <c:pt idx="17">
                  <c:v>34.5</c:v>
                </c:pt>
                <c:pt idx="18">
                  <c:v>37.9</c:v>
                </c:pt>
                <c:pt idx="19">
                  <c:v>33.799999999999997</c:v>
                </c:pt>
                <c:pt idx="20">
                  <c:v>36.5</c:v>
                </c:pt>
                <c:pt idx="21">
                  <c:v>34.5</c:v>
                </c:pt>
                <c:pt idx="22">
                  <c:v>35.1</c:v>
                </c:pt>
                <c:pt idx="23">
                  <c:v>35.6</c:v>
                </c:pt>
                <c:pt idx="27">
                  <c:v>38.700000000000003</c:v>
                </c:pt>
                <c:pt idx="28">
                  <c:v>35</c:v>
                </c:pt>
                <c:pt idx="29">
                  <c:v>35.799999999999997</c:v>
                </c:pt>
                <c:pt idx="30">
                  <c:v>36.299999999999997</c:v>
                </c:pt>
                <c:pt idx="31">
                  <c:v>36.9</c:v>
                </c:pt>
                <c:pt idx="32">
                  <c:v>37.299999999999997</c:v>
                </c:pt>
                <c:pt idx="35">
                  <c:v>40.6</c:v>
                </c:pt>
                <c:pt idx="36">
                  <c:v>35.6</c:v>
                </c:pt>
                <c:pt idx="37">
                  <c:v>36.5</c:v>
                </c:pt>
                <c:pt idx="38">
                  <c:v>37</c:v>
                </c:pt>
                <c:pt idx="39">
                  <c:v>37.5</c:v>
                </c:pt>
                <c:pt idx="42">
                  <c:v>39.700000000000003</c:v>
                </c:pt>
                <c:pt idx="43">
                  <c:v>36.299999999999997</c:v>
                </c:pt>
                <c:pt idx="44">
                  <c:v>37.1</c:v>
                </c:pt>
                <c:pt idx="45">
                  <c:v>37.5</c:v>
                </c:pt>
                <c:pt idx="46">
                  <c:v>38</c:v>
                </c:pt>
                <c:pt idx="47">
                  <c:v>38.4</c:v>
                </c:pt>
                <c:pt idx="48">
                  <c:v>38.9</c:v>
                </c:pt>
                <c:pt idx="51">
                  <c:v>41.5</c:v>
                </c:pt>
                <c:pt idx="52">
                  <c:v>42.1</c:v>
                </c:pt>
                <c:pt idx="53">
                  <c:v>42.7</c:v>
                </c:pt>
                <c:pt idx="54">
                  <c:v>41.5</c:v>
                </c:pt>
                <c:pt idx="55">
                  <c:v>42.1</c:v>
                </c:pt>
                <c:pt idx="56">
                  <c:v>42.7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2A-4C2F-83A5-582A6FEB12B2}"/>
            </c:ext>
          </c:extLst>
        </c:ser>
        <c:ser>
          <c:idx val="2"/>
          <c:order val="2"/>
          <c:tx>
            <c:v>Max trail_pod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All!$GI$6:$GI$62</c:f>
              <c:numCache>
                <c:formatCode>General</c:formatCode>
                <c:ptCount val="57"/>
                <c:pt idx="0">
                  <c:v>68.8</c:v>
                </c:pt>
                <c:pt idx="1">
                  <c:v>51.1</c:v>
                </c:pt>
                <c:pt idx="2">
                  <c:v>51.1</c:v>
                </c:pt>
                <c:pt idx="3">
                  <c:v>51.9</c:v>
                </c:pt>
                <c:pt idx="4">
                  <c:v>52.9</c:v>
                </c:pt>
                <c:pt idx="7">
                  <c:v>60</c:v>
                </c:pt>
                <c:pt idx="8">
                  <c:v>53.9</c:v>
                </c:pt>
                <c:pt idx="11">
                  <c:v>58.6</c:v>
                </c:pt>
                <c:pt idx="12">
                  <c:v>54.9</c:v>
                </c:pt>
                <c:pt idx="15">
                  <c:v>76.400000000000006</c:v>
                </c:pt>
                <c:pt idx="16">
                  <c:v>55.5</c:v>
                </c:pt>
                <c:pt idx="17">
                  <c:v>52.2</c:v>
                </c:pt>
                <c:pt idx="18">
                  <c:v>76.400000000000006</c:v>
                </c:pt>
                <c:pt idx="19">
                  <c:v>55.5</c:v>
                </c:pt>
                <c:pt idx="20">
                  <c:v>62.5</c:v>
                </c:pt>
                <c:pt idx="21">
                  <c:v>54.3</c:v>
                </c:pt>
                <c:pt idx="22">
                  <c:v>52.5</c:v>
                </c:pt>
                <c:pt idx="23">
                  <c:v>52.7</c:v>
                </c:pt>
                <c:pt idx="27">
                  <c:v>73</c:v>
                </c:pt>
                <c:pt idx="28">
                  <c:v>55.8</c:v>
                </c:pt>
                <c:pt idx="29">
                  <c:v>52.6</c:v>
                </c:pt>
                <c:pt idx="30">
                  <c:v>52.9</c:v>
                </c:pt>
                <c:pt idx="31">
                  <c:v>53.2</c:v>
                </c:pt>
                <c:pt idx="32">
                  <c:v>53.3</c:v>
                </c:pt>
                <c:pt idx="35">
                  <c:v>84.5</c:v>
                </c:pt>
                <c:pt idx="36">
                  <c:v>58.7</c:v>
                </c:pt>
                <c:pt idx="37">
                  <c:v>53.2</c:v>
                </c:pt>
                <c:pt idx="38">
                  <c:v>53.1</c:v>
                </c:pt>
                <c:pt idx="39">
                  <c:v>53.3</c:v>
                </c:pt>
                <c:pt idx="42">
                  <c:v>79.900000000000006</c:v>
                </c:pt>
                <c:pt idx="43">
                  <c:v>57.5</c:v>
                </c:pt>
                <c:pt idx="44">
                  <c:v>53.5</c:v>
                </c:pt>
                <c:pt idx="45">
                  <c:v>53.3</c:v>
                </c:pt>
                <c:pt idx="46">
                  <c:v>53.3</c:v>
                </c:pt>
                <c:pt idx="47">
                  <c:v>53.6</c:v>
                </c:pt>
                <c:pt idx="48">
                  <c:v>53.8</c:v>
                </c:pt>
                <c:pt idx="51">
                  <c:v>70</c:v>
                </c:pt>
                <c:pt idx="52">
                  <c:v>56.5</c:v>
                </c:pt>
                <c:pt idx="53">
                  <c:v>54.2</c:v>
                </c:pt>
                <c:pt idx="54">
                  <c:v>70</c:v>
                </c:pt>
                <c:pt idx="55">
                  <c:v>56.5</c:v>
                </c:pt>
                <c:pt idx="56">
                  <c:v>54.2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2A-4C2F-83A5-582A6FEB12B2}"/>
            </c:ext>
          </c:extLst>
        </c:ser>
        <c:ser>
          <c:idx val="3"/>
          <c:order val="3"/>
          <c:tx>
            <c:v>Max trail2_pod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All!$GJ$6:$GJ$62</c:f>
              <c:numCache>
                <c:formatCode>General</c:formatCode>
                <c:ptCount val="57"/>
                <c:pt idx="0">
                  <c:v>65.099999999999994</c:v>
                </c:pt>
                <c:pt idx="1">
                  <c:v>55.2</c:v>
                </c:pt>
                <c:pt idx="2">
                  <c:v>56.1</c:v>
                </c:pt>
                <c:pt idx="3">
                  <c:v>56.8</c:v>
                </c:pt>
                <c:pt idx="4">
                  <c:v>57.6</c:v>
                </c:pt>
                <c:pt idx="7">
                  <c:v>64.5</c:v>
                </c:pt>
                <c:pt idx="8">
                  <c:v>58.5</c:v>
                </c:pt>
                <c:pt idx="11">
                  <c:v>63.3</c:v>
                </c:pt>
                <c:pt idx="12">
                  <c:v>59.4</c:v>
                </c:pt>
                <c:pt idx="15">
                  <c:v>78.099999999999994</c:v>
                </c:pt>
                <c:pt idx="16">
                  <c:v>59.6</c:v>
                </c:pt>
                <c:pt idx="17">
                  <c:v>57.4</c:v>
                </c:pt>
                <c:pt idx="18">
                  <c:v>78.099999999999994</c:v>
                </c:pt>
                <c:pt idx="19">
                  <c:v>59.6</c:v>
                </c:pt>
                <c:pt idx="20">
                  <c:v>66.599999999999994</c:v>
                </c:pt>
                <c:pt idx="21">
                  <c:v>59</c:v>
                </c:pt>
                <c:pt idx="22">
                  <c:v>57.5</c:v>
                </c:pt>
                <c:pt idx="23">
                  <c:v>57.8</c:v>
                </c:pt>
                <c:pt idx="27">
                  <c:v>75</c:v>
                </c:pt>
                <c:pt idx="28">
                  <c:v>60.1</c:v>
                </c:pt>
                <c:pt idx="29">
                  <c:v>57.5</c:v>
                </c:pt>
                <c:pt idx="30">
                  <c:v>57.8</c:v>
                </c:pt>
                <c:pt idx="31">
                  <c:v>58.1</c:v>
                </c:pt>
                <c:pt idx="32">
                  <c:v>58.2</c:v>
                </c:pt>
                <c:pt idx="35">
                  <c:v>85.8</c:v>
                </c:pt>
                <c:pt idx="36">
                  <c:v>62.7</c:v>
                </c:pt>
                <c:pt idx="37">
                  <c:v>57.6</c:v>
                </c:pt>
                <c:pt idx="38">
                  <c:v>57.5</c:v>
                </c:pt>
                <c:pt idx="39">
                  <c:v>57.7</c:v>
                </c:pt>
                <c:pt idx="42">
                  <c:v>79.5</c:v>
                </c:pt>
                <c:pt idx="43">
                  <c:v>60.7</c:v>
                </c:pt>
                <c:pt idx="44">
                  <c:v>57.7</c:v>
                </c:pt>
                <c:pt idx="45">
                  <c:v>57.8</c:v>
                </c:pt>
                <c:pt idx="46">
                  <c:v>57.8</c:v>
                </c:pt>
                <c:pt idx="47">
                  <c:v>58</c:v>
                </c:pt>
                <c:pt idx="48">
                  <c:v>58.1</c:v>
                </c:pt>
                <c:pt idx="51">
                  <c:v>70.599999999999994</c:v>
                </c:pt>
                <c:pt idx="52">
                  <c:v>59.7</c:v>
                </c:pt>
                <c:pt idx="53">
                  <c:v>58.2</c:v>
                </c:pt>
                <c:pt idx="54">
                  <c:v>70.599999999999994</c:v>
                </c:pt>
                <c:pt idx="55">
                  <c:v>59.7</c:v>
                </c:pt>
                <c:pt idx="56">
                  <c:v>58.2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2A-4C2F-83A5-582A6FEB1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1599"/>
        <c:axId val="868947439"/>
      </c:scatterChart>
      <c:valAx>
        <c:axId val="86895159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47439"/>
        <c:crosses val="autoZero"/>
        <c:crossBetween val="midCat"/>
        <c:majorUnit val="20"/>
        <c:minorUnit val="5"/>
      </c:valAx>
      <c:valAx>
        <c:axId val="868947439"/>
        <c:scaling>
          <c:orientation val="minMax"/>
          <c:max val="9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159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Control Ips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prail_ip_100%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All!$ID$6:$ID$62</c:f>
              <c:numCache>
                <c:formatCode>General</c:formatCode>
                <c:ptCount val="57"/>
                <c:pt idx="0">
                  <c:v>-4.1000000000000002E-2</c:v>
                </c:pt>
                <c:pt idx="1">
                  <c:v>-0.16800000000000001</c:v>
                </c:pt>
                <c:pt idx="2">
                  <c:v>-0.16800000000000001</c:v>
                </c:pt>
                <c:pt idx="3">
                  <c:v>-0.17799999999999999</c:v>
                </c:pt>
                <c:pt idx="4">
                  <c:v>-0.13</c:v>
                </c:pt>
                <c:pt idx="7">
                  <c:v>-8.8999999999999996E-2</c:v>
                </c:pt>
                <c:pt idx="8">
                  <c:v>-0.16500000000000001</c:v>
                </c:pt>
                <c:pt idx="11">
                  <c:v>-0.14099999999999999</c:v>
                </c:pt>
                <c:pt idx="12">
                  <c:v>-5.0000000000000001E-3</c:v>
                </c:pt>
                <c:pt idx="15">
                  <c:v>-0.125</c:v>
                </c:pt>
                <c:pt idx="16">
                  <c:v>-0.191</c:v>
                </c:pt>
                <c:pt idx="17">
                  <c:v>-0.188</c:v>
                </c:pt>
                <c:pt idx="18">
                  <c:v>-0.125</c:v>
                </c:pt>
                <c:pt idx="19">
                  <c:v>-0.191</c:v>
                </c:pt>
                <c:pt idx="20">
                  <c:v>-6.3E-2</c:v>
                </c:pt>
                <c:pt idx="21">
                  <c:v>-0.224</c:v>
                </c:pt>
                <c:pt idx="22">
                  <c:v>-0.23400000000000001</c:v>
                </c:pt>
                <c:pt idx="23">
                  <c:v>-0.16300000000000001</c:v>
                </c:pt>
                <c:pt idx="27">
                  <c:v>-3.2000000000000001E-2</c:v>
                </c:pt>
                <c:pt idx="28">
                  <c:v>-0.157</c:v>
                </c:pt>
                <c:pt idx="29">
                  <c:v>-0.22500000000000001</c:v>
                </c:pt>
                <c:pt idx="30">
                  <c:v>-0.245</c:v>
                </c:pt>
                <c:pt idx="31">
                  <c:v>-0.25</c:v>
                </c:pt>
                <c:pt idx="32">
                  <c:v>-0.20599999999999999</c:v>
                </c:pt>
                <c:pt idx="35">
                  <c:v>-0.129</c:v>
                </c:pt>
                <c:pt idx="36">
                  <c:v>-0.23699999999999999</c:v>
                </c:pt>
                <c:pt idx="37">
                  <c:v>-0.25900000000000001</c:v>
                </c:pt>
                <c:pt idx="38">
                  <c:v>-0.249</c:v>
                </c:pt>
                <c:pt idx="39">
                  <c:v>-0.17699999999999999</c:v>
                </c:pt>
                <c:pt idx="42">
                  <c:v>-3.7999999999999999E-2</c:v>
                </c:pt>
                <c:pt idx="43">
                  <c:v>-0.223</c:v>
                </c:pt>
                <c:pt idx="44">
                  <c:v>-0.22500000000000001</c:v>
                </c:pt>
                <c:pt idx="45">
                  <c:v>-0.24399999999999999</c:v>
                </c:pt>
                <c:pt idx="46">
                  <c:v>-0.254</c:v>
                </c:pt>
                <c:pt idx="47">
                  <c:v>-0.24</c:v>
                </c:pt>
                <c:pt idx="48">
                  <c:v>-0.188</c:v>
                </c:pt>
                <c:pt idx="51">
                  <c:v>-0.10100000000000001</c:v>
                </c:pt>
                <c:pt idx="52">
                  <c:v>-0.23899999999999999</c:v>
                </c:pt>
                <c:pt idx="53">
                  <c:v>-0.185</c:v>
                </c:pt>
                <c:pt idx="54">
                  <c:v>-0.10100000000000001</c:v>
                </c:pt>
                <c:pt idx="55">
                  <c:v>-0.23899999999999999</c:v>
                </c:pt>
                <c:pt idx="56">
                  <c:v>-0.185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B7-4512-B7D3-6419FB00B4C4}"/>
            </c:ext>
          </c:extLst>
        </c:ser>
        <c:ser>
          <c:idx val="1"/>
          <c:order val="1"/>
          <c:tx>
            <c:v>Ave prail_ip2_100%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All!$IE$6:$IE$62</c:f>
              <c:numCache>
                <c:formatCode>General</c:formatCode>
                <c:ptCount val="57"/>
                <c:pt idx="0">
                  <c:v>-8.0000000000000002E-3</c:v>
                </c:pt>
                <c:pt idx="1">
                  <c:v>2.3E-2</c:v>
                </c:pt>
                <c:pt idx="2">
                  <c:v>2.1000000000000001E-2</c:v>
                </c:pt>
                <c:pt idx="3">
                  <c:v>7.0000000000000001E-3</c:v>
                </c:pt>
                <c:pt idx="4">
                  <c:v>1.4999999999999999E-2</c:v>
                </c:pt>
                <c:pt idx="7">
                  <c:v>4.0000000000000001E-3</c:v>
                </c:pt>
                <c:pt idx="8">
                  <c:v>-4.0000000000000001E-3</c:v>
                </c:pt>
                <c:pt idx="11">
                  <c:v>-8.9999999999999993E-3</c:v>
                </c:pt>
                <c:pt idx="12">
                  <c:v>2E-3</c:v>
                </c:pt>
                <c:pt idx="15">
                  <c:v>-0.01</c:v>
                </c:pt>
                <c:pt idx="16">
                  <c:v>-8.0000000000000002E-3</c:v>
                </c:pt>
                <c:pt idx="17">
                  <c:v>-1.4999999999999999E-2</c:v>
                </c:pt>
                <c:pt idx="18">
                  <c:v>-0.01</c:v>
                </c:pt>
                <c:pt idx="19">
                  <c:v>-8.0000000000000002E-3</c:v>
                </c:pt>
                <c:pt idx="20">
                  <c:v>0</c:v>
                </c:pt>
                <c:pt idx="21">
                  <c:v>-2.1000000000000001E-2</c:v>
                </c:pt>
                <c:pt idx="22">
                  <c:v>-3.5999999999999997E-2</c:v>
                </c:pt>
                <c:pt idx="23">
                  <c:v>-2.7E-2</c:v>
                </c:pt>
                <c:pt idx="27">
                  <c:v>2E-3</c:v>
                </c:pt>
                <c:pt idx="28">
                  <c:v>-2.1000000000000001E-2</c:v>
                </c:pt>
                <c:pt idx="29">
                  <c:v>-1.4999999999999999E-2</c:v>
                </c:pt>
                <c:pt idx="30">
                  <c:v>-1.7000000000000001E-2</c:v>
                </c:pt>
                <c:pt idx="31">
                  <c:v>-4.0000000000000001E-3</c:v>
                </c:pt>
                <c:pt idx="32">
                  <c:v>0.01</c:v>
                </c:pt>
                <c:pt idx="35">
                  <c:v>-0.01</c:v>
                </c:pt>
                <c:pt idx="36">
                  <c:v>-2.8000000000000001E-2</c:v>
                </c:pt>
                <c:pt idx="37">
                  <c:v>-4.9000000000000002E-2</c:v>
                </c:pt>
                <c:pt idx="38">
                  <c:v>-4.2000000000000003E-2</c:v>
                </c:pt>
                <c:pt idx="39">
                  <c:v>-3.5000000000000003E-2</c:v>
                </c:pt>
                <c:pt idx="42">
                  <c:v>-1.4E-2</c:v>
                </c:pt>
                <c:pt idx="43">
                  <c:v>-4.5999999999999999E-2</c:v>
                </c:pt>
                <c:pt idx="44">
                  <c:v>-3.5000000000000003E-2</c:v>
                </c:pt>
                <c:pt idx="45">
                  <c:v>-3.4000000000000002E-2</c:v>
                </c:pt>
                <c:pt idx="46">
                  <c:v>-3.9E-2</c:v>
                </c:pt>
                <c:pt idx="47">
                  <c:v>-2.4E-2</c:v>
                </c:pt>
                <c:pt idx="48">
                  <c:v>-0.02</c:v>
                </c:pt>
                <c:pt idx="51">
                  <c:v>-1.7999999999999999E-2</c:v>
                </c:pt>
                <c:pt idx="52">
                  <c:v>-4.9000000000000002E-2</c:v>
                </c:pt>
                <c:pt idx="53">
                  <c:v>-3.3000000000000002E-2</c:v>
                </c:pt>
                <c:pt idx="54">
                  <c:v>-1.7999999999999999E-2</c:v>
                </c:pt>
                <c:pt idx="55">
                  <c:v>-4.9000000000000002E-2</c:v>
                </c:pt>
                <c:pt idx="56">
                  <c:v>-3.3000000000000002E-2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B7-4512-B7D3-6419FB00B4C4}"/>
            </c:ext>
          </c:extLst>
        </c:ser>
        <c:ser>
          <c:idx val="2"/>
          <c:order val="2"/>
          <c:tx>
            <c:v>Ave p21_ip_100%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All!$IJ$6:$IJ$62</c:f>
              <c:numCache>
                <c:formatCode>General</c:formatCode>
                <c:ptCount val="57"/>
                <c:pt idx="0">
                  <c:v>4.4999999999999998E-2</c:v>
                </c:pt>
                <c:pt idx="1">
                  <c:v>0.10199999999999999</c:v>
                </c:pt>
                <c:pt idx="2">
                  <c:v>4.5999999999999999E-2</c:v>
                </c:pt>
                <c:pt idx="3">
                  <c:v>4.4999999999999998E-2</c:v>
                </c:pt>
                <c:pt idx="4">
                  <c:v>3.0000000000000001E-3</c:v>
                </c:pt>
                <c:pt idx="7">
                  <c:v>4.9000000000000002E-2</c:v>
                </c:pt>
                <c:pt idx="8">
                  <c:v>6.8000000000000005E-2</c:v>
                </c:pt>
                <c:pt idx="11">
                  <c:v>9.0999999999999998E-2</c:v>
                </c:pt>
                <c:pt idx="12">
                  <c:v>0.01</c:v>
                </c:pt>
                <c:pt idx="15">
                  <c:v>8.7999999999999995E-2</c:v>
                </c:pt>
                <c:pt idx="16">
                  <c:v>1E-3</c:v>
                </c:pt>
                <c:pt idx="17">
                  <c:v>-0.03</c:v>
                </c:pt>
                <c:pt idx="18">
                  <c:v>8.7999999999999995E-2</c:v>
                </c:pt>
                <c:pt idx="19">
                  <c:v>1E-3</c:v>
                </c:pt>
                <c:pt idx="20">
                  <c:v>1.0999999999999999E-2</c:v>
                </c:pt>
                <c:pt idx="21">
                  <c:v>-9.7000000000000003E-2</c:v>
                </c:pt>
                <c:pt idx="22">
                  <c:v>-0.10100000000000001</c:v>
                </c:pt>
                <c:pt idx="23">
                  <c:v>2.3E-2</c:v>
                </c:pt>
                <c:pt idx="27">
                  <c:v>1.7999999999999999E-2</c:v>
                </c:pt>
                <c:pt idx="28">
                  <c:v>-1.6E-2</c:v>
                </c:pt>
                <c:pt idx="29">
                  <c:v>-9.0999999999999998E-2</c:v>
                </c:pt>
                <c:pt idx="30">
                  <c:v>-0.107</c:v>
                </c:pt>
                <c:pt idx="31">
                  <c:v>-8.6999999999999994E-2</c:v>
                </c:pt>
                <c:pt idx="32">
                  <c:v>-8.3000000000000004E-2</c:v>
                </c:pt>
                <c:pt idx="35">
                  <c:v>-3.5000000000000003E-2</c:v>
                </c:pt>
                <c:pt idx="36">
                  <c:v>-0.16800000000000001</c:v>
                </c:pt>
                <c:pt idx="37">
                  <c:v>-0.20799999999999999</c:v>
                </c:pt>
                <c:pt idx="38">
                  <c:v>-0.19400000000000001</c:v>
                </c:pt>
                <c:pt idx="39">
                  <c:v>-0.126</c:v>
                </c:pt>
                <c:pt idx="42">
                  <c:v>-3.0000000000000001E-3</c:v>
                </c:pt>
                <c:pt idx="43">
                  <c:v>-0.125</c:v>
                </c:pt>
                <c:pt idx="44">
                  <c:v>-0.122</c:v>
                </c:pt>
                <c:pt idx="45">
                  <c:v>-0.223</c:v>
                </c:pt>
                <c:pt idx="46">
                  <c:v>-0.20100000000000001</c:v>
                </c:pt>
                <c:pt idx="47">
                  <c:v>-0.21099999999999999</c:v>
                </c:pt>
                <c:pt idx="48">
                  <c:v>-0.14199999999999999</c:v>
                </c:pt>
                <c:pt idx="51">
                  <c:v>-3.1E-2</c:v>
                </c:pt>
                <c:pt idx="52">
                  <c:v>-0.21299999999999999</c:v>
                </c:pt>
                <c:pt idx="53">
                  <c:v>-0.16200000000000001</c:v>
                </c:pt>
                <c:pt idx="54">
                  <c:v>-3.1E-2</c:v>
                </c:pt>
                <c:pt idx="55">
                  <c:v>-0.21299999999999999</c:v>
                </c:pt>
                <c:pt idx="56">
                  <c:v>-0.16200000000000001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B7-4512-B7D3-6419FB00B4C4}"/>
            </c:ext>
          </c:extLst>
        </c:ser>
        <c:ser>
          <c:idx val="3"/>
          <c:order val="3"/>
          <c:tx>
            <c:v>Ave p21_ip2_100%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All!$IK$6:$IK$62</c:f>
              <c:numCache>
                <c:formatCode>General</c:formatCode>
                <c:ptCount val="57"/>
                <c:pt idx="0">
                  <c:v>4.9000000000000002E-2</c:v>
                </c:pt>
                <c:pt idx="1">
                  <c:v>0.23100000000000001</c:v>
                </c:pt>
                <c:pt idx="2">
                  <c:v>0.222</c:v>
                </c:pt>
                <c:pt idx="3">
                  <c:v>0.23</c:v>
                </c:pt>
                <c:pt idx="4">
                  <c:v>0.221</c:v>
                </c:pt>
                <c:pt idx="7">
                  <c:v>0.19800000000000001</c:v>
                </c:pt>
                <c:pt idx="8">
                  <c:v>0.29399999999999998</c:v>
                </c:pt>
                <c:pt idx="11">
                  <c:v>0.29299999999999998</c:v>
                </c:pt>
                <c:pt idx="12">
                  <c:v>2.1000000000000001E-2</c:v>
                </c:pt>
                <c:pt idx="15">
                  <c:v>0.12</c:v>
                </c:pt>
                <c:pt idx="16">
                  <c:v>0.26300000000000001</c:v>
                </c:pt>
                <c:pt idx="17">
                  <c:v>0.17799999999999999</c:v>
                </c:pt>
                <c:pt idx="18">
                  <c:v>0.12</c:v>
                </c:pt>
                <c:pt idx="19">
                  <c:v>0.26300000000000001</c:v>
                </c:pt>
                <c:pt idx="20">
                  <c:v>9.0999999999999998E-2</c:v>
                </c:pt>
                <c:pt idx="21">
                  <c:v>0.17</c:v>
                </c:pt>
                <c:pt idx="22">
                  <c:v>0.13900000000000001</c:v>
                </c:pt>
                <c:pt idx="23">
                  <c:v>0.155</c:v>
                </c:pt>
                <c:pt idx="27">
                  <c:v>3.3000000000000002E-2</c:v>
                </c:pt>
                <c:pt idx="28">
                  <c:v>7.3999999999999996E-2</c:v>
                </c:pt>
                <c:pt idx="29">
                  <c:v>9.9000000000000005E-2</c:v>
                </c:pt>
                <c:pt idx="30">
                  <c:v>0.11799999999999999</c:v>
                </c:pt>
                <c:pt idx="31">
                  <c:v>0.14599999999999999</c:v>
                </c:pt>
                <c:pt idx="32">
                  <c:v>0.109</c:v>
                </c:pt>
                <c:pt idx="35">
                  <c:v>4.2000000000000003E-2</c:v>
                </c:pt>
                <c:pt idx="36">
                  <c:v>-7.2999999999999995E-2</c:v>
                </c:pt>
                <c:pt idx="37">
                  <c:v>-7.5999999999999998E-2</c:v>
                </c:pt>
                <c:pt idx="38">
                  <c:v>-0.11600000000000001</c:v>
                </c:pt>
                <c:pt idx="39">
                  <c:v>-5.1999999999999998E-2</c:v>
                </c:pt>
                <c:pt idx="42">
                  <c:v>2E-3</c:v>
                </c:pt>
                <c:pt idx="43">
                  <c:v>-7.6999999999999999E-2</c:v>
                </c:pt>
                <c:pt idx="44">
                  <c:v>4.2999999999999997E-2</c:v>
                </c:pt>
                <c:pt idx="45">
                  <c:v>-0.104</c:v>
                </c:pt>
                <c:pt idx="46">
                  <c:v>-0.1</c:v>
                </c:pt>
                <c:pt idx="47">
                  <c:v>-0.09</c:v>
                </c:pt>
                <c:pt idx="48">
                  <c:v>-6.7000000000000004E-2</c:v>
                </c:pt>
                <c:pt idx="51">
                  <c:v>-4.8000000000000001E-2</c:v>
                </c:pt>
                <c:pt idx="52">
                  <c:v>-0.216</c:v>
                </c:pt>
                <c:pt idx="53">
                  <c:v>-0.183</c:v>
                </c:pt>
                <c:pt idx="54">
                  <c:v>-4.8000000000000001E-2</c:v>
                </c:pt>
                <c:pt idx="55">
                  <c:v>-0.216</c:v>
                </c:pt>
                <c:pt idx="56">
                  <c:v>-0.183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FB7-4512-B7D3-6419FB00B4C4}"/>
            </c:ext>
          </c:extLst>
        </c:ser>
        <c:ser>
          <c:idx val="4"/>
          <c:order val="4"/>
          <c:tx>
            <c:v>Lap-Begin Delta I_P21_lapave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All!$IO$6:$IO$62</c:f>
              <c:numCache>
                <c:formatCode>General</c:formatCode>
                <c:ptCount val="57"/>
                <c:pt idx="0">
                  <c:v>0.128</c:v>
                </c:pt>
                <c:pt idx="1">
                  <c:v>0.498</c:v>
                </c:pt>
                <c:pt idx="2">
                  <c:v>0.57999999999999996</c:v>
                </c:pt>
                <c:pt idx="3">
                  <c:v>0.67200000000000004</c:v>
                </c:pt>
                <c:pt idx="4">
                  <c:v>0.76</c:v>
                </c:pt>
                <c:pt idx="7">
                  <c:v>0.57299999999999995</c:v>
                </c:pt>
                <c:pt idx="8">
                  <c:v>0.79700000000000004</c:v>
                </c:pt>
                <c:pt idx="11">
                  <c:v>0.70099999999999996</c:v>
                </c:pt>
                <c:pt idx="12">
                  <c:v>5.1999999999999998E-2</c:v>
                </c:pt>
                <c:pt idx="15">
                  <c:v>0.33600000000000002</c:v>
                </c:pt>
                <c:pt idx="16">
                  <c:v>0.90500000000000003</c:v>
                </c:pt>
                <c:pt idx="17">
                  <c:v>0.77600000000000002</c:v>
                </c:pt>
                <c:pt idx="18">
                  <c:v>0.33600000000000002</c:v>
                </c:pt>
                <c:pt idx="19">
                  <c:v>0.90500000000000003</c:v>
                </c:pt>
                <c:pt idx="20">
                  <c:v>0.35399999999999998</c:v>
                </c:pt>
                <c:pt idx="21">
                  <c:v>0.97899999999999998</c:v>
                </c:pt>
                <c:pt idx="22">
                  <c:v>0.81499999999999995</c:v>
                </c:pt>
                <c:pt idx="23">
                  <c:v>0.61499999999999999</c:v>
                </c:pt>
                <c:pt idx="27">
                  <c:v>0.16800000000000001</c:v>
                </c:pt>
                <c:pt idx="28">
                  <c:v>0.63200000000000001</c:v>
                </c:pt>
                <c:pt idx="29">
                  <c:v>0.72599999999999998</c:v>
                </c:pt>
                <c:pt idx="30">
                  <c:v>0.72599999999999998</c:v>
                </c:pt>
                <c:pt idx="31">
                  <c:v>0.76100000000000001</c:v>
                </c:pt>
                <c:pt idx="32">
                  <c:v>0.629</c:v>
                </c:pt>
                <c:pt idx="35">
                  <c:v>0.436</c:v>
                </c:pt>
                <c:pt idx="36">
                  <c:v>0.48099999999999998</c:v>
                </c:pt>
                <c:pt idx="37">
                  <c:v>0.46800000000000003</c:v>
                </c:pt>
                <c:pt idx="38">
                  <c:v>0.56699999999999995</c:v>
                </c:pt>
                <c:pt idx="39">
                  <c:v>0.55800000000000005</c:v>
                </c:pt>
                <c:pt idx="42">
                  <c:v>6.3E-2</c:v>
                </c:pt>
                <c:pt idx="43">
                  <c:v>0.38100000000000001</c:v>
                </c:pt>
                <c:pt idx="44">
                  <c:v>0.56200000000000006</c:v>
                </c:pt>
                <c:pt idx="45">
                  <c:v>0.54400000000000004</c:v>
                </c:pt>
                <c:pt idx="46">
                  <c:v>0.46100000000000002</c:v>
                </c:pt>
                <c:pt idx="47">
                  <c:v>0.49099999999999999</c:v>
                </c:pt>
                <c:pt idx="48">
                  <c:v>0.34799999999999998</c:v>
                </c:pt>
                <c:pt idx="51">
                  <c:v>0.23499999999999999</c:v>
                </c:pt>
                <c:pt idx="52">
                  <c:v>0.41799999999999998</c:v>
                </c:pt>
                <c:pt idx="53">
                  <c:v>0.27900000000000003</c:v>
                </c:pt>
                <c:pt idx="54">
                  <c:v>0.23499999999999999</c:v>
                </c:pt>
                <c:pt idx="55">
                  <c:v>0.41799999999999998</c:v>
                </c:pt>
                <c:pt idx="56">
                  <c:v>0.27900000000000003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FB7-4512-B7D3-6419FB00B4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4927"/>
        <c:axId val="868956591"/>
      </c:scatterChart>
      <c:valAx>
        <c:axId val="868954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6591"/>
        <c:crosses val="autoZero"/>
        <c:crossBetween val="midCat"/>
        <c:majorUnit val="20"/>
        <c:minorUnit val="5"/>
      </c:valAx>
      <c:valAx>
        <c:axId val="86895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492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Texh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texh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All!$IF$6:$IF$62</c:f>
              <c:numCache>
                <c:formatCode>General</c:formatCode>
                <c:ptCount val="57"/>
                <c:pt idx="0">
                  <c:v>786.6</c:v>
                </c:pt>
                <c:pt idx="1">
                  <c:v>804.9</c:v>
                </c:pt>
                <c:pt idx="2">
                  <c:v>807</c:v>
                </c:pt>
                <c:pt idx="3">
                  <c:v>810.3</c:v>
                </c:pt>
                <c:pt idx="4">
                  <c:v>809.7</c:v>
                </c:pt>
                <c:pt idx="7">
                  <c:v>806</c:v>
                </c:pt>
                <c:pt idx="8">
                  <c:v>807</c:v>
                </c:pt>
                <c:pt idx="11">
                  <c:v>805.1</c:v>
                </c:pt>
                <c:pt idx="12">
                  <c:v>773.6</c:v>
                </c:pt>
                <c:pt idx="15">
                  <c:v>805.7</c:v>
                </c:pt>
                <c:pt idx="16">
                  <c:v>808.8</c:v>
                </c:pt>
                <c:pt idx="17">
                  <c:v>813.9</c:v>
                </c:pt>
                <c:pt idx="18">
                  <c:v>805.7</c:v>
                </c:pt>
                <c:pt idx="19">
                  <c:v>808.8</c:v>
                </c:pt>
                <c:pt idx="20">
                  <c:v>895.2</c:v>
                </c:pt>
                <c:pt idx="21">
                  <c:v>866.1</c:v>
                </c:pt>
                <c:pt idx="22">
                  <c:v>874</c:v>
                </c:pt>
                <c:pt idx="23">
                  <c:v>909.6</c:v>
                </c:pt>
                <c:pt idx="27">
                  <c:v>831.3</c:v>
                </c:pt>
                <c:pt idx="28">
                  <c:v>817.6</c:v>
                </c:pt>
                <c:pt idx="29">
                  <c:v>817.8</c:v>
                </c:pt>
                <c:pt idx="30">
                  <c:v>812.2</c:v>
                </c:pt>
                <c:pt idx="31">
                  <c:v>811.1</c:v>
                </c:pt>
                <c:pt idx="32">
                  <c:v>817.8</c:v>
                </c:pt>
                <c:pt idx="35">
                  <c:v>823.7</c:v>
                </c:pt>
                <c:pt idx="36">
                  <c:v>816.5</c:v>
                </c:pt>
                <c:pt idx="37">
                  <c:v>815.6</c:v>
                </c:pt>
                <c:pt idx="38">
                  <c:v>816.3</c:v>
                </c:pt>
                <c:pt idx="39">
                  <c:v>813.2</c:v>
                </c:pt>
                <c:pt idx="42">
                  <c:v>808.9</c:v>
                </c:pt>
                <c:pt idx="43">
                  <c:v>814.3</c:v>
                </c:pt>
                <c:pt idx="44">
                  <c:v>813.5</c:v>
                </c:pt>
                <c:pt idx="45">
                  <c:v>817.4</c:v>
                </c:pt>
                <c:pt idx="46">
                  <c:v>815.9</c:v>
                </c:pt>
                <c:pt idx="47">
                  <c:v>851.3</c:v>
                </c:pt>
                <c:pt idx="48">
                  <c:v>829</c:v>
                </c:pt>
                <c:pt idx="51">
                  <c:v>816</c:v>
                </c:pt>
                <c:pt idx="52">
                  <c:v>815.9</c:v>
                </c:pt>
                <c:pt idx="53">
                  <c:v>835.1</c:v>
                </c:pt>
                <c:pt idx="54">
                  <c:v>816</c:v>
                </c:pt>
                <c:pt idx="55">
                  <c:v>815.9</c:v>
                </c:pt>
                <c:pt idx="56">
                  <c:v>835.1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3F-4B14-AC41-C8A86EB3EC52}"/>
            </c:ext>
          </c:extLst>
        </c:ser>
        <c:ser>
          <c:idx val="1"/>
          <c:order val="1"/>
          <c:tx>
            <c:v>Ave texh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All!$IG$6:$IG$62</c:f>
              <c:numCache>
                <c:formatCode>General</c:formatCode>
                <c:ptCount val="57"/>
                <c:pt idx="0">
                  <c:v>275.8</c:v>
                </c:pt>
                <c:pt idx="1">
                  <c:v>734.7</c:v>
                </c:pt>
                <c:pt idx="2">
                  <c:v>744</c:v>
                </c:pt>
                <c:pt idx="3">
                  <c:v>748.6</c:v>
                </c:pt>
                <c:pt idx="4">
                  <c:v>699.4</c:v>
                </c:pt>
                <c:pt idx="7">
                  <c:v>586.9</c:v>
                </c:pt>
                <c:pt idx="8">
                  <c:v>704.5</c:v>
                </c:pt>
                <c:pt idx="11">
                  <c:v>680.2</c:v>
                </c:pt>
                <c:pt idx="12">
                  <c:v>548.4</c:v>
                </c:pt>
                <c:pt idx="15">
                  <c:v>575.4</c:v>
                </c:pt>
                <c:pt idx="16">
                  <c:v>740.3</c:v>
                </c:pt>
                <c:pt idx="17">
                  <c:v>730.3</c:v>
                </c:pt>
                <c:pt idx="18">
                  <c:v>575.4</c:v>
                </c:pt>
                <c:pt idx="19">
                  <c:v>740.3</c:v>
                </c:pt>
                <c:pt idx="20">
                  <c:v>569.29999999999995</c:v>
                </c:pt>
                <c:pt idx="21">
                  <c:v>788.9</c:v>
                </c:pt>
                <c:pt idx="22">
                  <c:v>786.3</c:v>
                </c:pt>
                <c:pt idx="23">
                  <c:v>790</c:v>
                </c:pt>
                <c:pt idx="27">
                  <c:v>483.2</c:v>
                </c:pt>
                <c:pt idx="28">
                  <c:v>774</c:v>
                </c:pt>
                <c:pt idx="29">
                  <c:v>774.7</c:v>
                </c:pt>
                <c:pt idx="30">
                  <c:v>773.4</c:v>
                </c:pt>
                <c:pt idx="31">
                  <c:v>770.6</c:v>
                </c:pt>
                <c:pt idx="32">
                  <c:v>763</c:v>
                </c:pt>
                <c:pt idx="35">
                  <c:v>660.1</c:v>
                </c:pt>
                <c:pt idx="36">
                  <c:v>774.2</c:v>
                </c:pt>
                <c:pt idx="37">
                  <c:v>770.9</c:v>
                </c:pt>
                <c:pt idx="38">
                  <c:v>772.8</c:v>
                </c:pt>
                <c:pt idx="39">
                  <c:v>758</c:v>
                </c:pt>
                <c:pt idx="42">
                  <c:v>391.5</c:v>
                </c:pt>
                <c:pt idx="43">
                  <c:v>766.9</c:v>
                </c:pt>
                <c:pt idx="44">
                  <c:v>762.5</c:v>
                </c:pt>
                <c:pt idx="45">
                  <c:v>773.2</c:v>
                </c:pt>
                <c:pt idx="46">
                  <c:v>770.4</c:v>
                </c:pt>
                <c:pt idx="47">
                  <c:v>775.8</c:v>
                </c:pt>
                <c:pt idx="48">
                  <c:v>759.5</c:v>
                </c:pt>
                <c:pt idx="51">
                  <c:v>589.20000000000005</c:v>
                </c:pt>
                <c:pt idx="52">
                  <c:v>772.3</c:v>
                </c:pt>
                <c:pt idx="53">
                  <c:v>759</c:v>
                </c:pt>
                <c:pt idx="54">
                  <c:v>589.20000000000005</c:v>
                </c:pt>
                <c:pt idx="55">
                  <c:v>772.3</c:v>
                </c:pt>
                <c:pt idx="56">
                  <c:v>759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C3F-4B14-AC41-C8A86EB3EC52}"/>
            </c:ext>
          </c:extLst>
        </c:ser>
        <c:ser>
          <c:idx val="2"/>
          <c:order val="2"/>
          <c:tx>
            <c:v>Max texh2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All!$IH$6:$IH$62</c:f>
              <c:numCache>
                <c:formatCode>General</c:formatCode>
                <c:ptCount val="57"/>
                <c:pt idx="0">
                  <c:v>798.5</c:v>
                </c:pt>
                <c:pt idx="1">
                  <c:v>817.2</c:v>
                </c:pt>
                <c:pt idx="2">
                  <c:v>819.3</c:v>
                </c:pt>
                <c:pt idx="3">
                  <c:v>821.7</c:v>
                </c:pt>
                <c:pt idx="4">
                  <c:v>819.4</c:v>
                </c:pt>
                <c:pt idx="7">
                  <c:v>815.7</c:v>
                </c:pt>
                <c:pt idx="8">
                  <c:v>816.3</c:v>
                </c:pt>
                <c:pt idx="11">
                  <c:v>813.3</c:v>
                </c:pt>
                <c:pt idx="12">
                  <c:v>779.3</c:v>
                </c:pt>
                <c:pt idx="15">
                  <c:v>815.4</c:v>
                </c:pt>
                <c:pt idx="16">
                  <c:v>817.3</c:v>
                </c:pt>
                <c:pt idx="17">
                  <c:v>821.1</c:v>
                </c:pt>
                <c:pt idx="18">
                  <c:v>815.4</c:v>
                </c:pt>
                <c:pt idx="19">
                  <c:v>817.3</c:v>
                </c:pt>
                <c:pt idx="20">
                  <c:v>890.4</c:v>
                </c:pt>
                <c:pt idx="21">
                  <c:v>881.7</c:v>
                </c:pt>
                <c:pt idx="22">
                  <c:v>878.7</c:v>
                </c:pt>
                <c:pt idx="23">
                  <c:v>910.2</c:v>
                </c:pt>
                <c:pt idx="27">
                  <c:v>838.8</c:v>
                </c:pt>
                <c:pt idx="28">
                  <c:v>824.2</c:v>
                </c:pt>
                <c:pt idx="29">
                  <c:v>826.2</c:v>
                </c:pt>
                <c:pt idx="30">
                  <c:v>823.6</c:v>
                </c:pt>
                <c:pt idx="31">
                  <c:v>824.7</c:v>
                </c:pt>
                <c:pt idx="32">
                  <c:v>828.6</c:v>
                </c:pt>
                <c:pt idx="35">
                  <c:v>826.1</c:v>
                </c:pt>
                <c:pt idx="36">
                  <c:v>832.7</c:v>
                </c:pt>
                <c:pt idx="37">
                  <c:v>826.3</c:v>
                </c:pt>
                <c:pt idx="38">
                  <c:v>829.7</c:v>
                </c:pt>
                <c:pt idx="39">
                  <c:v>823.4</c:v>
                </c:pt>
                <c:pt idx="42">
                  <c:v>818.3</c:v>
                </c:pt>
                <c:pt idx="43">
                  <c:v>826.1</c:v>
                </c:pt>
                <c:pt idx="44">
                  <c:v>821.4</c:v>
                </c:pt>
                <c:pt idx="45">
                  <c:v>828.3</c:v>
                </c:pt>
                <c:pt idx="46">
                  <c:v>827.1</c:v>
                </c:pt>
                <c:pt idx="47">
                  <c:v>836.9</c:v>
                </c:pt>
                <c:pt idx="48">
                  <c:v>824.9</c:v>
                </c:pt>
                <c:pt idx="51">
                  <c:v>819.4</c:v>
                </c:pt>
                <c:pt idx="52">
                  <c:v>824.3</c:v>
                </c:pt>
                <c:pt idx="53">
                  <c:v>830.7</c:v>
                </c:pt>
                <c:pt idx="54">
                  <c:v>819.4</c:v>
                </c:pt>
                <c:pt idx="55">
                  <c:v>824.3</c:v>
                </c:pt>
                <c:pt idx="56">
                  <c:v>830.7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C3F-4B14-AC41-C8A86EB3EC52}"/>
            </c:ext>
          </c:extLst>
        </c:ser>
        <c:ser>
          <c:idx val="3"/>
          <c:order val="3"/>
          <c:tx>
            <c:v>Ave texh2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All!$II$6:$II$62</c:f>
              <c:numCache>
                <c:formatCode>General</c:formatCode>
                <c:ptCount val="57"/>
                <c:pt idx="0">
                  <c:v>276</c:v>
                </c:pt>
                <c:pt idx="1">
                  <c:v>746.5</c:v>
                </c:pt>
                <c:pt idx="2">
                  <c:v>757.4</c:v>
                </c:pt>
                <c:pt idx="3">
                  <c:v>762</c:v>
                </c:pt>
                <c:pt idx="4">
                  <c:v>718.2</c:v>
                </c:pt>
                <c:pt idx="7">
                  <c:v>606</c:v>
                </c:pt>
                <c:pt idx="8">
                  <c:v>721.7</c:v>
                </c:pt>
                <c:pt idx="11">
                  <c:v>693.1</c:v>
                </c:pt>
                <c:pt idx="12">
                  <c:v>577.1</c:v>
                </c:pt>
                <c:pt idx="15">
                  <c:v>582.5</c:v>
                </c:pt>
                <c:pt idx="16">
                  <c:v>751.2</c:v>
                </c:pt>
                <c:pt idx="17">
                  <c:v>740.6</c:v>
                </c:pt>
                <c:pt idx="18">
                  <c:v>582.5</c:v>
                </c:pt>
                <c:pt idx="19">
                  <c:v>751.2</c:v>
                </c:pt>
                <c:pt idx="20">
                  <c:v>590.5</c:v>
                </c:pt>
                <c:pt idx="21">
                  <c:v>800.4</c:v>
                </c:pt>
                <c:pt idx="22">
                  <c:v>798.9</c:v>
                </c:pt>
                <c:pt idx="23">
                  <c:v>803.8</c:v>
                </c:pt>
                <c:pt idx="27">
                  <c:v>499.2</c:v>
                </c:pt>
                <c:pt idx="28">
                  <c:v>783.6</c:v>
                </c:pt>
                <c:pt idx="29">
                  <c:v>782.6</c:v>
                </c:pt>
                <c:pt idx="30">
                  <c:v>782.4</c:v>
                </c:pt>
                <c:pt idx="31">
                  <c:v>783</c:v>
                </c:pt>
                <c:pt idx="32">
                  <c:v>777.8</c:v>
                </c:pt>
                <c:pt idx="35">
                  <c:v>664.3</c:v>
                </c:pt>
                <c:pt idx="36">
                  <c:v>784.7</c:v>
                </c:pt>
                <c:pt idx="37">
                  <c:v>782.7</c:v>
                </c:pt>
                <c:pt idx="38">
                  <c:v>782.8</c:v>
                </c:pt>
                <c:pt idx="39">
                  <c:v>767.7</c:v>
                </c:pt>
                <c:pt idx="42">
                  <c:v>402.7</c:v>
                </c:pt>
                <c:pt idx="43">
                  <c:v>776.8</c:v>
                </c:pt>
                <c:pt idx="44">
                  <c:v>772.8</c:v>
                </c:pt>
                <c:pt idx="45">
                  <c:v>781.5</c:v>
                </c:pt>
                <c:pt idx="46">
                  <c:v>780.9</c:v>
                </c:pt>
                <c:pt idx="47">
                  <c:v>785.8</c:v>
                </c:pt>
                <c:pt idx="48">
                  <c:v>770.6</c:v>
                </c:pt>
                <c:pt idx="51">
                  <c:v>587.79999999999995</c:v>
                </c:pt>
                <c:pt idx="52">
                  <c:v>782.4</c:v>
                </c:pt>
                <c:pt idx="53">
                  <c:v>770.3</c:v>
                </c:pt>
                <c:pt idx="54">
                  <c:v>587.79999999999995</c:v>
                </c:pt>
                <c:pt idx="55">
                  <c:v>782.4</c:v>
                </c:pt>
                <c:pt idx="56">
                  <c:v>770.3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C3F-4B14-AC41-C8A86EB3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7839"/>
        <c:axId val="868962831"/>
      </c:scatterChart>
      <c:scatterChart>
        <c:scatterStyle val="lineMarker"/>
        <c:varyColors val="0"/>
        <c:ser>
          <c:idx val="4"/>
          <c:order val="4"/>
          <c:tx>
            <c:v>Lap-Begin Delta Texh_lapave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All!$IN$6:$IN$62</c:f>
              <c:numCache>
                <c:formatCode>General</c:formatCode>
                <c:ptCount val="57"/>
                <c:pt idx="0">
                  <c:v>8.1280000000000001</c:v>
                </c:pt>
                <c:pt idx="1">
                  <c:v>11.891</c:v>
                </c:pt>
                <c:pt idx="2">
                  <c:v>13.362</c:v>
                </c:pt>
                <c:pt idx="3">
                  <c:v>13.468999999999999</c:v>
                </c:pt>
                <c:pt idx="4">
                  <c:v>18.831</c:v>
                </c:pt>
                <c:pt idx="7">
                  <c:v>19.234999999999999</c:v>
                </c:pt>
                <c:pt idx="8">
                  <c:v>17.137</c:v>
                </c:pt>
                <c:pt idx="11">
                  <c:v>13.266</c:v>
                </c:pt>
                <c:pt idx="12">
                  <c:v>28.678999999999998</c:v>
                </c:pt>
                <c:pt idx="15">
                  <c:v>8.891</c:v>
                </c:pt>
                <c:pt idx="16">
                  <c:v>10.967000000000001</c:v>
                </c:pt>
                <c:pt idx="17">
                  <c:v>10.4</c:v>
                </c:pt>
                <c:pt idx="18">
                  <c:v>8.891</c:v>
                </c:pt>
                <c:pt idx="19">
                  <c:v>10.967000000000001</c:v>
                </c:pt>
                <c:pt idx="20">
                  <c:v>21.286000000000001</c:v>
                </c:pt>
                <c:pt idx="21">
                  <c:v>11.505000000000001</c:v>
                </c:pt>
                <c:pt idx="22">
                  <c:v>12.538</c:v>
                </c:pt>
                <c:pt idx="23">
                  <c:v>13.912000000000001</c:v>
                </c:pt>
                <c:pt idx="27">
                  <c:v>16.36</c:v>
                </c:pt>
                <c:pt idx="28">
                  <c:v>10.194000000000001</c:v>
                </c:pt>
                <c:pt idx="29">
                  <c:v>9.2360000000000007</c:v>
                </c:pt>
                <c:pt idx="30">
                  <c:v>9.93</c:v>
                </c:pt>
                <c:pt idx="31">
                  <c:v>13.414999999999999</c:v>
                </c:pt>
                <c:pt idx="32">
                  <c:v>14.871</c:v>
                </c:pt>
                <c:pt idx="35">
                  <c:v>8.76</c:v>
                </c:pt>
                <c:pt idx="36">
                  <c:v>11.266999999999999</c:v>
                </c:pt>
                <c:pt idx="37">
                  <c:v>12.577999999999999</c:v>
                </c:pt>
                <c:pt idx="38">
                  <c:v>11.393000000000001</c:v>
                </c:pt>
                <c:pt idx="39">
                  <c:v>11.837999999999999</c:v>
                </c:pt>
                <c:pt idx="42">
                  <c:v>13.942</c:v>
                </c:pt>
                <c:pt idx="43">
                  <c:v>11.387</c:v>
                </c:pt>
                <c:pt idx="44">
                  <c:v>11.048</c:v>
                </c:pt>
                <c:pt idx="45">
                  <c:v>9.2899999999999991</c:v>
                </c:pt>
                <c:pt idx="46">
                  <c:v>11.516999999999999</c:v>
                </c:pt>
                <c:pt idx="47">
                  <c:v>10.539</c:v>
                </c:pt>
                <c:pt idx="48">
                  <c:v>12.678000000000001</c:v>
                </c:pt>
                <c:pt idx="51">
                  <c:v>10.317</c:v>
                </c:pt>
                <c:pt idx="52">
                  <c:v>10.609</c:v>
                </c:pt>
                <c:pt idx="53">
                  <c:v>12.287000000000001</c:v>
                </c:pt>
                <c:pt idx="54">
                  <c:v>10.317</c:v>
                </c:pt>
                <c:pt idx="55">
                  <c:v>10.609</c:v>
                </c:pt>
                <c:pt idx="56">
                  <c:v>12.287000000000001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C3F-4B14-AC41-C8A86EB3EC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91279"/>
        <c:axId val="868912079"/>
      </c:scatterChart>
      <c:valAx>
        <c:axId val="8689578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2831"/>
        <c:crosses val="autoZero"/>
        <c:crossBetween val="midCat"/>
        <c:majorUnit val="20"/>
        <c:minorUnit val="5"/>
      </c:valAx>
      <c:valAx>
        <c:axId val="868962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7839"/>
        <c:crosses val="autoZero"/>
        <c:crossBetween val="midCat"/>
      </c:valAx>
      <c:valAx>
        <c:axId val="868912079"/>
        <c:scaling>
          <c:orientation val="minMax"/>
          <c:max val="5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1279"/>
        <c:crosses val="max"/>
        <c:crossBetween val="midCat"/>
      </c:valAx>
      <c:valAx>
        <c:axId val="868891279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1207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Battery voltage [V]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ub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All!$CG$6:$CG$62</c:f>
              <c:numCache>
                <c:formatCode>General</c:formatCode>
                <c:ptCount val="57"/>
                <c:pt idx="0">
                  <c:v>13.279</c:v>
                </c:pt>
                <c:pt idx="1">
                  <c:v>13.968999999999999</c:v>
                </c:pt>
                <c:pt idx="2">
                  <c:v>13.962</c:v>
                </c:pt>
                <c:pt idx="3">
                  <c:v>13.958</c:v>
                </c:pt>
                <c:pt idx="4">
                  <c:v>13.803000000000001</c:v>
                </c:pt>
                <c:pt idx="7">
                  <c:v>13.489000000000001</c:v>
                </c:pt>
                <c:pt idx="8">
                  <c:v>13.957000000000001</c:v>
                </c:pt>
                <c:pt idx="11">
                  <c:v>13.821999999999999</c:v>
                </c:pt>
                <c:pt idx="12">
                  <c:v>13.898999999999999</c:v>
                </c:pt>
                <c:pt idx="15">
                  <c:v>13.586</c:v>
                </c:pt>
                <c:pt idx="16">
                  <c:v>13.955</c:v>
                </c:pt>
                <c:pt idx="17">
                  <c:v>13.959</c:v>
                </c:pt>
                <c:pt idx="18">
                  <c:v>13.586</c:v>
                </c:pt>
                <c:pt idx="19">
                  <c:v>13.955</c:v>
                </c:pt>
                <c:pt idx="20">
                  <c:v>13.442</c:v>
                </c:pt>
                <c:pt idx="21">
                  <c:v>13.942</c:v>
                </c:pt>
                <c:pt idx="22">
                  <c:v>13.94</c:v>
                </c:pt>
                <c:pt idx="23">
                  <c:v>13.952999999999999</c:v>
                </c:pt>
                <c:pt idx="27">
                  <c:v>13.347</c:v>
                </c:pt>
                <c:pt idx="28">
                  <c:v>13.942</c:v>
                </c:pt>
                <c:pt idx="29">
                  <c:v>13.936999999999999</c:v>
                </c:pt>
                <c:pt idx="30">
                  <c:v>13.935</c:v>
                </c:pt>
                <c:pt idx="31">
                  <c:v>13.930999999999999</c:v>
                </c:pt>
                <c:pt idx="32">
                  <c:v>13.925000000000001</c:v>
                </c:pt>
                <c:pt idx="35">
                  <c:v>13.728999999999999</c:v>
                </c:pt>
                <c:pt idx="36">
                  <c:v>13.945</c:v>
                </c:pt>
                <c:pt idx="37">
                  <c:v>13.941000000000001</c:v>
                </c:pt>
                <c:pt idx="38">
                  <c:v>13.939</c:v>
                </c:pt>
                <c:pt idx="39">
                  <c:v>13.94</c:v>
                </c:pt>
                <c:pt idx="42">
                  <c:v>13.087</c:v>
                </c:pt>
                <c:pt idx="43">
                  <c:v>13.946999999999999</c:v>
                </c:pt>
                <c:pt idx="44">
                  <c:v>13.946999999999999</c:v>
                </c:pt>
                <c:pt idx="45">
                  <c:v>13.94</c:v>
                </c:pt>
                <c:pt idx="46">
                  <c:v>13.94</c:v>
                </c:pt>
                <c:pt idx="47">
                  <c:v>13.943</c:v>
                </c:pt>
                <c:pt idx="48">
                  <c:v>13.95</c:v>
                </c:pt>
                <c:pt idx="51">
                  <c:v>13.532</c:v>
                </c:pt>
                <c:pt idx="52">
                  <c:v>13.948</c:v>
                </c:pt>
                <c:pt idx="53">
                  <c:v>13.956</c:v>
                </c:pt>
                <c:pt idx="54">
                  <c:v>13.532</c:v>
                </c:pt>
                <c:pt idx="55">
                  <c:v>13.948</c:v>
                </c:pt>
                <c:pt idx="56">
                  <c:v>13.956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B8-4140-8AA1-902E52750CA7}"/>
            </c:ext>
          </c:extLst>
        </c:ser>
        <c:ser>
          <c:idx val="1"/>
          <c:order val="1"/>
          <c:tx>
            <c:v>Min ub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All!$CH$6:$CH$62</c:f>
              <c:numCache>
                <c:formatCode>General</c:formatCode>
                <c:ptCount val="57"/>
                <c:pt idx="0">
                  <c:v>9.9179999999999993</c:v>
                </c:pt>
                <c:pt idx="1">
                  <c:v>13.861000000000001</c:v>
                </c:pt>
                <c:pt idx="2">
                  <c:v>13.817</c:v>
                </c:pt>
                <c:pt idx="3">
                  <c:v>13.834</c:v>
                </c:pt>
                <c:pt idx="4">
                  <c:v>10.449</c:v>
                </c:pt>
                <c:pt idx="7">
                  <c:v>9.9559999999999995</c:v>
                </c:pt>
                <c:pt idx="8">
                  <c:v>13.435</c:v>
                </c:pt>
                <c:pt idx="11">
                  <c:v>10.101000000000001</c:v>
                </c:pt>
                <c:pt idx="12">
                  <c:v>12.875999999999999</c:v>
                </c:pt>
                <c:pt idx="15">
                  <c:v>9.89</c:v>
                </c:pt>
                <c:pt idx="16">
                  <c:v>13.84</c:v>
                </c:pt>
                <c:pt idx="17">
                  <c:v>13.821999999999999</c:v>
                </c:pt>
                <c:pt idx="18">
                  <c:v>9.89</c:v>
                </c:pt>
                <c:pt idx="19">
                  <c:v>13.84</c:v>
                </c:pt>
                <c:pt idx="20">
                  <c:v>10.115</c:v>
                </c:pt>
                <c:pt idx="21">
                  <c:v>13.78</c:v>
                </c:pt>
                <c:pt idx="22">
                  <c:v>13.811999999999999</c:v>
                </c:pt>
                <c:pt idx="23">
                  <c:v>13.826000000000001</c:v>
                </c:pt>
                <c:pt idx="27">
                  <c:v>10.129</c:v>
                </c:pt>
                <c:pt idx="28">
                  <c:v>13.798999999999999</c:v>
                </c:pt>
                <c:pt idx="29">
                  <c:v>13.789</c:v>
                </c:pt>
                <c:pt idx="30">
                  <c:v>13.776</c:v>
                </c:pt>
                <c:pt idx="31">
                  <c:v>13.773</c:v>
                </c:pt>
                <c:pt idx="32">
                  <c:v>13.287000000000001</c:v>
                </c:pt>
                <c:pt idx="35">
                  <c:v>9.9260000000000002</c:v>
                </c:pt>
                <c:pt idx="36">
                  <c:v>13.814</c:v>
                </c:pt>
                <c:pt idx="37">
                  <c:v>13.817</c:v>
                </c:pt>
                <c:pt idx="38">
                  <c:v>13.791</c:v>
                </c:pt>
                <c:pt idx="39">
                  <c:v>10.795</c:v>
                </c:pt>
                <c:pt idx="42">
                  <c:v>9.99</c:v>
                </c:pt>
                <c:pt idx="43">
                  <c:v>13.837999999999999</c:v>
                </c:pt>
                <c:pt idx="44">
                  <c:v>13.776</c:v>
                </c:pt>
                <c:pt idx="45">
                  <c:v>13.807</c:v>
                </c:pt>
                <c:pt idx="46">
                  <c:v>13.811999999999999</c:v>
                </c:pt>
                <c:pt idx="47">
                  <c:v>13.802</c:v>
                </c:pt>
                <c:pt idx="48">
                  <c:v>13.787000000000001</c:v>
                </c:pt>
                <c:pt idx="51">
                  <c:v>9.9109999999999996</c:v>
                </c:pt>
                <c:pt idx="52">
                  <c:v>13.789</c:v>
                </c:pt>
                <c:pt idx="53">
                  <c:v>13.801</c:v>
                </c:pt>
                <c:pt idx="54">
                  <c:v>9.9109999999999996</c:v>
                </c:pt>
                <c:pt idx="55">
                  <c:v>13.789</c:v>
                </c:pt>
                <c:pt idx="56">
                  <c:v>13.801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B8-4140-8AA1-902E52750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0351"/>
        <c:axId val="868945775"/>
      </c:scatterChart>
      <c:scatterChart>
        <c:scatterStyle val="lineMarker"/>
        <c:varyColors val="0"/>
        <c:ser>
          <c:idx val="2"/>
          <c:order val="2"/>
          <c:tx>
            <c:v>Min SOC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All!$GK$6:$GK$62</c:f>
              <c:numCache>
                <c:formatCode>General</c:formatCode>
                <c:ptCount val="57"/>
                <c:pt idx="0">
                  <c:v>91.5</c:v>
                </c:pt>
                <c:pt idx="1">
                  <c:v>99.5</c:v>
                </c:pt>
                <c:pt idx="2">
                  <c:v>99.5</c:v>
                </c:pt>
                <c:pt idx="3">
                  <c:v>99.5</c:v>
                </c:pt>
                <c:pt idx="4">
                  <c:v>97.5</c:v>
                </c:pt>
                <c:pt idx="7">
                  <c:v>95.5</c:v>
                </c:pt>
                <c:pt idx="8">
                  <c:v>99.5</c:v>
                </c:pt>
                <c:pt idx="11">
                  <c:v>97.5</c:v>
                </c:pt>
                <c:pt idx="12">
                  <c:v>97.5</c:v>
                </c:pt>
                <c:pt idx="15">
                  <c:v>91.5</c:v>
                </c:pt>
                <c:pt idx="16">
                  <c:v>99.5</c:v>
                </c:pt>
                <c:pt idx="17">
                  <c:v>99.5</c:v>
                </c:pt>
                <c:pt idx="18">
                  <c:v>91.5</c:v>
                </c:pt>
                <c:pt idx="19">
                  <c:v>99.5</c:v>
                </c:pt>
                <c:pt idx="20">
                  <c:v>97</c:v>
                </c:pt>
                <c:pt idx="21">
                  <c:v>99.5</c:v>
                </c:pt>
                <c:pt idx="22">
                  <c:v>99.5</c:v>
                </c:pt>
                <c:pt idx="23">
                  <c:v>99.5</c:v>
                </c:pt>
                <c:pt idx="27">
                  <c:v>97.5</c:v>
                </c:pt>
                <c:pt idx="28">
                  <c:v>99.5</c:v>
                </c:pt>
                <c:pt idx="29">
                  <c:v>99.5</c:v>
                </c:pt>
                <c:pt idx="30">
                  <c:v>99.5</c:v>
                </c:pt>
                <c:pt idx="31">
                  <c:v>99.5</c:v>
                </c:pt>
                <c:pt idx="32">
                  <c:v>99.5</c:v>
                </c:pt>
                <c:pt idx="35">
                  <c:v>95.5</c:v>
                </c:pt>
                <c:pt idx="36">
                  <c:v>99.5</c:v>
                </c:pt>
                <c:pt idx="37">
                  <c:v>99.5</c:v>
                </c:pt>
                <c:pt idx="38">
                  <c:v>99.5</c:v>
                </c:pt>
                <c:pt idx="39">
                  <c:v>99.5</c:v>
                </c:pt>
                <c:pt idx="42">
                  <c:v>85.5</c:v>
                </c:pt>
                <c:pt idx="43">
                  <c:v>99.5</c:v>
                </c:pt>
                <c:pt idx="44">
                  <c:v>99.5</c:v>
                </c:pt>
                <c:pt idx="45">
                  <c:v>99.5</c:v>
                </c:pt>
                <c:pt idx="46">
                  <c:v>99.5</c:v>
                </c:pt>
                <c:pt idx="47">
                  <c:v>99.5</c:v>
                </c:pt>
                <c:pt idx="48">
                  <c:v>99.5</c:v>
                </c:pt>
                <c:pt idx="51">
                  <c:v>92.5</c:v>
                </c:pt>
                <c:pt idx="52">
                  <c:v>99.5</c:v>
                </c:pt>
                <c:pt idx="53">
                  <c:v>99.5</c:v>
                </c:pt>
                <c:pt idx="54">
                  <c:v>92.5</c:v>
                </c:pt>
                <c:pt idx="55">
                  <c:v>99.5</c:v>
                </c:pt>
                <c:pt idx="56">
                  <c:v>99.5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B8-4140-8AA1-902E52750CA7}"/>
            </c:ext>
          </c:extLst>
        </c:ser>
        <c:ser>
          <c:idx val="3"/>
          <c:order val="3"/>
          <c:tx>
            <c:v>Max DeviceInfo_PowerstageCurrentSumH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All!$GL$6:$GL$62</c:f>
              <c:numCache>
                <c:formatCode>General</c:formatCode>
                <c:ptCount val="57"/>
                <c:pt idx="0">
                  <c:v>80.7</c:v>
                </c:pt>
                <c:pt idx="1">
                  <c:v>77.8</c:v>
                </c:pt>
                <c:pt idx="2">
                  <c:v>90</c:v>
                </c:pt>
                <c:pt idx="3">
                  <c:v>92</c:v>
                </c:pt>
                <c:pt idx="4">
                  <c:v>90.7</c:v>
                </c:pt>
                <c:pt idx="7">
                  <c:v>90.5</c:v>
                </c:pt>
                <c:pt idx="8">
                  <c:v>91.1</c:v>
                </c:pt>
                <c:pt idx="11">
                  <c:v>87.6</c:v>
                </c:pt>
                <c:pt idx="12">
                  <c:v>77.3</c:v>
                </c:pt>
                <c:pt idx="15">
                  <c:v>81.5</c:v>
                </c:pt>
                <c:pt idx="16">
                  <c:v>90.7</c:v>
                </c:pt>
                <c:pt idx="17">
                  <c:v>78.3</c:v>
                </c:pt>
                <c:pt idx="18">
                  <c:v>81.5</c:v>
                </c:pt>
                <c:pt idx="19">
                  <c:v>90.7</c:v>
                </c:pt>
                <c:pt idx="20">
                  <c:v>88.7</c:v>
                </c:pt>
                <c:pt idx="21">
                  <c:v>88.9</c:v>
                </c:pt>
                <c:pt idx="22">
                  <c:v>89.8</c:v>
                </c:pt>
                <c:pt idx="23">
                  <c:v>91.1</c:v>
                </c:pt>
                <c:pt idx="27">
                  <c:v>79.7</c:v>
                </c:pt>
                <c:pt idx="28">
                  <c:v>90.7</c:v>
                </c:pt>
                <c:pt idx="29">
                  <c:v>74.599999999999994</c:v>
                </c:pt>
                <c:pt idx="30">
                  <c:v>78.400000000000006</c:v>
                </c:pt>
                <c:pt idx="31">
                  <c:v>90.5</c:v>
                </c:pt>
                <c:pt idx="32">
                  <c:v>91.6</c:v>
                </c:pt>
                <c:pt idx="35">
                  <c:v>81.099999999999994</c:v>
                </c:pt>
                <c:pt idx="36">
                  <c:v>80.599999999999994</c:v>
                </c:pt>
                <c:pt idx="37">
                  <c:v>78.2</c:v>
                </c:pt>
                <c:pt idx="38">
                  <c:v>78.3</c:v>
                </c:pt>
                <c:pt idx="39">
                  <c:v>78.7</c:v>
                </c:pt>
                <c:pt idx="42">
                  <c:v>82.9</c:v>
                </c:pt>
                <c:pt idx="43">
                  <c:v>80</c:v>
                </c:pt>
                <c:pt idx="44">
                  <c:v>76.8</c:v>
                </c:pt>
                <c:pt idx="45">
                  <c:v>77.400000000000006</c:v>
                </c:pt>
                <c:pt idx="46">
                  <c:v>75.2</c:v>
                </c:pt>
                <c:pt idx="47">
                  <c:v>77.7</c:v>
                </c:pt>
                <c:pt idx="48">
                  <c:v>79.400000000000006</c:v>
                </c:pt>
                <c:pt idx="51">
                  <c:v>88.5</c:v>
                </c:pt>
                <c:pt idx="52">
                  <c:v>81.3</c:v>
                </c:pt>
                <c:pt idx="53">
                  <c:v>74.8</c:v>
                </c:pt>
                <c:pt idx="54">
                  <c:v>88.5</c:v>
                </c:pt>
                <c:pt idx="55">
                  <c:v>81.3</c:v>
                </c:pt>
                <c:pt idx="56">
                  <c:v>74.8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B8-4140-8AA1-902E52750CA7}"/>
            </c:ext>
          </c:extLst>
        </c:ser>
        <c:ser>
          <c:idx val="4"/>
          <c:order val="4"/>
          <c:tx>
            <c:v>Max DeviceInfo_PowerstageCurrentSumL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All!$GM$6:$GM$62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6B8-4140-8AA1-902E52750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94607"/>
        <c:axId val="868899599"/>
      </c:scatterChart>
      <c:valAx>
        <c:axId val="86895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45775"/>
        <c:crosses val="autoZero"/>
        <c:crossBetween val="midCat"/>
        <c:majorUnit val="20"/>
        <c:minorUnit val="5"/>
      </c:valAx>
      <c:valAx>
        <c:axId val="868945775"/>
        <c:scaling>
          <c:orientation val="minMax"/>
          <c:max val="16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0351"/>
        <c:crosses val="autoZero"/>
        <c:crossBetween val="midCat"/>
      </c:valAx>
      <c:valAx>
        <c:axId val="868899599"/>
        <c:scaling>
          <c:orientation val="minMax"/>
          <c:max val="15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4607"/>
        <c:crosses val="max"/>
        <c:crossBetween val="midCat"/>
      </c:valAx>
      <c:valAx>
        <c:axId val="868894607"/>
        <c:scaling>
          <c:orientation val="minMax"/>
        </c:scaling>
        <c:delete val="1"/>
        <c:axPos val="b"/>
        <c:majorTickMark val="out"/>
        <c:minorTickMark val="none"/>
        <c:tickLblPos val="nextTo"/>
        <c:crossAx val="86889959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Gearbox actuator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Lap-Begin Ave_E-shift_Current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All!$GN$6:$GN$62</c:f>
              <c:numCache>
                <c:formatCode>General</c:formatCode>
                <c:ptCount val="57"/>
                <c:pt idx="0">
                  <c:v>40.307000000000002</c:v>
                </c:pt>
                <c:pt idx="1">
                  <c:v>40.173999999999999</c:v>
                </c:pt>
                <c:pt idx="2">
                  <c:v>35.636000000000003</c:v>
                </c:pt>
                <c:pt idx="3">
                  <c:v>35.962000000000003</c:v>
                </c:pt>
                <c:pt idx="4">
                  <c:v>39.231999999999999</c:v>
                </c:pt>
                <c:pt idx="7">
                  <c:v>41.442</c:v>
                </c:pt>
                <c:pt idx="8">
                  <c:v>38.965000000000003</c:v>
                </c:pt>
                <c:pt idx="11">
                  <c:v>37.689</c:v>
                </c:pt>
                <c:pt idx="12">
                  <c:v>42.003</c:v>
                </c:pt>
                <c:pt idx="15">
                  <c:v>38.238999999999997</c:v>
                </c:pt>
                <c:pt idx="16">
                  <c:v>37.758000000000003</c:v>
                </c:pt>
                <c:pt idx="17">
                  <c:v>38.591999999999999</c:v>
                </c:pt>
                <c:pt idx="18">
                  <c:v>38.238999999999997</c:v>
                </c:pt>
                <c:pt idx="19">
                  <c:v>37.758000000000003</c:v>
                </c:pt>
                <c:pt idx="20">
                  <c:v>34.787999999999997</c:v>
                </c:pt>
                <c:pt idx="21">
                  <c:v>39.067</c:v>
                </c:pt>
                <c:pt idx="22">
                  <c:v>35.74</c:v>
                </c:pt>
                <c:pt idx="23">
                  <c:v>39.363999999999997</c:v>
                </c:pt>
                <c:pt idx="27">
                  <c:v>37.704999999999998</c:v>
                </c:pt>
                <c:pt idx="28">
                  <c:v>36.734000000000002</c:v>
                </c:pt>
                <c:pt idx="29">
                  <c:v>38.707999999999998</c:v>
                </c:pt>
                <c:pt idx="30">
                  <c:v>36.765999999999998</c:v>
                </c:pt>
                <c:pt idx="31">
                  <c:v>37.976999999999997</c:v>
                </c:pt>
                <c:pt idx="32">
                  <c:v>37.064</c:v>
                </c:pt>
                <c:pt idx="35">
                  <c:v>30.266999999999999</c:v>
                </c:pt>
                <c:pt idx="36">
                  <c:v>29.367000000000001</c:v>
                </c:pt>
                <c:pt idx="37">
                  <c:v>29.725999999999999</c:v>
                </c:pt>
                <c:pt idx="38">
                  <c:v>30.082999999999998</c:v>
                </c:pt>
                <c:pt idx="39">
                  <c:v>28.312000000000001</c:v>
                </c:pt>
                <c:pt idx="42">
                  <c:v>29.128</c:v>
                </c:pt>
                <c:pt idx="43">
                  <c:v>30.44</c:v>
                </c:pt>
                <c:pt idx="44">
                  <c:v>31.184000000000001</c:v>
                </c:pt>
                <c:pt idx="45">
                  <c:v>29.643000000000001</c:v>
                </c:pt>
                <c:pt idx="46">
                  <c:v>30.792000000000002</c:v>
                </c:pt>
                <c:pt idx="47">
                  <c:v>32.043999999999997</c:v>
                </c:pt>
                <c:pt idx="48">
                  <c:v>32.344000000000001</c:v>
                </c:pt>
                <c:pt idx="51">
                  <c:v>26.152000000000001</c:v>
                </c:pt>
                <c:pt idx="52">
                  <c:v>30.518000000000001</c:v>
                </c:pt>
                <c:pt idx="53">
                  <c:v>33.307000000000002</c:v>
                </c:pt>
                <c:pt idx="54">
                  <c:v>26.152000000000001</c:v>
                </c:pt>
                <c:pt idx="55">
                  <c:v>30.518000000000001</c:v>
                </c:pt>
                <c:pt idx="56">
                  <c:v>33.307000000000002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0D-4C73-AB85-3B77F27F1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60335"/>
        <c:axId val="868961999"/>
      </c:scatterChart>
      <c:valAx>
        <c:axId val="868960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1999"/>
        <c:crosses val="autoZero"/>
        <c:crossBetween val="midCat"/>
        <c:majorUnit val="20"/>
        <c:minorUnit val="5"/>
      </c:valAx>
      <c:valAx>
        <c:axId val="868961999"/>
        <c:scaling>
          <c:orientation val="minMax"/>
          <c:max val="50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03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Dog to dog time [s]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time_d2d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All!$CT$6:$CT$62</c:f>
              <c:numCache>
                <c:formatCode>General</c:formatCode>
                <c:ptCount val="57"/>
                <c:pt idx="0">
                  <c:v>0.29699999999999999</c:v>
                </c:pt>
                <c:pt idx="1">
                  <c:v>0.434</c:v>
                </c:pt>
                <c:pt idx="2">
                  <c:v>0.23499999999999999</c:v>
                </c:pt>
                <c:pt idx="3">
                  <c:v>0.29599999999999999</c:v>
                </c:pt>
                <c:pt idx="4">
                  <c:v>0.36</c:v>
                </c:pt>
                <c:pt idx="7">
                  <c:v>0.44</c:v>
                </c:pt>
                <c:pt idx="8">
                  <c:v>0.26900000000000002</c:v>
                </c:pt>
                <c:pt idx="11">
                  <c:v>0.26400000000000001</c:v>
                </c:pt>
                <c:pt idx="12">
                  <c:v>0.215</c:v>
                </c:pt>
                <c:pt idx="15">
                  <c:v>0.30399999999999999</c:v>
                </c:pt>
                <c:pt idx="16">
                  <c:v>0.34499999999999997</c:v>
                </c:pt>
                <c:pt idx="17">
                  <c:v>0.27100000000000002</c:v>
                </c:pt>
                <c:pt idx="18">
                  <c:v>0.30399999999999999</c:v>
                </c:pt>
                <c:pt idx="19">
                  <c:v>0.34499999999999997</c:v>
                </c:pt>
                <c:pt idx="20">
                  <c:v>0.21099999999999999</c:v>
                </c:pt>
                <c:pt idx="21">
                  <c:v>0.35499999999999998</c:v>
                </c:pt>
                <c:pt idx="22">
                  <c:v>0.23300000000000001</c:v>
                </c:pt>
                <c:pt idx="23">
                  <c:v>0.29899999999999999</c:v>
                </c:pt>
                <c:pt idx="27">
                  <c:v>0.313</c:v>
                </c:pt>
                <c:pt idx="28">
                  <c:v>0.32100000000000001</c:v>
                </c:pt>
                <c:pt idx="29">
                  <c:v>0.439</c:v>
                </c:pt>
                <c:pt idx="30">
                  <c:v>0.33900000000000002</c:v>
                </c:pt>
                <c:pt idx="31">
                  <c:v>0.33400000000000002</c:v>
                </c:pt>
                <c:pt idx="32">
                  <c:v>0.40200000000000002</c:v>
                </c:pt>
                <c:pt idx="35">
                  <c:v>0.312</c:v>
                </c:pt>
                <c:pt idx="36">
                  <c:v>0.26700000000000002</c:v>
                </c:pt>
                <c:pt idx="37">
                  <c:v>0.34599999999999997</c:v>
                </c:pt>
                <c:pt idx="38">
                  <c:v>0.316</c:v>
                </c:pt>
                <c:pt idx="39">
                  <c:v>0.23400000000000001</c:v>
                </c:pt>
                <c:pt idx="42">
                  <c:v>0.28899999999999998</c:v>
                </c:pt>
                <c:pt idx="43">
                  <c:v>0.36099999999999999</c:v>
                </c:pt>
                <c:pt idx="44">
                  <c:v>0.39500000000000002</c:v>
                </c:pt>
                <c:pt idx="45">
                  <c:v>0.308</c:v>
                </c:pt>
                <c:pt idx="46">
                  <c:v>0.36099999999999999</c:v>
                </c:pt>
                <c:pt idx="47">
                  <c:v>0.41399999999999998</c:v>
                </c:pt>
                <c:pt idx="48">
                  <c:v>0.433</c:v>
                </c:pt>
                <c:pt idx="51">
                  <c:v>2.3420000000000001</c:v>
                </c:pt>
                <c:pt idx="52">
                  <c:v>0.27</c:v>
                </c:pt>
                <c:pt idx="53">
                  <c:v>0.36799999999999999</c:v>
                </c:pt>
                <c:pt idx="54">
                  <c:v>2.3420000000000001</c:v>
                </c:pt>
                <c:pt idx="55">
                  <c:v>0.27</c:v>
                </c:pt>
                <c:pt idx="56">
                  <c:v>0.36799999999999999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2-44E6-A510-82FB798FB1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42863"/>
        <c:axId val="868951599"/>
      </c:scatterChart>
      <c:valAx>
        <c:axId val="8689428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1599"/>
        <c:crosses val="autoZero"/>
        <c:crossBetween val="midCat"/>
        <c:majorUnit val="20"/>
        <c:minorUnit val="5"/>
      </c:valAx>
      <c:valAx>
        <c:axId val="8689515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428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EPS motor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eps_motor_cur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All!$ER$6:$ER$62</c:f>
              <c:numCache>
                <c:formatCode>General</c:formatCode>
                <c:ptCount val="57"/>
                <c:pt idx="0">
                  <c:v>75.84</c:v>
                </c:pt>
                <c:pt idx="1">
                  <c:v>102.12</c:v>
                </c:pt>
                <c:pt idx="2">
                  <c:v>101.974</c:v>
                </c:pt>
                <c:pt idx="3">
                  <c:v>117.45</c:v>
                </c:pt>
                <c:pt idx="4">
                  <c:v>93.798000000000002</c:v>
                </c:pt>
                <c:pt idx="7">
                  <c:v>98.47</c:v>
                </c:pt>
                <c:pt idx="8">
                  <c:v>91.17</c:v>
                </c:pt>
                <c:pt idx="11">
                  <c:v>88.25</c:v>
                </c:pt>
                <c:pt idx="12">
                  <c:v>55.838000000000001</c:v>
                </c:pt>
                <c:pt idx="15">
                  <c:v>108.544</c:v>
                </c:pt>
                <c:pt idx="16">
                  <c:v>102.26600000000001</c:v>
                </c:pt>
                <c:pt idx="17">
                  <c:v>96.426000000000002</c:v>
                </c:pt>
                <c:pt idx="18">
                  <c:v>108.544</c:v>
                </c:pt>
                <c:pt idx="19">
                  <c:v>102.26600000000001</c:v>
                </c:pt>
                <c:pt idx="20">
                  <c:v>93.798000000000002</c:v>
                </c:pt>
                <c:pt idx="21">
                  <c:v>96.718000000000004</c:v>
                </c:pt>
                <c:pt idx="22">
                  <c:v>102.85</c:v>
                </c:pt>
                <c:pt idx="23">
                  <c:v>97.01</c:v>
                </c:pt>
                <c:pt idx="27">
                  <c:v>111.902</c:v>
                </c:pt>
                <c:pt idx="28">
                  <c:v>104.31</c:v>
                </c:pt>
                <c:pt idx="29">
                  <c:v>116.866</c:v>
                </c:pt>
                <c:pt idx="30">
                  <c:v>109.858</c:v>
                </c:pt>
                <c:pt idx="31">
                  <c:v>135.554</c:v>
                </c:pt>
                <c:pt idx="32">
                  <c:v>118.91</c:v>
                </c:pt>
                <c:pt idx="35">
                  <c:v>137.30600000000001</c:v>
                </c:pt>
                <c:pt idx="36">
                  <c:v>101.974</c:v>
                </c:pt>
                <c:pt idx="37">
                  <c:v>103.872</c:v>
                </c:pt>
                <c:pt idx="38">
                  <c:v>98.616</c:v>
                </c:pt>
                <c:pt idx="39">
                  <c:v>90.44</c:v>
                </c:pt>
                <c:pt idx="42">
                  <c:v>78.03</c:v>
                </c:pt>
                <c:pt idx="43">
                  <c:v>120.95399999999999</c:v>
                </c:pt>
                <c:pt idx="44">
                  <c:v>103.288</c:v>
                </c:pt>
                <c:pt idx="45">
                  <c:v>103.434</c:v>
                </c:pt>
                <c:pt idx="46">
                  <c:v>113.21599999999999</c:v>
                </c:pt>
                <c:pt idx="47">
                  <c:v>127.086</c:v>
                </c:pt>
                <c:pt idx="48">
                  <c:v>91.024000000000001</c:v>
                </c:pt>
                <c:pt idx="51">
                  <c:v>120.95399999999999</c:v>
                </c:pt>
                <c:pt idx="52">
                  <c:v>136.43</c:v>
                </c:pt>
                <c:pt idx="53">
                  <c:v>97.885999999999996</c:v>
                </c:pt>
                <c:pt idx="54">
                  <c:v>120.95399999999999</c:v>
                </c:pt>
                <c:pt idx="55">
                  <c:v>136.43</c:v>
                </c:pt>
                <c:pt idx="56">
                  <c:v>97.885999999999996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EA-4210-AC35-427DC15B6E33}"/>
            </c:ext>
          </c:extLst>
        </c:ser>
        <c:ser>
          <c:idx val="1"/>
          <c:order val="1"/>
          <c:tx>
            <c:v>Ave eps_motor_cur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All!$EQ$6:$EQ$62</c:f>
              <c:numCache>
                <c:formatCode>General</c:formatCode>
                <c:ptCount val="57"/>
                <c:pt idx="0">
                  <c:v>-0.26200000000000001</c:v>
                </c:pt>
                <c:pt idx="1">
                  <c:v>-1.6739999999999999</c:v>
                </c:pt>
                <c:pt idx="2">
                  <c:v>-2.1680000000000001</c:v>
                </c:pt>
                <c:pt idx="3">
                  <c:v>-1.8979999999999999</c:v>
                </c:pt>
                <c:pt idx="4">
                  <c:v>-1.5289999999999999</c:v>
                </c:pt>
                <c:pt idx="7">
                  <c:v>-0.68500000000000005</c:v>
                </c:pt>
                <c:pt idx="8">
                  <c:v>-1.9490000000000001</c:v>
                </c:pt>
                <c:pt idx="11">
                  <c:v>-1.732</c:v>
                </c:pt>
                <c:pt idx="12">
                  <c:v>-0.52100000000000002</c:v>
                </c:pt>
                <c:pt idx="15">
                  <c:v>-0.73099999999999998</c:v>
                </c:pt>
                <c:pt idx="16">
                  <c:v>-2.355</c:v>
                </c:pt>
                <c:pt idx="17">
                  <c:v>-2.121</c:v>
                </c:pt>
                <c:pt idx="18">
                  <c:v>-0.73099999999999998</c:v>
                </c:pt>
                <c:pt idx="19">
                  <c:v>-2.355</c:v>
                </c:pt>
                <c:pt idx="20">
                  <c:v>-0.71199999999999997</c:v>
                </c:pt>
                <c:pt idx="21">
                  <c:v>-2.452</c:v>
                </c:pt>
                <c:pt idx="22">
                  <c:v>-2.169</c:v>
                </c:pt>
                <c:pt idx="23">
                  <c:v>-1.5569999999999999</c:v>
                </c:pt>
                <c:pt idx="27">
                  <c:v>-0.66400000000000003</c:v>
                </c:pt>
                <c:pt idx="28">
                  <c:v>-3.2109999999999999</c:v>
                </c:pt>
                <c:pt idx="29">
                  <c:v>-2.57</c:v>
                </c:pt>
                <c:pt idx="30">
                  <c:v>-2.8079999999999998</c:v>
                </c:pt>
                <c:pt idx="31">
                  <c:v>-2.3079999999999998</c:v>
                </c:pt>
                <c:pt idx="32">
                  <c:v>-2.37</c:v>
                </c:pt>
                <c:pt idx="35">
                  <c:v>-1.2210000000000001</c:v>
                </c:pt>
                <c:pt idx="36">
                  <c:v>-2.7949999999999999</c:v>
                </c:pt>
                <c:pt idx="37">
                  <c:v>-2.7559999999999998</c:v>
                </c:pt>
                <c:pt idx="38">
                  <c:v>-2.806</c:v>
                </c:pt>
                <c:pt idx="39">
                  <c:v>-2.02</c:v>
                </c:pt>
                <c:pt idx="42">
                  <c:v>-0.42399999999999999</c:v>
                </c:pt>
                <c:pt idx="43">
                  <c:v>-3.0550000000000002</c:v>
                </c:pt>
                <c:pt idx="44">
                  <c:v>-2.6320000000000001</c:v>
                </c:pt>
                <c:pt idx="45">
                  <c:v>-2.6309999999999998</c:v>
                </c:pt>
                <c:pt idx="46">
                  <c:v>-2.4540000000000002</c:v>
                </c:pt>
                <c:pt idx="47">
                  <c:v>-2.823</c:v>
                </c:pt>
                <c:pt idx="48">
                  <c:v>-2.2109999999999999</c:v>
                </c:pt>
                <c:pt idx="51">
                  <c:v>-0.747</c:v>
                </c:pt>
                <c:pt idx="52">
                  <c:v>-1.94</c:v>
                </c:pt>
                <c:pt idx="53">
                  <c:v>-2.1459999999999999</c:v>
                </c:pt>
                <c:pt idx="54">
                  <c:v>-0.747</c:v>
                </c:pt>
                <c:pt idx="55">
                  <c:v>-1.94</c:v>
                </c:pt>
                <c:pt idx="56">
                  <c:v>-2.1459999999999999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FEA-4210-AC35-427DC15B6E33}"/>
            </c:ext>
          </c:extLst>
        </c:ser>
        <c:ser>
          <c:idx val="2"/>
          <c:order val="2"/>
          <c:tx>
            <c:v>Min eps_motor_cur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All!$EP$6:$EP$62</c:f>
              <c:numCache>
                <c:formatCode>General</c:formatCode>
                <c:ptCount val="57"/>
                <c:pt idx="0">
                  <c:v>-78.628</c:v>
                </c:pt>
                <c:pt idx="1">
                  <c:v>-96.147999999999996</c:v>
                </c:pt>
                <c:pt idx="2">
                  <c:v>-95.272000000000006</c:v>
                </c:pt>
                <c:pt idx="3">
                  <c:v>-98.921999999999997</c:v>
                </c:pt>
                <c:pt idx="4">
                  <c:v>-98.63</c:v>
                </c:pt>
                <c:pt idx="7">
                  <c:v>-92.79</c:v>
                </c:pt>
                <c:pt idx="8">
                  <c:v>-114.10599999999999</c:v>
                </c:pt>
                <c:pt idx="11">
                  <c:v>-104.178</c:v>
                </c:pt>
                <c:pt idx="12">
                  <c:v>-51.91</c:v>
                </c:pt>
                <c:pt idx="15">
                  <c:v>-95.855999999999995</c:v>
                </c:pt>
                <c:pt idx="16">
                  <c:v>-112.354</c:v>
                </c:pt>
                <c:pt idx="17">
                  <c:v>-100.67400000000001</c:v>
                </c:pt>
                <c:pt idx="18">
                  <c:v>-95.855999999999995</c:v>
                </c:pt>
                <c:pt idx="19">
                  <c:v>-112.354</c:v>
                </c:pt>
                <c:pt idx="20">
                  <c:v>-109.142</c:v>
                </c:pt>
                <c:pt idx="21">
                  <c:v>-111.18600000000001</c:v>
                </c:pt>
                <c:pt idx="22">
                  <c:v>-114.398</c:v>
                </c:pt>
                <c:pt idx="23">
                  <c:v>-117.318</c:v>
                </c:pt>
                <c:pt idx="27">
                  <c:v>-104.762</c:v>
                </c:pt>
                <c:pt idx="28">
                  <c:v>-124.32599999999999</c:v>
                </c:pt>
                <c:pt idx="29">
                  <c:v>-124.32599999999999</c:v>
                </c:pt>
                <c:pt idx="30">
                  <c:v>-120.53</c:v>
                </c:pt>
                <c:pt idx="31">
                  <c:v>-103.01</c:v>
                </c:pt>
                <c:pt idx="32">
                  <c:v>-120.238</c:v>
                </c:pt>
                <c:pt idx="35">
                  <c:v>-75.853999999999999</c:v>
                </c:pt>
                <c:pt idx="36">
                  <c:v>-120.822</c:v>
                </c:pt>
                <c:pt idx="37">
                  <c:v>-100.09</c:v>
                </c:pt>
                <c:pt idx="38">
                  <c:v>-105.346</c:v>
                </c:pt>
                <c:pt idx="39">
                  <c:v>-96.147999999999996</c:v>
                </c:pt>
                <c:pt idx="42">
                  <c:v>-79.066000000000003</c:v>
                </c:pt>
                <c:pt idx="43">
                  <c:v>-121.99</c:v>
                </c:pt>
                <c:pt idx="44">
                  <c:v>-98.921999999999997</c:v>
                </c:pt>
                <c:pt idx="45">
                  <c:v>-113.23</c:v>
                </c:pt>
                <c:pt idx="46">
                  <c:v>-106.22199999999999</c:v>
                </c:pt>
                <c:pt idx="47">
                  <c:v>-102.426</c:v>
                </c:pt>
                <c:pt idx="48">
                  <c:v>-107.974</c:v>
                </c:pt>
                <c:pt idx="51">
                  <c:v>-100.67400000000001</c:v>
                </c:pt>
                <c:pt idx="52">
                  <c:v>-107.974</c:v>
                </c:pt>
                <c:pt idx="53">
                  <c:v>-119.36199999999999</c:v>
                </c:pt>
                <c:pt idx="54">
                  <c:v>-100.67400000000001</c:v>
                </c:pt>
                <c:pt idx="55">
                  <c:v>-107.974</c:v>
                </c:pt>
                <c:pt idx="56">
                  <c:v>-119.36199999999999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FEA-4210-AC35-427DC15B6E33}"/>
            </c:ext>
          </c:extLst>
        </c:ser>
        <c:ser>
          <c:idx val="3"/>
          <c:order val="3"/>
          <c:tx>
            <c:v>Max abs_EPS_Motor_Current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All!$GO$6:$GO$62</c:f>
              <c:numCache>
                <c:formatCode>General</c:formatCode>
                <c:ptCount val="57"/>
                <c:pt idx="0">
                  <c:v>78.628</c:v>
                </c:pt>
                <c:pt idx="1">
                  <c:v>102.12</c:v>
                </c:pt>
                <c:pt idx="2">
                  <c:v>101.974</c:v>
                </c:pt>
                <c:pt idx="3">
                  <c:v>117.45</c:v>
                </c:pt>
                <c:pt idx="4">
                  <c:v>98.63</c:v>
                </c:pt>
                <c:pt idx="7">
                  <c:v>98.47</c:v>
                </c:pt>
                <c:pt idx="8">
                  <c:v>114.10599999999999</c:v>
                </c:pt>
                <c:pt idx="11">
                  <c:v>104.178</c:v>
                </c:pt>
                <c:pt idx="12">
                  <c:v>55.838000000000001</c:v>
                </c:pt>
                <c:pt idx="15">
                  <c:v>108.544</c:v>
                </c:pt>
                <c:pt idx="16">
                  <c:v>112.354</c:v>
                </c:pt>
                <c:pt idx="17">
                  <c:v>100.67400000000001</c:v>
                </c:pt>
                <c:pt idx="18">
                  <c:v>108.544</c:v>
                </c:pt>
                <c:pt idx="19">
                  <c:v>112.354</c:v>
                </c:pt>
                <c:pt idx="20">
                  <c:v>109.142</c:v>
                </c:pt>
                <c:pt idx="21">
                  <c:v>111.18600000000001</c:v>
                </c:pt>
                <c:pt idx="22">
                  <c:v>114.398</c:v>
                </c:pt>
                <c:pt idx="23">
                  <c:v>117.318</c:v>
                </c:pt>
                <c:pt idx="27">
                  <c:v>111.902</c:v>
                </c:pt>
                <c:pt idx="28">
                  <c:v>124.32599999999999</c:v>
                </c:pt>
                <c:pt idx="29">
                  <c:v>124.32599999999999</c:v>
                </c:pt>
                <c:pt idx="30">
                  <c:v>120.53</c:v>
                </c:pt>
                <c:pt idx="31">
                  <c:v>135.554</c:v>
                </c:pt>
                <c:pt idx="32">
                  <c:v>120.238</c:v>
                </c:pt>
                <c:pt idx="35">
                  <c:v>137.30600000000001</c:v>
                </c:pt>
                <c:pt idx="36">
                  <c:v>120.822</c:v>
                </c:pt>
                <c:pt idx="37">
                  <c:v>103.872</c:v>
                </c:pt>
                <c:pt idx="38">
                  <c:v>105.346</c:v>
                </c:pt>
                <c:pt idx="39">
                  <c:v>96.147999999999996</c:v>
                </c:pt>
                <c:pt idx="42">
                  <c:v>79.066000000000003</c:v>
                </c:pt>
                <c:pt idx="43">
                  <c:v>121.99</c:v>
                </c:pt>
                <c:pt idx="44">
                  <c:v>103.288</c:v>
                </c:pt>
                <c:pt idx="45">
                  <c:v>113.23</c:v>
                </c:pt>
                <c:pt idx="46">
                  <c:v>113.21599999999999</c:v>
                </c:pt>
                <c:pt idx="47">
                  <c:v>127.086</c:v>
                </c:pt>
                <c:pt idx="48">
                  <c:v>107.974</c:v>
                </c:pt>
                <c:pt idx="51">
                  <c:v>120.95399999999999</c:v>
                </c:pt>
                <c:pt idx="52">
                  <c:v>136.43</c:v>
                </c:pt>
                <c:pt idx="53">
                  <c:v>119.36199999999999</c:v>
                </c:pt>
                <c:pt idx="54">
                  <c:v>120.95399999999999</c:v>
                </c:pt>
                <c:pt idx="55">
                  <c:v>136.43</c:v>
                </c:pt>
                <c:pt idx="56">
                  <c:v>119.36199999999999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FEA-4210-AC35-427DC15B6E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63663"/>
        <c:axId val="868956175"/>
      </c:scatterChart>
      <c:valAx>
        <c:axId val="868963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6175"/>
        <c:crosses val="autoZero"/>
        <c:crossBetween val="midCat"/>
        <c:majorUnit val="20"/>
        <c:minorUnit val="5"/>
      </c:valAx>
      <c:valAx>
        <c:axId val="86895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36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pumps_1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All!$GQ$6:$GQ$62</c:f>
              <c:numCache>
                <c:formatCode>General</c:formatCode>
                <c:ptCount val="57"/>
                <c:pt idx="0">
                  <c:v>4.6609999999999996</c:v>
                </c:pt>
                <c:pt idx="1">
                  <c:v>1.9470000000000001</c:v>
                </c:pt>
                <c:pt idx="2">
                  <c:v>2.0059999999999998</c:v>
                </c:pt>
                <c:pt idx="3">
                  <c:v>1.9470000000000001</c:v>
                </c:pt>
                <c:pt idx="4">
                  <c:v>5.7229999999999999</c:v>
                </c:pt>
                <c:pt idx="7">
                  <c:v>4.5430000000000001</c:v>
                </c:pt>
                <c:pt idx="8">
                  <c:v>5.7229999999999999</c:v>
                </c:pt>
                <c:pt idx="11">
                  <c:v>4.4249999999999998</c:v>
                </c:pt>
                <c:pt idx="12">
                  <c:v>5.5460000000000003</c:v>
                </c:pt>
                <c:pt idx="15">
                  <c:v>5.133</c:v>
                </c:pt>
                <c:pt idx="16">
                  <c:v>2.0649999999999999</c:v>
                </c:pt>
                <c:pt idx="17">
                  <c:v>1.9470000000000001</c:v>
                </c:pt>
                <c:pt idx="18">
                  <c:v>5.133</c:v>
                </c:pt>
                <c:pt idx="19">
                  <c:v>2.0649999999999999</c:v>
                </c:pt>
                <c:pt idx="20">
                  <c:v>4.3659999999999997</c:v>
                </c:pt>
                <c:pt idx="21">
                  <c:v>2.0059999999999998</c:v>
                </c:pt>
                <c:pt idx="22">
                  <c:v>1.9470000000000001</c:v>
                </c:pt>
                <c:pt idx="23">
                  <c:v>2.0059999999999998</c:v>
                </c:pt>
                <c:pt idx="27">
                  <c:v>3.7170000000000001</c:v>
                </c:pt>
                <c:pt idx="28">
                  <c:v>2.0059999999999998</c:v>
                </c:pt>
                <c:pt idx="29">
                  <c:v>2.0059999999999998</c:v>
                </c:pt>
                <c:pt idx="30">
                  <c:v>1.9470000000000001</c:v>
                </c:pt>
                <c:pt idx="31">
                  <c:v>1.9470000000000001</c:v>
                </c:pt>
                <c:pt idx="32">
                  <c:v>2.0059999999999998</c:v>
                </c:pt>
                <c:pt idx="35">
                  <c:v>4.3659999999999997</c:v>
                </c:pt>
                <c:pt idx="36">
                  <c:v>1.9470000000000001</c:v>
                </c:pt>
                <c:pt idx="37">
                  <c:v>2.0059999999999998</c:v>
                </c:pt>
                <c:pt idx="38">
                  <c:v>2.0059999999999998</c:v>
                </c:pt>
                <c:pt idx="39">
                  <c:v>4.5430000000000001</c:v>
                </c:pt>
                <c:pt idx="42">
                  <c:v>4.13</c:v>
                </c:pt>
                <c:pt idx="43">
                  <c:v>1.9470000000000001</c:v>
                </c:pt>
                <c:pt idx="44">
                  <c:v>1.9470000000000001</c:v>
                </c:pt>
                <c:pt idx="45">
                  <c:v>1.9470000000000001</c:v>
                </c:pt>
                <c:pt idx="46">
                  <c:v>1.9470000000000001</c:v>
                </c:pt>
                <c:pt idx="47">
                  <c:v>1.9470000000000001</c:v>
                </c:pt>
                <c:pt idx="48">
                  <c:v>1.9470000000000001</c:v>
                </c:pt>
                <c:pt idx="51">
                  <c:v>4.3659999999999997</c:v>
                </c:pt>
                <c:pt idx="52">
                  <c:v>1.9470000000000001</c:v>
                </c:pt>
                <c:pt idx="53">
                  <c:v>2.0059999999999998</c:v>
                </c:pt>
                <c:pt idx="54">
                  <c:v>4.3659999999999997</c:v>
                </c:pt>
                <c:pt idx="55">
                  <c:v>1.9470000000000001</c:v>
                </c:pt>
                <c:pt idx="56">
                  <c:v>2.0059999999999998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60-499A-9193-D293040075B0}"/>
            </c:ext>
          </c:extLst>
        </c:ser>
        <c:ser>
          <c:idx val="1"/>
          <c:order val="1"/>
          <c:tx>
            <c:v>Ave cu_fuel_lift_01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All!$ES$6:$ES$62</c:f>
              <c:numCache>
                <c:formatCode>General</c:formatCode>
                <c:ptCount val="57"/>
                <c:pt idx="0">
                  <c:v>1.006</c:v>
                </c:pt>
                <c:pt idx="1">
                  <c:v>1.6459999999999999</c:v>
                </c:pt>
                <c:pt idx="2">
                  <c:v>1.635</c:v>
                </c:pt>
                <c:pt idx="3">
                  <c:v>1.611</c:v>
                </c:pt>
                <c:pt idx="4">
                  <c:v>1.532</c:v>
                </c:pt>
                <c:pt idx="7">
                  <c:v>0.92900000000000005</c:v>
                </c:pt>
                <c:pt idx="8">
                  <c:v>1.613</c:v>
                </c:pt>
                <c:pt idx="11">
                  <c:v>1.502</c:v>
                </c:pt>
                <c:pt idx="12">
                  <c:v>1.57</c:v>
                </c:pt>
                <c:pt idx="15">
                  <c:v>1.3520000000000001</c:v>
                </c:pt>
                <c:pt idx="16">
                  <c:v>1.65</c:v>
                </c:pt>
                <c:pt idx="17">
                  <c:v>1.643</c:v>
                </c:pt>
                <c:pt idx="18">
                  <c:v>1.3520000000000001</c:v>
                </c:pt>
                <c:pt idx="19">
                  <c:v>1.65</c:v>
                </c:pt>
                <c:pt idx="20">
                  <c:v>0.84199999999999997</c:v>
                </c:pt>
                <c:pt idx="21">
                  <c:v>1.643</c:v>
                </c:pt>
                <c:pt idx="22">
                  <c:v>1.6220000000000001</c:v>
                </c:pt>
                <c:pt idx="23">
                  <c:v>1.627</c:v>
                </c:pt>
                <c:pt idx="27">
                  <c:v>0.51800000000000002</c:v>
                </c:pt>
                <c:pt idx="28">
                  <c:v>1.635</c:v>
                </c:pt>
                <c:pt idx="29">
                  <c:v>1.6160000000000001</c:v>
                </c:pt>
                <c:pt idx="30">
                  <c:v>1.575</c:v>
                </c:pt>
                <c:pt idx="31">
                  <c:v>1.5449999999999999</c:v>
                </c:pt>
                <c:pt idx="32">
                  <c:v>1.5309999999999999</c:v>
                </c:pt>
                <c:pt idx="35">
                  <c:v>1.4610000000000001</c:v>
                </c:pt>
                <c:pt idx="36">
                  <c:v>1.645</c:v>
                </c:pt>
                <c:pt idx="37">
                  <c:v>1.631</c:v>
                </c:pt>
                <c:pt idx="38">
                  <c:v>1.589</c:v>
                </c:pt>
                <c:pt idx="39">
                  <c:v>1.585</c:v>
                </c:pt>
                <c:pt idx="42">
                  <c:v>0.313</c:v>
                </c:pt>
                <c:pt idx="43">
                  <c:v>1.64</c:v>
                </c:pt>
                <c:pt idx="44">
                  <c:v>1.6339999999999999</c:v>
                </c:pt>
                <c:pt idx="45">
                  <c:v>1.581</c:v>
                </c:pt>
                <c:pt idx="46">
                  <c:v>1.538</c:v>
                </c:pt>
                <c:pt idx="47">
                  <c:v>1.5429999999999999</c:v>
                </c:pt>
                <c:pt idx="48">
                  <c:v>1.544</c:v>
                </c:pt>
                <c:pt idx="51">
                  <c:v>1.206</c:v>
                </c:pt>
                <c:pt idx="52">
                  <c:v>1.4590000000000001</c:v>
                </c:pt>
                <c:pt idx="53">
                  <c:v>1.4710000000000001</c:v>
                </c:pt>
                <c:pt idx="54">
                  <c:v>1.206</c:v>
                </c:pt>
                <c:pt idx="55">
                  <c:v>1.4590000000000001</c:v>
                </c:pt>
                <c:pt idx="56">
                  <c:v>1.4710000000000001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60-499A-9193-D293040075B0}"/>
            </c:ext>
          </c:extLst>
        </c:ser>
        <c:ser>
          <c:idx val="2"/>
          <c:order val="2"/>
          <c:tx>
            <c:v>Min cu_fuel_lift_01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All!$GP$6:$GP$62</c:f>
              <c:numCache>
                <c:formatCode>General</c:formatCode>
                <c:ptCount val="57"/>
                <c:pt idx="0">
                  <c:v>0</c:v>
                </c:pt>
                <c:pt idx="1">
                  <c:v>1.2390000000000001</c:v>
                </c:pt>
                <c:pt idx="2">
                  <c:v>1.121</c:v>
                </c:pt>
                <c:pt idx="3">
                  <c:v>1.0029999999999999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1.2390000000000001</c:v>
                </c:pt>
                <c:pt idx="17">
                  <c:v>1.0620000000000001</c:v>
                </c:pt>
                <c:pt idx="18">
                  <c:v>0</c:v>
                </c:pt>
                <c:pt idx="19">
                  <c:v>1.2390000000000001</c:v>
                </c:pt>
                <c:pt idx="20">
                  <c:v>0</c:v>
                </c:pt>
                <c:pt idx="21">
                  <c:v>1.18</c:v>
                </c:pt>
                <c:pt idx="22">
                  <c:v>1.0620000000000001</c:v>
                </c:pt>
                <c:pt idx="23">
                  <c:v>1.0029999999999999</c:v>
                </c:pt>
                <c:pt idx="27">
                  <c:v>0</c:v>
                </c:pt>
                <c:pt idx="28">
                  <c:v>1.121</c:v>
                </c:pt>
                <c:pt idx="29">
                  <c:v>1.0620000000000001</c:v>
                </c:pt>
                <c:pt idx="30">
                  <c:v>0.82599999999999996</c:v>
                </c:pt>
                <c:pt idx="31">
                  <c:v>0.82599999999999996</c:v>
                </c:pt>
                <c:pt idx="32">
                  <c:v>0.59</c:v>
                </c:pt>
                <c:pt idx="35">
                  <c:v>0</c:v>
                </c:pt>
                <c:pt idx="36">
                  <c:v>1.298</c:v>
                </c:pt>
                <c:pt idx="37">
                  <c:v>1.121</c:v>
                </c:pt>
                <c:pt idx="38">
                  <c:v>0.94399999999999995</c:v>
                </c:pt>
                <c:pt idx="39">
                  <c:v>0</c:v>
                </c:pt>
                <c:pt idx="42">
                  <c:v>0</c:v>
                </c:pt>
                <c:pt idx="43">
                  <c:v>1.298</c:v>
                </c:pt>
                <c:pt idx="44">
                  <c:v>1.0620000000000001</c:v>
                </c:pt>
                <c:pt idx="45">
                  <c:v>0.94399999999999995</c:v>
                </c:pt>
                <c:pt idx="46">
                  <c:v>0.53100000000000003</c:v>
                </c:pt>
                <c:pt idx="47">
                  <c:v>0.82599999999999996</c:v>
                </c:pt>
                <c:pt idx="48">
                  <c:v>0.82599999999999996</c:v>
                </c:pt>
                <c:pt idx="51">
                  <c:v>0</c:v>
                </c:pt>
                <c:pt idx="52">
                  <c:v>0.47199999999999998</c:v>
                </c:pt>
                <c:pt idx="53">
                  <c:v>0.35399999999999998</c:v>
                </c:pt>
                <c:pt idx="54">
                  <c:v>0</c:v>
                </c:pt>
                <c:pt idx="55">
                  <c:v>0.47199999999999998</c:v>
                </c:pt>
                <c:pt idx="56">
                  <c:v>0.35399999999999998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60-499A-9193-D293040075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3263"/>
        <c:axId val="868942863"/>
      </c:scatterChart>
      <c:valAx>
        <c:axId val="86895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42863"/>
        <c:crosses val="autoZero"/>
        <c:crossBetween val="midCat"/>
        <c:majorUnit val="20"/>
        <c:minorUnit val="5"/>
      </c:valAx>
      <c:valAx>
        <c:axId val="868942863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pumps_2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cu_fuel_lift_02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All!$GS$6:$GS$62</c:f>
              <c:numCache>
                <c:formatCode>General</c:formatCode>
                <c:ptCount val="57"/>
                <c:pt idx="0">
                  <c:v>4.9560000000000004</c:v>
                </c:pt>
                <c:pt idx="1">
                  <c:v>2.0649999999999999</c:v>
                </c:pt>
                <c:pt idx="2">
                  <c:v>2.0059999999999998</c:v>
                </c:pt>
                <c:pt idx="3">
                  <c:v>2.0059999999999998</c:v>
                </c:pt>
                <c:pt idx="4">
                  <c:v>4.8380000000000001</c:v>
                </c:pt>
                <c:pt idx="7">
                  <c:v>4.484</c:v>
                </c:pt>
                <c:pt idx="8">
                  <c:v>5.133</c:v>
                </c:pt>
                <c:pt idx="11">
                  <c:v>4.6020000000000003</c:v>
                </c:pt>
                <c:pt idx="12">
                  <c:v>6.0179999999999998</c:v>
                </c:pt>
                <c:pt idx="15">
                  <c:v>4.8380000000000001</c:v>
                </c:pt>
                <c:pt idx="16">
                  <c:v>2.0059999999999998</c:v>
                </c:pt>
                <c:pt idx="17">
                  <c:v>2.0059999999999998</c:v>
                </c:pt>
                <c:pt idx="18">
                  <c:v>4.8380000000000001</c:v>
                </c:pt>
                <c:pt idx="19">
                  <c:v>2.0059999999999998</c:v>
                </c:pt>
                <c:pt idx="20">
                  <c:v>4.3659999999999997</c:v>
                </c:pt>
                <c:pt idx="21">
                  <c:v>2.0649999999999999</c:v>
                </c:pt>
                <c:pt idx="22">
                  <c:v>2.1240000000000001</c:v>
                </c:pt>
                <c:pt idx="23">
                  <c:v>2.0059999999999998</c:v>
                </c:pt>
                <c:pt idx="27">
                  <c:v>3.54</c:v>
                </c:pt>
                <c:pt idx="28">
                  <c:v>2.0059999999999998</c:v>
                </c:pt>
                <c:pt idx="29">
                  <c:v>2.0059999999999998</c:v>
                </c:pt>
                <c:pt idx="30">
                  <c:v>2.0059999999999998</c:v>
                </c:pt>
                <c:pt idx="31">
                  <c:v>2.0649999999999999</c:v>
                </c:pt>
                <c:pt idx="32">
                  <c:v>2.1240000000000001</c:v>
                </c:pt>
                <c:pt idx="35">
                  <c:v>4.6020000000000003</c:v>
                </c:pt>
                <c:pt idx="36">
                  <c:v>2.0059999999999998</c:v>
                </c:pt>
                <c:pt idx="37">
                  <c:v>2.0059999999999998</c:v>
                </c:pt>
                <c:pt idx="38">
                  <c:v>2.0649999999999999</c:v>
                </c:pt>
                <c:pt idx="39">
                  <c:v>4.2480000000000002</c:v>
                </c:pt>
                <c:pt idx="42">
                  <c:v>5.3689999999999998</c:v>
                </c:pt>
                <c:pt idx="43">
                  <c:v>2.0649999999999999</c:v>
                </c:pt>
                <c:pt idx="44">
                  <c:v>2.0649999999999999</c:v>
                </c:pt>
                <c:pt idx="45">
                  <c:v>2.0059999999999998</c:v>
                </c:pt>
                <c:pt idx="46">
                  <c:v>2.0649999999999999</c:v>
                </c:pt>
                <c:pt idx="47">
                  <c:v>2.0059999999999998</c:v>
                </c:pt>
                <c:pt idx="48">
                  <c:v>2.0059999999999998</c:v>
                </c:pt>
                <c:pt idx="51">
                  <c:v>4.13</c:v>
                </c:pt>
                <c:pt idx="52">
                  <c:v>2.0649999999999999</c:v>
                </c:pt>
                <c:pt idx="53">
                  <c:v>2.0649999999999999</c:v>
                </c:pt>
                <c:pt idx="54">
                  <c:v>4.13</c:v>
                </c:pt>
                <c:pt idx="55">
                  <c:v>2.0649999999999999</c:v>
                </c:pt>
                <c:pt idx="56">
                  <c:v>2.0649999999999999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313-446A-919C-F0ECF1AF177D}"/>
            </c:ext>
          </c:extLst>
        </c:ser>
        <c:ser>
          <c:idx val="1"/>
          <c:order val="1"/>
          <c:tx>
            <c:v>Ave cu_fuel_lift_02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All!$ET$6:$ET$62</c:f>
              <c:numCache>
                <c:formatCode>General</c:formatCode>
                <c:ptCount val="57"/>
                <c:pt idx="0">
                  <c:v>1.038</c:v>
                </c:pt>
                <c:pt idx="1">
                  <c:v>1.68</c:v>
                </c:pt>
                <c:pt idx="2">
                  <c:v>1.6850000000000001</c:v>
                </c:pt>
                <c:pt idx="3">
                  <c:v>1.681</c:v>
                </c:pt>
                <c:pt idx="4">
                  <c:v>1.615</c:v>
                </c:pt>
                <c:pt idx="7">
                  <c:v>0.95299999999999996</c:v>
                </c:pt>
                <c:pt idx="8">
                  <c:v>1.659</c:v>
                </c:pt>
                <c:pt idx="11">
                  <c:v>1.5449999999999999</c:v>
                </c:pt>
                <c:pt idx="12">
                  <c:v>1.615</c:v>
                </c:pt>
                <c:pt idx="15">
                  <c:v>1.377</c:v>
                </c:pt>
                <c:pt idx="16">
                  <c:v>1.6850000000000001</c:v>
                </c:pt>
                <c:pt idx="17">
                  <c:v>1.6859999999999999</c:v>
                </c:pt>
                <c:pt idx="18">
                  <c:v>1.377</c:v>
                </c:pt>
                <c:pt idx="19">
                  <c:v>1.6850000000000001</c:v>
                </c:pt>
                <c:pt idx="20">
                  <c:v>0.85599999999999998</c:v>
                </c:pt>
                <c:pt idx="21">
                  <c:v>1.6870000000000001</c:v>
                </c:pt>
                <c:pt idx="22">
                  <c:v>1.6830000000000001</c:v>
                </c:pt>
                <c:pt idx="23">
                  <c:v>1.69</c:v>
                </c:pt>
                <c:pt idx="27">
                  <c:v>0.53200000000000003</c:v>
                </c:pt>
                <c:pt idx="28">
                  <c:v>1.6759999999999999</c:v>
                </c:pt>
                <c:pt idx="29">
                  <c:v>1.6759999999999999</c:v>
                </c:pt>
                <c:pt idx="30">
                  <c:v>1.673</c:v>
                </c:pt>
                <c:pt idx="31">
                  <c:v>1.6819999999999999</c:v>
                </c:pt>
                <c:pt idx="32">
                  <c:v>1.677</c:v>
                </c:pt>
                <c:pt idx="35">
                  <c:v>1.488</c:v>
                </c:pt>
                <c:pt idx="36">
                  <c:v>1.6759999999999999</c:v>
                </c:pt>
                <c:pt idx="37">
                  <c:v>1.677</c:v>
                </c:pt>
                <c:pt idx="38">
                  <c:v>1.677</c:v>
                </c:pt>
                <c:pt idx="39">
                  <c:v>1.681</c:v>
                </c:pt>
                <c:pt idx="42">
                  <c:v>0.32100000000000001</c:v>
                </c:pt>
                <c:pt idx="43">
                  <c:v>1.6819999999999999</c:v>
                </c:pt>
                <c:pt idx="44">
                  <c:v>1.6839999999999999</c:v>
                </c:pt>
                <c:pt idx="45">
                  <c:v>1.681</c:v>
                </c:pt>
                <c:pt idx="46">
                  <c:v>1.677</c:v>
                </c:pt>
                <c:pt idx="47">
                  <c:v>1.6779999999999999</c:v>
                </c:pt>
                <c:pt idx="48">
                  <c:v>1.6779999999999999</c:v>
                </c:pt>
                <c:pt idx="51">
                  <c:v>1.304</c:v>
                </c:pt>
                <c:pt idx="52">
                  <c:v>1.633</c:v>
                </c:pt>
                <c:pt idx="53">
                  <c:v>1.6240000000000001</c:v>
                </c:pt>
                <c:pt idx="54">
                  <c:v>1.304</c:v>
                </c:pt>
                <c:pt idx="55">
                  <c:v>1.633</c:v>
                </c:pt>
                <c:pt idx="56">
                  <c:v>1.6240000000000001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313-446A-919C-F0ECF1AF177D}"/>
            </c:ext>
          </c:extLst>
        </c:ser>
        <c:ser>
          <c:idx val="2"/>
          <c:order val="2"/>
          <c:tx>
            <c:v>Min cu_fuel_lift_02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All!$GR$6:$GR$62</c:f>
              <c:numCache>
                <c:formatCode>General</c:formatCode>
                <c:ptCount val="57"/>
                <c:pt idx="0">
                  <c:v>0</c:v>
                </c:pt>
                <c:pt idx="1">
                  <c:v>1.298</c:v>
                </c:pt>
                <c:pt idx="2">
                  <c:v>1.298</c:v>
                </c:pt>
                <c:pt idx="3">
                  <c:v>1.298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1.298</c:v>
                </c:pt>
                <c:pt idx="17">
                  <c:v>1.298</c:v>
                </c:pt>
                <c:pt idx="18">
                  <c:v>0</c:v>
                </c:pt>
                <c:pt idx="19">
                  <c:v>1.298</c:v>
                </c:pt>
                <c:pt idx="20">
                  <c:v>0</c:v>
                </c:pt>
                <c:pt idx="21">
                  <c:v>1.298</c:v>
                </c:pt>
                <c:pt idx="22">
                  <c:v>1.357</c:v>
                </c:pt>
                <c:pt idx="23">
                  <c:v>1.357</c:v>
                </c:pt>
                <c:pt idx="27">
                  <c:v>0</c:v>
                </c:pt>
                <c:pt idx="28">
                  <c:v>1.357</c:v>
                </c:pt>
                <c:pt idx="29">
                  <c:v>1.298</c:v>
                </c:pt>
                <c:pt idx="30">
                  <c:v>1.298</c:v>
                </c:pt>
                <c:pt idx="31">
                  <c:v>1.298</c:v>
                </c:pt>
                <c:pt idx="32">
                  <c:v>1.2390000000000001</c:v>
                </c:pt>
                <c:pt idx="35">
                  <c:v>0</c:v>
                </c:pt>
                <c:pt idx="36">
                  <c:v>1.298</c:v>
                </c:pt>
                <c:pt idx="37">
                  <c:v>1.298</c:v>
                </c:pt>
                <c:pt idx="38">
                  <c:v>1.298</c:v>
                </c:pt>
                <c:pt idx="39">
                  <c:v>0</c:v>
                </c:pt>
                <c:pt idx="42">
                  <c:v>0</c:v>
                </c:pt>
                <c:pt idx="43">
                  <c:v>1.298</c:v>
                </c:pt>
                <c:pt idx="44">
                  <c:v>1.298</c:v>
                </c:pt>
                <c:pt idx="45">
                  <c:v>1.298</c:v>
                </c:pt>
                <c:pt idx="46">
                  <c:v>1.298</c:v>
                </c:pt>
                <c:pt idx="47">
                  <c:v>1.357</c:v>
                </c:pt>
                <c:pt idx="48">
                  <c:v>1.0620000000000001</c:v>
                </c:pt>
                <c:pt idx="51">
                  <c:v>0</c:v>
                </c:pt>
                <c:pt idx="52">
                  <c:v>0.59</c:v>
                </c:pt>
                <c:pt idx="53">
                  <c:v>0.59</c:v>
                </c:pt>
                <c:pt idx="54">
                  <c:v>0</c:v>
                </c:pt>
                <c:pt idx="55">
                  <c:v>0.59</c:v>
                </c:pt>
                <c:pt idx="56">
                  <c:v>0.59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313-446A-919C-F0ECF1AF17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63247"/>
        <c:axId val="868965743"/>
      </c:scatterChart>
      <c:valAx>
        <c:axId val="8689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5743"/>
        <c:crosses val="autoZero"/>
        <c:crossBetween val="midCat"/>
        <c:majorUnit val="20"/>
        <c:minorUnit val="5"/>
      </c:valAx>
      <c:valAx>
        <c:axId val="868965743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3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lift pumps_3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cu_fuel_hp_pwm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All!$GU$6:$GU$62</c:f>
              <c:numCache>
                <c:formatCode>General</c:formatCode>
                <c:ptCount val="57"/>
                <c:pt idx="0">
                  <c:v>4.6020000000000003</c:v>
                </c:pt>
                <c:pt idx="1">
                  <c:v>1.8879999999999999</c:v>
                </c:pt>
                <c:pt idx="2">
                  <c:v>1.8879999999999999</c:v>
                </c:pt>
                <c:pt idx="3">
                  <c:v>1.8879999999999999</c:v>
                </c:pt>
                <c:pt idx="4">
                  <c:v>4.8380000000000001</c:v>
                </c:pt>
                <c:pt idx="7">
                  <c:v>4.8380000000000001</c:v>
                </c:pt>
                <c:pt idx="8">
                  <c:v>5.9589999999999996</c:v>
                </c:pt>
                <c:pt idx="11">
                  <c:v>4.0709999999999997</c:v>
                </c:pt>
                <c:pt idx="12">
                  <c:v>4.6020000000000003</c:v>
                </c:pt>
                <c:pt idx="15">
                  <c:v>5.0149999999999997</c:v>
                </c:pt>
                <c:pt idx="16">
                  <c:v>1.9470000000000001</c:v>
                </c:pt>
                <c:pt idx="17">
                  <c:v>1.8879999999999999</c:v>
                </c:pt>
                <c:pt idx="18">
                  <c:v>5.0149999999999997</c:v>
                </c:pt>
                <c:pt idx="19">
                  <c:v>1.9470000000000001</c:v>
                </c:pt>
                <c:pt idx="20">
                  <c:v>3.4220000000000002</c:v>
                </c:pt>
                <c:pt idx="21">
                  <c:v>1.8879999999999999</c:v>
                </c:pt>
                <c:pt idx="22">
                  <c:v>1.8879999999999999</c:v>
                </c:pt>
                <c:pt idx="23">
                  <c:v>1.8879999999999999</c:v>
                </c:pt>
                <c:pt idx="27">
                  <c:v>4.0119999999999996</c:v>
                </c:pt>
                <c:pt idx="28">
                  <c:v>1.8879999999999999</c:v>
                </c:pt>
                <c:pt idx="29">
                  <c:v>1.8879999999999999</c:v>
                </c:pt>
                <c:pt idx="30">
                  <c:v>1.8879999999999999</c:v>
                </c:pt>
                <c:pt idx="31">
                  <c:v>1.8879999999999999</c:v>
                </c:pt>
                <c:pt idx="32">
                  <c:v>1.8879999999999999</c:v>
                </c:pt>
                <c:pt idx="35">
                  <c:v>4.484</c:v>
                </c:pt>
                <c:pt idx="36">
                  <c:v>1.8879999999999999</c:v>
                </c:pt>
                <c:pt idx="37">
                  <c:v>1.8879999999999999</c:v>
                </c:pt>
                <c:pt idx="38">
                  <c:v>1.8879999999999999</c:v>
                </c:pt>
                <c:pt idx="39">
                  <c:v>3.5990000000000002</c:v>
                </c:pt>
                <c:pt idx="42">
                  <c:v>3.9529999999999998</c:v>
                </c:pt>
                <c:pt idx="43">
                  <c:v>1.8879999999999999</c:v>
                </c:pt>
                <c:pt idx="44">
                  <c:v>1.8879999999999999</c:v>
                </c:pt>
                <c:pt idx="45">
                  <c:v>1.8879999999999999</c:v>
                </c:pt>
                <c:pt idx="46">
                  <c:v>1.8879999999999999</c:v>
                </c:pt>
                <c:pt idx="47">
                  <c:v>1.8879999999999999</c:v>
                </c:pt>
                <c:pt idx="48">
                  <c:v>1.8879999999999999</c:v>
                </c:pt>
                <c:pt idx="51">
                  <c:v>4.6020000000000003</c:v>
                </c:pt>
                <c:pt idx="52">
                  <c:v>1.8879999999999999</c:v>
                </c:pt>
                <c:pt idx="53">
                  <c:v>1.8879999999999999</c:v>
                </c:pt>
                <c:pt idx="54">
                  <c:v>4.6020000000000003</c:v>
                </c:pt>
                <c:pt idx="55">
                  <c:v>1.8879999999999999</c:v>
                </c:pt>
                <c:pt idx="56">
                  <c:v>1.8879999999999999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7A-479B-856A-AF7418EEC45C}"/>
            </c:ext>
          </c:extLst>
        </c:ser>
        <c:ser>
          <c:idx val="1"/>
          <c:order val="1"/>
          <c:tx>
            <c:v>Ave cu_fuel_hp_pwm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All!$EU$6:$EU$62</c:f>
              <c:numCache>
                <c:formatCode>General</c:formatCode>
                <c:ptCount val="57"/>
                <c:pt idx="0">
                  <c:v>1.0009999999999999</c:v>
                </c:pt>
                <c:pt idx="1">
                  <c:v>1.627</c:v>
                </c:pt>
                <c:pt idx="2">
                  <c:v>1.5860000000000001</c:v>
                </c:pt>
                <c:pt idx="3">
                  <c:v>1.5329999999999999</c:v>
                </c:pt>
                <c:pt idx="4">
                  <c:v>1.4790000000000001</c:v>
                </c:pt>
                <c:pt idx="7">
                  <c:v>0.93100000000000005</c:v>
                </c:pt>
                <c:pt idx="8">
                  <c:v>1.605</c:v>
                </c:pt>
                <c:pt idx="11">
                  <c:v>1.4550000000000001</c:v>
                </c:pt>
                <c:pt idx="12">
                  <c:v>1.538</c:v>
                </c:pt>
                <c:pt idx="15">
                  <c:v>1.3320000000000001</c:v>
                </c:pt>
                <c:pt idx="16">
                  <c:v>1.6160000000000001</c:v>
                </c:pt>
                <c:pt idx="17">
                  <c:v>1.569</c:v>
                </c:pt>
                <c:pt idx="18">
                  <c:v>1.3320000000000001</c:v>
                </c:pt>
                <c:pt idx="19">
                  <c:v>1.6160000000000001</c:v>
                </c:pt>
                <c:pt idx="20">
                  <c:v>0.82699999999999996</c:v>
                </c:pt>
                <c:pt idx="21">
                  <c:v>1.595</c:v>
                </c:pt>
                <c:pt idx="22">
                  <c:v>1.5349999999999999</c:v>
                </c:pt>
                <c:pt idx="23">
                  <c:v>1.542</c:v>
                </c:pt>
                <c:pt idx="27">
                  <c:v>0.51</c:v>
                </c:pt>
                <c:pt idx="28">
                  <c:v>1.617</c:v>
                </c:pt>
                <c:pt idx="29">
                  <c:v>1.5780000000000001</c:v>
                </c:pt>
                <c:pt idx="30">
                  <c:v>1.52</c:v>
                </c:pt>
                <c:pt idx="31">
                  <c:v>1.486</c:v>
                </c:pt>
                <c:pt idx="32">
                  <c:v>1.486</c:v>
                </c:pt>
                <c:pt idx="35">
                  <c:v>1.44</c:v>
                </c:pt>
                <c:pt idx="36">
                  <c:v>1.621</c:v>
                </c:pt>
                <c:pt idx="37">
                  <c:v>1.5760000000000001</c:v>
                </c:pt>
                <c:pt idx="38">
                  <c:v>1.5309999999999999</c:v>
                </c:pt>
                <c:pt idx="39">
                  <c:v>1.5289999999999999</c:v>
                </c:pt>
                <c:pt idx="42">
                  <c:v>0.308</c:v>
                </c:pt>
                <c:pt idx="43">
                  <c:v>1.6140000000000001</c:v>
                </c:pt>
                <c:pt idx="44">
                  <c:v>1.58</c:v>
                </c:pt>
                <c:pt idx="45">
                  <c:v>1.532</c:v>
                </c:pt>
                <c:pt idx="46">
                  <c:v>1.5009999999999999</c:v>
                </c:pt>
                <c:pt idx="47">
                  <c:v>1.4990000000000001</c:v>
                </c:pt>
                <c:pt idx="48">
                  <c:v>1.4910000000000001</c:v>
                </c:pt>
                <c:pt idx="51">
                  <c:v>1.1659999999999999</c:v>
                </c:pt>
                <c:pt idx="52">
                  <c:v>1.4159999999999999</c:v>
                </c:pt>
                <c:pt idx="53">
                  <c:v>1.44</c:v>
                </c:pt>
                <c:pt idx="54">
                  <c:v>1.1659999999999999</c:v>
                </c:pt>
                <c:pt idx="55">
                  <c:v>1.4159999999999999</c:v>
                </c:pt>
                <c:pt idx="56">
                  <c:v>1.44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7A-479B-856A-AF7418EEC45C}"/>
            </c:ext>
          </c:extLst>
        </c:ser>
        <c:ser>
          <c:idx val="2"/>
          <c:order val="2"/>
          <c:tx>
            <c:v>Min cu_fuel_hp_pwm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All!$GT$6:$GT$62</c:f>
              <c:numCache>
                <c:formatCode>General</c:formatCode>
                <c:ptCount val="57"/>
                <c:pt idx="0">
                  <c:v>0</c:v>
                </c:pt>
                <c:pt idx="1">
                  <c:v>1.298</c:v>
                </c:pt>
                <c:pt idx="2">
                  <c:v>1.0620000000000001</c:v>
                </c:pt>
                <c:pt idx="3">
                  <c:v>0.88500000000000001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1.0620000000000001</c:v>
                </c:pt>
                <c:pt idx="17">
                  <c:v>1.0029999999999999</c:v>
                </c:pt>
                <c:pt idx="18">
                  <c:v>0</c:v>
                </c:pt>
                <c:pt idx="19">
                  <c:v>1.0620000000000001</c:v>
                </c:pt>
                <c:pt idx="20">
                  <c:v>0</c:v>
                </c:pt>
                <c:pt idx="21">
                  <c:v>1.0029999999999999</c:v>
                </c:pt>
                <c:pt idx="22">
                  <c:v>1.0029999999999999</c:v>
                </c:pt>
                <c:pt idx="23">
                  <c:v>0.88500000000000001</c:v>
                </c:pt>
                <c:pt idx="27">
                  <c:v>0</c:v>
                </c:pt>
                <c:pt idx="28">
                  <c:v>1.357</c:v>
                </c:pt>
                <c:pt idx="29">
                  <c:v>1.0029999999999999</c:v>
                </c:pt>
                <c:pt idx="30">
                  <c:v>0.76700000000000002</c:v>
                </c:pt>
                <c:pt idx="31">
                  <c:v>0.70799999999999996</c:v>
                </c:pt>
                <c:pt idx="32">
                  <c:v>0.82599999999999996</c:v>
                </c:pt>
                <c:pt idx="35">
                  <c:v>0</c:v>
                </c:pt>
                <c:pt idx="36">
                  <c:v>1.357</c:v>
                </c:pt>
                <c:pt idx="37">
                  <c:v>1.0029999999999999</c:v>
                </c:pt>
                <c:pt idx="38">
                  <c:v>0.82599999999999996</c:v>
                </c:pt>
                <c:pt idx="39">
                  <c:v>0</c:v>
                </c:pt>
                <c:pt idx="42">
                  <c:v>0</c:v>
                </c:pt>
                <c:pt idx="43">
                  <c:v>1.298</c:v>
                </c:pt>
                <c:pt idx="44">
                  <c:v>1.0620000000000001</c:v>
                </c:pt>
                <c:pt idx="45">
                  <c:v>0.82599999999999996</c:v>
                </c:pt>
                <c:pt idx="46">
                  <c:v>0.70799999999999996</c:v>
                </c:pt>
                <c:pt idx="47">
                  <c:v>0.82599999999999996</c:v>
                </c:pt>
                <c:pt idx="48">
                  <c:v>0.76700000000000002</c:v>
                </c:pt>
                <c:pt idx="51">
                  <c:v>0</c:v>
                </c:pt>
                <c:pt idx="52">
                  <c:v>0.70799999999999996</c:v>
                </c:pt>
                <c:pt idx="53">
                  <c:v>0.64900000000000002</c:v>
                </c:pt>
                <c:pt idx="54">
                  <c:v>0</c:v>
                </c:pt>
                <c:pt idx="55">
                  <c:v>0.70799999999999996</c:v>
                </c:pt>
                <c:pt idx="56">
                  <c:v>0.64900000000000002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7A-479B-856A-AF7418EEC4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3263"/>
        <c:axId val="868957423"/>
      </c:scatterChart>
      <c:valAx>
        <c:axId val="86895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7423"/>
        <c:crosses val="autoZero"/>
        <c:crossBetween val="midCat"/>
        <c:majorUnit val="20"/>
        <c:minorUnit val="5"/>
      </c:valAx>
      <c:valAx>
        <c:axId val="868957423"/>
        <c:scaling>
          <c:orientation val="minMax"/>
          <c:max val="6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32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 mid pumps current [A]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cu_fuel_hp_01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All!$GV$6:$GV$62</c:f>
              <c:numCache>
                <c:formatCode>General</c:formatCode>
                <c:ptCount val="57"/>
                <c:pt idx="0">
                  <c:v>0</c:v>
                </c:pt>
                <c:pt idx="1">
                  <c:v>12.641999999999999</c:v>
                </c:pt>
                <c:pt idx="2">
                  <c:v>12.348000000000001</c:v>
                </c:pt>
                <c:pt idx="3">
                  <c:v>12.74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11.858000000000001</c:v>
                </c:pt>
                <c:pt idx="17">
                  <c:v>12.837999999999999</c:v>
                </c:pt>
                <c:pt idx="18">
                  <c:v>0</c:v>
                </c:pt>
                <c:pt idx="19">
                  <c:v>11.858000000000001</c:v>
                </c:pt>
                <c:pt idx="20">
                  <c:v>0</c:v>
                </c:pt>
                <c:pt idx="21">
                  <c:v>12.837999999999999</c:v>
                </c:pt>
                <c:pt idx="22">
                  <c:v>12.837999999999999</c:v>
                </c:pt>
                <c:pt idx="23">
                  <c:v>12.446</c:v>
                </c:pt>
                <c:pt idx="27">
                  <c:v>0</c:v>
                </c:pt>
                <c:pt idx="28">
                  <c:v>12.544</c:v>
                </c:pt>
                <c:pt idx="29">
                  <c:v>12.837999999999999</c:v>
                </c:pt>
                <c:pt idx="30">
                  <c:v>12.837999999999999</c:v>
                </c:pt>
                <c:pt idx="31">
                  <c:v>12.641999999999999</c:v>
                </c:pt>
                <c:pt idx="32">
                  <c:v>12.641999999999999</c:v>
                </c:pt>
                <c:pt idx="35">
                  <c:v>0</c:v>
                </c:pt>
                <c:pt idx="36">
                  <c:v>12.936</c:v>
                </c:pt>
                <c:pt idx="37">
                  <c:v>12.641999999999999</c:v>
                </c:pt>
                <c:pt idx="38">
                  <c:v>12.641999999999999</c:v>
                </c:pt>
                <c:pt idx="39">
                  <c:v>0</c:v>
                </c:pt>
                <c:pt idx="42">
                  <c:v>0</c:v>
                </c:pt>
                <c:pt idx="43">
                  <c:v>12.74</c:v>
                </c:pt>
                <c:pt idx="44">
                  <c:v>12.74</c:v>
                </c:pt>
                <c:pt idx="45">
                  <c:v>12.837999999999999</c:v>
                </c:pt>
                <c:pt idx="46">
                  <c:v>12.641999999999999</c:v>
                </c:pt>
                <c:pt idx="47">
                  <c:v>12.74</c:v>
                </c:pt>
                <c:pt idx="48">
                  <c:v>12.837999999999999</c:v>
                </c:pt>
                <c:pt idx="51">
                  <c:v>0</c:v>
                </c:pt>
                <c:pt idx="52">
                  <c:v>12.544</c:v>
                </c:pt>
                <c:pt idx="53">
                  <c:v>12.151999999999999</c:v>
                </c:pt>
                <c:pt idx="54">
                  <c:v>0</c:v>
                </c:pt>
                <c:pt idx="55">
                  <c:v>12.544</c:v>
                </c:pt>
                <c:pt idx="56">
                  <c:v>12.151999999999999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DB-4ACC-815A-E628E16E7508}"/>
            </c:ext>
          </c:extLst>
        </c:ser>
        <c:ser>
          <c:idx val="1"/>
          <c:order val="1"/>
          <c:tx>
            <c:v>Ave cu_fuel_hp_01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All!$GW$6:$GW$62</c:f>
              <c:numCache>
                <c:formatCode>General</c:formatCode>
                <c:ptCount val="57"/>
                <c:pt idx="0">
                  <c:v>8.4939999999999998</c:v>
                </c:pt>
                <c:pt idx="1">
                  <c:v>13.86</c:v>
                </c:pt>
                <c:pt idx="2">
                  <c:v>13.839</c:v>
                </c:pt>
                <c:pt idx="3">
                  <c:v>13.84</c:v>
                </c:pt>
                <c:pt idx="4">
                  <c:v>11.714</c:v>
                </c:pt>
                <c:pt idx="7">
                  <c:v>7.9660000000000002</c:v>
                </c:pt>
                <c:pt idx="8">
                  <c:v>13.807</c:v>
                </c:pt>
                <c:pt idx="11">
                  <c:v>12.794</c:v>
                </c:pt>
                <c:pt idx="12">
                  <c:v>12.513</c:v>
                </c:pt>
                <c:pt idx="15">
                  <c:v>11.531000000000001</c:v>
                </c:pt>
                <c:pt idx="16">
                  <c:v>13.919</c:v>
                </c:pt>
                <c:pt idx="17">
                  <c:v>13.914999999999999</c:v>
                </c:pt>
                <c:pt idx="18">
                  <c:v>11.531000000000001</c:v>
                </c:pt>
                <c:pt idx="19">
                  <c:v>13.919</c:v>
                </c:pt>
                <c:pt idx="20">
                  <c:v>6.343</c:v>
                </c:pt>
                <c:pt idx="21">
                  <c:v>13.784000000000001</c:v>
                </c:pt>
                <c:pt idx="22">
                  <c:v>13.829000000000001</c:v>
                </c:pt>
                <c:pt idx="23">
                  <c:v>13.884</c:v>
                </c:pt>
                <c:pt idx="27">
                  <c:v>4.0170000000000003</c:v>
                </c:pt>
                <c:pt idx="28">
                  <c:v>13.77</c:v>
                </c:pt>
                <c:pt idx="29">
                  <c:v>13.763999999999999</c:v>
                </c:pt>
                <c:pt idx="30">
                  <c:v>13.771000000000001</c:v>
                </c:pt>
                <c:pt idx="31">
                  <c:v>13.776999999999999</c:v>
                </c:pt>
                <c:pt idx="32">
                  <c:v>13.8</c:v>
                </c:pt>
                <c:pt idx="35">
                  <c:v>12.414999999999999</c:v>
                </c:pt>
                <c:pt idx="36">
                  <c:v>13.798999999999999</c:v>
                </c:pt>
                <c:pt idx="37">
                  <c:v>13.798</c:v>
                </c:pt>
                <c:pt idx="38">
                  <c:v>13.807</c:v>
                </c:pt>
                <c:pt idx="39">
                  <c:v>13.847</c:v>
                </c:pt>
                <c:pt idx="42">
                  <c:v>2.6789999999999998</c:v>
                </c:pt>
                <c:pt idx="43">
                  <c:v>13.811</c:v>
                </c:pt>
                <c:pt idx="44">
                  <c:v>13.805</c:v>
                </c:pt>
                <c:pt idx="45">
                  <c:v>13.802</c:v>
                </c:pt>
                <c:pt idx="46">
                  <c:v>13.831</c:v>
                </c:pt>
                <c:pt idx="47">
                  <c:v>13.869</c:v>
                </c:pt>
                <c:pt idx="48">
                  <c:v>13.923</c:v>
                </c:pt>
                <c:pt idx="51">
                  <c:v>11.148999999999999</c:v>
                </c:pt>
                <c:pt idx="52">
                  <c:v>14.045999999999999</c:v>
                </c:pt>
                <c:pt idx="53">
                  <c:v>14.1</c:v>
                </c:pt>
                <c:pt idx="54">
                  <c:v>11.148999999999999</c:v>
                </c:pt>
                <c:pt idx="55">
                  <c:v>14.045999999999999</c:v>
                </c:pt>
                <c:pt idx="56">
                  <c:v>14.1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DB-4ACC-815A-E628E16E7508}"/>
            </c:ext>
          </c:extLst>
        </c:ser>
        <c:ser>
          <c:idx val="2"/>
          <c:order val="2"/>
          <c:tx>
            <c:v>Max cu_fuel_hp_01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All!$GX$6:$GX$62</c:f>
              <c:numCache>
                <c:formatCode>General</c:formatCode>
                <c:ptCount val="57"/>
                <c:pt idx="0">
                  <c:v>23.225999999999999</c:v>
                </c:pt>
                <c:pt idx="1">
                  <c:v>15.092000000000001</c:v>
                </c:pt>
                <c:pt idx="2">
                  <c:v>15.778</c:v>
                </c:pt>
                <c:pt idx="3">
                  <c:v>15.092000000000001</c:v>
                </c:pt>
                <c:pt idx="4">
                  <c:v>15.68</c:v>
                </c:pt>
                <c:pt idx="7">
                  <c:v>21.56</c:v>
                </c:pt>
                <c:pt idx="8">
                  <c:v>24.99</c:v>
                </c:pt>
                <c:pt idx="11">
                  <c:v>22.736000000000001</c:v>
                </c:pt>
                <c:pt idx="12">
                  <c:v>15.484</c:v>
                </c:pt>
                <c:pt idx="15">
                  <c:v>24.794</c:v>
                </c:pt>
                <c:pt idx="16">
                  <c:v>15.092000000000001</c:v>
                </c:pt>
                <c:pt idx="17">
                  <c:v>15.484</c:v>
                </c:pt>
                <c:pt idx="18">
                  <c:v>24.794</c:v>
                </c:pt>
                <c:pt idx="19">
                  <c:v>15.092000000000001</c:v>
                </c:pt>
                <c:pt idx="20">
                  <c:v>21.265999999999998</c:v>
                </c:pt>
                <c:pt idx="21">
                  <c:v>15.19</c:v>
                </c:pt>
                <c:pt idx="22">
                  <c:v>15.68</c:v>
                </c:pt>
                <c:pt idx="23">
                  <c:v>15.092000000000001</c:v>
                </c:pt>
                <c:pt idx="27">
                  <c:v>21.853999999999999</c:v>
                </c:pt>
                <c:pt idx="28">
                  <c:v>15.092000000000001</c:v>
                </c:pt>
                <c:pt idx="29">
                  <c:v>14.994</c:v>
                </c:pt>
                <c:pt idx="30">
                  <c:v>15.385999999999999</c:v>
                </c:pt>
                <c:pt idx="31">
                  <c:v>15.092000000000001</c:v>
                </c:pt>
                <c:pt idx="32">
                  <c:v>15.092000000000001</c:v>
                </c:pt>
                <c:pt idx="35">
                  <c:v>23.03</c:v>
                </c:pt>
                <c:pt idx="36">
                  <c:v>15.092000000000001</c:v>
                </c:pt>
                <c:pt idx="37">
                  <c:v>15.875999999999999</c:v>
                </c:pt>
                <c:pt idx="38">
                  <c:v>15.68</c:v>
                </c:pt>
                <c:pt idx="39">
                  <c:v>19.501999999999999</c:v>
                </c:pt>
                <c:pt idx="42">
                  <c:v>20.58</c:v>
                </c:pt>
                <c:pt idx="43">
                  <c:v>15.288</c:v>
                </c:pt>
                <c:pt idx="44">
                  <c:v>15.288</c:v>
                </c:pt>
                <c:pt idx="45">
                  <c:v>15.288</c:v>
                </c:pt>
                <c:pt idx="46">
                  <c:v>15.778</c:v>
                </c:pt>
                <c:pt idx="47">
                  <c:v>15.974</c:v>
                </c:pt>
                <c:pt idx="48">
                  <c:v>15.68</c:v>
                </c:pt>
                <c:pt idx="51">
                  <c:v>23.52</c:v>
                </c:pt>
                <c:pt idx="52">
                  <c:v>15.974</c:v>
                </c:pt>
                <c:pt idx="53">
                  <c:v>15.385999999999999</c:v>
                </c:pt>
                <c:pt idx="54">
                  <c:v>23.52</c:v>
                </c:pt>
                <c:pt idx="55">
                  <c:v>15.974</c:v>
                </c:pt>
                <c:pt idx="56">
                  <c:v>15.385999999999999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DB-4ACC-815A-E628E16E7508}"/>
            </c:ext>
          </c:extLst>
        </c:ser>
        <c:ser>
          <c:idx val="3"/>
          <c:order val="3"/>
          <c:tx>
            <c:v>Min cu_fuel_hp_02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All!$GY$6:$GY$62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ADB-4ACC-815A-E628E16E7508}"/>
            </c:ext>
          </c:extLst>
        </c:ser>
        <c:ser>
          <c:idx val="4"/>
          <c:order val="4"/>
          <c:tx>
            <c:v>Ave cu_fuel_hp_02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All!$GZ$6:$GZ$62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ADB-4ACC-815A-E628E16E7508}"/>
            </c:ext>
          </c:extLst>
        </c:ser>
        <c:ser>
          <c:idx val="5"/>
          <c:order val="5"/>
          <c:tx>
            <c:v>Max cu_fuel_hp_02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All!$HA$6:$HA$62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ADB-4ACC-815A-E628E16E75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63247"/>
        <c:axId val="868960335"/>
      </c:scatterChart>
      <c:valAx>
        <c:axId val="8689632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0335"/>
        <c:crosses val="autoZero"/>
        <c:crossBetween val="midCat"/>
        <c:majorUnit val="20"/>
        <c:minorUnit val="5"/>
      </c:valAx>
      <c:valAx>
        <c:axId val="868960335"/>
        <c:scaling>
          <c:orientation val="minMax"/>
          <c:max val="2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32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Cockpit temperature [deg C]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Ave FIA_TCockpit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All!$BS$6:$BS$62</c:f>
              <c:numCache>
                <c:formatCode>General</c:formatCode>
                <c:ptCount val="57"/>
                <c:pt idx="0">
                  <c:v>29.9</c:v>
                </c:pt>
                <c:pt idx="1">
                  <c:v>32.9</c:v>
                </c:pt>
                <c:pt idx="2">
                  <c:v>34</c:v>
                </c:pt>
                <c:pt idx="3">
                  <c:v>34.700000000000003</c:v>
                </c:pt>
                <c:pt idx="4">
                  <c:v>35.1</c:v>
                </c:pt>
                <c:pt idx="7">
                  <c:v>35.5</c:v>
                </c:pt>
                <c:pt idx="8">
                  <c:v>35.5</c:v>
                </c:pt>
                <c:pt idx="11">
                  <c:v>35.299999999999997</c:v>
                </c:pt>
                <c:pt idx="12">
                  <c:v>35.1</c:v>
                </c:pt>
                <c:pt idx="15">
                  <c:v>32.4</c:v>
                </c:pt>
                <c:pt idx="16">
                  <c:v>33.6</c:v>
                </c:pt>
                <c:pt idx="17">
                  <c:v>33.9</c:v>
                </c:pt>
                <c:pt idx="18">
                  <c:v>32.4</c:v>
                </c:pt>
                <c:pt idx="19">
                  <c:v>33.6</c:v>
                </c:pt>
                <c:pt idx="20">
                  <c:v>34.4</c:v>
                </c:pt>
                <c:pt idx="21">
                  <c:v>34.5</c:v>
                </c:pt>
                <c:pt idx="22">
                  <c:v>34.6</c:v>
                </c:pt>
                <c:pt idx="23">
                  <c:v>34.700000000000003</c:v>
                </c:pt>
                <c:pt idx="27">
                  <c:v>33</c:v>
                </c:pt>
                <c:pt idx="28">
                  <c:v>33.799999999999997</c:v>
                </c:pt>
                <c:pt idx="29">
                  <c:v>34.200000000000003</c:v>
                </c:pt>
                <c:pt idx="30">
                  <c:v>34.4</c:v>
                </c:pt>
                <c:pt idx="31">
                  <c:v>34.5</c:v>
                </c:pt>
                <c:pt idx="32">
                  <c:v>34.6</c:v>
                </c:pt>
                <c:pt idx="35">
                  <c:v>33.5</c:v>
                </c:pt>
                <c:pt idx="36">
                  <c:v>34</c:v>
                </c:pt>
                <c:pt idx="37">
                  <c:v>34.200000000000003</c:v>
                </c:pt>
                <c:pt idx="38">
                  <c:v>34.200000000000003</c:v>
                </c:pt>
                <c:pt idx="39">
                  <c:v>34.299999999999997</c:v>
                </c:pt>
                <c:pt idx="42">
                  <c:v>33</c:v>
                </c:pt>
                <c:pt idx="43">
                  <c:v>32.5</c:v>
                </c:pt>
                <c:pt idx="44">
                  <c:v>32.6</c:v>
                </c:pt>
                <c:pt idx="45">
                  <c:v>32.6</c:v>
                </c:pt>
                <c:pt idx="46">
                  <c:v>32.5</c:v>
                </c:pt>
                <c:pt idx="47">
                  <c:v>32.6</c:v>
                </c:pt>
                <c:pt idx="48">
                  <c:v>32.6</c:v>
                </c:pt>
                <c:pt idx="51">
                  <c:v>31.5</c:v>
                </c:pt>
                <c:pt idx="52">
                  <c:v>32.1</c:v>
                </c:pt>
                <c:pt idx="53">
                  <c:v>32.299999999999997</c:v>
                </c:pt>
                <c:pt idx="54">
                  <c:v>31.5</c:v>
                </c:pt>
                <c:pt idx="55">
                  <c:v>32.1</c:v>
                </c:pt>
                <c:pt idx="56">
                  <c:v>32.299999999999997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A37-4301-864F-3459AB8B5CC6}"/>
            </c:ext>
          </c:extLst>
        </c:ser>
        <c:ser>
          <c:idx val="2"/>
          <c:order val="2"/>
          <c:tx>
            <c:v>Ave cu_out_fan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All!$FB$6:$FB$62</c:f>
              <c:numCache>
                <c:formatCode>General</c:formatCode>
                <c:ptCount val="57"/>
                <c:pt idx="0">
                  <c:v>5.3529999999999998</c:v>
                </c:pt>
                <c:pt idx="1">
                  <c:v>9.2560000000000002</c:v>
                </c:pt>
                <c:pt idx="2">
                  <c:v>9.2829999999999995</c:v>
                </c:pt>
                <c:pt idx="3">
                  <c:v>9.282</c:v>
                </c:pt>
                <c:pt idx="4">
                  <c:v>9.2349999999999994</c:v>
                </c:pt>
                <c:pt idx="7">
                  <c:v>9.0169999999999995</c:v>
                </c:pt>
                <c:pt idx="8">
                  <c:v>9.3290000000000006</c:v>
                </c:pt>
                <c:pt idx="11">
                  <c:v>9.2029999999999994</c:v>
                </c:pt>
                <c:pt idx="12">
                  <c:v>9.4169999999999998</c:v>
                </c:pt>
                <c:pt idx="15">
                  <c:v>8.8249999999999993</c:v>
                </c:pt>
                <c:pt idx="16">
                  <c:v>9.1630000000000003</c:v>
                </c:pt>
                <c:pt idx="17">
                  <c:v>9.25</c:v>
                </c:pt>
                <c:pt idx="18">
                  <c:v>8.8249999999999993</c:v>
                </c:pt>
                <c:pt idx="19">
                  <c:v>9.1630000000000003</c:v>
                </c:pt>
                <c:pt idx="20">
                  <c:v>6.9569999999999999</c:v>
                </c:pt>
                <c:pt idx="21">
                  <c:v>9.2170000000000005</c:v>
                </c:pt>
                <c:pt idx="22">
                  <c:v>9.2140000000000004</c:v>
                </c:pt>
                <c:pt idx="23">
                  <c:v>9.2850000000000001</c:v>
                </c:pt>
                <c:pt idx="27">
                  <c:v>3.0409999999999999</c:v>
                </c:pt>
                <c:pt idx="28">
                  <c:v>9.1370000000000005</c:v>
                </c:pt>
                <c:pt idx="29">
                  <c:v>9.1720000000000006</c:v>
                </c:pt>
                <c:pt idx="30">
                  <c:v>9.1760000000000002</c:v>
                </c:pt>
                <c:pt idx="31">
                  <c:v>9.1760000000000002</c:v>
                </c:pt>
                <c:pt idx="32">
                  <c:v>9.2050000000000001</c:v>
                </c:pt>
                <c:pt idx="35">
                  <c:v>8.2539999999999996</c:v>
                </c:pt>
                <c:pt idx="36">
                  <c:v>9.3810000000000002</c:v>
                </c:pt>
                <c:pt idx="37">
                  <c:v>9.4359999999999999</c:v>
                </c:pt>
                <c:pt idx="38">
                  <c:v>9.4670000000000005</c:v>
                </c:pt>
                <c:pt idx="39">
                  <c:v>9.5</c:v>
                </c:pt>
                <c:pt idx="42">
                  <c:v>1.7210000000000001</c:v>
                </c:pt>
                <c:pt idx="43">
                  <c:v>9.0540000000000003</c:v>
                </c:pt>
                <c:pt idx="44">
                  <c:v>9.1039999999999992</c:v>
                </c:pt>
                <c:pt idx="45">
                  <c:v>9.1329999999999991</c:v>
                </c:pt>
                <c:pt idx="46">
                  <c:v>9.1620000000000008</c:v>
                </c:pt>
                <c:pt idx="47">
                  <c:v>9.14</c:v>
                </c:pt>
                <c:pt idx="48">
                  <c:v>9.2100000000000009</c:v>
                </c:pt>
                <c:pt idx="51">
                  <c:v>8.2590000000000003</c:v>
                </c:pt>
                <c:pt idx="52">
                  <c:v>9.1189999999999998</c:v>
                </c:pt>
                <c:pt idx="53">
                  <c:v>9.1989999999999998</c:v>
                </c:pt>
                <c:pt idx="54">
                  <c:v>8.2590000000000003</c:v>
                </c:pt>
                <c:pt idx="55">
                  <c:v>9.1189999999999998</c:v>
                </c:pt>
                <c:pt idx="56">
                  <c:v>9.1989999999999998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A37-4301-864F-3459AB8B5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64079"/>
        <c:axId val="868953679"/>
      </c:scatterChart>
      <c:scatterChart>
        <c:scatterStyle val="lineMarker"/>
        <c:varyColors val="0"/>
        <c:ser>
          <c:idx val="1"/>
          <c:order val="1"/>
          <c:tx>
            <c:v>Ave Delta_Amb_TCockpit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All!$EJ$6:$EJ$62</c:f>
              <c:numCache>
                <c:formatCode>General</c:formatCode>
                <c:ptCount val="57"/>
                <c:pt idx="0">
                  <c:v>3.0089999999999999</c:v>
                </c:pt>
                <c:pt idx="1">
                  <c:v>4.9880000000000004</c:v>
                </c:pt>
                <c:pt idx="2">
                  <c:v>5.726</c:v>
                </c:pt>
                <c:pt idx="3">
                  <c:v>6.0670000000000002</c:v>
                </c:pt>
                <c:pt idx="4">
                  <c:v>6.4580000000000002</c:v>
                </c:pt>
                <c:pt idx="7">
                  <c:v>5.0510000000000002</c:v>
                </c:pt>
                <c:pt idx="8">
                  <c:v>6.76</c:v>
                </c:pt>
                <c:pt idx="11">
                  <c:v>7.0039999999999996</c:v>
                </c:pt>
                <c:pt idx="12">
                  <c:v>6.875</c:v>
                </c:pt>
                <c:pt idx="15">
                  <c:v>4.0389999999999997</c:v>
                </c:pt>
                <c:pt idx="16">
                  <c:v>5.8440000000000003</c:v>
                </c:pt>
                <c:pt idx="17">
                  <c:v>5.97</c:v>
                </c:pt>
                <c:pt idx="18">
                  <c:v>4.0389999999999997</c:v>
                </c:pt>
                <c:pt idx="19">
                  <c:v>5.8440000000000003</c:v>
                </c:pt>
                <c:pt idx="20">
                  <c:v>4.6360000000000001</c:v>
                </c:pt>
                <c:pt idx="21">
                  <c:v>6.92</c:v>
                </c:pt>
                <c:pt idx="22">
                  <c:v>6.8879999999999999</c:v>
                </c:pt>
                <c:pt idx="23">
                  <c:v>6.944</c:v>
                </c:pt>
                <c:pt idx="27">
                  <c:v>5.0839999999999996</c:v>
                </c:pt>
                <c:pt idx="28">
                  <c:v>6.6529999999999996</c:v>
                </c:pt>
                <c:pt idx="29">
                  <c:v>6.87</c:v>
                </c:pt>
                <c:pt idx="30">
                  <c:v>7.0880000000000001</c:v>
                </c:pt>
                <c:pt idx="31">
                  <c:v>6.9029999999999996</c:v>
                </c:pt>
                <c:pt idx="32">
                  <c:v>7.2779999999999996</c:v>
                </c:pt>
                <c:pt idx="35">
                  <c:v>6.4119999999999999</c:v>
                </c:pt>
                <c:pt idx="36">
                  <c:v>7.58</c:v>
                </c:pt>
                <c:pt idx="37">
                  <c:v>7.4960000000000004</c:v>
                </c:pt>
                <c:pt idx="38">
                  <c:v>7.492</c:v>
                </c:pt>
                <c:pt idx="39">
                  <c:v>7.6449999999999996</c:v>
                </c:pt>
                <c:pt idx="42">
                  <c:v>2.1539999999999999</c:v>
                </c:pt>
                <c:pt idx="43">
                  <c:v>6.0270000000000001</c:v>
                </c:pt>
                <c:pt idx="44">
                  <c:v>5.7640000000000002</c:v>
                </c:pt>
                <c:pt idx="45">
                  <c:v>6.4690000000000003</c:v>
                </c:pt>
                <c:pt idx="46">
                  <c:v>6.1459999999999999</c:v>
                </c:pt>
                <c:pt idx="47">
                  <c:v>5.9119999999999999</c:v>
                </c:pt>
                <c:pt idx="48">
                  <c:v>5.9779999999999998</c:v>
                </c:pt>
                <c:pt idx="51">
                  <c:v>5.41</c:v>
                </c:pt>
                <c:pt idx="52">
                  <c:v>6.4980000000000002</c:v>
                </c:pt>
                <c:pt idx="53">
                  <c:v>6.8239999999999998</c:v>
                </c:pt>
                <c:pt idx="54">
                  <c:v>5.41</c:v>
                </c:pt>
                <c:pt idx="55">
                  <c:v>6.4980000000000002</c:v>
                </c:pt>
                <c:pt idx="56">
                  <c:v>6.8239999999999998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A37-4301-864F-3459AB8B5C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05423"/>
        <c:axId val="868895439"/>
      </c:scatterChart>
      <c:valAx>
        <c:axId val="8689640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3679"/>
        <c:crosses val="autoZero"/>
        <c:crossBetween val="midCat"/>
        <c:majorUnit val="20"/>
        <c:minorUnit val="5"/>
      </c:valAx>
      <c:valAx>
        <c:axId val="868953679"/>
        <c:scaling>
          <c:orientation val="minMax"/>
          <c:max val="45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4079"/>
        <c:crosses val="autoZero"/>
        <c:crossBetween val="midCat"/>
      </c:valAx>
      <c:valAx>
        <c:axId val="868895439"/>
        <c:scaling>
          <c:orientation val="minMax"/>
          <c:max val="15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05423"/>
        <c:crosses val="max"/>
        <c:crossBetween val="midCat"/>
      </c:valAx>
      <c:valAx>
        <c:axId val="868905423"/>
        <c:scaling>
          <c:orientation val="minMax"/>
        </c:scaling>
        <c:delete val="1"/>
        <c:axPos val="b"/>
        <c:majorTickMark val="out"/>
        <c:minorTickMark val="none"/>
        <c:tickLblPos val="nextTo"/>
        <c:crossAx val="868895439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Alternator 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Alternator_Error_State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All!$HB$6:$HB$62</c:f>
              <c:numCache>
                <c:formatCode>General</c:formatCode>
                <c:ptCount val="57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7">
                  <c:v>1</c:v>
                </c:pt>
                <c:pt idx="8">
                  <c:v>1</c:v>
                </c:pt>
                <c:pt idx="11">
                  <c:v>1</c:v>
                </c:pt>
                <c:pt idx="12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E8-405C-BABC-134C5FD41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3263"/>
        <c:axId val="868957007"/>
      </c:scatterChart>
      <c:scatterChart>
        <c:scatterStyle val="lineMarker"/>
        <c:varyColors val="0"/>
        <c:ser>
          <c:idx val="1"/>
          <c:order val="1"/>
          <c:tx>
            <c:v>Ave altco_gb_DutyCycle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All!$HC$6:$HC$62</c:f>
              <c:numCache>
                <c:formatCode>General</c:formatCode>
                <c:ptCount val="57"/>
                <c:pt idx="0">
                  <c:v>28.934000000000001</c:v>
                </c:pt>
                <c:pt idx="1">
                  <c:v>22.663</c:v>
                </c:pt>
                <c:pt idx="2">
                  <c:v>23.027999999999999</c:v>
                </c:pt>
                <c:pt idx="3">
                  <c:v>23.061</c:v>
                </c:pt>
                <c:pt idx="4">
                  <c:v>22.036000000000001</c:v>
                </c:pt>
                <c:pt idx="7">
                  <c:v>22.693999999999999</c:v>
                </c:pt>
                <c:pt idx="8">
                  <c:v>23.7</c:v>
                </c:pt>
                <c:pt idx="11">
                  <c:v>25.1</c:v>
                </c:pt>
                <c:pt idx="12">
                  <c:v>23.898</c:v>
                </c:pt>
                <c:pt idx="15">
                  <c:v>28.105</c:v>
                </c:pt>
                <c:pt idx="16">
                  <c:v>22.969000000000001</c:v>
                </c:pt>
                <c:pt idx="17">
                  <c:v>23.274000000000001</c:v>
                </c:pt>
                <c:pt idx="18">
                  <c:v>28.105</c:v>
                </c:pt>
                <c:pt idx="19">
                  <c:v>22.969000000000001</c:v>
                </c:pt>
                <c:pt idx="20">
                  <c:v>20.77</c:v>
                </c:pt>
                <c:pt idx="21">
                  <c:v>23.257000000000001</c:v>
                </c:pt>
                <c:pt idx="22">
                  <c:v>23.202999999999999</c:v>
                </c:pt>
                <c:pt idx="23">
                  <c:v>23.306999999999999</c:v>
                </c:pt>
                <c:pt idx="27">
                  <c:v>18.706</c:v>
                </c:pt>
                <c:pt idx="28">
                  <c:v>23.178999999999998</c:v>
                </c:pt>
                <c:pt idx="29">
                  <c:v>23.318000000000001</c:v>
                </c:pt>
                <c:pt idx="30">
                  <c:v>23.292999999999999</c:v>
                </c:pt>
                <c:pt idx="31">
                  <c:v>23.401</c:v>
                </c:pt>
                <c:pt idx="32">
                  <c:v>24.018000000000001</c:v>
                </c:pt>
                <c:pt idx="35">
                  <c:v>26.565000000000001</c:v>
                </c:pt>
                <c:pt idx="36">
                  <c:v>23.099</c:v>
                </c:pt>
                <c:pt idx="37">
                  <c:v>23.231999999999999</c:v>
                </c:pt>
                <c:pt idx="38">
                  <c:v>23.154</c:v>
                </c:pt>
                <c:pt idx="39">
                  <c:v>23.49</c:v>
                </c:pt>
                <c:pt idx="42">
                  <c:v>19.559000000000001</c:v>
                </c:pt>
                <c:pt idx="43">
                  <c:v>23.106000000000002</c:v>
                </c:pt>
                <c:pt idx="44">
                  <c:v>22.876000000000001</c:v>
                </c:pt>
                <c:pt idx="45">
                  <c:v>23.143999999999998</c:v>
                </c:pt>
                <c:pt idx="46">
                  <c:v>23.081</c:v>
                </c:pt>
                <c:pt idx="47">
                  <c:v>22.977</c:v>
                </c:pt>
                <c:pt idx="48">
                  <c:v>23.233000000000001</c:v>
                </c:pt>
                <c:pt idx="51">
                  <c:v>29.123000000000001</c:v>
                </c:pt>
                <c:pt idx="52">
                  <c:v>22.952000000000002</c:v>
                </c:pt>
                <c:pt idx="53">
                  <c:v>23.565000000000001</c:v>
                </c:pt>
                <c:pt idx="54">
                  <c:v>29.123000000000001</c:v>
                </c:pt>
                <c:pt idx="55">
                  <c:v>22.952000000000002</c:v>
                </c:pt>
                <c:pt idx="56">
                  <c:v>23.565000000000001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E8-405C-BABC-134C5FD41D90}"/>
            </c:ext>
          </c:extLst>
        </c:ser>
        <c:ser>
          <c:idx val="2"/>
          <c:order val="2"/>
          <c:tx>
            <c:v>Max altco_gb_TChip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All!$HD$6:$HD$62</c:f>
              <c:numCache>
                <c:formatCode>General</c:formatCode>
                <c:ptCount val="57"/>
                <c:pt idx="0">
                  <c:v>78</c:v>
                </c:pt>
                <c:pt idx="1">
                  <c:v>82</c:v>
                </c:pt>
                <c:pt idx="2">
                  <c:v>86</c:v>
                </c:pt>
                <c:pt idx="3">
                  <c:v>86</c:v>
                </c:pt>
                <c:pt idx="4">
                  <c:v>90</c:v>
                </c:pt>
                <c:pt idx="7">
                  <c:v>98</c:v>
                </c:pt>
                <c:pt idx="8">
                  <c:v>90</c:v>
                </c:pt>
                <c:pt idx="11">
                  <c:v>94</c:v>
                </c:pt>
                <c:pt idx="12">
                  <c:v>86</c:v>
                </c:pt>
                <c:pt idx="15">
                  <c:v>82</c:v>
                </c:pt>
                <c:pt idx="16">
                  <c:v>86</c:v>
                </c:pt>
                <c:pt idx="17">
                  <c:v>90</c:v>
                </c:pt>
                <c:pt idx="18">
                  <c:v>82</c:v>
                </c:pt>
                <c:pt idx="19">
                  <c:v>86</c:v>
                </c:pt>
                <c:pt idx="20">
                  <c:v>90</c:v>
                </c:pt>
                <c:pt idx="21">
                  <c:v>86</c:v>
                </c:pt>
                <c:pt idx="22">
                  <c:v>86</c:v>
                </c:pt>
                <c:pt idx="23">
                  <c:v>90</c:v>
                </c:pt>
                <c:pt idx="27">
                  <c:v>90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90</c:v>
                </c:pt>
                <c:pt idx="35">
                  <c:v>90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90</c:v>
                </c:pt>
                <c:pt idx="42">
                  <c:v>90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90</c:v>
                </c:pt>
                <c:pt idx="51">
                  <c:v>82</c:v>
                </c:pt>
                <c:pt idx="52">
                  <c:v>82</c:v>
                </c:pt>
                <c:pt idx="53">
                  <c:v>90</c:v>
                </c:pt>
                <c:pt idx="54">
                  <c:v>82</c:v>
                </c:pt>
                <c:pt idx="55">
                  <c:v>82</c:v>
                </c:pt>
                <c:pt idx="56">
                  <c:v>90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E8-405C-BABC-134C5FD41D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890447"/>
        <c:axId val="868912495"/>
      </c:scatterChart>
      <c:valAx>
        <c:axId val="8689532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7007"/>
        <c:crosses val="autoZero"/>
        <c:crossBetween val="midCat"/>
        <c:majorUnit val="20"/>
        <c:minorUnit val="5"/>
      </c:valAx>
      <c:valAx>
        <c:axId val="868957007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3263"/>
        <c:crosses val="autoZero"/>
        <c:crossBetween val="midCat"/>
      </c:valAx>
      <c:valAx>
        <c:axId val="868912495"/>
        <c:scaling>
          <c:orientation val="minMax"/>
          <c:max val="12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890447"/>
        <c:crosses val="max"/>
        <c:crossBetween val="midCat"/>
      </c:valAx>
      <c:valAx>
        <c:axId val="868890447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12495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Diagnostics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eps_failsafe_1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All!$HE$6:$HE$62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E2-40E5-83B9-1C7BE385D4E0}"/>
            </c:ext>
          </c:extLst>
        </c:ser>
        <c:ser>
          <c:idx val="1"/>
          <c:order val="1"/>
          <c:tx>
            <c:v>Max eps_failsafe_2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All!$HF$6:$HF$62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9E2-40E5-83B9-1C7BE385D4E0}"/>
            </c:ext>
          </c:extLst>
        </c:ser>
        <c:ser>
          <c:idx val="4"/>
          <c:order val="4"/>
          <c:tx>
            <c:v>Max mlo_egt_temp_error_state_can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All!$HI$6:$HI$62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E2-40E5-83B9-1C7BE385D4E0}"/>
            </c:ext>
          </c:extLst>
        </c:ser>
        <c:ser>
          <c:idx val="5"/>
          <c:order val="5"/>
          <c:tx>
            <c:v>Max DIAG_EPS_Assist_Stop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All!$HJ$6:$HJ$62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9E2-40E5-83B9-1C7BE385D4E0}"/>
            </c:ext>
          </c:extLst>
        </c:ser>
        <c:ser>
          <c:idx val="6"/>
          <c:order val="6"/>
          <c:tx>
            <c:v>Max DIAG_EPS_Warning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All!$HK$6:$HK$62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9E2-40E5-83B9-1C7BE385D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4927"/>
        <c:axId val="868959503"/>
      </c:scatterChart>
      <c:scatterChart>
        <c:scatterStyle val="lineMarker"/>
        <c:varyColors val="0"/>
        <c:ser>
          <c:idx val="2"/>
          <c:order val="2"/>
          <c:tx>
            <c:v>Max cpu_load_001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All!$HG$6:$HG$62</c:f>
              <c:numCache>
                <c:formatCode>General</c:formatCode>
                <c:ptCount val="57"/>
                <c:pt idx="0">
                  <c:v>91.15</c:v>
                </c:pt>
                <c:pt idx="1">
                  <c:v>71.98</c:v>
                </c:pt>
                <c:pt idx="2">
                  <c:v>71.569999999999993</c:v>
                </c:pt>
                <c:pt idx="3">
                  <c:v>71.52</c:v>
                </c:pt>
                <c:pt idx="4">
                  <c:v>70.92</c:v>
                </c:pt>
                <c:pt idx="7">
                  <c:v>86.96</c:v>
                </c:pt>
                <c:pt idx="8">
                  <c:v>75.56</c:v>
                </c:pt>
                <c:pt idx="11">
                  <c:v>86.51</c:v>
                </c:pt>
                <c:pt idx="12">
                  <c:v>85.07</c:v>
                </c:pt>
                <c:pt idx="15">
                  <c:v>92.8</c:v>
                </c:pt>
                <c:pt idx="16">
                  <c:v>81.31</c:v>
                </c:pt>
                <c:pt idx="17">
                  <c:v>73.84</c:v>
                </c:pt>
                <c:pt idx="18">
                  <c:v>92.8</c:v>
                </c:pt>
                <c:pt idx="19">
                  <c:v>81.31</c:v>
                </c:pt>
                <c:pt idx="20">
                  <c:v>88.28</c:v>
                </c:pt>
                <c:pt idx="21">
                  <c:v>75.790000000000006</c:v>
                </c:pt>
                <c:pt idx="22">
                  <c:v>76.47</c:v>
                </c:pt>
                <c:pt idx="23">
                  <c:v>75.760000000000005</c:v>
                </c:pt>
                <c:pt idx="27">
                  <c:v>93.11</c:v>
                </c:pt>
                <c:pt idx="28">
                  <c:v>72.45</c:v>
                </c:pt>
                <c:pt idx="29">
                  <c:v>71.72</c:v>
                </c:pt>
                <c:pt idx="30">
                  <c:v>72.56</c:v>
                </c:pt>
                <c:pt idx="31">
                  <c:v>73.959999999999994</c:v>
                </c:pt>
                <c:pt idx="32">
                  <c:v>73.63</c:v>
                </c:pt>
                <c:pt idx="35">
                  <c:v>75.489999999999995</c:v>
                </c:pt>
                <c:pt idx="36">
                  <c:v>71.849999999999994</c:v>
                </c:pt>
                <c:pt idx="37">
                  <c:v>73.069999999999993</c:v>
                </c:pt>
                <c:pt idx="38">
                  <c:v>73.12</c:v>
                </c:pt>
                <c:pt idx="39">
                  <c:v>84.82</c:v>
                </c:pt>
                <c:pt idx="42">
                  <c:v>86.39</c:v>
                </c:pt>
                <c:pt idx="43">
                  <c:v>71.47</c:v>
                </c:pt>
                <c:pt idx="44">
                  <c:v>82.69</c:v>
                </c:pt>
                <c:pt idx="45">
                  <c:v>85.78</c:v>
                </c:pt>
                <c:pt idx="46">
                  <c:v>85.63</c:v>
                </c:pt>
                <c:pt idx="47">
                  <c:v>72.3</c:v>
                </c:pt>
                <c:pt idx="48">
                  <c:v>73.790000000000006</c:v>
                </c:pt>
                <c:pt idx="51">
                  <c:v>82.03</c:v>
                </c:pt>
                <c:pt idx="52">
                  <c:v>71.599999999999994</c:v>
                </c:pt>
                <c:pt idx="53">
                  <c:v>73.010000000000005</c:v>
                </c:pt>
                <c:pt idx="54">
                  <c:v>82.03</c:v>
                </c:pt>
                <c:pt idx="55">
                  <c:v>71.599999999999994</c:v>
                </c:pt>
                <c:pt idx="56">
                  <c:v>73.010000000000005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9E2-40E5-83B9-1C7BE385D4E0}"/>
            </c:ext>
          </c:extLst>
        </c:ser>
        <c:ser>
          <c:idx val="3"/>
          <c:order val="3"/>
          <c:tx>
            <c:v>Max cpu_load_002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All!$HH$6:$HH$62</c:f>
              <c:numCache>
                <c:formatCode>General</c:formatCode>
                <c:ptCount val="57"/>
                <c:pt idx="0">
                  <c:v>81.62</c:v>
                </c:pt>
                <c:pt idx="1">
                  <c:v>81.58</c:v>
                </c:pt>
                <c:pt idx="2">
                  <c:v>81.650000000000006</c:v>
                </c:pt>
                <c:pt idx="3">
                  <c:v>81.36</c:v>
                </c:pt>
                <c:pt idx="4">
                  <c:v>81.599999999999994</c:v>
                </c:pt>
                <c:pt idx="7">
                  <c:v>81.75</c:v>
                </c:pt>
                <c:pt idx="8">
                  <c:v>81.58</c:v>
                </c:pt>
                <c:pt idx="11">
                  <c:v>83.62</c:v>
                </c:pt>
                <c:pt idx="12">
                  <c:v>81.95</c:v>
                </c:pt>
                <c:pt idx="15">
                  <c:v>80.22</c:v>
                </c:pt>
                <c:pt idx="16">
                  <c:v>80.790000000000006</c:v>
                </c:pt>
                <c:pt idx="17">
                  <c:v>80.44</c:v>
                </c:pt>
                <c:pt idx="18">
                  <c:v>80.22</c:v>
                </c:pt>
                <c:pt idx="19">
                  <c:v>80.790000000000006</c:v>
                </c:pt>
                <c:pt idx="20">
                  <c:v>82.34</c:v>
                </c:pt>
                <c:pt idx="21">
                  <c:v>82.38</c:v>
                </c:pt>
                <c:pt idx="22">
                  <c:v>82.7</c:v>
                </c:pt>
                <c:pt idx="23">
                  <c:v>82</c:v>
                </c:pt>
                <c:pt idx="27">
                  <c:v>82</c:v>
                </c:pt>
                <c:pt idx="28">
                  <c:v>82.23</c:v>
                </c:pt>
                <c:pt idx="29">
                  <c:v>82.85</c:v>
                </c:pt>
                <c:pt idx="30">
                  <c:v>82.72</c:v>
                </c:pt>
                <c:pt idx="31">
                  <c:v>82.76</c:v>
                </c:pt>
                <c:pt idx="32">
                  <c:v>82.79</c:v>
                </c:pt>
                <c:pt idx="35">
                  <c:v>80.19</c:v>
                </c:pt>
                <c:pt idx="36">
                  <c:v>79.87</c:v>
                </c:pt>
                <c:pt idx="37">
                  <c:v>80.099999999999994</c:v>
                </c:pt>
                <c:pt idx="38">
                  <c:v>80.319999999999993</c:v>
                </c:pt>
                <c:pt idx="39">
                  <c:v>82</c:v>
                </c:pt>
                <c:pt idx="42">
                  <c:v>80.23</c:v>
                </c:pt>
                <c:pt idx="43">
                  <c:v>79.75</c:v>
                </c:pt>
                <c:pt idx="44">
                  <c:v>79.959999999999994</c:v>
                </c:pt>
                <c:pt idx="45">
                  <c:v>80.78</c:v>
                </c:pt>
                <c:pt idx="46">
                  <c:v>80.92</c:v>
                </c:pt>
                <c:pt idx="47">
                  <c:v>80.28</c:v>
                </c:pt>
                <c:pt idx="48">
                  <c:v>79.790000000000006</c:v>
                </c:pt>
                <c:pt idx="51">
                  <c:v>79.73</c:v>
                </c:pt>
                <c:pt idx="52">
                  <c:v>79.599999999999994</c:v>
                </c:pt>
                <c:pt idx="53">
                  <c:v>79.7</c:v>
                </c:pt>
                <c:pt idx="54">
                  <c:v>79.73</c:v>
                </c:pt>
                <c:pt idx="55">
                  <c:v>79.599999999999994</c:v>
                </c:pt>
                <c:pt idx="56">
                  <c:v>79.7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9E2-40E5-83B9-1C7BE385D4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28719"/>
        <c:axId val="868922063"/>
      </c:scatterChart>
      <c:valAx>
        <c:axId val="86895492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9503"/>
        <c:crosses val="autoZero"/>
        <c:crossBetween val="midCat"/>
        <c:majorUnit val="20"/>
        <c:minorUnit val="5"/>
      </c:valAx>
      <c:valAx>
        <c:axId val="868959503"/>
        <c:scaling>
          <c:orientation val="minMax"/>
          <c:max val="1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4927"/>
        <c:crosses val="autoZero"/>
        <c:crossBetween val="midCat"/>
      </c:valAx>
      <c:valAx>
        <c:axId val="868922063"/>
        <c:scaling>
          <c:orientation val="minMax"/>
          <c:max val="100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28719"/>
        <c:crosses val="max"/>
        <c:crossBetween val="midCat"/>
      </c:valAx>
      <c:valAx>
        <c:axId val="868928719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22063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Electronic temperatures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Max mlo_egt_temp_power_section_can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All!$HL$6:$HL$62</c:f>
              <c:numCache>
                <c:formatCode>General</c:formatCode>
                <c:ptCount val="57"/>
                <c:pt idx="0">
                  <c:v>60</c:v>
                </c:pt>
                <c:pt idx="1">
                  <c:v>62</c:v>
                </c:pt>
                <c:pt idx="2">
                  <c:v>65</c:v>
                </c:pt>
                <c:pt idx="3">
                  <c:v>66</c:v>
                </c:pt>
                <c:pt idx="4">
                  <c:v>68</c:v>
                </c:pt>
                <c:pt idx="7">
                  <c:v>74</c:v>
                </c:pt>
                <c:pt idx="8">
                  <c:v>72</c:v>
                </c:pt>
                <c:pt idx="11">
                  <c:v>74</c:v>
                </c:pt>
                <c:pt idx="12">
                  <c:v>69</c:v>
                </c:pt>
                <c:pt idx="15">
                  <c:v>66</c:v>
                </c:pt>
                <c:pt idx="16">
                  <c:v>64</c:v>
                </c:pt>
                <c:pt idx="17">
                  <c:v>66</c:v>
                </c:pt>
                <c:pt idx="18">
                  <c:v>66</c:v>
                </c:pt>
                <c:pt idx="19">
                  <c:v>64</c:v>
                </c:pt>
                <c:pt idx="20">
                  <c:v>72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7">
                  <c:v>78</c:v>
                </c:pt>
                <c:pt idx="28">
                  <c:v>69</c:v>
                </c:pt>
                <c:pt idx="29">
                  <c:v>67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5">
                  <c:v>79</c:v>
                </c:pt>
                <c:pt idx="36">
                  <c:v>71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2">
                  <c:v>77</c:v>
                </c:pt>
                <c:pt idx="43">
                  <c:v>69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51">
                  <c:v>75</c:v>
                </c:pt>
                <c:pt idx="52">
                  <c:v>70</c:v>
                </c:pt>
                <c:pt idx="53">
                  <c:v>67</c:v>
                </c:pt>
                <c:pt idx="54">
                  <c:v>75</c:v>
                </c:pt>
                <c:pt idx="55">
                  <c:v>70</c:v>
                </c:pt>
                <c:pt idx="56">
                  <c:v>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E8-4D28-B096-EADCD55B2396}"/>
            </c:ext>
          </c:extLst>
        </c:ser>
        <c:ser>
          <c:idx val="1"/>
          <c:order val="1"/>
          <c:tx>
            <c:v>Max tecu_core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All!$HM$6:$HM$62</c:f>
              <c:numCache>
                <c:formatCode>General</c:formatCode>
                <c:ptCount val="57"/>
                <c:pt idx="0">
                  <c:v>60</c:v>
                </c:pt>
                <c:pt idx="1">
                  <c:v>57</c:v>
                </c:pt>
                <c:pt idx="2">
                  <c:v>55</c:v>
                </c:pt>
                <c:pt idx="3">
                  <c:v>54</c:v>
                </c:pt>
                <c:pt idx="4">
                  <c:v>53</c:v>
                </c:pt>
                <c:pt idx="7">
                  <c:v>55</c:v>
                </c:pt>
                <c:pt idx="8">
                  <c:v>54</c:v>
                </c:pt>
                <c:pt idx="11">
                  <c:v>55</c:v>
                </c:pt>
                <c:pt idx="12">
                  <c:v>55</c:v>
                </c:pt>
                <c:pt idx="15">
                  <c:v>59</c:v>
                </c:pt>
                <c:pt idx="16">
                  <c:v>59</c:v>
                </c:pt>
                <c:pt idx="17">
                  <c:v>59</c:v>
                </c:pt>
                <c:pt idx="18">
                  <c:v>59</c:v>
                </c:pt>
                <c:pt idx="19">
                  <c:v>59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61</c:v>
                </c:pt>
                <c:pt idx="27">
                  <c:v>63</c:v>
                </c:pt>
                <c:pt idx="28">
                  <c:v>62</c:v>
                </c:pt>
                <c:pt idx="29">
                  <c:v>62</c:v>
                </c:pt>
                <c:pt idx="30">
                  <c:v>61</c:v>
                </c:pt>
                <c:pt idx="31">
                  <c:v>61</c:v>
                </c:pt>
                <c:pt idx="32">
                  <c:v>61</c:v>
                </c:pt>
                <c:pt idx="35">
                  <c:v>61</c:v>
                </c:pt>
                <c:pt idx="36">
                  <c:v>58</c:v>
                </c:pt>
                <c:pt idx="37">
                  <c:v>55</c:v>
                </c:pt>
                <c:pt idx="38">
                  <c:v>52</c:v>
                </c:pt>
                <c:pt idx="39">
                  <c:v>51</c:v>
                </c:pt>
                <c:pt idx="42">
                  <c:v>57</c:v>
                </c:pt>
                <c:pt idx="43">
                  <c:v>57</c:v>
                </c:pt>
                <c:pt idx="44">
                  <c:v>57</c:v>
                </c:pt>
                <c:pt idx="45">
                  <c:v>57</c:v>
                </c:pt>
                <c:pt idx="46">
                  <c:v>57</c:v>
                </c:pt>
                <c:pt idx="47">
                  <c:v>56</c:v>
                </c:pt>
                <c:pt idx="48">
                  <c:v>57</c:v>
                </c:pt>
                <c:pt idx="51">
                  <c:v>60</c:v>
                </c:pt>
                <c:pt idx="52">
                  <c:v>59</c:v>
                </c:pt>
                <c:pt idx="53">
                  <c:v>58</c:v>
                </c:pt>
                <c:pt idx="54">
                  <c:v>60</c:v>
                </c:pt>
                <c:pt idx="55">
                  <c:v>59</c:v>
                </c:pt>
                <c:pt idx="56">
                  <c:v>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1E8-4D28-B096-EADCD55B2396}"/>
            </c:ext>
          </c:extLst>
        </c:ser>
        <c:ser>
          <c:idx val="2"/>
          <c:order val="2"/>
          <c:tx>
            <c:v>Max tecu_cpu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yVal>
            <c:numRef>
              <c:f>All!$HN$6:$HN$62</c:f>
              <c:numCache>
                <c:formatCode>General</c:formatCode>
                <c:ptCount val="57"/>
                <c:pt idx="0">
                  <c:v>61</c:v>
                </c:pt>
                <c:pt idx="1">
                  <c:v>62</c:v>
                </c:pt>
                <c:pt idx="2">
                  <c:v>62</c:v>
                </c:pt>
                <c:pt idx="3">
                  <c:v>63</c:v>
                </c:pt>
                <c:pt idx="4">
                  <c:v>64</c:v>
                </c:pt>
                <c:pt idx="7">
                  <c:v>65</c:v>
                </c:pt>
                <c:pt idx="8">
                  <c:v>66</c:v>
                </c:pt>
                <c:pt idx="11">
                  <c:v>66</c:v>
                </c:pt>
                <c:pt idx="12">
                  <c:v>68</c:v>
                </c:pt>
                <c:pt idx="15">
                  <c:v>66</c:v>
                </c:pt>
                <c:pt idx="16">
                  <c:v>68</c:v>
                </c:pt>
                <c:pt idx="17">
                  <c:v>70</c:v>
                </c:pt>
                <c:pt idx="18">
                  <c:v>66</c:v>
                </c:pt>
                <c:pt idx="19">
                  <c:v>68</c:v>
                </c:pt>
                <c:pt idx="20">
                  <c:v>70</c:v>
                </c:pt>
                <c:pt idx="21">
                  <c:v>72</c:v>
                </c:pt>
                <c:pt idx="22">
                  <c:v>73</c:v>
                </c:pt>
                <c:pt idx="23">
                  <c:v>75</c:v>
                </c:pt>
                <c:pt idx="27">
                  <c:v>77</c:v>
                </c:pt>
                <c:pt idx="28">
                  <c:v>71</c:v>
                </c:pt>
                <c:pt idx="29">
                  <c:v>72</c:v>
                </c:pt>
                <c:pt idx="30">
                  <c:v>73</c:v>
                </c:pt>
                <c:pt idx="31">
                  <c:v>74</c:v>
                </c:pt>
                <c:pt idx="32">
                  <c:v>75</c:v>
                </c:pt>
                <c:pt idx="35">
                  <c:v>66</c:v>
                </c:pt>
                <c:pt idx="36">
                  <c:v>68</c:v>
                </c:pt>
                <c:pt idx="37">
                  <c:v>70</c:v>
                </c:pt>
                <c:pt idx="38">
                  <c:v>71</c:v>
                </c:pt>
                <c:pt idx="39">
                  <c:v>73</c:v>
                </c:pt>
                <c:pt idx="42">
                  <c:v>73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71</c:v>
                </c:pt>
                <c:pt idx="47">
                  <c:v>72</c:v>
                </c:pt>
                <c:pt idx="48">
                  <c:v>72</c:v>
                </c:pt>
                <c:pt idx="51">
                  <c:v>66</c:v>
                </c:pt>
                <c:pt idx="52">
                  <c:v>67</c:v>
                </c:pt>
                <c:pt idx="53">
                  <c:v>69</c:v>
                </c:pt>
                <c:pt idx="54">
                  <c:v>66</c:v>
                </c:pt>
                <c:pt idx="55">
                  <c:v>67</c:v>
                </c:pt>
                <c:pt idx="56">
                  <c:v>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1E8-4D28-B096-EADCD55B2396}"/>
            </c:ext>
          </c:extLst>
        </c:ser>
        <c:ser>
          <c:idx val="3"/>
          <c:order val="3"/>
          <c:tx>
            <c:v>Max tecu_hpi1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yVal>
            <c:numRef>
              <c:f>All!$HO$6:$HO$62</c:f>
              <c:numCache>
                <c:formatCode>General</c:formatCode>
                <c:ptCount val="57"/>
                <c:pt idx="0">
                  <c:v>53</c:v>
                </c:pt>
                <c:pt idx="1">
                  <c:v>54</c:v>
                </c:pt>
                <c:pt idx="2">
                  <c:v>55</c:v>
                </c:pt>
                <c:pt idx="3">
                  <c:v>56</c:v>
                </c:pt>
                <c:pt idx="4">
                  <c:v>56</c:v>
                </c:pt>
                <c:pt idx="7">
                  <c:v>58</c:v>
                </c:pt>
                <c:pt idx="8">
                  <c:v>58</c:v>
                </c:pt>
                <c:pt idx="11">
                  <c:v>58</c:v>
                </c:pt>
                <c:pt idx="12">
                  <c:v>60</c:v>
                </c:pt>
                <c:pt idx="15">
                  <c:v>59</c:v>
                </c:pt>
                <c:pt idx="16">
                  <c:v>62</c:v>
                </c:pt>
                <c:pt idx="17">
                  <c:v>64</c:v>
                </c:pt>
                <c:pt idx="18">
                  <c:v>59</c:v>
                </c:pt>
                <c:pt idx="19">
                  <c:v>62</c:v>
                </c:pt>
                <c:pt idx="20">
                  <c:v>64</c:v>
                </c:pt>
                <c:pt idx="21">
                  <c:v>66</c:v>
                </c:pt>
                <c:pt idx="22">
                  <c:v>68</c:v>
                </c:pt>
                <c:pt idx="23">
                  <c:v>69</c:v>
                </c:pt>
                <c:pt idx="27">
                  <c:v>69</c:v>
                </c:pt>
                <c:pt idx="28">
                  <c:v>66</c:v>
                </c:pt>
                <c:pt idx="29">
                  <c:v>67</c:v>
                </c:pt>
                <c:pt idx="30">
                  <c:v>68</c:v>
                </c:pt>
                <c:pt idx="31">
                  <c:v>69</c:v>
                </c:pt>
                <c:pt idx="32">
                  <c:v>69</c:v>
                </c:pt>
                <c:pt idx="35">
                  <c:v>57</c:v>
                </c:pt>
                <c:pt idx="36">
                  <c:v>59</c:v>
                </c:pt>
                <c:pt idx="37">
                  <c:v>61</c:v>
                </c:pt>
                <c:pt idx="38">
                  <c:v>63</c:v>
                </c:pt>
                <c:pt idx="39">
                  <c:v>64</c:v>
                </c:pt>
                <c:pt idx="42">
                  <c:v>61</c:v>
                </c:pt>
                <c:pt idx="43">
                  <c:v>60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63</c:v>
                </c:pt>
                <c:pt idx="51">
                  <c:v>57</c:v>
                </c:pt>
                <c:pt idx="52">
                  <c:v>58</c:v>
                </c:pt>
                <c:pt idx="53">
                  <c:v>59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1E8-4D28-B096-EADCD55B2396}"/>
            </c:ext>
          </c:extLst>
        </c:ser>
        <c:ser>
          <c:idx val="4"/>
          <c:order val="4"/>
          <c:tx>
            <c:v>Max tecu_hpi2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yVal>
            <c:numRef>
              <c:f>All!$HP$6:$HP$62</c:f>
              <c:numCache>
                <c:formatCode>General</c:formatCode>
                <c:ptCount val="57"/>
                <c:pt idx="0">
                  <c:v>54</c:v>
                </c:pt>
                <c:pt idx="1">
                  <c:v>55</c:v>
                </c:pt>
                <c:pt idx="2">
                  <c:v>56</c:v>
                </c:pt>
                <c:pt idx="3">
                  <c:v>57</c:v>
                </c:pt>
                <c:pt idx="4">
                  <c:v>58</c:v>
                </c:pt>
                <c:pt idx="7">
                  <c:v>59</c:v>
                </c:pt>
                <c:pt idx="8">
                  <c:v>59</c:v>
                </c:pt>
                <c:pt idx="11">
                  <c:v>60</c:v>
                </c:pt>
                <c:pt idx="12">
                  <c:v>60</c:v>
                </c:pt>
                <c:pt idx="15">
                  <c:v>62</c:v>
                </c:pt>
                <c:pt idx="16">
                  <c:v>65</c:v>
                </c:pt>
                <c:pt idx="17">
                  <c:v>67</c:v>
                </c:pt>
                <c:pt idx="18">
                  <c:v>62</c:v>
                </c:pt>
                <c:pt idx="19">
                  <c:v>65</c:v>
                </c:pt>
                <c:pt idx="20">
                  <c:v>67</c:v>
                </c:pt>
                <c:pt idx="21">
                  <c:v>69</c:v>
                </c:pt>
                <c:pt idx="22">
                  <c:v>71</c:v>
                </c:pt>
                <c:pt idx="23">
                  <c:v>72</c:v>
                </c:pt>
                <c:pt idx="27">
                  <c:v>70</c:v>
                </c:pt>
                <c:pt idx="28">
                  <c:v>69</c:v>
                </c:pt>
                <c:pt idx="29">
                  <c:v>70</c:v>
                </c:pt>
                <c:pt idx="30">
                  <c:v>71</c:v>
                </c:pt>
                <c:pt idx="31">
                  <c:v>72</c:v>
                </c:pt>
                <c:pt idx="32">
                  <c:v>73</c:v>
                </c:pt>
                <c:pt idx="35">
                  <c:v>64</c:v>
                </c:pt>
                <c:pt idx="36">
                  <c:v>67</c:v>
                </c:pt>
                <c:pt idx="37">
                  <c:v>68</c:v>
                </c:pt>
                <c:pt idx="38">
                  <c:v>70</c:v>
                </c:pt>
                <c:pt idx="39">
                  <c:v>71</c:v>
                </c:pt>
                <c:pt idx="42">
                  <c:v>66</c:v>
                </c:pt>
                <c:pt idx="43">
                  <c:v>67</c:v>
                </c:pt>
                <c:pt idx="44">
                  <c:v>67</c:v>
                </c:pt>
                <c:pt idx="45">
                  <c:v>68</c:v>
                </c:pt>
                <c:pt idx="46">
                  <c:v>69</c:v>
                </c:pt>
                <c:pt idx="47">
                  <c:v>70</c:v>
                </c:pt>
                <c:pt idx="48">
                  <c:v>70</c:v>
                </c:pt>
                <c:pt idx="51">
                  <c:v>63</c:v>
                </c:pt>
                <c:pt idx="52">
                  <c:v>65</c:v>
                </c:pt>
                <c:pt idx="53">
                  <c:v>66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81E8-4D28-B096-EADCD55B2396}"/>
            </c:ext>
          </c:extLst>
        </c:ser>
        <c:ser>
          <c:idx val="5"/>
          <c:order val="5"/>
          <c:tx>
            <c:v>Max tecu_ign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yVal>
            <c:numRef>
              <c:f>All!$HQ$6:$HQ$62</c:f>
              <c:numCache>
                <c:formatCode>General</c:formatCode>
                <c:ptCount val="57"/>
                <c:pt idx="0">
                  <c:v>53</c:v>
                </c:pt>
                <c:pt idx="1">
                  <c:v>54</c:v>
                </c:pt>
                <c:pt idx="2">
                  <c:v>55</c:v>
                </c:pt>
                <c:pt idx="3">
                  <c:v>56</c:v>
                </c:pt>
                <c:pt idx="4">
                  <c:v>56</c:v>
                </c:pt>
                <c:pt idx="7">
                  <c:v>57</c:v>
                </c:pt>
                <c:pt idx="8">
                  <c:v>57</c:v>
                </c:pt>
                <c:pt idx="11">
                  <c:v>58</c:v>
                </c:pt>
                <c:pt idx="12">
                  <c:v>59</c:v>
                </c:pt>
                <c:pt idx="15">
                  <c:v>60</c:v>
                </c:pt>
                <c:pt idx="16">
                  <c:v>62</c:v>
                </c:pt>
                <c:pt idx="17">
                  <c:v>64</c:v>
                </c:pt>
                <c:pt idx="18">
                  <c:v>60</c:v>
                </c:pt>
                <c:pt idx="19">
                  <c:v>62</c:v>
                </c:pt>
                <c:pt idx="20">
                  <c:v>65</c:v>
                </c:pt>
                <c:pt idx="21">
                  <c:v>67</c:v>
                </c:pt>
                <c:pt idx="22">
                  <c:v>68</c:v>
                </c:pt>
                <c:pt idx="23">
                  <c:v>69</c:v>
                </c:pt>
                <c:pt idx="27">
                  <c:v>69</c:v>
                </c:pt>
                <c:pt idx="28">
                  <c:v>66</c:v>
                </c:pt>
                <c:pt idx="29">
                  <c:v>67</c:v>
                </c:pt>
                <c:pt idx="30">
                  <c:v>68</c:v>
                </c:pt>
                <c:pt idx="31">
                  <c:v>69</c:v>
                </c:pt>
                <c:pt idx="32">
                  <c:v>70</c:v>
                </c:pt>
                <c:pt idx="35">
                  <c:v>61</c:v>
                </c:pt>
                <c:pt idx="36">
                  <c:v>64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2">
                  <c:v>65</c:v>
                </c:pt>
                <c:pt idx="43">
                  <c:v>64</c:v>
                </c:pt>
                <c:pt idx="44">
                  <c:v>65</c:v>
                </c:pt>
                <c:pt idx="45">
                  <c:v>66</c:v>
                </c:pt>
                <c:pt idx="46">
                  <c:v>67</c:v>
                </c:pt>
                <c:pt idx="47">
                  <c:v>67</c:v>
                </c:pt>
                <c:pt idx="48">
                  <c:v>68</c:v>
                </c:pt>
                <c:pt idx="51">
                  <c:v>61</c:v>
                </c:pt>
                <c:pt idx="52">
                  <c:v>63</c:v>
                </c:pt>
                <c:pt idx="53">
                  <c:v>64</c:v>
                </c:pt>
                <c:pt idx="54">
                  <c:v>61</c:v>
                </c:pt>
                <c:pt idx="55">
                  <c:v>63</c:v>
                </c:pt>
                <c:pt idx="56">
                  <c:v>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1E8-4D28-B096-EADCD55B2396}"/>
            </c:ext>
          </c:extLst>
        </c:ser>
        <c:ser>
          <c:idx val="6"/>
          <c:order val="6"/>
          <c:tx>
            <c:v>Max DeviceInfo_DeviceTemperature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All!$HR$6:$HR$62</c:f>
              <c:numCache>
                <c:formatCode>General</c:formatCode>
                <c:ptCount val="57"/>
                <c:pt idx="0">
                  <c:v>53</c:v>
                </c:pt>
                <c:pt idx="1">
                  <c:v>53</c:v>
                </c:pt>
                <c:pt idx="2">
                  <c:v>55</c:v>
                </c:pt>
                <c:pt idx="3">
                  <c:v>56</c:v>
                </c:pt>
                <c:pt idx="4">
                  <c:v>58</c:v>
                </c:pt>
                <c:pt idx="7">
                  <c:v>59</c:v>
                </c:pt>
                <c:pt idx="8">
                  <c:v>60</c:v>
                </c:pt>
                <c:pt idx="11">
                  <c:v>61</c:v>
                </c:pt>
                <c:pt idx="12">
                  <c:v>62</c:v>
                </c:pt>
                <c:pt idx="15">
                  <c:v>58</c:v>
                </c:pt>
                <c:pt idx="16">
                  <c:v>58</c:v>
                </c:pt>
                <c:pt idx="17">
                  <c:v>58</c:v>
                </c:pt>
                <c:pt idx="18">
                  <c:v>58</c:v>
                </c:pt>
                <c:pt idx="19">
                  <c:v>58</c:v>
                </c:pt>
                <c:pt idx="20">
                  <c:v>59</c:v>
                </c:pt>
                <c:pt idx="21">
                  <c:v>60</c:v>
                </c:pt>
                <c:pt idx="22">
                  <c:v>60</c:v>
                </c:pt>
                <c:pt idx="23">
                  <c:v>61</c:v>
                </c:pt>
                <c:pt idx="27">
                  <c:v>63</c:v>
                </c:pt>
                <c:pt idx="28">
                  <c:v>61</c:v>
                </c:pt>
                <c:pt idx="29">
                  <c:v>61</c:v>
                </c:pt>
                <c:pt idx="30">
                  <c:v>61</c:v>
                </c:pt>
                <c:pt idx="31">
                  <c:v>61</c:v>
                </c:pt>
                <c:pt idx="32">
                  <c:v>61</c:v>
                </c:pt>
                <c:pt idx="35">
                  <c:v>58</c:v>
                </c:pt>
                <c:pt idx="36">
                  <c:v>57</c:v>
                </c:pt>
                <c:pt idx="37">
                  <c:v>58</c:v>
                </c:pt>
                <c:pt idx="38">
                  <c:v>58</c:v>
                </c:pt>
                <c:pt idx="39">
                  <c:v>59</c:v>
                </c:pt>
                <c:pt idx="42">
                  <c:v>59</c:v>
                </c:pt>
                <c:pt idx="43">
                  <c:v>57</c:v>
                </c:pt>
                <c:pt idx="44">
                  <c:v>57</c:v>
                </c:pt>
                <c:pt idx="45">
                  <c:v>57</c:v>
                </c:pt>
                <c:pt idx="46">
                  <c:v>57</c:v>
                </c:pt>
                <c:pt idx="47">
                  <c:v>57</c:v>
                </c:pt>
                <c:pt idx="48">
                  <c:v>57</c:v>
                </c:pt>
                <c:pt idx="51">
                  <c:v>56</c:v>
                </c:pt>
                <c:pt idx="52">
                  <c:v>55</c:v>
                </c:pt>
                <c:pt idx="53">
                  <c:v>56</c:v>
                </c:pt>
                <c:pt idx="54">
                  <c:v>56</c:v>
                </c:pt>
                <c:pt idx="55">
                  <c:v>55</c:v>
                </c:pt>
                <c:pt idx="56">
                  <c:v>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81E8-4D28-B096-EADCD55B2396}"/>
            </c:ext>
          </c:extLst>
        </c:ser>
        <c:ser>
          <c:idx val="7"/>
          <c:order val="7"/>
          <c:tx>
            <c:v>Max eps_motor_tmp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yVal>
            <c:numRef>
              <c:f>All!$HS$6:$HS$62</c:f>
              <c:numCache>
                <c:formatCode>General</c:formatCode>
                <c:ptCount val="57"/>
                <c:pt idx="0">
                  <c:v>70</c:v>
                </c:pt>
                <c:pt idx="1">
                  <c:v>82</c:v>
                </c:pt>
                <c:pt idx="2">
                  <c:v>62</c:v>
                </c:pt>
                <c:pt idx="3">
                  <c:v>62</c:v>
                </c:pt>
                <c:pt idx="4">
                  <c:v>64</c:v>
                </c:pt>
                <c:pt idx="7">
                  <c:v>62</c:v>
                </c:pt>
                <c:pt idx="8">
                  <c:v>70</c:v>
                </c:pt>
                <c:pt idx="11">
                  <c:v>62</c:v>
                </c:pt>
                <c:pt idx="12">
                  <c:v>62</c:v>
                </c:pt>
                <c:pt idx="15">
                  <c:v>62</c:v>
                </c:pt>
                <c:pt idx="16">
                  <c:v>70</c:v>
                </c:pt>
                <c:pt idx="17">
                  <c:v>70</c:v>
                </c:pt>
                <c:pt idx="18">
                  <c:v>62</c:v>
                </c:pt>
                <c:pt idx="19">
                  <c:v>70</c:v>
                </c:pt>
                <c:pt idx="20">
                  <c:v>62</c:v>
                </c:pt>
                <c:pt idx="21">
                  <c:v>70</c:v>
                </c:pt>
                <c:pt idx="22">
                  <c:v>70</c:v>
                </c:pt>
                <c:pt idx="23">
                  <c:v>66</c:v>
                </c:pt>
                <c:pt idx="27">
                  <c:v>62</c:v>
                </c:pt>
                <c:pt idx="28">
                  <c:v>64</c:v>
                </c:pt>
                <c:pt idx="29">
                  <c:v>66</c:v>
                </c:pt>
                <c:pt idx="30">
                  <c:v>64</c:v>
                </c:pt>
                <c:pt idx="31">
                  <c:v>66</c:v>
                </c:pt>
                <c:pt idx="32">
                  <c:v>70</c:v>
                </c:pt>
                <c:pt idx="35">
                  <c:v>62</c:v>
                </c:pt>
                <c:pt idx="36">
                  <c:v>64</c:v>
                </c:pt>
                <c:pt idx="37">
                  <c:v>64</c:v>
                </c:pt>
                <c:pt idx="38">
                  <c:v>64</c:v>
                </c:pt>
                <c:pt idx="39">
                  <c:v>66</c:v>
                </c:pt>
                <c:pt idx="42">
                  <c:v>62</c:v>
                </c:pt>
                <c:pt idx="43">
                  <c:v>62</c:v>
                </c:pt>
                <c:pt idx="44">
                  <c:v>70</c:v>
                </c:pt>
                <c:pt idx="45">
                  <c:v>64</c:v>
                </c:pt>
                <c:pt idx="46">
                  <c:v>62</c:v>
                </c:pt>
                <c:pt idx="47">
                  <c:v>70</c:v>
                </c:pt>
                <c:pt idx="48">
                  <c:v>70</c:v>
                </c:pt>
                <c:pt idx="51">
                  <c:v>70</c:v>
                </c:pt>
                <c:pt idx="52">
                  <c:v>62</c:v>
                </c:pt>
                <c:pt idx="53">
                  <c:v>70</c:v>
                </c:pt>
                <c:pt idx="54">
                  <c:v>70</c:v>
                </c:pt>
                <c:pt idx="55">
                  <c:v>62</c:v>
                </c:pt>
                <c:pt idx="56">
                  <c:v>70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1E8-4D28-B096-EADCD55B23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47023"/>
        <c:axId val="868949103"/>
      </c:scatterChart>
      <c:valAx>
        <c:axId val="8689470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49103"/>
        <c:crosses val="autoZero"/>
        <c:crossBetween val="midCat"/>
        <c:majorUnit val="20"/>
        <c:minorUnit val="5"/>
      </c:valAx>
      <c:valAx>
        <c:axId val="868949103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4702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Clutch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Min sclutch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All!$HT$6:$HT$62</c:f>
              <c:numCache>
                <c:formatCode>General</c:formatCode>
                <c:ptCount val="57"/>
                <c:pt idx="0">
                  <c:v>-0.96950000000000003</c:v>
                </c:pt>
                <c:pt idx="1">
                  <c:v>-1.006</c:v>
                </c:pt>
                <c:pt idx="2">
                  <c:v>-1.0489999999999999</c:v>
                </c:pt>
                <c:pt idx="3">
                  <c:v>-1.0229999999999999</c:v>
                </c:pt>
                <c:pt idx="4">
                  <c:v>-1.0365</c:v>
                </c:pt>
                <c:pt idx="7">
                  <c:v>-1.077</c:v>
                </c:pt>
                <c:pt idx="8">
                  <c:v>-1.056</c:v>
                </c:pt>
                <c:pt idx="11">
                  <c:v>-1.0934999999999999</c:v>
                </c:pt>
                <c:pt idx="12">
                  <c:v>-1.1505000000000001</c:v>
                </c:pt>
                <c:pt idx="15">
                  <c:v>-1.087</c:v>
                </c:pt>
                <c:pt idx="16">
                  <c:v>-1.0885</c:v>
                </c:pt>
                <c:pt idx="17">
                  <c:v>-1.1000000000000001</c:v>
                </c:pt>
                <c:pt idx="18">
                  <c:v>-1.087</c:v>
                </c:pt>
                <c:pt idx="19">
                  <c:v>-1.0885</c:v>
                </c:pt>
                <c:pt idx="20">
                  <c:v>-1.137</c:v>
                </c:pt>
                <c:pt idx="21">
                  <c:v>-1.1325000000000001</c:v>
                </c:pt>
                <c:pt idx="22">
                  <c:v>-1.1114999999999999</c:v>
                </c:pt>
                <c:pt idx="23">
                  <c:v>-1.119</c:v>
                </c:pt>
                <c:pt idx="27">
                  <c:v>-1.149</c:v>
                </c:pt>
                <c:pt idx="28">
                  <c:v>-1.149</c:v>
                </c:pt>
                <c:pt idx="29">
                  <c:v>-1.149</c:v>
                </c:pt>
                <c:pt idx="30">
                  <c:v>-1.1655</c:v>
                </c:pt>
                <c:pt idx="31">
                  <c:v>-1.149</c:v>
                </c:pt>
                <c:pt idx="32">
                  <c:v>-1.149</c:v>
                </c:pt>
                <c:pt idx="35">
                  <c:v>-1.2315</c:v>
                </c:pt>
                <c:pt idx="36">
                  <c:v>-1.2495000000000001</c:v>
                </c:pt>
                <c:pt idx="37">
                  <c:v>-1.224</c:v>
                </c:pt>
                <c:pt idx="38">
                  <c:v>-1.218</c:v>
                </c:pt>
                <c:pt idx="39">
                  <c:v>-1.2124999999999999</c:v>
                </c:pt>
                <c:pt idx="42">
                  <c:v>-1.204</c:v>
                </c:pt>
                <c:pt idx="43">
                  <c:v>-1.204</c:v>
                </c:pt>
                <c:pt idx="44">
                  <c:v>-1.2064999999999999</c:v>
                </c:pt>
                <c:pt idx="45">
                  <c:v>-1.218</c:v>
                </c:pt>
                <c:pt idx="46">
                  <c:v>-1.2030000000000001</c:v>
                </c:pt>
                <c:pt idx="47">
                  <c:v>-1.2050000000000001</c:v>
                </c:pt>
                <c:pt idx="48">
                  <c:v>-1.2124999999999999</c:v>
                </c:pt>
                <c:pt idx="51">
                  <c:v>-1.2215</c:v>
                </c:pt>
                <c:pt idx="52">
                  <c:v>-1.2250000000000001</c:v>
                </c:pt>
                <c:pt idx="53">
                  <c:v>-1.2475000000000001</c:v>
                </c:pt>
                <c:pt idx="54">
                  <c:v>-1.2215</c:v>
                </c:pt>
                <c:pt idx="55">
                  <c:v>-1.2250000000000001</c:v>
                </c:pt>
                <c:pt idx="56">
                  <c:v>-1.2475000000000001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B6-4C96-898A-E4A65E3E2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54511"/>
        <c:axId val="868961167"/>
      </c:scatterChart>
      <c:scatterChart>
        <c:scatterStyle val="lineMarker"/>
        <c:varyColors val="0"/>
        <c:ser>
          <c:idx val="1"/>
          <c:order val="1"/>
          <c:tx>
            <c:v>Lap-Begin Ave_Clutch_Slip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yVal>
            <c:numRef>
              <c:f>All!$HU$6:$HU$62</c:f>
              <c:numCache>
                <c:formatCode>General</c:formatCode>
                <c:ptCount val="5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B6-4C96-898A-E4A65E3E27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68937455"/>
        <c:axId val="868917903"/>
      </c:scatterChart>
      <c:valAx>
        <c:axId val="868954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61167"/>
        <c:crosses val="autoZero"/>
        <c:crossBetween val="midCat"/>
        <c:majorUnit val="20"/>
        <c:minorUnit val="5"/>
      </c:valAx>
      <c:valAx>
        <c:axId val="8689611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54511"/>
        <c:crosses val="autoZero"/>
        <c:crossBetween val="midCat"/>
      </c:valAx>
      <c:valAx>
        <c:axId val="86891790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868937455"/>
        <c:crosses val="max"/>
        <c:crossBetween val="midCat"/>
      </c:valAx>
      <c:valAx>
        <c:axId val="868937455"/>
        <c:scaling>
          <c:orientation val="minMax"/>
        </c:scaling>
        <c:delete val="1"/>
        <c:axPos val="b"/>
        <c:majorTickMark val="out"/>
        <c:minorTickMark val="none"/>
        <c:tickLblPos val="nextTo"/>
        <c:crossAx val="868917903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FuelConsumption_vs_Laptime  [kg/lap vs s]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CTRL!$O$49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1'!$B$2:$B$21</c:f>
              <c:numCache>
                <c:formatCode>General</c:formatCode>
                <c:ptCount val="20"/>
                <c:pt idx="0">
                  <c:v>2815.6709999999998</c:v>
                </c:pt>
                <c:pt idx="1">
                  <c:v>219.08</c:v>
                </c:pt>
                <c:pt idx="2">
                  <c:v>216.58</c:v>
                </c:pt>
                <c:pt idx="3">
                  <c:v>215.49</c:v>
                </c:pt>
                <c:pt idx="4">
                  <c:v>290.02</c:v>
                </c:pt>
                <c:pt idx="5">
                  <c:v>401.339</c:v>
                </c:pt>
                <c:pt idx="6">
                  <c:v>259.96100000000001</c:v>
                </c:pt>
                <c:pt idx="7">
                  <c:v>388.26</c:v>
                </c:pt>
                <c:pt idx="8">
                  <c:v>480.892</c:v>
                </c:pt>
                <c:pt idx="9">
                  <c:v>302.27</c:v>
                </c:pt>
                <c:pt idx="10">
                  <c:v>218.24</c:v>
                </c:pt>
                <c:pt idx="11">
                  <c:v>240.13800000000001</c:v>
                </c:pt>
                <c:pt idx="12">
                  <c:v>498.83600000000001</c:v>
                </c:pt>
                <c:pt idx="13">
                  <c:v>212.97</c:v>
                </c:pt>
                <c:pt idx="14">
                  <c:v>212.06</c:v>
                </c:pt>
                <c:pt idx="15">
                  <c:v>245.75299999999999</c:v>
                </c:pt>
                <c:pt idx="16">
                  <c:v>672.63199999999995</c:v>
                </c:pt>
                <c:pt idx="17">
                  <c:v>212.42</c:v>
                </c:pt>
                <c:pt idx="18">
                  <c:v>243.566</c:v>
                </c:pt>
              </c:numCache>
            </c:numRef>
          </c:xVal>
          <c:yVal>
            <c:numRef>
              <c:f>'Driver 1'!$C$2:$C$21</c:f>
              <c:numCache>
                <c:formatCode>General</c:formatCode>
                <c:ptCount val="20"/>
                <c:pt idx="0">
                  <c:v>5.45</c:v>
                </c:pt>
                <c:pt idx="1">
                  <c:v>5.7</c:v>
                </c:pt>
                <c:pt idx="2">
                  <c:v>5.69</c:v>
                </c:pt>
                <c:pt idx="3">
                  <c:v>5.76</c:v>
                </c:pt>
                <c:pt idx="4">
                  <c:v>-22.6</c:v>
                </c:pt>
                <c:pt idx="5">
                  <c:v>5.58</c:v>
                </c:pt>
                <c:pt idx="6">
                  <c:v>5.2</c:v>
                </c:pt>
                <c:pt idx="7">
                  <c:v>5.35</c:v>
                </c:pt>
                <c:pt idx="8">
                  <c:v>-16.13</c:v>
                </c:pt>
                <c:pt idx="9">
                  <c:v>5.52</c:v>
                </c:pt>
                <c:pt idx="10">
                  <c:v>5.68</c:v>
                </c:pt>
                <c:pt idx="11">
                  <c:v>5.54</c:v>
                </c:pt>
                <c:pt idx="12">
                  <c:v>5.7</c:v>
                </c:pt>
                <c:pt idx="13">
                  <c:v>5.9</c:v>
                </c:pt>
                <c:pt idx="14">
                  <c:v>5.85</c:v>
                </c:pt>
                <c:pt idx="15">
                  <c:v>5.36</c:v>
                </c:pt>
                <c:pt idx="16">
                  <c:v>5.44</c:v>
                </c:pt>
                <c:pt idx="17">
                  <c:v>5.86</c:v>
                </c:pt>
                <c:pt idx="18">
                  <c:v>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0A-4050-A9CB-E105EA3BD870}"/>
            </c:ext>
          </c:extLst>
        </c:ser>
        <c:ser>
          <c:idx val="1"/>
          <c:order val="1"/>
          <c:tx>
            <c:strRef>
              <c:f>CTRL!$O$50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2'!$B$2:$B$14</c:f>
              <c:numCache>
                <c:formatCode>General</c:formatCode>
                <c:ptCount val="13"/>
                <c:pt idx="0">
                  <c:v>628.20500000000004</c:v>
                </c:pt>
                <c:pt idx="1">
                  <c:v>214.54</c:v>
                </c:pt>
                <c:pt idx="2">
                  <c:v>212.75</c:v>
                </c:pt>
                <c:pt idx="3">
                  <c:v>211.22</c:v>
                </c:pt>
                <c:pt idx="4">
                  <c:v>245.52099999999999</c:v>
                </c:pt>
                <c:pt idx="5">
                  <c:v>1216.5630000000001</c:v>
                </c:pt>
                <c:pt idx="6">
                  <c:v>218.67</c:v>
                </c:pt>
                <c:pt idx="7">
                  <c:v>216.68</c:v>
                </c:pt>
                <c:pt idx="8">
                  <c:v>212.22</c:v>
                </c:pt>
                <c:pt idx="9">
                  <c:v>212.85</c:v>
                </c:pt>
                <c:pt idx="10">
                  <c:v>216.7</c:v>
                </c:pt>
                <c:pt idx="11">
                  <c:v>239.36500000000001</c:v>
                </c:pt>
              </c:numCache>
            </c:numRef>
          </c:xVal>
          <c:yVal>
            <c:numRef>
              <c:f>'Driver 2'!$C$2:$C$14</c:f>
              <c:numCache>
                <c:formatCode>General</c:formatCode>
                <c:ptCount val="13"/>
                <c:pt idx="0">
                  <c:v>5.55</c:v>
                </c:pt>
                <c:pt idx="1">
                  <c:v>5.84</c:v>
                </c:pt>
                <c:pt idx="2">
                  <c:v>5.81</c:v>
                </c:pt>
                <c:pt idx="3">
                  <c:v>5.82</c:v>
                </c:pt>
                <c:pt idx="4">
                  <c:v>5.5</c:v>
                </c:pt>
                <c:pt idx="5">
                  <c:v>5.39</c:v>
                </c:pt>
                <c:pt idx="6">
                  <c:v>5.63</c:v>
                </c:pt>
                <c:pt idx="7">
                  <c:v>5.61</c:v>
                </c:pt>
                <c:pt idx="8">
                  <c:v>5.83</c:v>
                </c:pt>
                <c:pt idx="9">
                  <c:v>5.77</c:v>
                </c:pt>
                <c:pt idx="10">
                  <c:v>5.74</c:v>
                </c:pt>
                <c:pt idx="11">
                  <c:v>5.54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60A-4050-A9CB-E105EA3BD870}"/>
            </c:ext>
          </c:extLst>
        </c:ser>
        <c:ser>
          <c:idx val="2"/>
          <c:order val="2"/>
          <c:tx>
            <c:strRef>
              <c:f>CTRL!$O$51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3'!$B$2:$B$7</c:f>
              <c:numCache>
                <c:formatCode>General</c:formatCode>
                <c:ptCount val="6"/>
                <c:pt idx="0">
                  <c:v>215.54</c:v>
                </c:pt>
                <c:pt idx="1">
                  <c:v>212.89</c:v>
                </c:pt>
                <c:pt idx="2">
                  <c:v>210.92</c:v>
                </c:pt>
                <c:pt idx="3">
                  <c:v>211.5</c:v>
                </c:pt>
                <c:pt idx="4">
                  <c:v>223.44300000000001</c:v>
                </c:pt>
              </c:numCache>
            </c:numRef>
          </c:xVal>
          <c:yVal>
            <c:numRef>
              <c:f>'Driver 3'!$C$2:$C$7</c:f>
              <c:numCache>
                <c:formatCode>General</c:formatCode>
                <c:ptCount val="6"/>
                <c:pt idx="0">
                  <c:v>5.9</c:v>
                </c:pt>
                <c:pt idx="1">
                  <c:v>5.93</c:v>
                </c:pt>
                <c:pt idx="2">
                  <c:v>5.94</c:v>
                </c:pt>
                <c:pt idx="3">
                  <c:v>5.87</c:v>
                </c:pt>
                <c:pt idx="4">
                  <c:v>5.76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60A-4050-A9CB-E105EA3BD8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160095"/>
        <c:axId val="792162591"/>
      </c:scatterChart>
      <c:valAx>
        <c:axId val="792160095"/>
        <c:scaling>
          <c:orientation val="minMax"/>
          <c:max val="23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162591"/>
        <c:crosses val="autoZero"/>
        <c:crossBetween val="midCat"/>
      </c:valAx>
      <c:valAx>
        <c:axId val="792162591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16009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CTRL!$O$49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1'!$B$2:$B$21</c:f>
              <c:numCache>
                <c:formatCode>General</c:formatCode>
                <c:ptCount val="20"/>
                <c:pt idx="0">
                  <c:v>2815.6709999999998</c:v>
                </c:pt>
                <c:pt idx="1">
                  <c:v>219.08</c:v>
                </c:pt>
                <c:pt idx="2">
                  <c:v>216.58</c:v>
                </c:pt>
                <c:pt idx="3">
                  <c:v>215.49</c:v>
                </c:pt>
                <c:pt idx="4">
                  <c:v>290.02</c:v>
                </c:pt>
                <c:pt idx="5">
                  <c:v>401.339</c:v>
                </c:pt>
                <c:pt idx="6">
                  <c:v>259.96100000000001</c:v>
                </c:pt>
                <c:pt idx="7">
                  <c:v>388.26</c:v>
                </c:pt>
                <c:pt idx="8">
                  <c:v>480.892</c:v>
                </c:pt>
                <c:pt idx="9">
                  <c:v>302.27</c:v>
                </c:pt>
                <c:pt idx="10">
                  <c:v>218.24</c:v>
                </c:pt>
                <c:pt idx="11">
                  <c:v>240.13800000000001</c:v>
                </c:pt>
                <c:pt idx="12">
                  <c:v>498.83600000000001</c:v>
                </c:pt>
                <c:pt idx="13">
                  <c:v>212.97</c:v>
                </c:pt>
                <c:pt idx="14">
                  <c:v>212.06</c:v>
                </c:pt>
                <c:pt idx="15">
                  <c:v>245.75299999999999</c:v>
                </c:pt>
                <c:pt idx="16">
                  <c:v>672.63199999999995</c:v>
                </c:pt>
                <c:pt idx="17">
                  <c:v>212.42</c:v>
                </c:pt>
                <c:pt idx="18">
                  <c:v>243.566</c:v>
                </c:pt>
              </c:numCache>
            </c:numRef>
          </c:xVal>
          <c:yVal>
            <c:numRef>
              <c:f>'Driver 1'!$D$2:$D$21</c:f>
              <c:numCache>
                <c:formatCode>General</c:formatCode>
                <c:ptCount val="20"/>
                <c:pt idx="0">
                  <c:v>1.5629999999999999</c:v>
                </c:pt>
                <c:pt idx="1">
                  <c:v>1.97</c:v>
                </c:pt>
                <c:pt idx="2">
                  <c:v>1.946</c:v>
                </c:pt>
                <c:pt idx="3">
                  <c:v>1.8049999999999999</c:v>
                </c:pt>
                <c:pt idx="5">
                  <c:v>1.379</c:v>
                </c:pt>
                <c:pt idx="7">
                  <c:v>1.137</c:v>
                </c:pt>
                <c:pt idx="9">
                  <c:v>1.7430000000000001</c:v>
                </c:pt>
                <c:pt idx="10">
                  <c:v>1.59</c:v>
                </c:pt>
                <c:pt idx="12">
                  <c:v>1.5740000000000001</c:v>
                </c:pt>
                <c:pt idx="13">
                  <c:v>1.7210000000000001</c:v>
                </c:pt>
                <c:pt idx="14">
                  <c:v>1.5589999999999999</c:v>
                </c:pt>
                <c:pt idx="16">
                  <c:v>1.607</c:v>
                </c:pt>
                <c:pt idx="17">
                  <c:v>1.522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048-4369-A2A1-18000AABD1F8}"/>
            </c:ext>
          </c:extLst>
        </c:ser>
        <c:ser>
          <c:idx val="1"/>
          <c:order val="1"/>
          <c:tx>
            <c:strRef>
              <c:f>CTRL!$O$50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2'!$B$2:$B$14</c:f>
              <c:numCache>
                <c:formatCode>General</c:formatCode>
                <c:ptCount val="13"/>
                <c:pt idx="0">
                  <c:v>628.20500000000004</c:v>
                </c:pt>
                <c:pt idx="1">
                  <c:v>214.54</c:v>
                </c:pt>
                <c:pt idx="2">
                  <c:v>212.75</c:v>
                </c:pt>
                <c:pt idx="3">
                  <c:v>211.22</c:v>
                </c:pt>
                <c:pt idx="4">
                  <c:v>245.52099999999999</c:v>
                </c:pt>
                <c:pt idx="5">
                  <c:v>1216.5630000000001</c:v>
                </c:pt>
                <c:pt idx="6">
                  <c:v>218.67</c:v>
                </c:pt>
                <c:pt idx="7">
                  <c:v>216.68</c:v>
                </c:pt>
                <c:pt idx="8">
                  <c:v>212.22</c:v>
                </c:pt>
                <c:pt idx="9">
                  <c:v>212.85</c:v>
                </c:pt>
                <c:pt idx="10">
                  <c:v>216.7</c:v>
                </c:pt>
                <c:pt idx="11">
                  <c:v>239.36500000000001</c:v>
                </c:pt>
              </c:numCache>
            </c:numRef>
          </c:xVal>
          <c:yVal>
            <c:numRef>
              <c:f>'Driver 2'!$D$2:$D$14</c:f>
              <c:numCache>
                <c:formatCode>General</c:formatCode>
                <c:ptCount val="13"/>
                <c:pt idx="0">
                  <c:v>1.2330000000000001</c:v>
                </c:pt>
                <c:pt idx="1">
                  <c:v>1.5740000000000001</c:v>
                </c:pt>
                <c:pt idx="2">
                  <c:v>1.609</c:v>
                </c:pt>
                <c:pt idx="3">
                  <c:v>1.2789999999999999</c:v>
                </c:pt>
                <c:pt idx="5">
                  <c:v>1.617</c:v>
                </c:pt>
                <c:pt idx="6">
                  <c:v>1.474</c:v>
                </c:pt>
                <c:pt idx="7">
                  <c:v>1.5329999999999999</c:v>
                </c:pt>
                <c:pt idx="8">
                  <c:v>1.536</c:v>
                </c:pt>
                <c:pt idx="9">
                  <c:v>1.41</c:v>
                </c:pt>
                <c:pt idx="10">
                  <c:v>1.1919999999999999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48-4369-A2A1-18000AABD1F8}"/>
            </c:ext>
          </c:extLst>
        </c:ser>
        <c:ser>
          <c:idx val="2"/>
          <c:order val="2"/>
          <c:tx>
            <c:strRef>
              <c:f>CTRL!$O$51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3'!$B$2:$B$7</c:f>
              <c:numCache>
                <c:formatCode>General</c:formatCode>
                <c:ptCount val="6"/>
                <c:pt idx="0">
                  <c:v>215.54</c:v>
                </c:pt>
                <c:pt idx="1">
                  <c:v>212.89</c:v>
                </c:pt>
                <c:pt idx="2">
                  <c:v>210.92</c:v>
                </c:pt>
                <c:pt idx="3">
                  <c:v>211.5</c:v>
                </c:pt>
                <c:pt idx="4">
                  <c:v>223.44300000000001</c:v>
                </c:pt>
              </c:numCache>
            </c:numRef>
          </c:xVal>
          <c:yVal>
            <c:numRef>
              <c:f>'Driver 3'!$D$2:$D$7</c:f>
              <c:numCache>
                <c:formatCode>General</c:formatCode>
                <c:ptCount val="6"/>
                <c:pt idx="0">
                  <c:v>1.774</c:v>
                </c:pt>
                <c:pt idx="1">
                  <c:v>1.78</c:v>
                </c:pt>
                <c:pt idx="2">
                  <c:v>1.7909999999999999</c:v>
                </c:pt>
                <c:pt idx="3">
                  <c:v>1.764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048-4369-A2A1-18000AABD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120575"/>
        <c:axId val="792114751"/>
      </c:scatterChart>
      <c:valAx>
        <c:axId val="792120575"/>
        <c:scaling>
          <c:orientation val="minMax"/>
          <c:max val="23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114751"/>
        <c:crosses val="autoZero"/>
        <c:crossBetween val="midCat"/>
      </c:valAx>
      <c:valAx>
        <c:axId val="7921147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1205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CTRL!$O$49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1'!$B$2:$B$21</c:f>
              <c:numCache>
                <c:formatCode>General</c:formatCode>
                <c:ptCount val="20"/>
                <c:pt idx="0">
                  <c:v>2815.6709999999998</c:v>
                </c:pt>
                <c:pt idx="1">
                  <c:v>219.08</c:v>
                </c:pt>
                <c:pt idx="2">
                  <c:v>216.58</c:v>
                </c:pt>
                <c:pt idx="3">
                  <c:v>215.49</c:v>
                </c:pt>
                <c:pt idx="4">
                  <c:v>290.02</c:v>
                </c:pt>
                <c:pt idx="5">
                  <c:v>401.339</c:v>
                </c:pt>
                <c:pt idx="6">
                  <c:v>259.96100000000001</c:v>
                </c:pt>
                <c:pt idx="7">
                  <c:v>388.26</c:v>
                </c:pt>
                <c:pt idx="8">
                  <c:v>480.892</c:v>
                </c:pt>
                <c:pt idx="9">
                  <c:v>302.27</c:v>
                </c:pt>
                <c:pt idx="10">
                  <c:v>218.24</c:v>
                </c:pt>
                <c:pt idx="11">
                  <c:v>240.13800000000001</c:v>
                </c:pt>
                <c:pt idx="12">
                  <c:v>498.83600000000001</c:v>
                </c:pt>
                <c:pt idx="13">
                  <c:v>212.97</c:v>
                </c:pt>
                <c:pt idx="14">
                  <c:v>212.06</c:v>
                </c:pt>
                <c:pt idx="15">
                  <c:v>245.75299999999999</c:v>
                </c:pt>
                <c:pt idx="16">
                  <c:v>672.63199999999995</c:v>
                </c:pt>
                <c:pt idx="17">
                  <c:v>212.42</c:v>
                </c:pt>
                <c:pt idx="18">
                  <c:v>243.566</c:v>
                </c:pt>
              </c:numCache>
            </c:numRef>
          </c:xVal>
          <c:yVal>
            <c:numRef>
              <c:f>'Driver 1'!$E$2:$E$21</c:f>
              <c:numCache>
                <c:formatCode>General</c:formatCode>
                <c:ptCount val="20"/>
                <c:pt idx="0">
                  <c:v>4.6669999999999998</c:v>
                </c:pt>
                <c:pt idx="1">
                  <c:v>5.6120000000000001</c:v>
                </c:pt>
                <c:pt idx="2">
                  <c:v>5.7649999999999997</c:v>
                </c:pt>
                <c:pt idx="3">
                  <c:v>5.0110000000000001</c:v>
                </c:pt>
                <c:pt idx="5">
                  <c:v>5.0289999999999999</c:v>
                </c:pt>
                <c:pt idx="7">
                  <c:v>3.0169999999999999</c:v>
                </c:pt>
                <c:pt idx="9">
                  <c:v>5.2729999999999997</c:v>
                </c:pt>
                <c:pt idx="10">
                  <c:v>5.7880000000000003</c:v>
                </c:pt>
                <c:pt idx="12">
                  <c:v>5.0490000000000004</c:v>
                </c:pt>
                <c:pt idx="13">
                  <c:v>4.8860000000000001</c:v>
                </c:pt>
                <c:pt idx="14">
                  <c:v>4.4119999999999999</c:v>
                </c:pt>
                <c:pt idx="16">
                  <c:v>5.5659999999999998</c:v>
                </c:pt>
                <c:pt idx="17">
                  <c:v>4.2709999999999999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24-420A-AB5D-EAE0857CD9AA}"/>
            </c:ext>
          </c:extLst>
        </c:ser>
        <c:ser>
          <c:idx val="1"/>
          <c:order val="1"/>
          <c:tx>
            <c:strRef>
              <c:f>CTRL!$O$50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2'!$B$2:$B$14</c:f>
              <c:numCache>
                <c:formatCode>General</c:formatCode>
                <c:ptCount val="13"/>
                <c:pt idx="0">
                  <c:v>628.20500000000004</c:v>
                </c:pt>
                <c:pt idx="1">
                  <c:v>214.54</c:v>
                </c:pt>
                <c:pt idx="2">
                  <c:v>212.75</c:v>
                </c:pt>
                <c:pt idx="3">
                  <c:v>211.22</c:v>
                </c:pt>
                <c:pt idx="4">
                  <c:v>245.52099999999999</c:v>
                </c:pt>
                <c:pt idx="5">
                  <c:v>1216.5630000000001</c:v>
                </c:pt>
                <c:pt idx="6">
                  <c:v>218.67</c:v>
                </c:pt>
                <c:pt idx="7">
                  <c:v>216.68</c:v>
                </c:pt>
                <c:pt idx="8">
                  <c:v>212.22</c:v>
                </c:pt>
                <c:pt idx="9">
                  <c:v>212.85</c:v>
                </c:pt>
                <c:pt idx="10">
                  <c:v>216.7</c:v>
                </c:pt>
                <c:pt idx="11">
                  <c:v>239.36500000000001</c:v>
                </c:pt>
              </c:numCache>
            </c:numRef>
          </c:xVal>
          <c:yVal>
            <c:numRef>
              <c:f>'Driver 2'!$E$2:$E$14</c:f>
              <c:numCache>
                <c:formatCode>General</c:formatCode>
                <c:ptCount val="13"/>
                <c:pt idx="0">
                  <c:v>4.05</c:v>
                </c:pt>
                <c:pt idx="1">
                  <c:v>3.8769999999999998</c:v>
                </c:pt>
                <c:pt idx="2">
                  <c:v>3.827</c:v>
                </c:pt>
                <c:pt idx="3">
                  <c:v>3.19</c:v>
                </c:pt>
                <c:pt idx="5">
                  <c:v>4.0190000000000001</c:v>
                </c:pt>
                <c:pt idx="6">
                  <c:v>4.3570000000000002</c:v>
                </c:pt>
                <c:pt idx="7">
                  <c:v>3.9590000000000001</c:v>
                </c:pt>
                <c:pt idx="8">
                  <c:v>4.1280000000000001</c:v>
                </c:pt>
                <c:pt idx="9">
                  <c:v>4.2370000000000001</c:v>
                </c:pt>
                <c:pt idx="10">
                  <c:v>3.593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A24-420A-AB5D-EAE0857CD9AA}"/>
            </c:ext>
          </c:extLst>
        </c:ser>
        <c:ser>
          <c:idx val="2"/>
          <c:order val="2"/>
          <c:tx>
            <c:strRef>
              <c:f>CTRL!$O$51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3'!$B$2:$B$7</c:f>
              <c:numCache>
                <c:formatCode>General</c:formatCode>
                <c:ptCount val="6"/>
                <c:pt idx="0">
                  <c:v>215.54</c:v>
                </c:pt>
                <c:pt idx="1">
                  <c:v>212.89</c:v>
                </c:pt>
                <c:pt idx="2">
                  <c:v>210.92</c:v>
                </c:pt>
                <c:pt idx="3">
                  <c:v>211.5</c:v>
                </c:pt>
                <c:pt idx="4">
                  <c:v>223.44300000000001</c:v>
                </c:pt>
              </c:numCache>
            </c:numRef>
          </c:xVal>
          <c:yVal>
            <c:numRef>
              <c:f>'Driver 3'!$E$2:$E$7</c:f>
              <c:numCache>
                <c:formatCode>General</c:formatCode>
                <c:ptCount val="6"/>
                <c:pt idx="0">
                  <c:v>3.9569999999999999</c:v>
                </c:pt>
                <c:pt idx="1">
                  <c:v>4.0720000000000001</c:v>
                </c:pt>
                <c:pt idx="2">
                  <c:v>3.7519999999999998</c:v>
                </c:pt>
                <c:pt idx="3">
                  <c:v>3.87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A24-420A-AB5D-EAE0857CD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123487"/>
        <c:axId val="792124735"/>
      </c:scatterChart>
      <c:valAx>
        <c:axId val="792123487"/>
        <c:scaling>
          <c:orientation val="minMax"/>
          <c:max val="23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124735"/>
        <c:crosses val="autoZero"/>
        <c:crossBetween val="midCat"/>
      </c:valAx>
      <c:valAx>
        <c:axId val="7921247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12348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Brake release smoothness vs Laptime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CTRL!$O$49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1'!$B$2:$B$21</c:f>
              <c:numCache>
                <c:formatCode>General</c:formatCode>
                <c:ptCount val="20"/>
                <c:pt idx="0">
                  <c:v>2815.6709999999998</c:v>
                </c:pt>
                <c:pt idx="1">
                  <c:v>219.08</c:v>
                </c:pt>
                <c:pt idx="2">
                  <c:v>216.58</c:v>
                </c:pt>
                <c:pt idx="3">
                  <c:v>215.49</c:v>
                </c:pt>
                <c:pt idx="4">
                  <c:v>290.02</c:v>
                </c:pt>
                <c:pt idx="5">
                  <c:v>401.339</c:v>
                </c:pt>
                <c:pt idx="6">
                  <c:v>259.96100000000001</c:v>
                </c:pt>
                <c:pt idx="7">
                  <c:v>388.26</c:v>
                </c:pt>
                <c:pt idx="8">
                  <c:v>480.892</c:v>
                </c:pt>
                <c:pt idx="9">
                  <c:v>302.27</c:v>
                </c:pt>
                <c:pt idx="10">
                  <c:v>218.24</c:v>
                </c:pt>
                <c:pt idx="11">
                  <c:v>240.13800000000001</c:v>
                </c:pt>
                <c:pt idx="12">
                  <c:v>498.83600000000001</c:v>
                </c:pt>
                <c:pt idx="13">
                  <c:v>212.97</c:v>
                </c:pt>
                <c:pt idx="14">
                  <c:v>212.06</c:v>
                </c:pt>
                <c:pt idx="15">
                  <c:v>245.75299999999999</c:v>
                </c:pt>
                <c:pt idx="16">
                  <c:v>672.63199999999995</c:v>
                </c:pt>
                <c:pt idx="17">
                  <c:v>212.42</c:v>
                </c:pt>
                <c:pt idx="18">
                  <c:v>243.566</c:v>
                </c:pt>
              </c:numCache>
            </c:numRef>
          </c:xVal>
          <c:yVal>
            <c:numRef>
              <c:f>'Driver 1'!$F$2:$F$21</c:f>
              <c:numCache>
                <c:formatCode>General</c:formatCode>
                <c:ptCount val="20"/>
                <c:pt idx="0">
                  <c:v>4.5670000000000002</c:v>
                </c:pt>
                <c:pt idx="1">
                  <c:v>3.544</c:v>
                </c:pt>
                <c:pt idx="2">
                  <c:v>3.5979999999999999</c:v>
                </c:pt>
                <c:pt idx="3">
                  <c:v>3.1970000000000001</c:v>
                </c:pt>
                <c:pt idx="5">
                  <c:v>7.851</c:v>
                </c:pt>
                <c:pt idx="7">
                  <c:v>2.6669999999999998</c:v>
                </c:pt>
                <c:pt idx="9">
                  <c:v>4.6520000000000001</c:v>
                </c:pt>
                <c:pt idx="10">
                  <c:v>3.419</c:v>
                </c:pt>
                <c:pt idx="12">
                  <c:v>3.0710000000000002</c:v>
                </c:pt>
                <c:pt idx="13">
                  <c:v>4.0579999999999998</c:v>
                </c:pt>
                <c:pt idx="14">
                  <c:v>3.742</c:v>
                </c:pt>
                <c:pt idx="16">
                  <c:v>7.9589999999999996</c:v>
                </c:pt>
                <c:pt idx="17">
                  <c:v>3.8879999999999999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D-44A0-BDD0-1E6694E613C6}"/>
            </c:ext>
          </c:extLst>
        </c:ser>
        <c:ser>
          <c:idx val="1"/>
          <c:order val="1"/>
          <c:tx>
            <c:strRef>
              <c:f>CTRL!$O$50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2'!$B$2:$B$14</c:f>
              <c:numCache>
                <c:formatCode>General</c:formatCode>
                <c:ptCount val="13"/>
                <c:pt idx="0">
                  <c:v>628.20500000000004</c:v>
                </c:pt>
                <c:pt idx="1">
                  <c:v>214.54</c:v>
                </c:pt>
                <c:pt idx="2">
                  <c:v>212.75</c:v>
                </c:pt>
                <c:pt idx="3">
                  <c:v>211.22</c:v>
                </c:pt>
                <c:pt idx="4">
                  <c:v>245.52099999999999</c:v>
                </c:pt>
                <c:pt idx="5">
                  <c:v>1216.5630000000001</c:v>
                </c:pt>
                <c:pt idx="6">
                  <c:v>218.67</c:v>
                </c:pt>
                <c:pt idx="7">
                  <c:v>216.68</c:v>
                </c:pt>
                <c:pt idx="8">
                  <c:v>212.22</c:v>
                </c:pt>
                <c:pt idx="9">
                  <c:v>212.85</c:v>
                </c:pt>
                <c:pt idx="10">
                  <c:v>216.7</c:v>
                </c:pt>
                <c:pt idx="11">
                  <c:v>239.36500000000001</c:v>
                </c:pt>
              </c:numCache>
            </c:numRef>
          </c:xVal>
          <c:yVal>
            <c:numRef>
              <c:f>'Driver 2'!$F$2:$F$14</c:f>
              <c:numCache>
                <c:formatCode>General</c:formatCode>
                <c:ptCount val="13"/>
                <c:pt idx="0">
                  <c:v>3.7109999999999999</c:v>
                </c:pt>
                <c:pt idx="1">
                  <c:v>3.9710000000000001</c:v>
                </c:pt>
                <c:pt idx="2">
                  <c:v>3.9950000000000001</c:v>
                </c:pt>
                <c:pt idx="3">
                  <c:v>3.645</c:v>
                </c:pt>
                <c:pt idx="5">
                  <c:v>13.387</c:v>
                </c:pt>
                <c:pt idx="6">
                  <c:v>3.95</c:v>
                </c:pt>
                <c:pt idx="7">
                  <c:v>4.0449999999999999</c:v>
                </c:pt>
                <c:pt idx="8">
                  <c:v>3.9990000000000001</c:v>
                </c:pt>
                <c:pt idx="9">
                  <c:v>3.8</c:v>
                </c:pt>
                <c:pt idx="10">
                  <c:v>3.528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5FD-44A0-BDD0-1E6694E613C6}"/>
            </c:ext>
          </c:extLst>
        </c:ser>
        <c:ser>
          <c:idx val="2"/>
          <c:order val="2"/>
          <c:tx>
            <c:strRef>
              <c:f>CTRL!$O$51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3'!$B$2:$B$7</c:f>
              <c:numCache>
                <c:formatCode>General</c:formatCode>
                <c:ptCount val="6"/>
                <c:pt idx="0">
                  <c:v>215.54</c:v>
                </c:pt>
                <c:pt idx="1">
                  <c:v>212.89</c:v>
                </c:pt>
                <c:pt idx="2">
                  <c:v>210.92</c:v>
                </c:pt>
                <c:pt idx="3">
                  <c:v>211.5</c:v>
                </c:pt>
                <c:pt idx="4">
                  <c:v>223.44300000000001</c:v>
                </c:pt>
              </c:numCache>
            </c:numRef>
          </c:xVal>
          <c:yVal>
            <c:numRef>
              <c:f>'Driver 3'!$F$2:$F$7</c:f>
              <c:numCache>
                <c:formatCode>General</c:formatCode>
                <c:ptCount val="6"/>
                <c:pt idx="0">
                  <c:v>3.8330000000000002</c:v>
                </c:pt>
                <c:pt idx="1">
                  <c:v>3.82</c:v>
                </c:pt>
                <c:pt idx="2">
                  <c:v>3.8140000000000001</c:v>
                </c:pt>
                <c:pt idx="3">
                  <c:v>3.6589999999999998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5FD-44A0-BDD0-1E6694E613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130975"/>
        <c:axId val="792129311"/>
      </c:scatterChart>
      <c:valAx>
        <c:axId val="792130975"/>
        <c:scaling>
          <c:orientation val="minMax"/>
          <c:max val="230"/>
          <c:min val="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Laptime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129311"/>
        <c:crosses val="autoZero"/>
        <c:crossBetween val="midCat"/>
      </c:valAx>
      <c:valAx>
        <c:axId val="792129311"/>
        <c:scaling>
          <c:orientation val="minMax"/>
          <c:max val="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13097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smoothness vs Fuel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CTRL!$O$49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1'!$E$2:$E$21</c:f>
              <c:numCache>
                <c:formatCode>General</c:formatCode>
                <c:ptCount val="20"/>
                <c:pt idx="0">
                  <c:v>4.6669999999999998</c:v>
                </c:pt>
                <c:pt idx="1">
                  <c:v>5.6120000000000001</c:v>
                </c:pt>
                <c:pt idx="2">
                  <c:v>5.7649999999999997</c:v>
                </c:pt>
                <c:pt idx="3">
                  <c:v>5.0110000000000001</c:v>
                </c:pt>
                <c:pt idx="5">
                  <c:v>5.0289999999999999</c:v>
                </c:pt>
                <c:pt idx="7">
                  <c:v>3.0169999999999999</c:v>
                </c:pt>
                <c:pt idx="9">
                  <c:v>5.2729999999999997</c:v>
                </c:pt>
                <c:pt idx="10">
                  <c:v>5.7880000000000003</c:v>
                </c:pt>
                <c:pt idx="12">
                  <c:v>5.0490000000000004</c:v>
                </c:pt>
                <c:pt idx="13">
                  <c:v>4.8860000000000001</c:v>
                </c:pt>
                <c:pt idx="14">
                  <c:v>4.4119999999999999</c:v>
                </c:pt>
                <c:pt idx="16">
                  <c:v>5.5659999999999998</c:v>
                </c:pt>
                <c:pt idx="17">
                  <c:v>4.2709999999999999</c:v>
                </c:pt>
              </c:numCache>
            </c:numRef>
          </c:xVal>
          <c:yVal>
            <c:numRef>
              <c:f>'Driver 1'!$C$2:$C$21</c:f>
              <c:numCache>
                <c:formatCode>General</c:formatCode>
                <c:ptCount val="20"/>
                <c:pt idx="0">
                  <c:v>5.45</c:v>
                </c:pt>
                <c:pt idx="1">
                  <c:v>5.7</c:v>
                </c:pt>
                <c:pt idx="2">
                  <c:v>5.69</c:v>
                </c:pt>
                <c:pt idx="3">
                  <c:v>5.76</c:v>
                </c:pt>
                <c:pt idx="4">
                  <c:v>-22.6</c:v>
                </c:pt>
                <c:pt idx="5">
                  <c:v>5.58</c:v>
                </c:pt>
                <c:pt idx="6">
                  <c:v>5.2</c:v>
                </c:pt>
                <c:pt idx="7">
                  <c:v>5.35</c:v>
                </c:pt>
                <c:pt idx="8">
                  <c:v>-16.13</c:v>
                </c:pt>
                <c:pt idx="9">
                  <c:v>5.52</c:v>
                </c:pt>
                <c:pt idx="10">
                  <c:v>5.68</c:v>
                </c:pt>
                <c:pt idx="11">
                  <c:v>5.54</c:v>
                </c:pt>
                <c:pt idx="12">
                  <c:v>5.7</c:v>
                </c:pt>
                <c:pt idx="13">
                  <c:v>5.9</c:v>
                </c:pt>
                <c:pt idx="14">
                  <c:v>5.85</c:v>
                </c:pt>
                <c:pt idx="15">
                  <c:v>5.36</c:v>
                </c:pt>
                <c:pt idx="16">
                  <c:v>5.44</c:v>
                </c:pt>
                <c:pt idx="17">
                  <c:v>5.86</c:v>
                </c:pt>
                <c:pt idx="18">
                  <c:v>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BF-456D-B407-318941F281F8}"/>
            </c:ext>
          </c:extLst>
        </c:ser>
        <c:ser>
          <c:idx val="1"/>
          <c:order val="1"/>
          <c:tx>
            <c:strRef>
              <c:f>CTRL!$O$50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2'!$E$2:$E$14</c:f>
              <c:numCache>
                <c:formatCode>General</c:formatCode>
                <c:ptCount val="13"/>
                <c:pt idx="0">
                  <c:v>4.05</c:v>
                </c:pt>
                <c:pt idx="1">
                  <c:v>3.8769999999999998</c:v>
                </c:pt>
                <c:pt idx="2">
                  <c:v>3.827</c:v>
                </c:pt>
                <c:pt idx="3">
                  <c:v>3.19</c:v>
                </c:pt>
                <c:pt idx="5">
                  <c:v>4.0190000000000001</c:v>
                </c:pt>
                <c:pt idx="6">
                  <c:v>4.3570000000000002</c:v>
                </c:pt>
                <c:pt idx="7">
                  <c:v>3.9590000000000001</c:v>
                </c:pt>
                <c:pt idx="8">
                  <c:v>4.1280000000000001</c:v>
                </c:pt>
                <c:pt idx="9">
                  <c:v>4.2370000000000001</c:v>
                </c:pt>
                <c:pt idx="10">
                  <c:v>3.593</c:v>
                </c:pt>
              </c:numCache>
            </c:numRef>
          </c:xVal>
          <c:yVal>
            <c:numRef>
              <c:f>'Driver 2'!$C$2:$C$14</c:f>
              <c:numCache>
                <c:formatCode>General</c:formatCode>
                <c:ptCount val="13"/>
                <c:pt idx="0">
                  <c:v>5.55</c:v>
                </c:pt>
                <c:pt idx="1">
                  <c:v>5.84</c:v>
                </c:pt>
                <c:pt idx="2">
                  <c:v>5.81</c:v>
                </c:pt>
                <c:pt idx="3">
                  <c:v>5.82</c:v>
                </c:pt>
                <c:pt idx="4">
                  <c:v>5.5</c:v>
                </c:pt>
                <c:pt idx="5">
                  <c:v>5.39</c:v>
                </c:pt>
                <c:pt idx="6">
                  <c:v>5.63</c:v>
                </c:pt>
                <c:pt idx="7">
                  <c:v>5.61</c:v>
                </c:pt>
                <c:pt idx="8">
                  <c:v>5.83</c:v>
                </c:pt>
                <c:pt idx="9">
                  <c:v>5.77</c:v>
                </c:pt>
                <c:pt idx="10">
                  <c:v>5.74</c:v>
                </c:pt>
                <c:pt idx="11">
                  <c:v>5.54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2BF-456D-B407-318941F281F8}"/>
            </c:ext>
          </c:extLst>
        </c:ser>
        <c:ser>
          <c:idx val="2"/>
          <c:order val="2"/>
          <c:tx>
            <c:strRef>
              <c:f>CTRL!$O$51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3'!$E$2:$E$7</c:f>
              <c:numCache>
                <c:formatCode>General</c:formatCode>
                <c:ptCount val="6"/>
                <c:pt idx="0">
                  <c:v>3.9569999999999999</c:v>
                </c:pt>
                <c:pt idx="1">
                  <c:v>4.0720000000000001</c:v>
                </c:pt>
                <c:pt idx="2">
                  <c:v>3.7519999999999998</c:v>
                </c:pt>
                <c:pt idx="3">
                  <c:v>3.87</c:v>
                </c:pt>
              </c:numCache>
            </c:numRef>
          </c:xVal>
          <c:yVal>
            <c:numRef>
              <c:f>'Driver 3'!$C$2:$C$7</c:f>
              <c:numCache>
                <c:formatCode>General</c:formatCode>
                <c:ptCount val="6"/>
                <c:pt idx="0">
                  <c:v>5.9</c:v>
                </c:pt>
                <c:pt idx="1">
                  <c:v>5.93</c:v>
                </c:pt>
                <c:pt idx="2">
                  <c:v>5.94</c:v>
                </c:pt>
                <c:pt idx="3">
                  <c:v>5.87</c:v>
                </c:pt>
                <c:pt idx="4">
                  <c:v>5.76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2BF-456D-B407-318941F281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884335"/>
        <c:axId val="792876847"/>
      </c:scatterChart>
      <c:valAx>
        <c:axId val="792884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876847"/>
        <c:crosses val="autoZero"/>
        <c:crossBetween val="midCat"/>
      </c:valAx>
      <c:valAx>
        <c:axId val="792876847"/>
        <c:scaling>
          <c:orientation val="minMax"/>
          <c:max val="7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8843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 smoothess vs Energy</a:t>
            </a:r>
          </a:p>
        </c:rich>
      </c:tx>
      <c:layout>
        <c:manualLayout>
          <c:xMode val="edge"/>
          <c:yMode val="edge"/>
          <c:x val="0.40949300087489066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CTRL!$O$49</c:f>
              <c:strCache>
                <c:ptCount val="1"/>
                <c:pt idx="0">
                  <c:v>RW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'Driver 1'!$E$2:$E$21</c:f>
              <c:numCache>
                <c:formatCode>General</c:formatCode>
                <c:ptCount val="20"/>
                <c:pt idx="0">
                  <c:v>4.6669999999999998</c:v>
                </c:pt>
                <c:pt idx="1">
                  <c:v>5.6120000000000001</c:v>
                </c:pt>
                <c:pt idx="2">
                  <c:v>5.7649999999999997</c:v>
                </c:pt>
                <c:pt idx="3">
                  <c:v>5.0110000000000001</c:v>
                </c:pt>
                <c:pt idx="5">
                  <c:v>5.0289999999999999</c:v>
                </c:pt>
                <c:pt idx="7">
                  <c:v>3.0169999999999999</c:v>
                </c:pt>
                <c:pt idx="9">
                  <c:v>5.2729999999999997</c:v>
                </c:pt>
                <c:pt idx="10">
                  <c:v>5.7880000000000003</c:v>
                </c:pt>
                <c:pt idx="12">
                  <c:v>5.0490000000000004</c:v>
                </c:pt>
                <c:pt idx="13">
                  <c:v>4.8860000000000001</c:v>
                </c:pt>
                <c:pt idx="14">
                  <c:v>4.4119999999999999</c:v>
                </c:pt>
                <c:pt idx="16">
                  <c:v>5.5659999999999998</c:v>
                </c:pt>
                <c:pt idx="17">
                  <c:v>4.2709999999999999</c:v>
                </c:pt>
              </c:numCache>
            </c:numRef>
          </c:xVal>
          <c:yVal>
            <c:numRef>
              <c:f>'Driver 1'!$G$2:$G$21</c:f>
              <c:numCache>
                <c:formatCode>General</c:formatCode>
                <c:ptCount val="20"/>
                <c:pt idx="0">
                  <c:v>-702.18</c:v>
                </c:pt>
                <c:pt idx="1">
                  <c:v>72.56</c:v>
                </c:pt>
                <c:pt idx="2">
                  <c:v>72.56</c:v>
                </c:pt>
                <c:pt idx="3">
                  <c:v>73.900000000000006</c:v>
                </c:pt>
                <c:pt idx="4">
                  <c:v>70.760000000000005</c:v>
                </c:pt>
                <c:pt idx="5">
                  <c:v>-284.32</c:v>
                </c:pt>
                <c:pt idx="6">
                  <c:v>64.38</c:v>
                </c:pt>
                <c:pt idx="7">
                  <c:v>66.48</c:v>
                </c:pt>
                <c:pt idx="8">
                  <c:v>21.6</c:v>
                </c:pt>
                <c:pt idx="9">
                  <c:v>-155.16</c:v>
                </c:pt>
                <c:pt idx="10">
                  <c:v>72.459999999999994</c:v>
                </c:pt>
                <c:pt idx="11">
                  <c:v>70.16</c:v>
                </c:pt>
                <c:pt idx="12">
                  <c:v>-140.24</c:v>
                </c:pt>
                <c:pt idx="13">
                  <c:v>75.069999999999993</c:v>
                </c:pt>
                <c:pt idx="14">
                  <c:v>74.53</c:v>
                </c:pt>
                <c:pt idx="15">
                  <c:v>65.34</c:v>
                </c:pt>
                <c:pt idx="16">
                  <c:v>63.86</c:v>
                </c:pt>
                <c:pt idx="17">
                  <c:v>72.099999999999994</c:v>
                </c:pt>
                <c:pt idx="18">
                  <c:v>68.86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6A-4AEE-A03C-C11945BC0FA4}"/>
            </c:ext>
          </c:extLst>
        </c:ser>
        <c:ser>
          <c:idx val="1"/>
          <c:order val="1"/>
          <c:tx>
            <c:strRef>
              <c:f>CTRL!$O$50</c:f>
              <c:strCache>
                <c:ptCount val="1"/>
                <c:pt idx="0">
                  <c:v>RB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'Driver 2'!$E$2:$E$14</c:f>
              <c:numCache>
                <c:formatCode>General</c:formatCode>
                <c:ptCount val="13"/>
                <c:pt idx="0">
                  <c:v>4.05</c:v>
                </c:pt>
                <c:pt idx="1">
                  <c:v>3.8769999999999998</c:v>
                </c:pt>
                <c:pt idx="2">
                  <c:v>3.827</c:v>
                </c:pt>
                <c:pt idx="3">
                  <c:v>3.19</c:v>
                </c:pt>
                <c:pt idx="5">
                  <c:v>4.0190000000000001</c:v>
                </c:pt>
                <c:pt idx="6">
                  <c:v>4.3570000000000002</c:v>
                </c:pt>
                <c:pt idx="7">
                  <c:v>3.9590000000000001</c:v>
                </c:pt>
                <c:pt idx="8">
                  <c:v>4.1280000000000001</c:v>
                </c:pt>
                <c:pt idx="9">
                  <c:v>4.2370000000000001</c:v>
                </c:pt>
                <c:pt idx="10">
                  <c:v>3.593</c:v>
                </c:pt>
              </c:numCache>
            </c:numRef>
          </c:xVal>
          <c:yVal>
            <c:numRef>
              <c:f>'Driver 2'!$G$2:$G$14</c:f>
              <c:numCache>
                <c:formatCode>General</c:formatCode>
                <c:ptCount val="13"/>
                <c:pt idx="0">
                  <c:v>-375.72</c:v>
                </c:pt>
                <c:pt idx="1">
                  <c:v>73.94</c:v>
                </c:pt>
                <c:pt idx="2">
                  <c:v>74.260000000000005</c:v>
                </c:pt>
                <c:pt idx="3">
                  <c:v>74.180000000000007</c:v>
                </c:pt>
                <c:pt idx="4">
                  <c:v>68.64</c:v>
                </c:pt>
                <c:pt idx="5">
                  <c:v>-292.60000000000002</c:v>
                </c:pt>
                <c:pt idx="6">
                  <c:v>71.319999999999993</c:v>
                </c:pt>
                <c:pt idx="7">
                  <c:v>70.86</c:v>
                </c:pt>
                <c:pt idx="8">
                  <c:v>74.459999999999994</c:v>
                </c:pt>
                <c:pt idx="9">
                  <c:v>73.44</c:v>
                </c:pt>
                <c:pt idx="10">
                  <c:v>72.760000000000005</c:v>
                </c:pt>
                <c:pt idx="11">
                  <c:v>69.44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6A-4AEE-A03C-C11945BC0FA4}"/>
            </c:ext>
          </c:extLst>
        </c:ser>
        <c:ser>
          <c:idx val="2"/>
          <c:order val="2"/>
          <c:tx>
            <c:strRef>
              <c:f>CTRL!$O$51</c:f>
              <c:strCache>
                <c:ptCount val="1"/>
                <c:pt idx="0">
                  <c:v>RD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'Driver 3'!$E$2:$E$7</c:f>
              <c:numCache>
                <c:formatCode>General</c:formatCode>
                <c:ptCount val="6"/>
                <c:pt idx="0">
                  <c:v>3.9569999999999999</c:v>
                </c:pt>
                <c:pt idx="1">
                  <c:v>4.0720000000000001</c:v>
                </c:pt>
                <c:pt idx="2">
                  <c:v>3.7519999999999998</c:v>
                </c:pt>
                <c:pt idx="3">
                  <c:v>3.87</c:v>
                </c:pt>
              </c:numCache>
            </c:numRef>
          </c:xVal>
          <c:yVal>
            <c:numRef>
              <c:f>'Driver 3'!$G$2:$G$7</c:f>
              <c:numCache>
                <c:formatCode>General</c:formatCode>
                <c:ptCount val="6"/>
                <c:pt idx="0">
                  <c:v>75.62</c:v>
                </c:pt>
                <c:pt idx="1">
                  <c:v>76</c:v>
                </c:pt>
                <c:pt idx="2">
                  <c:v>76.400000000000006</c:v>
                </c:pt>
                <c:pt idx="3">
                  <c:v>74.98</c:v>
                </c:pt>
                <c:pt idx="4">
                  <c:v>73.48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6A-4AEE-A03C-C11945BC0F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2884335"/>
        <c:axId val="792892239"/>
      </c:scatterChart>
      <c:valAx>
        <c:axId val="7928843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892239"/>
        <c:crosses val="autoZero"/>
        <c:crossBetween val="midCat"/>
      </c:valAx>
      <c:valAx>
        <c:axId val="792892239"/>
        <c:scaling>
          <c:orientation val="minMax"/>
          <c:max val="9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79288433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 paperSize="9" orientation="landscape"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All!$BE$5</c:f>
              <c:strCache>
                <c:ptCount val="1"/>
                <c:pt idx="0">
                  <c:v>Max Load_FL_Ch1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All!$BE$6:$BE$205</c:f>
              <c:numCache>
                <c:formatCode>General</c:formatCode>
                <c:ptCount val="200"/>
                <c:pt idx="0">
                  <c:v>13.55</c:v>
                </c:pt>
                <c:pt idx="1">
                  <c:v>16.989999999999998</c:v>
                </c:pt>
                <c:pt idx="2">
                  <c:v>16.004999999999999</c:v>
                </c:pt>
                <c:pt idx="3">
                  <c:v>16.385000000000002</c:v>
                </c:pt>
                <c:pt idx="4">
                  <c:v>15.78</c:v>
                </c:pt>
                <c:pt idx="7">
                  <c:v>16.145</c:v>
                </c:pt>
                <c:pt idx="8">
                  <c:v>14.154999999999999</c:v>
                </c:pt>
                <c:pt idx="11">
                  <c:v>15.7</c:v>
                </c:pt>
                <c:pt idx="12">
                  <c:v>10.45</c:v>
                </c:pt>
                <c:pt idx="15">
                  <c:v>15.755000000000001</c:v>
                </c:pt>
                <c:pt idx="16">
                  <c:v>15.07</c:v>
                </c:pt>
                <c:pt idx="17">
                  <c:v>15.625</c:v>
                </c:pt>
                <c:pt idx="18">
                  <c:v>15.755000000000001</c:v>
                </c:pt>
                <c:pt idx="19">
                  <c:v>15.07</c:v>
                </c:pt>
                <c:pt idx="20">
                  <c:v>15.79</c:v>
                </c:pt>
                <c:pt idx="21">
                  <c:v>15.515000000000001</c:v>
                </c:pt>
                <c:pt idx="22">
                  <c:v>16.734999999999999</c:v>
                </c:pt>
                <c:pt idx="23">
                  <c:v>14.57</c:v>
                </c:pt>
                <c:pt idx="27">
                  <c:v>16.285</c:v>
                </c:pt>
                <c:pt idx="28">
                  <c:v>17.13</c:v>
                </c:pt>
                <c:pt idx="29">
                  <c:v>17.760000000000002</c:v>
                </c:pt>
                <c:pt idx="30">
                  <c:v>17.734999999999999</c:v>
                </c:pt>
                <c:pt idx="31">
                  <c:v>15.83</c:v>
                </c:pt>
                <c:pt idx="32">
                  <c:v>17.18</c:v>
                </c:pt>
                <c:pt idx="35">
                  <c:v>15.135</c:v>
                </c:pt>
                <c:pt idx="36">
                  <c:v>14.82</c:v>
                </c:pt>
                <c:pt idx="37">
                  <c:v>16.344999999999999</c:v>
                </c:pt>
                <c:pt idx="38">
                  <c:v>15.675000000000001</c:v>
                </c:pt>
                <c:pt idx="39">
                  <c:v>15.615</c:v>
                </c:pt>
                <c:pt idx="42">
                  <c:v>13.425000000000001</c:v>
                </c:pt>
                <c:pt idx="43">
                  <c:v>16.079999999999998</c:v>
                </c:pt>
                <c:pt idx="44">
                  <c:v>14.845000000000001</c:v>
                </c:pt>
                <c:pt idx="45">
                  <c:v>16.625</c:v>
                </c:pt>
                <c:pt idx="46">
                  <c:v>16.36</c:v>
                </c:pt>
                <c:pt idx="47">
                  <c:v>16.079999999999998</c:v>
                </c:pt>
                <c:pt idx="48">
                  <c:v>16.385000000000002</c:v>
                </c:pt>
                <c:pt idx="51">
                  <c:v>15.815</c:v>
                </c:pt>
                <c:pt idx="52">
                  <c:v>16.41</c:v>
                </c:pt>
                <c:pt idx="53">
                  <c:v>17.015000000000001</c:v>
                </c:pt>
                <c:pt idx="54">
                  <c:v>15.815</c:v>
                </c:pt>
                <c:pt idx="55">
                  <c:v>16.41</c:v>
                </c:pt>
                <c:pt idx="56">
                  <c:v>17.015000000000001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2A-4C1B-BA6A-35253FFFEE55}"/>
            </c:ext>
          </c:extLst>
        </c:ser>
        <c:ser>
          <c:idx val="1"/>
          <c:order val="1"/>
          <c:tx>
            <c:strRef>
              <c:f>All!$BF$5</c:f>
              <c:strCache>
                <c:ptCount val="1"/>
                <c:pt idx="0">
                  <c:v>Max Load_FR_Ch1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All!$BF$6:$BF$205</c:f>
              <c:numCache>
                <c:formatCode>General</c:formatCode>
                <c:ptCount val="200"/>
                <c:pt idx="0">
                  <c:v>11.84</c:v>
                </c:pt>
                <c:pt idx="1">
                  <c:v>12.24</c:v>
                </c:pt>
                <c:pt idx="2">
                  <c:v>13.48</c:v>
                </c:pt>
                <c:pt idx="3">
                  <c:v>13.28</c:v>
                </c:pt>
                <c:pt idx="4">
                  <c:v>11.54</c:v>
                </c:pt>
                <c:pt idx="7">
                  <c:v>13.695</c:v>
                </c:pt>
                <c:pt idx="8">
                  <c:v>11</c:v>
                </c:pt>
                <c:pt idx="11">
                  <c:v>11.965</c:v>
                </c:pt>
                <c:pt idx="12">
                  <c:v>9.17</c:v>
                </c:pt>
                <c:pt idx="15">
                  <c:v>14.07</c:v>
                </c:pt>
                <c:pt idx="16">
                  <c:v>13.86</c:v>
                </c:pt>
                <c:pt idx="17">
                  <c:v>14.525</c:v>
                </c:pt>
                <c:pt idx="18">
                  <c:v>14.07</c:v>
                </c:pt>
                <c:pt idx="19">
                  <c:v>13.86</c:v>
                </c:pt>
                <c:pt idx="20">
                  <c:v>13.885</c:v>
                </c:pt>
                <c:pt idx="21">
                  <c:v>13.08</c:v>
                </c:pt>
                <c:pt idx="22">
                  <c:v>13.17</c:v>
                </c:pt>
                <c:pt idx="23">
                  <c:v>15.225</c:v>
                </c:pt>
                <c:pt idx="27">
                  <c:v>13.785</c:v>
                </c:pt>
                <c:pt idx="28">
                  <c:v>14.275</c:v>
                </c:pt>
                <c:pt idx="29">
                  <c:v>15.09</c:v>
                </c:pt>
                <c:pt idx="30">
                  <c:v>16.664999999999999</c:v>
                </c:pt>
                <c:pt idx="31">
                  <c:v>14.81</c:v>
                </c:pt>
                <c:pt idx="32">
                  <c:v>15.2</c:v>
                </c:pt>
                <c:pt idx="35">
                  <c:v>11.8</c:v>
                </c:pt>
                <c:pt idx="36">
                  <c:v>12.555</c:v>
                </c:pt>
                <c:pt idx="37">
                  <c:v>15.315</c:v>
                </c:pt>
                <c:pt idx="38">
                  <c:v>13.935</c:v>
                </c:pt>
                <c:pt idx="39">
                  <c:v>13.835000000000001</c:v>
                </c:pt>
                <c:pt idx="42">
                  <c:v>13.095000000000001</c:v>
                </c:pt>
                <c:pt idx="43">
                  <c:v>13.305</c:v>
                </c:pt>
                <c:pt idx="44">
                  <c:v>12.654999999999999</c:v>
                </c:pt>
                <c:pt idx="45">
                  <c:v>19.605</c:v>
                </c:pt>
                <c:pt idx="46">
                  <c:v>14.81</c:v>
                </c:pt>
                <c:pt idx="47">
                  <c:v>11.865</c:v>
                </c:pt>
                <c:pt idx="48">
                  <c:v>12.705</c:v>
                </c:pt>
                <c:pt idx="51">
                  <c:v>12.255000000000001</c:v>
                </c:pt>
                <c:pt idx="52">
                  <c:v>13.835000000000001</c:v>
                </c:pt>
                <c:pt idx="53">
                  <c:v>15.015000000000001</c:v>
                </c:pt>
                <c:pt idx="54">
                  <c:v>12.255000000000001</c:v>
                </c:pt>
                <c:pt idx="55">
                  <c:v>13.835000000000001</c:v>
                </c:pt>
                <c:pt idx="56">
                  <c:v>15.015000000000001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2A-4C1B-BA6A-35253FFFEE55}"/>
            </c:ext>
          </c:extLst>
        </c:ser>
        <c:ser>
          <c:idx val="2"/>
          <c:order val="2"/>
          <c:tx>
            <c:strRef>
              <c:f>All!$BG$5</c:f>
              <c:strCache>
                <c:ptCount val="1"/>
                <c:pt idx="0">
                  <c:v>Max Load_RL_Ch1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All!$BG$6:$BG$205</c:f>
              <c:numCache>
                <c:formatCode>General</c:formatCode>
                <c:ptCount val="200"/>
                <c:pt idx="0">
                  <c:v>24.32</c:v>
                </c:pt>
                <c:pt idx="1">
                  <c:v>29.99</c:v>
                </c:pt>
                <c:pt idx="2">
                  <c:v>29.86</c:v>
                </c:pt>
                <c:pt idx="3">
                  <c:v>27.93</c:v>
                </c:pt>
                <c:pt idx="4">
                  <c:v>27.12</c:v>
                </c:pt>
                <c:pt idx="7">
                  <c:v>28.88</c:v>
                </c:pt>
                <c:pt idx="8">
                  <c:v>27.35</c:v>
                </c:pt>
                <c:pt idx="11">
                  <c:v>28.9</c:v>
                </c:pt>
                <c:pt idx="12">
                  <c:v>22.67</c:v>
                </c:pt>
                <c:pt idx="15">
                  <c:v>31.15</c:v>
                </c:pt>
                <c:pt idx="16">
                  <c:v>29.48</c:v>
                </c:pt>
                <c:pt idx="17">
                  <c:v>28.56</c:v>
                </c:pt>
                <c:pt idx="18">
                  <c:v>31.15</c:v>
                </c:pt>
                <c:pt idx="19">
                  <c:v>29.48</c:v>
                </c:pt>
                <c:pt idx="20">
                  <c:v>28.54</c:v>
                </c:pt>
                <c:pt idx="21">
                  <c:v>28.88</c:v>
                </c:pt>
                <c:pt idx="22">
                  <c:v>31.91</c:v>
                </c:pt>
                <c:pt idx="23">
                  <c:v>27.59</c:v>
                </c:pt>
                <c:pt idx="27">
                  <c:v>25.23</c:v>
                </c:pt>
                <c:pt idx="28">
                  <c:v>28.35</c:v>
                </c:pt>
                <c:pt idx="29">
                  <c:v>29.88</c:v>
                </c:pt>
                <c:pt idx="30">
                  <c:v>30.07</c:v>
                </c:pt>
                <c:pt idx="31">
                  <c:v>28.63</c:v>
                </c:pt>
                <c:pt idx="32">
                  <c:v>29.29</c:v>
                </c:pt>
                <c:pt idx="35">
                  <c:v>29.79</c:v>
                </c:pt>
                <c:pt idx="36">
                  <c:v>28.65</c:v>
                </c:pt>
                <c:pt idx="37">
                  <c:v>27.88</c:v>
                </c:pt>
                <c:pt idx="38">
                  <c:v>27.99</c:v>
                </c:pt>
                <c:pt idx="39">
                  <c:v>29.41</c:v>
                </c:pt>
                <c:pt idx="42">
                  <c:v>28.42</c:v>
                </c:pt>
                <c:pt idx="43">
                  <c:v>26.17</c:v>
                </c:pt>
                <c:pt idx="44">
                  <c:v>27.86</c:v>
                </c:pt>
                <c:pt idx="45">
                  <c:v>28.12</c:v>
                </c:pt>
                <c:pt idx="46">
                  <c:v>28.1</c:v>
                </c:pt>
                <c:pt idx="47">
                  <c:v>27.82</c:v>
                </c:pt>
                <c:pt idx="48">
                  <c:v>28.25</c:v>
                </c:pt>
                <c:pt idx="51">
                  <c:v>27.8</c:v>
                </c:pt>
                <c:pt idx="52">
                  <c:v>28.9</c:v>
                </c:pt>
                <c:pt idx="53">
                  <c:v>27.86</c:v>
                </c:pt>
                <c:pt idx="54">
                  <c:v>27.8</c:v>
                </c:pt>
                <c:pt idx="55">
                  <c:v>28.9</c:v>
                </c:pt>
                <c:pt idx="56">
                  <c:v>27.86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2A-4C1B-BA6A-35253FFFEE55}"/>
            </c:ext>
          </c:extLst>
        </c:ser>
        <c:ser>
          <c:idx val="3"/>
          <c:order val="3"/>
          <c:tx>
            <c:strRef>
              <c:f>All!$BH$5</c:f>
              <c:strCache>
                <c:ptCount val="1"/>
                <c:pt idx="0">
                  <c:v>Max Load_RR_Ch1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All!$BH$6:$BH$205</c:f>
              <c:numCache>
                <c:formatCode>General</c:formatCode>
                <c:ptCount val="200"/>
                <c:pt idx="0">
                  <c:v>24.5</c:v>
                </c:pt>
                <c:pt idx="1">
                  <c:v>26.72</c:v>
                </c:pt>
                <c:pt idx="2">
                  <c:v>27.51</c:v>
                </c:pt>
                <c:pt idx="3">
                  <c:v>26.4</c:v>
                </c:pt>
                <c:pt idx="4">
                  <c:v>25.47</c:v>
                </c:pt>
                <c:pt idx="7">
                  <c:v>26.68</c:v>
                </c:pt>
                <c:pt idx="8">
                  <c:v>24.5</c:v>
                </c:pt>
                <c:pt idx="11">
                  <c:v>26.02</c:v>
                </c:pt>
                <c:pt idx="12">
                  <c:v>21.19</c:v>
                </c:pt>
                <c:pt idx="15">
                  <c:v>26.87</c:v>
                </c:pt>
                <c:pt idx="16">
                  <c:v>29.05</c:v>
                </c:pt>
                <c:pt idx="17">
                  <c:v>26.91</c:v>
                </c:pt>
                <c:pt idx="18">
                  <c:v>26.87</c:v>
                </c:pt>
                <c:pt idx="19">
                  <c:v>29.05</c:v>
                </c:pt>
                <c:pt idx="20">
                  <c:v>28.4</c:v>
                </c:pt>
                <c:pt idx="21">
                  <c:v>27.29</c:v>
                </c:pt>
                <c:pt idx="22">
                  <c:v>26.36</c:v>
                </c:pt>
                <c:pt idx="23">
                  <c:v>24.81</c:v>
                </c:pt>
                <c:pt idx="27">
                  <c:v>25.15</c:v>
                </c:pt>
                <c:pt idx="28">
                  <c:v>27.19</c:v>
                </c:pt>
                <c:pt idx="29">
                  <c:v>27.23</c:v>
                </c:pt>
                <c:pt idx="30">
                  <c:v>27.7</c:v>
                </c:pt>
                <c:pt idx="31">
                  <c:v>26.09</c:v>
                </c:pt>
                <c:pt idx="32">
                  <c:v>26.66</c:v>
                </c:pt>
                <c:pt idx="35">
                  <c:v>26.83</c:v>
                </c:pt>
                <c:pt idx="36">
                  <c:v>26.91</c:v>
                </c:pt>
                <c:pt idx="37">
                  <c:v>27.08</c:v>
                </c:pt>
                <c:pt idx="38">
                  <c:v>32.270000000000003</c:v>
                </c:pt>
                <c:pt idx="39">
                  <c:v>28.59</c:v>
                </c:pt>
                <c:pt idx="42">
                  <c:v>27.91</c:v>
                </c:pt>
                <c:pt idx="43">
                  <c:v>26.42</c:v>
                </c:pt>
                <c:pt idx="44">
                  <c:v>26.74</c:v>
                </c:pt>
                <c:pt idx="45">
                  <c:v>26.83</c:v>
                </c:pt>
                <c:pt idx="46">
                  <c:v>26.83</c:v>
                </c:pt>
                <c:pt idx="47">
                  <c:v>27.06</c:v>
                </c:pt>
                <c:pt idx="48">
                  <c:v>26.49</c:v>
                </c:pt>
                <c:pt idx="51">
                  <c:v>26.02</c:v>
                </c:pt>
                <c:pt idx="52">
                  <c:v>26.85</c:v>
                </c:pt>
                <c:pt idx="53">
                  <c:v>28.95</c:v>
                </c:pt>
                <c:pt idx="54">
                  <c:v>26.02</c:v>
                </c:pt>
                <c:pt idx="55">
                  <c:v>26.85</c:v>
                </c:pt>
                <c:pt idx="56">
                  <c:v>28.95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92A-4C1B-BA6A-35253FFFE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3532799"/>
        <c:axId val="1423540703"/>
      </c:lineChart>
      <c:catAx>
        <c:axId val="142353279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40703"/>
        <c:crosses val="autoZero"/>
        <c:auto val="1"/>
        <c:lblAlgn val="ctr"/>
        <c:lblOffset val="100"/>
        <c:noMultiLvlLbl val="0"/>
      </c:catAx>
      <c:valAx>
        <c:axId val="14235407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353279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All!$D$6:$D$217</c:f>
              <c:strCache>
                <c:ptCount val="212"/>
                <c:pt idx="0">
                  <c:v>46:55.67 &lt;</c:v>
                </c:pt>
                <c:pt idx="1">
                  <c:v>03:39.1</c:v>
                </c:pt>
                <c:pt idx="2">
                  <c:v>03:36.6</c:v>
                </c:pt>
                <c:pt idx="3">
                  <c:v>03:35.5</c:v>
                </c:pt>
                <c:pt idx="4">
                  <c:v>04:50.02 &gt;</c:v>
                </c:pt>
                <c:pt idx="7">
                  <c:v>06:41.3</c:v>
                </c:pt>
                <c:pt idx="8">
                  <c:v>04:19.96 &gt;</c:v>
                </c:pt>
                <c:pt idx="11">
                  <c:v>06:28.3</c:v>
                </c:pt>
                <c:pt idx="12">
                  <c:v>08:00.89 &gt;</c:v>
                </c:pt>
                <c:pt idx="15">
                  <c:v>05:02.27 &lt;</c:v>
                </c:pt>
                <c:pt idx="16">
                  <c:v>03:38.2</c:v>
                </c:pt>
                <c:pt idx="17">
                  <c:v>04:00.14 &gt;</c:v>
                </c:pt>
                <c:pt idx="18">
                  <c:v>05:02.27 &lt;</c:v>
                </c:pt>
                <c:pt idx="19">
                  <c:v>03:38.2</c:v>
                </c:pt>
                <c:pt idx="20">
                  <c:v>08:18.84 &lt;</c:v>
                </c:pt>
                <c:pt idx="21">
                  <c:v>03:32.9</c:v>
                </c:pt>
                <c:pt idx="22">
                  <c:v>03:32.0</c:v>
                </c:pt>
                <c:pt idx="23">
                  <c:v>04:05.75 &gt;</c:v>
                </c:pt>
                <c:pt idx="27">
                  <c:v>13:35.90 &lt;</c:v>
                </c:pt>
                <c:pt idx="28">
                  <c:v>03:35.5</c:v>
                </c:pt>
                <c:pt idx="29">
                  <c:v>03:32.8</c:v>
                </c:pt>
                <c:pt idx="30">
                  <c:v>03:30.88 *</c:v>
                </c:pt>
                <c:pt idx="31">
                  <c:v>03:31.5</c:v>
                </c:pt>
                <c:pt idx="32">
                  <c:v>03:43.44 &gt;</c:v>
                </c:pt>
                <c:pt idx="35">
                  <c:v>10:28.20 &lt;</c:v>
                </c:pt>
                <c:pt idx="36">
                  <c:v>03:34.5</c:v>
                </c:pt>
                <c:pt idx="37">
                  <c:v>03:32.7</c:v>
                </c:pt>
                <c:pt idx="38">
                  <c:v>03:31.18 *</c:v>
                </c:pt>
                <c:pt idx="39">
                  <c:v>04:05.52 &gt;</c:v>
                </c:pt>
                <c:pt idx="42">
                  <c:v>20:16.56 &lt;</c:v>
                </c:pt>
                <c:pt idx="43">
                  <c:v>03:38.6</c:v>
                </c:pt>
                <c:pt idx="44">
                  <c:v>03:36.6</c:v>
                </c:pt>
                <c:pt idx="45">
                  <c:v>03:32.18 *</c:v>
                </c:pt>
                <c:pt idx="46">
                  <c:v>03:32.8</c:v>
                </c:pt>
                <c:pt idx="47">
                  <c:v>03:36.7</c:v>
                </c:pt>
                <c:pt idx="48">
                  <c:v>03:59.36 &gt;</c:v>
                </c:pt>
                <c:pt idx="51">
                  <c:v>11:12.63 &lt;</c:v>
                </c:pt>
                <c:pt idx="52">
                  <c:v>03:32.38 *</c:v>
                </c:pt>
                <c:pt idx="53">
                  <c:v>04:03.57 &gt;</c:v>
                </c:pt>
                <c:pt idx="54">
                  <c:v>11:12.63 &lt;</c:v>
                </c:pt>
                <c:pt idx="55">
                  <c:v>03:32.38 *</c:v>
                </c:pt>
                <c:pt idx="56">
                  <c:v>04:03.57 &gt;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yVal>
            <c:numRef>
              <c:f>All!$D$218</c:f>
              <c:numCache>
                <c:formatCode>General</c:formatCode>
                <c:ptCount val="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AE-4C44-AD77-5C6A943D0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63415632"/>
        <c:axId val="2063421040"/>
      </c:scatterChart>
      <c:valAx>
        <c:axId val="206341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21040"/>
        <c:crosses val="autoZero"/>
        <c:crossBetween val="midCat"/>
      </c:valAx>
      <c:valAx>
        <c:axId val="20634210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634156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SCz front, rear</a:t>
            </a:r>
          </a:p>
        </c:rich>
      </c:tx>
      <c:layout>
        <c:manualLayout>
          <c:xMode val="edge"/>
          <c:yMode val="edge"/>
          <c:x val="5.4812885638136036E-2"/>
          <c:y val="2.35185185185185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cap="none" spc="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All!$AP$5</c:f>
              <c:strCache>
                <c:ptCount val="1"/>
                <c:pt idx="0">
                  <c:v>CzF_TS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All!$AP$6:$AP$170</c:f>
              <c:numCache>
                <c:formatCode>General</c:formatCode>
                <c:ptCount val="165"/>
                <c:pt idx="0">
                  <c:v>1.3129999999999999</c:v>
                </c:pt>
                <c:pt idx="1">
                  <c:v>1.294</c:v>
                </c:pt>
                <c:pt idx="2">
                  <c:v>1.2669999999999999</c:v>
                </c:pt>
                <c:pt idx="3">
                  <c:v>1.246</c:v>
                </c:pt>
                <c:pt idx="4">
                  <c:v>1.258</c:v>
                </c:pt>
                <c:pt idx="7">
                  <c:v>1.238</c:v>
                </c:pt>
                <c:pt idx="8">
                  <c:v>1.206</c:v>
                </c:pt>
                <c:pt idx="11">
                  <c:v>1.2609999999999999</c:v>
                </c:pt>
                <c:pt idx="15">
                  <c:v>1.304</c:v>
                </c:pt>
                <c:pt idx="16">
                  <c:v>1.278</c:v>
                </c:pt>
                <c:pt idx="17">
                  <c:v>1.29</c:v>
                </c:pt>
                <c:pt idx="18">
                  <c:v>1.304</c:v>
                </c:pt>
                <c:pt idx="19">
                  <c:v>1.278</c:v>
                </c:pt>
                <c:pt idx="20">
                  <c:v>1.3260000000000001</c:v>
                </c:pt>
                <c:pt idx="21">
                  <c:v>1.296</c:v>
                </c:pt>
                <c:pt idx="22">
                  <c:v>1.3109999999999999</c:v>
                </c:pt>
                <c:pt idx="23">
                  <c:v>1.3080000000000001</c:v>
                </c:pt>
                <c:pt idx="27">
                  <c:v>1.3109999999999999</c:v>
                </c:pt>
                <c:pt idx="28">
                  <c:v>1.2789999999999999</c:v>
                </c:pt>
                <c:pt idx="29">
                  <c:v>1.306</c:v>
                </c:pt>
                <c:pt idx="30">
                  <c:v>1.2949999999999999</c:v>
                </c:pt>
                <c:pt idx="31">
                  <c:v>1.2869999999999999</c:v>
                </c:pt>
                <c:pt idx="32">
                  <c:v>1.2829999999999999</c:v>
                </c:pt>
                <c:pt idx="35">
                  <c:v>1.3049999999999999</c:v>
                </c:pt>
                <c:pt idx="36">
                  <c:v>1.284</c:v>
                </c:pt>
                <c:pt idx="37">
                  <c:v>1.3120000000000001</c:v>
                </c:pt>
                <c:pt idx="38">
                  <c:v>1.296</c:v>
                </c:pt>
                <c:pt idx="39">
                  <c:v>1.2989999999999999</c:v>
                </c:pt>
                <c:pt idx="42">
                  <c:v>1.3149999999999999</c:v>
                </c:pt>
                <c:pt idx="43">
                  <c:v>1.292</c:v>
                </c:pt>
                <c:pt idx="44">
                  <c:v>1.2949999999999999</c:v>
                </c:pt>
                <c:pt idx="45">
                  <c:v>1.3089999999999999</c:v>
                </c:pt>
                <c:pt idx="46">
                  <c:v>1.333</c:v>
                </c:pt>
                <c:pt idx="47">
                  <c:v>1.3080000000000001</c:v>
                </c:pt>
                <c:pt idx="48">
                  <c:v>1.306</c:v>
                </c:pt>
                <c:pt idx="51">
                  <c:v>1.3109999999999999</c:v>
                </c:pt>
                <c:pt idx="52">
                  <c:v>1.3029999999999999</c:v>
                </c:pt>
                <c:pt idx="53">
                  <c:v>1.2809999999999999</c:v>
                </c:pt>
                <c:pt idx="54">
                  <c:v>1.3109999999999999</c:v>
                </c:pt>
                <c:pt idx="55">
                  <c:v>1.3029999999999999</c:v>
                </c:pt>
                <c:pt idx="56">
                  <c:v>1.2809999999999999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B4-4FE5-B14D-EB330CB90172}"/>
            </c:ext>
          </c:extLst>
        </c:ser>
        <c:ser>
          <c:idx val="1"/>
          <c:order val="1"/>
          <c:tx>
            <c:strRef>
              <c:f>All!$AQ$5</c:f>
              <c:strCache>
                <c:ptCount val="1"/>
                <c:pt idx="0">
                  <c:v>CzR_TS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All!$AQ$6:$AQ$170</c:f>
              <c:numCache>
                <c:formatCode>General</c:formatCode>
                <c:ptCount val="165"/>
                <c:pt idx="0">
                  <c:v>1.7</c:v>
                </c:pt>
                <c:pt idx="1">
                  <c:v>1.643</c:v>
                </c:pt>
                <c:pt idx="2">
                  <c:v>1.6060000000000001</c:v>
                </c:pt>
                <c:pt idx="3">
                  <c:v>1.595</c:v>
                </c:pt>
                <c:pt idx="4">
                  <c:v>1.6120000000000001</c:v>
                </c:pt>
                <c:pt idx="7">
                  <c:v>1.599</c:v>
                </c:pt>
                <c:pt idx="8">
                  <c:v>1.5669999999999999</c:v>
                </c:pt>
                <c:pt idx="11">
                  <c:v>1.583</c:v>
                </c:pt>
                <c:pt idx="15">
                  <c:v>1.631</c:v>
                </c:pt>
                <c:pt idx="16">
                  <c:v>1.5980000000000001</c:v>
                </c:pt>
                <c:pt idx="17">
                  <c:v>1.619</c:v>
                </c:pt>
                <c:pt idx="18">
                  <c:v>1.631</c:v>
                </c:pt>
                <c:pt idx="19">
                  <c:v>1.5980000000000001</c:v>
                </c:pt>
                <c:pt idx="20">
                  <c:v>1.6279999999999999</c:v>
                </c:pt>
                <c:pt idx="21">
                  <c:v>1.5980000000000001</c:v>
                </c:pt>
                <c:pt idx="22">
                  <c:v>1.6040000000000001</c:v>
                </c:pt>
                <c:pt idx="23">
                  <c:v>1.5609999999999999</c:v>
                </c:pt>
                <c:pt idx="27">
                  <c:v>1.62</c:v>
                </c:pt>
                <c:pt idx="28">
                  <c:v>1.6140000000000001</c:v>
                </c:pt>
                <c:pt idx="29">
                  <c:v>1.603</c:v>
                </c:pt>
                <c:pt idx="30">
                  <c:v>1.5960000000000001</c:v>
                </c:pt>
                <c:pt idx="31">
                  <c:v>1.5780000000000001</c:v>
                </c:pt>
                <c:pt idx="32">
                  <c:v>1.5720000000000001</c:v>
                </c:pt>
                <c:pt idx="35">
                  <c:v>1.587</c:v>
                </c:pt>
                <c:pt idx="36">
                  <c:v>1.5580000000000001</c:v>
                </c:pt>
                <c:pt idx="37">
                  <c:v>1.5640000000000001</c:v>
                </c:pt>
                <c:pt idx="38">
                  <c:v>1.571</c:v>
                </c:pt>
                <c:pt idx="39">
                  <c:v>1.5549999999999999</c:v>
                </c:pt>
                <c:pt idx="42">
                  <c:v>1.66</c:v>
                </c:pt>
                <c:pt idx="43">
                  <c:v>1.6459999999999999</c:v>
                </c:pt>
                <c:pt idx="44">
                  <c:v>1.625</c:v>
                </c:pt>
                <c:pt idx="45">
                  <c:v>1.635</c:v>
                </c:pt>
                <c:pt idx="46">
                  <c:v>1.6479999999999999</c:v>
                </c:pt>
                <c:pt idx="47">
                  <c:v>1.6339999999999999</c:v>
                </c:pt>
                <c:pt idx="48">
                  <c:v>1.63</c:v>
                </c:pt>
                <c:pt idx="51">
                  <c:v>1.6120000000000001</c:v>
                </c:pt>
                <c:pt idx="52">
                  <c:v>1.5840000000000001</c:v>
                </c:pt>
                <c:pt idx="53">
                  <c:v>1.581</c:v>
                </c:pt>
                <c:pt idx="54">
                  <c:v>1.6120000000000001</c:v>
                </c:pt>
                <c:pt idx="55">
                  <c:v>1.5840000000000001</c:v>
                </c:pt>
                <c:pt idx="56">
                  <c:v>1.581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2B4-4FE5-B14D-EB330CB901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  <c:max val="2"/>
          <c:min val="1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022242776067201"/>
          <c:y val="4.2354629629629645E-2"/>
          <c:w val="0.5863762083835347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l-GR"/>
              <a:t>Δ</a:t>
            </a:r>
            <a:r>
              <a:rPr lang="en-GB"/>
              <a:t>CPL Cornering [N]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All!$AL$5</c:f>
              <c:strCache>
                <c:ptCount val="1"/>
                <c:pt idx="0">
                  <c:v>Ave CPL_FL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All!$AL$6:$AL$170</c:f>
              <c:numCache>
                <c:formatCode>General</c:formatCode>
                <c:ptCount val="165"/>
                <c:pt idx="0">
                  <c:v>526.29399999999998</c:v>
                </c:pt>
                <c:pt idx="1">
                  <c:v>614.65300000000002</c:v>
                </c:pt>
                <c:pt idx="2">
                  <c:v>621.79</c:v>
                </c:pt>
                <c:pt idx="3">
                  <c:v>624.36400000000003</c:v>
                </c:pt>
                <c:pt idx="4">
                  <c:v>618.21900000000005</c:v>
                </c:pt>
                <c:pt idx="7">
                  <c:v>599.81700000000001</c:v>
                </c:pt>
                <c:pt idx="8">
                  <c:v>597.971</c:v>
                </c:pt>
                <c:pt idx="11">
                  <c:v>599.09400000000005</c:v>
                </c:pt>
                <c:pt idx="12">
                  <c:v>503.66699999999997</c:v>
                </c:pt>
                <c:pt idx="15">
                  <c:v>544.07500000000005</c:v>
                </c:pt>
                <c:pt idx="16">
                  <c:v>624.755</c:v>
                </c:pt>
                <c:pt idx="17">
                  <c:v>645.53800000000001</c:v>
                </c:pt>
                <c:pt idx="18">
                  <c:v>544.07500000000005</c:v>
                </c:pt>
                <c:pt idx="19">
                  <c:v>624.755</c:v>
                </c:pt>
                <c:pt idx="20">
                  <c:v>629.10400000000004</c:v>
                </c:pt>
                <c:pt idx="21">
                  <c:v>673.702</c:v>
                </c:pt>
                <c:pt idx="22">
                  <c:v>678.99</c:v>
                </c:pt>
                <c:pt idx="23">
                  <c:v>626.14599999999996</c:v>
                </c:pt>
                <c:pt idx="27">
                  <c:v>614.24099999999999</c:v>
                </c:pt>
                <c:pt idx="28">
                  <c:v>659.27599999999995</c:v>
                </c:pt>
                <c:pt idx="29">
                  <c:v>688.68200000000002</c:v>
                </c:pt>
                <c:pt idx="30">
                  <c:v>705.24699999999996</c:v>
                </c:pt>
                <c:pt idx="31">
                  <c:v>679.71600000000001</c:v>
                </c:pt>
                <c:pt idx="32">
                  <c:v>678.02300000000002</c:v>
                </c:pt>
                <c:pt idx="35">
                  <c:v>597.19299999999998</c:v>
                </c:pt>
                <c:pt idx="36">
                  <c:v>616.77499999999998</c:v>
                </c:pt>
                <c:pt idx="37">
                  <c:v>633.95799999999997</c:v>
                </c:pt>
                <c:pt idx="38">
                  <c:v>668.25300000000004</c:v>
                </c:pt>
                <c:pt idx="39">
                  <c:v>550.09</c:v>
                </c:pt>
                <c:pt idx="42">
                  <c:v>541.44399999999996</c:v>
                </c:pt>
                <c:pt idx="43">
                  <c:v>608.58000000000004</c:v>
                </c:pt>
                <c:pt idx="44">
                  <c:v>623.58500000000004</c:v>
                </c:pt>
                <c:pt idx="45">
                  <c:v>651.42499999999995</c:v>
                </c:pt>
                <c:pt idx="46">
                  <c:v>669.17100000000005</c:v>
                </c:pt>
                <c:pt idx="47">
                  <c:v>649.12300000000005</c:v>
                </c:pt>
                <c:pt idx="48">
                  <c:v>622.02800000000002</c:v>
                </c:pt>
                <c:pt idx="51">
                  <c:v>576.601</c:v>
                </c:pt>
                <c:pt idx="52">
                  <c:v>670.33699999999999</c:v>
                </c:pt>
                <c:pt idx="53">
                  <c:v>644.83199999999999</c:v>
                </c:pt>
                <c:pt idx="54">
                  <c:v>576.601</c:v>
                </c:pt>
                <c:pt idx="55">
                  <c:v>670.33699999999999</c:v>
                </c:pt>
                <c:pt idx="56">
                  <c:v>644.83199999999999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0C8-44A3-B5CE-FB65AE170B36}"/>
            </c:ext>
          </c:extLst>
        </c:ser>
        <c:ser>
          <c:idx val="1"/>
          <c:order val="1"/>
          <c:tx>
            <c:strRef>
              <c:f>All!$AM$5</c:f>
              <c:strCache>
                <c:ptCount val="1"/>
                <c:pt idx="0">
                  <c:v>Ave CPL_FR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All!$AM$6:$AM$170</c:f>
              <c:numCache>
                <c:formatCode>General</c:formatCode>
                <c:ptCount val="165"/>
                <c:pt idx="0">
                  <c:v>539.82500000000005</c:v>
                </c:pt>
                <c:pt idx="1">
                  <c:v>615.846</c:v>
                </c:pt>
                <c:pt idx="2">
                  <c:v>633.53599999999994</c:v>
                </c:pt>
                <c:pt idx="3">
                  <c:v>622.32500000000005</c:v>
                </c:pt>
                <c:pt idx="4">
                  <c:v>599.67999999999995</c:v>
                </c:pt>
                <c:pt idx="7">
                  <c:v>633.88300000000004</c:v>
                </c:pt>
                <c:pt idx="8">
                  <c:v>594.43700000000001</c:v>
                </c:pt>
                <c:pt idx="11">
                  <c:v>615.63099999999997</c:v>
                </c:pt>
                <c:pt idx="12">
                  <c:v>516.62</c:v>
                </c:pt>
                <c:pt idx="15">
                  <c:v>549.21</c:v>
                </c:pt>
                <c:pt idx="16">
                  <c:v>615.33500000000004</c:v>
                </c:pt>
                <c:pt idx="17">
                  <c:v>652.52</c:v>
                </c:pt>
                <c:pt idx="18">
                  <c:v>549.21</c:v>
                </c:pt>
                <c:pt idx="19">
                  <c:v>615.33500000000004</c:v>
                </c:pt>
                <c:pt idx="20">
                  <c:v>611.09500000000003</c:v>
                </c:pt>
                <c:pt idx="21">
                  <c:v>671.93</c:v>
                </c:pt>
                <c:pt idx="22">
                  <c:v>659.76499999999999</c:v>
                </c:pt>
                <c:pt idx="23">
                  <c:v>648.67999999999995</c:v>
                </c:pt>
                <c:pt idx="27">
                  <c:v>660.37599999999998</c:v>
                </c:pt>
                <c:pt idx="28">
                  <c:v>697.52099999999996</c:v>
                </c:pt>
                <c:pt idx="29">
                  <c:v>683.32399999999996</c:v>
                </c:pt>
                <c:pt idx="30">
                  <c:v>709.19200000000001</c:v>
                </c:pt>
                <c:pt idx="31">
                  <c:v>683.86599999999999</c:v>
                </c:pt>
                <c:pt idx="32">
                  <c:v>676.55899999999997</c:v>
                </c:pt>
                <c:pt idx="35">
                  <c:v>601.34799999999996</c:v>
                </c:pt>
                <c:pt idx="36">
                  <c:v>610.81500000000005</c:v>
                </c:pt>
                <c:pt idx="37">
                  <c:v>630.64400000000001</c:v>
                </c:pt>
                <c:pt idx="38">
                  <c:v>666.10599999999999</c:v>
                </c:pt>
                <c:pt idx="39">
                  <c:v>603.923</c:v>
                </c:pt>
                <c:pt idx="42">
                  <c:v>574.20000000000005</c:v>
                </c:pt>
                <c:pt idx="43">
                  <c:v>622.452</c:v>
                </c:pt>
                <c:pt idx="44">
                  <c:v>616.25099999999998</c:v>
                </c:pt>
                <c:pt idx="45">
                  <c:v>659.80700000000002</c:v>
                </c:pt>
                <c:pt idx="46">
                  <c:v>676.36300000000006</c:v>
                </c:pt>
                <c:pt idx="47">
                  <c:v>614.04399999999998</c:v>
                </c:pt>
                <c:pt idx="48">
                  <c:v>637.23599999999999</c:v>
                </c:pt>
                <c:pt idx="51">
                  <c:v>583.68799999999999</c:v>
                </c:pt>
                <c:pt idx="52">
                  <c:v>648.08100000000002</c:v>
                </c:pt>
                <c:pt idx="53">
                  <c:v>656.13800000000003</c:v>
                </c:pt>
                <c:pt idx="54">
                  <c:v>583.68799999999999</c:v>
                </c:pt>
                <c:pt idx="55">
                  <c:v>648.08100000000002</c:v>
                </c:pt>
                <c:pt idx="56">
                  <c:v>656.13800000000003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0C8-44A3-B5CE-FB65AE170B36}"/>
            </c:ext>
          </c:extLst>
        </c:ser>
        <c:ser>
          <c:idx val="2"/>
          <c:order val="2"/>
          <c:tx>
            <c:strRef>
              <c:f>All!$AN$5</c:f>
              <c:strCache>
                <c:ptCount val="1"/>
                <c:pt idx="0">
                  <c:v>Ave CPL_RL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All!$AN$6:$AN$170</c:f>
              <c:numCache>
                <c:formatCode>General</c:formatCode>
                <c:ptCount val="165"/>
                <c:pt idx="0">
                  <c:v>658.41099999999994</c:v>
                </c:pt>
                <c:pt idx="1">
                  <c:v>788.04899999999998</c:v>
                </c:pt>
                <c:pt idx="2">
                  <c:v>770.53899999999999</c:v>
                </c:pt>
                <c:pt idx="3">
                  <c:v>758.64700000000005</c:v>
                </c:pt>
                <c:pt idx="4">
                  <c:v>773.19899999999996</c:v>
                </c:pt>
                <c:pt idx="7">
                  <c:v>769.90700000000004</c:v>
                </c:pt>
                <c:pt idx="8">
                  <c:v>751.69299999999998</c:v>
                </c:pt>
                <c:pt idx="11">
                  <c:v>746.89300000000003</c:v>
                </c:pt>
                <c:pt idx="12">
                  <c:v>676.98800000000006</c:v>
                </c:pt>
                <c:pt idx="15">
                  <c:v>686.33699999999999</c:v>
                </c:pt>
                <c:pt idx="16">
                  <c:v>819.64800000000002</c:v>
                </c:pt>
                <c:pt idx="17">
                  <c:v>825.66</c:v>
                </c:pt>
                <c:pt idx="18">
                  <c:v>686.33699999999999</c:v>
                </c:pt>
                <c:pt idx="19">
                  <c:v>819.64800000000002</c:v>
                </c:pt>
                <c:pt idx="20">
                  <c:v>752.976</c:v>
                </c:pt>
                <c:pt idx="21">
                  <c:v>869.99</c:v>
                </c:pt>
                <c:pt idx="22">
                  <c:v>909.21699999999998</c:v>
                </c:pt>
                <c:pt idx="23">
                  <c:v>842.63400000000001</c:v>
                </c:pt>
                <c:pt idx="27">
                  <c:v>782.65</c:v>
                </c:pt>
                <c:pt idx="28">
                  <c:v>843.49400000000003</c:v>
                </c:pt>
                <c:pt idx="29">
                  <c:v>939.98400000000004</c:v>
                </c:pt>
                <c:pt idx="30">
                  <c:v>873.38</c:v>
                </c:pt>
                <c:pt idx="31">
                  <c:v>844.00300000000004</c:v>
                </c:pt>
                <c:pt idx="32">
                  <c:v>892.87099999999998</c:v>
                </c:pt>
                <c:pt idx="35">
                  <c:v>859.19100000000003</c:v>
                </c:pt>
                <c:pt idx="36">
                  <c:v>834.37199999999996</c:v>
                </c:pt>
                <c:pt idx="37">
                  <c:v>865.02499999999998</c:v>
                </c:pt>
                <c:pt idx="38">
                  <c:v>882.88</c:v>
                </c:pt>
                <c:pt idx="39">
                  <c:v>825.65700000000004</c:v>
                </c:pt>
                <c:pt idx="42">
                  <c:v>803.05399999999997</c:v>
                </c:pt>
                <c:pt idx="43">
                  <c:v>809.01400000000001</c:v>
                </c:pt>
                <c:pt idx="44">
                  <c:v>830.82600000000002</c:v>
                </c:pt>
                <c:pt idx="45">
                  <c:v>843.85299999999995</c:v>
                </c:pt>
                <c:pt idx="46">
                  <c:v>886.55600000000004</c:v>
                </c:pt>
                <c:pt idx="47">
                  <c:v>815.14800000000002</c:v>
                </c:pt>
                <c:pt idx="48">
                  <c:v>830.39</c:v>
                </c:pt>
                <c:pt idx="51">
                  <c:v>711.51199999999994</c:v>
                </c:pt>
                <c:pt idx="52">
                  <c:v>816.41099999999994</c:v>
                </c:pt>
                <c:pt idx="53">
                  <c:v>820.26499999999999</c:v>
                </c:pt>
                <c:pt idx="54">
                  <c:v>711.51199999999994</c:v>
                </c:pt>
                <c:pt idx="55">
                  <c:v>816.41099999999994</c:v>
                </c:pt>
                <c:pt idx="56">
                  <c:v>820.26499999999999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0C8-44A3-B5CE-FB65AE170B36}"/>
            </c:ext>
          </c:extLst>
        </c:ser>
        <c:ser>
          <c:idx val="3"/>
          <c:order val="3"/>
          <c:tx>
            <c:strRef>
              <c:f>All!$AO$5</c:f>
              <c:strCache>
                <c:ptCount val="1"/>
                <c:pt idx="0">
                  <c:v>Ave CPL_RR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All!$AO$6:$AO$170</c:f>
              <c:numCache>
                <c:formatCode>General</c:formatCode>
                <c:ptCount val="165"/>
                <c:pt idx="0">
                  <c:v>729.54100000000005</c:v>
                </c:pt>
                <c:pt idx="1">
                  <c:v>782.34799999999996</c:v>
                </c:pt>
                <c:pt idx="2">
                  <c:v>782.57399999999996</c:v>
                </c:pt>
                <c:pt idx="3">
                  <c:v>764.03599999999994</c:v>
                </c:pt>
                <c:pt idx="4">
                  <c:v>760.33399999999995</c:v>
                </c:pt>
                <c:pt idx="7">
                  <c:v>766.70699999999999</c:v>
                </c:pt>
                <c:pt idx="8">
                  <c:v>733.42700000000002</c:v>
                </c:pt>
                <c:pt idx="11">
                  <c:v>724.43899999999996</c:v>
                </c:pt>
                <c:pt idx="12">
                  <c:v>648.31600000000003</c:v>
                </c:pt>
                <c:pt idx="15">
                  <c:v>686.87099999999998</c:v>
                </c:pt>
                <c:pt idx="16">
                  <c:v>804.83399999999995</c:v>
                </c:pt>
                <c:pt idx="17">
                  <c:v>810.17700000000002</c:v>
                </c:pt>
                <c:pt idx="18">
                  <c:v>686.87099999999998</c:v>
                </c:pt>
                <c:pt idx="19">
                  <c:v>804.83399999999995</c:v>
                </c:pt>
                <c:pt idx="20">
                  <c:v>787.22299999999996</c:v>
                </c:pt>
                <c:pt idx="21">
                  <c:v>824.11199999999997</c:v>
                </c:pt>
                <c:pt idx="22">
                  <c:v>834.79499999999996</c:v>
                </c:pt>
                <c:pt idx="23">
                  <c:v>765.40899999999999</c:v>
                </c:pt>
                <c:pt idx="27">
                  <c:v>780.00599999999997</c:v>
                </c:pt>
                <c:pt idx="28">
                  <c:v>805</c:v>
                </c:pt>
                <c:pt idx="29">
                  <c:v>836.09100000000001</c:v>
                </c:pt>
                <c:pt idx="30">
                  <c:v>854.09500000000003</c:v>
                </c:pt>
                <c:pt idx="31">
                  <c:v>825.50800000000004</c:v>
                </c:pt>
                <c:pt idx="32">
                  <c:v>802.279</c:v>
                </c:pt>
                <c:pt idx="35">
                  <c:v>753.21900000000005</c:v>
                </c:pt>
                <c:pt idx="36">
                  <c:v>764.36900000000003</c:v>
                </c:pt>
                <c:pt idx="37">
                  <c:v>787.95399999999995</c:v>
                </c:pt>
                <c:pt idx="38">
                  <c:v>806.72500000000002</c:v>
                </c:pt>
                <c:pt idx="39">
                  <c:v>797.01700000000005</c:v>
                </c:pt>
                <c:pt idx="42">
                  <c:v>754.471</c:v>
                </c:pt>
                <c:pt idx="43">
                  <c:v>744.25199999999995</c:v>
                </c:pt>
                <c:pt idx="44">
                  <c:v>772.87599999999998</c:v>
                </c:pt>
                <c:pt idx="45">
                  <c:v>814.31899999999996</c:v>
                </c:pt>
                <c:pt idx="46">
                  <c:v>793.27200000000005</c:v>
                </c:pt>
                <c:pt idx="47">
                  <c:v>773.35299999999995</c:v>
                </c:pt>
                <c:pt idx="48">
                  <c:v>779.12900000000002</c:v>
                </c:pt>
                <c:pt idx="51">
                  <c:v>722.24300000000005</c:v>
                </c:pt>
                <c:pt idx="52">
                  <c:v>793.71799999999996</c:v>
                </c:pt>
                <c:pt idx="53">
                  <c:v>791.03</c:v>
                </c:pt>
                <c:pt idx="54">
                  <c:v>722.24300000000005</c:v>
                </c:pt>
                <c:pt idx="55">
                  <c:v>793.71799999999996</c:v>
                </c:pt>
                <c:pt idx="56">
                  <c:v>791.03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0C8-44A3-B5CE-FB65AE170B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425136367"/>
        <c:scaling>
          <c:orientation val="minMax"/>
          <c:max val="1200"/>
          <c:min val="2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Tyre Temp IR2 [N]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All!$AH$5</c:f>
              <c:strCache>
                <c:ptCount val="1"/>
                <c:pt idx="0">
                  <c:v>Ave FL_IR_Temp_Ch2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All!$AH$6:$AH$170</c:f>
              <c:numCache>
                <c:formatCode>General</c:formatCode>
                <c:ptCount val="165"/>
                <c:pt idx="0">
                  <c:v>2.2599999999999998</c:v>
                </c:pt>
                <c:pt idx="1">
                  <c:v>84.03</c:v>
                </c:pt>
                <c:pt idx="2">
                  <c:v>90.83</c:v>
                </c:pt>
                <c:pt idx="3">
                  <c:v>93.49</c:v>
                </c:pt>
                <c:pt idx="4">
                  <c:v>92.54</c:v>
                </c:pt>
                <c:pt idx="7">
                  <c:v>81.45</c:v>
                </c:pt>
                <c:pt idx="8">
                  <c:v>89.26</c:v>
                </c:pt>
                <c:pt idx="11">
                  <c:v>72.67</c:v>
                </c:pt>
                <c:pt idx="12">
                  <c:v>65.319999999999993</c:v>
                </c:pt>
                <c:pt idx="15">
                  <c:v>64.62</c:v>
                </c:pt>
                <c:pt idx="16">
                  <c:v>86.6</c:v>
                </c:pt>
                <c:pt idx="17">
                  <c:v>91.12</c:v>
                </c:pt>
                <c:pt idx="18">
                  <c:v>64.62</c:v>
                </c:pt>
                <c:pt idx="19">
                  <c:v>86.6</c:v>
                </c:pt>
                <c:pt idx="20">
                  <c:v>76.72</c:v>
                </c:pt>
                <c:pt idx="21">
                  <c:v>89.01</c:v>
                </c:pt>
                <c:pt idx="22">
                  <c:v>93.66</c:v>
                </c:pt>
                <c:pt idx="23">
                  <c:v>90.64</c:v>
                </c:pt>
                <c:pt idx="27">
                  <c:v>77.45</c:v>
                </c:pt>
                <c:pt idx="28">
                  <c:v>85.62</c:v>
                </c:pt>
                <c:pt idx="29">
                  <c:v>91.31</c:v>
                </c:pt>
                <c:pt idx="30">
                  <c:v>91.67</c:v>
                </c:pt>
                <c:pt idx="31">
                  <c:v>92.5</c:v>
                </c:pt>
                <c:pt idx="32">
                  <c:v>91.26</c:v>
                </c:pt>
                <c:pt idx="35">
                  <c:v>72.77</c:v>
                </c:pt>
                <c:pt idx="36">
                  <c:v>85.4</c:v>
                </c:pt>
                <c:pt idx="37">
                  <c:v>89.95</c:v>
                </c:pt>
                <c:pt idx="38">
                  <c:v>89.61</c:v>
                </c:pt>
                <c:pt idx="39">
                  <c:v>87.08</c:v>
                </c:pt>
                <c:pt idx="42">
                  <c:v>76.819999999999993</c:v>
                </c:pt>
                <c:pt idx="43">
                  <c:v>86.99</c:v>
                </c:pt>
                <c:pt idx="44">
                  <c:v>87</c:v>
                </c:pt>
                <c:pt idx="45">
                  <c:v>87.66</c:v>
                </c:pt>
                <c:pt idx="46">
                  <c:v>88.32</c:v>
                </c:pt>
                <c:pt idx="47">
                  <c:v>88.6</c:v>
                </c:pt>
                <c:pt idx="48">
                  <c:v>86.37</c:v>
                </c:pt>
                <c:pt idx="51">
                  <c:v>60.74</c:v>
                </c:pt>
                <c:pt idx="52">
                  <c:v>79.7</c:v>
                </c:pt>
                <c:pt idx="53">
                  <c:v>87.44</c:v>
                </c:pt>
                <c:pt idx="54">
                  <c:v>60.74</c:v>
                </c:pt>
                <c:pt idx="55">
                  <c:v>79.7</c:v>
                </c:pt>
                <c:pt idx="56">
                  <c:v>87.44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FF-4C80-8D3A-7FA0542FAF02}"/>
            </c:ext>
          </c:extLst>
        </c:ser>
        <c:ser>
          <c:idx val="1"/>
          <c:order val="1"/>
          <c:tx>
            <c:strRef>
              <c:f>All!$AI$5</c:f>
              <c:strCache>
                <c:ptCount val="1"/>
                <c:pt idx="0">
                  <c:v>Ave FR_IR_Temp_Ch2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All!$AI$6:$AI$170</c:f>
              <c:numCache>
                <c:formatCode>General</c:formatCode>
                <c:ptCount val="165"/>
                <c:pt idx="0">
                  <c:v>-1.29</c:v>
                </c:pt>
                <c:pt idx="1">
                  <c:v>80.03</c:v>
                </c:pt>
                <c:pt idx="2">
                  <c:v>84.33</c:v>
                </c:pt>
                <c:pt idx="3">
                  <c:v>87.47</c:v>
                </c:pt>
                <c:pt idx="4">
                  <c:v>87.46</c:v>
                </c:pt>
                <c:pt idx="7">
                  <c:v>76.650000000000006</c:v>
                </c:pt>
                <c:pt idx="8">
                  <c:v>84.4</c:v>
                </c:pt>
                <c:pt idx="11">
                  <c:v>72.88</c:v>
                </c:pt>
                <c:pt idx="12">
                  <c:v>65.680000000000007</c:v>
                </c:pt>
                <c:pt idx="15">
                  <c:v>61.44</c:v>
                </c:pt>
                <c:pt idx="16">
                  <c:v>80.88</c:v>
                </c:pt>
                <c:pt idx="17">
                  <c:v>86.59</c:v>
                </c:pt>
                <c:pt idx="18">
                  <c:v>61.44</c:v>
                </c:pt>
                <c:pt idx="19">
                  <c:v>80.88</c:v>
                </c:pt>
                <c:pt idx="20">
                  <c:v>73.58</c:v>
                </c:pt>
                <c:pt idx="21">
                  <c:v>84.62</c:v>
                </c:pt>
                <c:pt idx="22">
                  <c:v>88.48</c:v>
                </c:pt>
                <c:pt idx="23">
                  <c:v>85.69</c:v>
                </c:pt>
                <c:pt idx="27">
                  <c:v>76.989999999999995</c:v>
                </c:pt>
                <c:pt idx="28">
                  <c:v>81.510000000000005</c:v>
                </c:pt>
                <c:pt idx="29">
                  <c:v>87.3</c:v>
                </c:pt>
                <c:pt idx="30">
                  <c:v>89.54</c:v>
                </c:pt>
                <c:pt idx="31">
                  <c:v>87.87</c:v>
                </c:pt>
                <c:pt idx="32">
                  <c:v>87.08</c:v>
                </c:pt>
                <c:pt idx="35">
                  <c:v>71.19</c:v>
                </c:pt>
                <c:pt idx="36">
                  <c:v>81.73</c:v>
                </c:pt>
                <c:pt idx="37">
                  <c:v>85.7</c:v>
                </c:pt>
                <c:pt idx="38">
                  <c:v>85.72</c:v>
                </c:pt>
                <c:pt idx="39">
                  <c:v>83.87</c:v>
                </c:pt>
                <c:pt idx="42">
                  <c:v>77.72</c:v>
                </c:pt>
                <c:pt idx="43">
                  <c:v>81.33</c:v>
                </c:pt>
                <c:pt idx="44">
                  <c:v>82.71</c:v>
                </c:pt>
                <c:pt idx="45">
                  <c:v>82.55</c:v>
                </c:pt>
                <c:pt idx="46">
                  <c:v>83.64</c:v>
                </c:pt>
                <c:pt idx="47">
                  <c:v>83.4</c:v>
                </c:pt>
                <c:pt idx="48">
                  <c:v>79.38</c:v>
                </c:pt>
                <c:pt idx="51">
                  <c:v>59.7</c:v>
                </c:pt>
                <c:pt idx="52">
                  <c:v>74.900000000000006</c:v>
                </c:pt>
                <c:pt idx="53">
                  <c:v>83.21</c:v>
                </c:pt>
                <c:pt idx="54">
                  <c:v>59.7</c:v>
                </c:pt>
                <c:pt idx="55">
                  <c:v>74.900000000000006</c:v>
                </c:pt>
                <c:pt idx="56">
                  <c:v>83.21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FFF-4C80-8D3A-7FA0542FAF02}"/>
            </c:ext>
          </c:extLst>
        </c:ser>
        <c:ser>
          <c:idx val="2"/>
          <c:order val="2"/>
          <c:tx>
            <c:strRef>
              <c:f>All!$AJ$5</c:f>
              <c:strCache>
                <c:ptCount val="1"/>
                <c:pt idx="0">
                  <c:v>Ave RL_IR_Temp_Ch2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All!$AJ$6:$AJ$170</c:f>
              <c:numCache>
                <c:formatCode>General</c:formatCode>
                <c:ptCount val="165"/>
                <c:pt idx="0">
                  <c:v>0.41</c:v>
                </c:pt>
                <c:pt idx="1">
                  <c:v>105.23</c:v>
                </c:pt>
                <c:pt idx="2">
                  <c:v>115.18</c:v>
                </c:pt>
                <c:pt idx="3">
                  <c:v>118.62</c:v>
                </c:pt>
                <c:pt idx="4">
                  <c:v>119.08</c:v>
                </c:pt>
                <c:pt idx="7">
                  <c:v>99.4</c:v>
                </c:pt>
                <c:pt idx="8">
                  <c:v>109.53</c:v>
                </c:pt>
                <c:pt idx="11">
                  <c:v>89.72</c:v>
                </c:pt>
                <c:pt idx="12">
                  <c:v>75.27</c:v>
                </c:pt>
                <c:pt idx="15">
                  <c:v>69.14</c:v>
                </c:pt>
                <c:pt idx="16">
                  <c:v>101.22</c:v>
                </c:pt>
                <c:pt idx="17">
                  <c:v>112.58</c:v>
                </c:pt>
                <c:pt idx="18">
                  <c:v>69.14</c:v>
                </c:pt>
                <c:pt idx="19">
                  <c:v>101.22</c:v>
                </c:pt>
                <c:pt idx="20">
                  <c:v>93.5</c:v>
                </c:pt>
                <c:pt idx="21">
                  <c:v>110.48</c:v>
                </c:pt>
                <c:pt idx="22">
                  <c:v>117.51</c:v>
                </c:pt>
                <c:pt idx="23">
                  <c:v>112.92</c:v>
                </c:pt>
                <c:pt idx="27">
                  <c:v>96.15</c:v>
                </c:pt>
                <c:pt idx="28">
                  <c:v>101.71</c:v>
                </c:pt>
                <c:pt idx="29">
                  <c:v>113.26</c:v>
                </c:pt>
                <c:pt idx="30">
                  <c:v>116.07</c:v>
                </c:pt>
                <c:pt idx="31">
                  <c:v>117.46</c:v>
                </c:pt>
                <c:pt idx="32">
                  <c:v>116.5</c:v>
                </c:pt>
                <c:pt idx="35">
                  <c:v>80.900000000000006</c:v>
                </c:pt>
                <c:pt idx="36">
                  <c:v>102.93</c:v>
                </c:pt>
                <c:pt idx="37">
                  <c:v>111.17</c:v>
                </c:pt>
                <c:pt idx="38">
                  <c:v>114.17</c:v>
                </c:pt>
                <c:pt idx="39">
                  <c:v>109.95</c:v>
                </c:pt>
                <c:pt idx="42">
                  <c:v>88.49</c:v>
                </c:pt>
                <c:pt idx="43">
                  <c:v>100.78</c:v>
                </c:pt>
                <c:pt idx="44">
                  <c:v>104.68</c:v>
                </c:pt>
                <c:pt idx="45">
                  <c:v>108.75</c:v>
                </c:pt>
                <c:pt idx="46">
                  <c:v>111.77</c:v>
                </c:pt>
                <c:pt idx="47">
                  <c:v>112.77</c:v>
                </c:pt>
                <c:pt idx="48">
                  <c:v>107.82</c:v>
                </c:pt>
                <c:pt idx="51">
                  <c:v>66.72</c:v>
                </c:pt>
                <c:pt idx="52">
                  <c:v>97.88</c:v>
                </c:pt>
                <c:pt idx="53">
                  <c:v>108.76</c:v>
                </c:pt>
                <c:pt idx="54">
                  <c:v>66.72</c:v>
                </c:pt>
                <c:pt idx="55">
                  <c:v>97.88</c:v>
                </c:pt>
                <c:pt idx="56">
                  <c:v>108.76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FFF-4C80-8D3A-7FA0542FAF02}"/>
            </c:ext>
          </c:extLst>
        </c:ser>
        <c:ser>
          <c:idx val="3"/>
          <c:order val="3"/>
          <c:tx>
            <c:strRef>
              <c:f>All!$AK$5</c:f>
              <c:strCache>
                <c:ptCount val="1"/>
                <c:pt idx="0">
                  <c:v>Ave RR_IR_Temp_Ch2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All!$AK$6:$AK$170</c:f>
              <c:numCache>
                <c:formatCode>General</c:formatCode>
                <c:ptCount val="165"/>
                <c:pt idx="0">
                  <c:v>-1.5</c:v>
                </c:pt>
                <c:pt idx="1">
                  <c:v>103.39</c:v>
                </c:pt>
                <c:pt idx="2">
                  <c:v>112.18</c:v>
                </c:pt>
                <c:pt idx="3">
                  <c:v>114.97</c:v>
                </c:pt>
                <c:pt idx="4">
                  <c:v>115.63</c:v>
                </c:pt>
                <c:pt idx="7">
                  <c:v>96.94</c:v>
                </c:pt>
                <c:pt idx="8">
                  <c:v>106.61</c:v>
                </c:pt>
                <c:pt idx="11">
                  <c:v>88.94</c:v>
                </c:pt>
                <c:pt idx="12">
                  <c:v>74.709999999999994</c:v>
                </c:pt>
                <c:pt idx="15">
                  <c:v>68.05</c:v>
                </c:pt>
                <c:pt idx="16">
                  <c:v>99.36</c:v>
                </c:pt>
                <c:pt idx="17">
                  <c:v>109.28</c:v>
                </c:pt>
                <c:pt idx="18">
                  <c:v>68.05</c:v>
                </c:pt>
                <c:pt idx="19">
                  <c:v>99.36</c:v>
                </c:pt>
                <c:pt idx="20">
                  <c:v>89.76</c:v>
                </c:pt>
                <c:pt idx="21">
                  <c:v>107.67</c:v>
                </c:pt>
                <c:pt idx="22">
                  <c:v>114.28</c:v>
                </c:pt>
                <c:pt idx="23">
                  <c:v>110.33</c:v>
                </c:pt>
                <c:pt idx="27">
                  <c:v>95.18</c:v>
                </c:pt>
                <c:pt idx="28">
                  <c:v>100.09</c:v>
                </c:pt>
                <c:pt idx="29">
                  <c:v>111.05</c:v>
                </c:pt>
                <c:pt idx="30">
                  <c:v>114.4</c:v>
                </c:pt>
                <c:pt idx="31">
                  <c:v>116.07</c:v>
                </c:pt>
                <c:pt idx="32">
                  <c:v>115.12</c:v>
                </c:pt>
                <c:pt idx="35">
                  <c:v>80.52</c:v>
                </c:pt>
                <c:pt idx="36">
                  <c:v>102.35</c:v>
                </c:pt>
                <c:pt idx="37">
                  <c:v>110.03</c:v>
                </c:pt>
                <c:pt idx="38">
                  <c:v>112.78</c:v>
                </c:pt>
                <c:pt idx="39">
                  <c:v>109.69</c:v>
                </c:pt>
                <c:pt idx="42">
                  <c:v>88.74</c:v>
                </c:pt>
                <c:pt idx="43">
                  <c:v>100.15</c:v>
                </c:pt>
                <c:pt idx="44">
                  <c:v>103.68</c:v>
                </c:pt>
                <c:pt idx="45">
                  <c:v>106.8</c:v>
                </c:pt>
                <c:pt idx="46">
                  <c:v>109.97</c:v>
                </c:pt>
                <c:pt idx="47">
                  <c:v>110.94</c:v>
                </c:pt>
                <c:pt idx="48">
                  <c:v>106.18</c:v>
                </c:pt>
                <c:pt idx="51">
                  <c:v>65.09</c:v>
                </c:pt>
                <c:pt idx="52">
                  <c:v>95.61</c:v>
                </c:pt>
                <c:pt idx="53">
                  <c:v>105.01</c:v>
                </c:pt>
                <c:pt idx="54">
                  <c:v>65.09</c:v>
                </c:pt>
                <c:pt idx="55">
                  <c:v>95.61</c:v>
                </c:pt>
                <c:pt idx="56">
                  <c:v>105.01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FFF-4C80-8D3A-7FA0542FA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425136367"/>
        <c:scaling>
          <c:orientation val="minMax"/>
          <c:max val="150"/>
          <c:min val="5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Tyre Pressure [bar]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All!$AD$5</c:f>
              <c:strCache>
                <c:ptCount val="1"/>
                <c:pt idx="0">
                  <c:v>Ave Pres_Rel_FL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All!$AD$6:$AD$170</c:f>
              <c:numCache>
                <c:formatCode>General</c:formatCode>
                <c:ptCount val="165"/>
                <c:pt idx="0">
                  <c:v>0.66300000000000003</c:v>
                </c:pt>
                <c:pt idx="1">
                  <c:v>1.903</c:v>
                </c:pt>
                <c:pt idx="2">
                  <c:v>1.9239999999999999</c:v>
                </c:pt>
                <c:pt idx="3">
                  <c:v>1.9330000000000001</c:v>
                </c:pt>
                <c:pt idx="4">
                  <c:v>1.9410000000000001</c:v>
                </c:pt>
                <c:pt idx="7">
                  <c:v>1.8540000000000001</c:v>
                </c:pt>
                <c:pt idx="8">
                  <c:v>1.843</c:v>
                </c:pt>
                <c:pt idx="11">
                  <c:v>1.7629999999999999</c:v>
                </c:pt>
                <c:pt idx="12">
                  <c:v>1.6659999999999999</c:v>
                </c:pt>
                <c:pt idx="15">
                  <c:v>1.665</c:v>
                </c:pt>
                <c:pt idx="16">
                  <c:v>1.772</c:v>
                </c:pt>
                <c:pt idx="17">
                  <c:v>1.83</c:v>
                </c:pt>
                <c:pt idx="18">
                  <c:v>1.665</c:v>
                </c:pt>
                <c:pt idx="19">
                  <c:v>1.772</c:v>
                </c:pt>
                <c:pt idx="20">
                  <c:v>1.8129999999999999</c:v>
                </c:pt>
                <c:pt idx="21">
                  <c:v>1.821</c:v>
                </c:pt>
                <c:pt idx="22">
                  <c:v>1.851</c:v>
                </c:pt>
                <c:pt idx="23">
                  <c:v>1.839</c:v>
                </c:pt>
                <c:pt idx="27">
                  <c:v>1.8140000000000001</c:v>
                </c:pt>
                <c:pt idx="28">
                  <c:v>1.79</c:v>
                </c:pt>
                <c:pt idx="29">
                  <c:v>1.8340000000000001</c:v>
                </c:pt>
                <c:pt idx="30">
                  <c:v>1.837</c:v>
                </c:pt>
                <c:pt idx="31">
                  <c:v>1.8440000000000001</c:v>
                </c:pt>
                <c:pt idx="32">
                  <c:v>1.833</c:v>
                </c:pt>
                <c:pt idx="35">
                  <c:v>1.7410000000000001</c:v>
                </c:pt>
                <c:pt idx="36">
                  <c:v>1.7689999999999999</c:v>
                </c:pt>
                <c:pt idx="37">
                  <c:v>1.802</c:v>
                </c:pt>
                <c:pt idx="38">
                  <c:v>1.8089999999999999</c:v>
                </c:pt>
                <c:pt idx="39">
                  <c:v>1.7989999999999999</c:v>
                </c:pt>
                <c:pt idx="42">
                  <c:v>1.796</c:v>
                </c:pt>
                <c:pt idx="43">
                  <c:v>1.762</c:v>
                </c:pt>
                <c:pt idx="44">
                  <c:v>1.778</c:v>
                </c:pt>
                <c:pt idx="45">
                  <c:v>1.7869999999999999</c:v>
                </c:pt>
                <c:pt idx="46">
                  <c:v>1.79</c:v>
                </c:pt>
                <c:pt idx="47">
                  <c:v>1.792</c:v>
                </c:pt>
                <c:pt idx="48">
                  <c:v>1.782</c:v>
                </c:pt>
                <c:pt idx="51">
                  <c:v>1.677</c:v>
                </c:pt>
                <c:pt idx="52">
                  <c:v>1.75</c:v>
                </c:pt>
                <c:pt idx="53">
                  <c:v>1.8120000000000001</c:v>
                </c:pt>
                <c:pt idx="54">
                  <c:v>1.677</c:v>
                </c:pt>
                <c:pt idx="55">
                  <c:v>1.75</c:v>
                </c:pt>
                <c:pt idx="56">
                  <c:v>1.8120000000000001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85-4991-A5B3-C09E0D4FC4C5}"/>
            </c:ext>
          </c:extLst>
        </c:ser>
        <c:ser>
          <c:idx val="1"/>
          <c:order val="1"/>
          <c:tx>
            <c:strRef>
              <c:f>All!$AE$5</c:f>
              <c:strCache>
                <c:ptCount val="1"/>
                <c:pt idx="0">
                  <c:v>Ave Pres_Rel_FR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All!$AE$6:$AE$170</c:f>
              <c:numCache>
                <c:formatCode>General</c:formatCode>
                <c:ptCount val="165"/>
                <c:pt idx="0">
                  <c:v>0.61799999999999999</c:v>
                </c:pt>
                <c:pt idx="1">
                  <c:v>1.9319999999999999</c:v>
                </c:pt>
                <c:pt idx="2">
                  <c:v>1.944</c:v>
                </c:pt>
                <c:pt idx="3">
                  <c:v>1.9550000000000001</c:v>
                </c:pt>
                <c:pt idx="4">
                  <c:v>1.9630000000000001</c:v>
                </c:pt>
                <c:pt idx="7">
                  <c:v>1.867</c:v>
                </c:pt>
                <c:pt idx="8">
                  <c:v>1.8440000000000001</c:v>
                </c:pt>
                <c:pt idx="11">
                  <c:v>1.7969999999999999</c:v>
                </c:pt>
                <c:pt idx="12">
                  <c:v>1.6950000000000001</c:v>
                </c:pt>
                <c:pt idx="15">
                  <c:v>1.6759999999999999</c:v>
                </c:pt>
                <c:pt idx="16">
                  <c:v>1.772</c:v>
                </c:pt>
                <c:pt idx="17">
                  <c:v>1.8260000000000001</c:v>
                </c:pt>
                <c:pt idx="18">
                  <c:v>1.6759999999999999</c:v>
                </c:pt>
                <c:pt idx="19">
                  <c:v>1.772</c:v>
                </c:pt>
                <c:pt idx="20">
                  <c:v>1.837</c:v>
                </c:pt>
                <c:pt idx="21">
                  <c:v>1.8220000000000001</c:v>
                </c:pt>
                <c:pt idx="22">
                  <c:v>1.85</c:v>
                </c:pt>
                <c:pt idx="23">
                  <c:v>1.845</c:v>
                </c:pt>
                <c:pt idx="27">
                  <c:v>1.835</c:v>
                </c:pt>
                <c:pt idx="28">
                  <c:v>1.792</c:v>
                </c:pt>
                <c:pt idx="29">
                  <c:v>1.8340000000000001</c:v>
                </c:pt>
                <c:pt idx="30">
                  <c:v>1.8520000000000001</c:v>
                </c:pt>
                <c:pt idx="31">
                  <c:v>1.847</c:v>
                </c:pt>
                <c:pt idx="32">
                  <c:v>1.843</c:v>
                </c:pt>
                <c:pt idx="35">
                  <c:v>1.77</c:v>
                </c:pt>
                <c:pt idx="36">
                  <c:v>1.7829999999999999</c:v>
                </c:pt>
                <c:pt idx="37">
                  <c:v>1.8120000000000001</c:v>
                </c:pt>
                <c:pt idx="38">
                  <c:v>1.82</c:v>
                </c:pt>
                <c:pt idx="39">
                  <c:v>1.8149999999999999</c:v>
                </c:pt>
                <c:pt idx="42">
                  <c:v>1.839</c:v>
                </c:pt>
                <c:pt idx="43">
                  <c:v>1.7789999999999999</c:v>
                </c:pt>
                <c:pt idx="44">
                  <c:v>1.7929999999999999</c:v>
                </c:pt>
                <c:pt idx="45">
                  <c:v>1.7949999999999999</c:v>
                </c:pt>
                <c:pt idx="46">
                  <c:v>1.802</c:v>
                </c:pt>
                <c:pt idx="47">
                  <c:v>1.7989999999999999</c:v>
                </c:pt>
                <c:pt idx="48">
                  <c:v>1.782</c:v>
                </c:pt>
                <c:pt idx="51">
                  <c:v>1.758</c:v>
                </c:pt>
                <c:pt idx="52">
                  <c:v>1.8009999999999999</c:v>
                </c:pt>
                <c:pt idx="53">
                  <c:v>1.8520000000000001</c:v>
                </c:pt>
                <c:pt idx="54">
                  <c:v>1.758</c:v>
                </c:pt>
                <c:pt idx="55">
                  <c:v>1.8009999999999999</c:v>
                </c:pt>
                <c:pt idx="56">
                  <c:v>1.8520000000000001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785-4991-A5B3-C09E0D4FC4C5}"/>
            </c:ext>
          </c:extLst>
        </c:ser>
        <c:ser>
          <c:idx val="2"/>
          <c:order val="2"/>
          <c:tx>
            <c:strRef>
              <c:f>All!$AF$5</c:f>
              <c:strCache>
                <c:ptCount val="1"/>
                <c:pt idx="0">
                  <c:v>Ave Pres_Rel_RL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All!$AF$6:$AF$170</c:f>
              <c:numCache>
                <c:formatCode>General</c:formatCode>
                <c:ptCount val="165"/>
                <c:pt idx="0">
                  <c:v>0.58299999999999996</c:v>
                </c:pt>
                <c:pt idx="1">
                  <c:v>1.9770000000000001</c:v>
                </c:pt>
                <c:pt idx="2">
                  <c:v>2.0419999999999998</c:v>
                </c:pt>
                <c:pt idx="3">
                  <c:v>2.0720000000000001</c:v>
                </c:pt>
                <c:pt idx="4">
                  <c:v>2.069</c:v>
                </c:pt>
                <c:pt idx="7">
                  <c:v>1.7769999999999999</c:v>
                </c:pt>
                <c:pt idx="8">
                  <c:v>1.821</c:v>
                </c:pt>
                <c:pt idx="11">
                  <c:v>1.7090000000000001</c:v>
                </c:pt>
                <c:pt idx="12">
                  <c:v>1.575</c:v>
                </c:pt>
                <c:pt idx="15">
                  <c:v>1.512</c:v>
                </c:pt>
                <c:pt idx="16">
                  <c:v>1.7290000000000001</c:v>
                </c:pt>
                <c:pt idx="17">
                  <c:v>1.821</c:v>
                </c:pt>
                <c:pt idx="18">
                  <c:v>1.512</c:v>
                </c:pt>
                <c:pt idx="19">
                  <c:v>1.7290000000000001</c:v>
                </c:pt>
                <c:pt idx="20">
                  <c:v>1.7390000000000001</c:v>
                </c:pt>
                <c:pt idx="21">
                  <c:v>1.8129999999999999</c:v>
                </c:pt>
                <c:pt idx="22">
                  <c:v>1.867</c:v>
                </c:pt>
                <c:pt idx="23">
                  <c:v>1.8560000000000001</c:v>
                </c:pt>
                <c:pt idx="27">
                  <c:v>1.792</c:v>
                </c:pt>
                <c:pt idx="28">
                  <c:v>1.7789999999999999</c:v>
                </c:pt>
                <c:pt idx="29">
                  <c:v>1.86</c:v>
                </c:pt>
                <c:pt idx="30">
                  <c:v>1.889</c:v>
                </c:pt>
                <c:pt idx="31">
                  <c:v>1.903</c:v>
                </c:pt>
                <c:pt idx="32">
                  <c:v>1.907</c:v>
                </c:pt>
                <c:pt idx="35">
                  <c:v>1.679</c:v>
                </c:pt>
                <c:pt idx="36">
                  <c:v>1.798</c:v>
                </c:pt>
                <c:pt idx="37">
                  <c:v>1.855</c:v>
                </c:pt>
                <c:pt idx="38">
                  <c:v>1.8819999999999999</c:v>
                </c:pt>
                <c:pt idx="39">
                  <c:v>1.871</c:v>
                </c:pt>
                <c:pt idx="42">
                  <c:v>1.782</c:v>
                </c:pt>
                <c:pt idx="43">
                  <c:v>1.7809999999999999</c:v>
                </c:pt>
                <c:pt idx="44">
                  <c:v>1.8180000000000001</c:v>
                </c:pt>
                <c:pt idx="45">
                  <c:v>1.8440000000000001</c:v>
                </c:pt>
                <c:pt idx="46">
                  <c:v>1.869</c:v>
                </c:pt>
                <c:pt idx="47">
                  <c:v>1.8839999999999999</c:v>
                </c:pt>
                <c:pt idx="48">
                  <c:v>1.853</c:v>
                </c:pt>
                <c:pt idx="51">
                  <c:v>1.5760000000000001</c:v>
                </c:pt>
                <c:pt idx="52">
                  <c:v>1.756</c:v>
                </c:pt>
                <c:pt idx="53">
                  <c:v>1.849</c:v>
                </c:pt>
                <c:pt idx="54">
                  <c:v>1.5760000000000001</c:v>
                </c:pt>
                <c:pt idx="55">
                  <c:v>1.756</c:v>
                </c:pt>
                <c:pt idx="56">
                  <c:v>1.849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785-4991-A5B3-C09E0D4FC4C5}"/>
            </c:ext>
          </c:extLst>
        </c:ser>
        <c:ser>
          <c:idx val="3"/>
          <c:order val="3"/>
          <c:tx>
            <c:strRef>
              <c:f>All!$AG$5</c:f>
              <c:strCache>
                <c:ptCount val="1"/>
                <c:pt idx="0">
                  <c:v>Ave Pres_Rel_RR</c:v>
                </c:pt>
              </c:strCache>
            </c:strRef>
          </c:tx>
          <c:spPr>
            <a:ln w="2222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All!$AG$6:$AG$170</c:f>
              <c:numCache>
                <c:formatCode>General</c:formatCode>
                <c:ptCount val="165"/>
                <c:pt idx="0">
                  <c:v>0.59799999999999998</c:v>
                </c:pt>
                <c:pt idx="1">
                  <c:v>2.0840000000000001</c:v>
                </c:pt>
                <c:pt idx="2">
                  <c:v>2.1480000000000001</c:v>
                </c:pt>
                <c:pt idx="3">
                  <c:v>2.17</c:v>
                </c:pt>
                <c:pt idx="4">
                  <c:v>2.1920000000000002</c:v>
                </c:pt>
                <c:pt idx="7">
                  <c:v>1.8460000000000001</c:v>
                </c:pt>
                <c:pt idx="8">
                  <c:v>1.8520000000000001</c:v>
                </c:pt>
                <c:pt idx="11">
                  <c:v>1.736</c:v>
                </c:pt>
                <c:pt idx="12">
                  <c:v>1.605</c:v>
                </c:pt>
                <c:pt idx="15">
                  <c:v>1.5549999999999999</c:v>
                </c:pt>
                <c:pt idx="16">
                  <c:v>1.762</c:v>
                </c:pt>
                <c:pt idx="17">
                  <c:v>1.85</c:v>
                </c:pt>
                <c:pt idx="18">
                  <c:v>1.5549999999999999</c:v>
                </c:pt>
                <c:pt idx="19">
                  <c:v>1.762</c:v>
                </c:pt>
                <c:pt idx="20">
                  <c:v>1.776</c:v>
                </c:pt>
                <c:pt idx="21">
                  <c:v>1.8420000000000001</c:v>
                </c:pt>
                <c:pt idx="22">
                  <c:v>1.891</c:v>
                </c:pt>
                <c:pt idx="23">
                  <c:v>1.879</c:v>
                </c:pt>
                <c:pt idx="27">
                  <c:v>1.8140000000000001</c:v>
                </c:pt>
                <c:pt idx="28">
                  <c:v>1.802</c:v>
                </c:pt>
                <c:pt idx="29">
                  <c:v>1.8779999999999999</c:v>
                </c:pt>
                <c:pt idx="30">
                  <c:v>1.91</c:v>
                </c:pt>
                <c:pt idx="31">
                  <c:v>1.925</c:v>
                </c:pt>
                <c:pt idx="32">
                  <c:v>1.927</c:v>
                </c:pt>
                <c:pt idx="35">
                  <c:v>1.716</c:v>
                </c:pt>
                <c:pt idx="36">
                  <c:v>1.8260000000000001</c:v>
                </c:pt>
                <c:pt idx="37">
                  <c:v>1.877</c:v>
                </c:pt>
                <c:pt idx="38">
                  <c:v>1.901</c:v>
                </c:pt>
                <c:pt idx="39">
                  <c:v>1.891</c:v>
                </c:pt>
                <c:pt idx="42">
                  <c:v>1.774</c:v>
                </c:pt>
                <c:pt idx="43">
                  <c:v>1.802</c:v>
                </c:pt>
                <c:pt idx="44">
                  <c:v>1.835</c:v>
                </c:pt>
                <c:pt idx="45">
                  <c:v>1.855</c:v>
                </c:pt>
                <c:pt idx="46">
                  <c:v>1.8819999999999999</c:v>
                </c:pt>
                <c:pt idx="47">
                  <c:v>1.891</c:v>
                </c:pt>
                <c:pt idx="48">
                  <c:v>1.8720000000000001</c:v>
                </c:pt>
                <c:pt idx="51">
                  <c:v>1.6930000000000001</c:v>
                </c:pt>
                <c:pt idx="52">
                  <c:v>1.871</c:v>
                </c:pt>
                <c:pt idx="53">
                  <c:v>1.9550000000000001</c:v>
                </c:pt>
                <c:pt idx="54">
                  <c:v>1.6930000000000001</c:v>
                </c:pt>
                <c:pt idx="55">
                  <c:v>1.871</c:v>
                </c:pt>
                <c:pt idx="56">
                  <c:v>1.9550000000000001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785-4991-A5B3-C09E0D4FC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tickMarkSkip val="10"/>
        <c:noMultiLvlLbl val="0"/>
      </c:catAx>
      <c:valAx>
        <c:axId val="1425136367"/>
        <c:scaling>
          <c:orientation val="minMax"/>
          <c:min val="1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RH Rear - Pitlane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strRef>
              <c:f>All!$BL$5</c:f>
              <c:strCache>
                <c:ptCount val="1"/>
                <c:pt idx="0">
                  <c:v>Ave Ride_RL_pit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val>
            <c:numRef>
              <c:f>All!$BL$6:$BL$180</c:f>
              <c:numCache>
                <c:formatCode>General</c:formatCode>
                <c:ptCount val="175"/>
                <c:pt idx="0">
                  <c:v>78.814999999999998</c:v>
                </c:pt>
                <c:pt idx="4">
                  <c:v>1.877</c:v>
                </c:pt>
                <c:pt idx="7">
                  <c:v>71.153000000000006</c:v>
                </c:pt>
                <c:pt idx="8">
                  <c:v>26.074000000000002</c:v>
                </c:pt>
                <c:pt idx="11">
                  <c:v>69.281999999999996</c:v>
                </c:pt>
                <c:pt idx="12">
                  <c:v>78.468999999999994</c:v>
                </c:pt>
                <c:pt idx="15">
                  <c:v>77.352999999999994</c:v>
                </c:pt>
                <c:pt idx="17">
                  <c:v>37.417000000000002</c:v>
                </c:pt>
                <c:pt idx="18">
                  <c:v>77.352999999999994</c:v>
                </c:pt>
                <c:pt idx="20">
                  <c:v>76.853999999999999</c:v>
                </c:pt>
                <c:pt idx="23">
                  <c:v>36.381999999999998</c:v>
                </c:pt>
                <c:pt idx="27">
                  <c:v>77.790999999999997</c:v>
                </c:pt>
                <c:pt idx="32">
                  <c:v>19.709</c:v>
                </c:pt>
                <c:pt idx="35">
                  <c:v>77.198999999999998</c:v>
                </c:pt>
                <c:pt idx="39">
                  <c:v>40.093000000000004</c:v>
                </c:pt>
                <c:pt idx="42">
                  <c:v>76.88</c:v>
                </c:pt>
                <c:pt idx="48">
                  <c:v>55.503</c:v>
                </c:pt>
                <c:pt idx="51">
                  <c:v>77.179000000000002</c:v>
                </c:pt>
                <c:pt idx="53">
                  <c:v>57.837000000000003</c:v>
                </c:pt>
                <c:pt idx="54">
                  <c:v>77.179000000000002</c:v>
                </c:pt>
                <c:pt idx="56">
                  <c:v>57.837000000000003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0B-4477-89C2-48FF5A51D642}"/>
            </c:ext>
          </c:extLst>
        </c:ser>
        <c:ser>
          <c:idx val="2"/>
          <c:order val="2"/>
          <c:tx>
            <c:strRef>
              <c:f>All!$BM$5</c:f>
              <c:strCache>
                <c:ptCount val="1"/>
                <c:pt idx="0">
                  <c:v>Ave Ride_RR_pit</c:v>
                </c:pt>
              </c:strCache>
            </c:strRef>
          </c:tx>
          <c:spPr>
            <a:ln w="2222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3"/>
                </a:solidFill>
                <a:round/>
              </a:ln>
              <a:effectLst/>
            </c:spPr>
          </c:marker>
          <c:val>
            <c:numRef>
              <c:f>All!$BM$6:$BM$180</c:f>
              <c:numCache>
                <c:formatCode>General</c:formatCode>
                <c:ptCount val="175"/>
                <c:pt idx="0">
                  <c:v>78.001000000000005</c:v>
                </c:pt>
                <c:pt idx="4">
                  <c:v>79.153999999999996</c:v>
                </c:pt>
                <c:pt idx="7">
                  <c:v>75.921999999999997</c:v>
                </c:pt>
                <c:pt idx="8">
                  <c:v>77.611000000000004</c:v>
                </c:pt>
                <c:pt idx="11">
                  <c:v>75.790999999999997</c:v>
                </c:pt>
                <c:pt idx="12">
                  <c:v>77.346000000000004</c:v>
                </c:pt>
                <c:pt idx="15">
                  <c:v>76.018000000000001</c:v>
                </c:pt>
                <c:pt idx="17">
                  <c:v>77.804000000000002</c:v>
                </c:pt>
                <c:pt idx="18">
                  <c:v>76.018000000000001</c:v>
                </c:pt>
                <c:pt idx="20">
                  <c:v>76.861000000000004</c:v>
                </c:pt>
                <c:pt idx="23">
                  <c:v>77.933000000000007</c:v>
                </c:pt>
                <c:pt idx="27">
                  <c:v>76.664000000000001</c:v>
                </c:pt>
                <c:pt idx="32">
                  <c:v>77.504000000000005</c:v>
                </c:pt>
                <c:pt idx="35">
                  <c:v>75.94</c:v>
                </c:pt>
                <c:pt idx="39">
                  <c:v>77.459000000000003</c:v>
                </c:pt>
                <c:pt idx="42">
                  <c:v>75.734999999999999</c:v>
                </c:pt>
                <c:pt idx="48">
                  <c:v>78.372</c:v>
                </c:pt>
                <c:pt idx="51">
                  <c:v>77.828999999999994</c:v>
                </c:pt>
                <c:pt idx="53">
                  <c:v>79.561999999999998</c:v>
                </c:pt>
                <c:pt idx="54">
                  <c:v>77.828999999999994</c:v>
                </c:pt>
                <c:pt idx="56">
                  <c:v>79.561999999999998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A0B-4477-89C2-48FF5A51D6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All!$BK$5</c15:sqref>
                        </c15:formulaRef>
                      </c:ext>
                    </c:extLst>
                    <c:strCache>
                      <c:ptCount val="1"/>
                      <c:pt idx="0">
                        <c:v>Ave Ride_F_pit</c:v>
                      </c:pt>
                    </c:strCache>
                  </c:strRef>
                </c:tx>
                <c:spPr>
                  <a:ln w="22225" cap="rnd">
                    <a:solidFill>
                      <a:schemeClr val="accent1"/>
                    </a:solidFill>
                    <a:round/>
                  </a:ln>
                  <a:effectLst/>
                </c:spPr>
                <c:marker>
                  <c:symbol val="circle"/>
                  <c:size val="6"/>
                  <c:spPr>
                    <a:solidFill>
                      <a:schemeClr val="lt1"/>
                    </a:solidFill>
                    <a:ln w="15875">
                      <a:solidFill>
                        <a:schemeClr val="accent1"/>
                      </a:solidFill>
                      <a:round/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All!$BK$6:$BK$180</c15:sqref>
                        </c15:formulaRef>
                      </c:ext>
                    </c:extLst>
                    <c:numCache>
                      <c:formatCode>General</c:formatCode>
                      <c:ptCount val="175"/>
                      <c:pt idx="0">
                        <c:v>62.234000000000002</c:v>
                      </c:pt>
                      <c:pt idx="4">
                        <c:v>62.948999999999998</c:v>
                      </c:pt>
                      <c:pt idx="7">
                        <c:v>60.921999999999997</c:v>
                      </c:pt>
                      <c:pt idx="8">
                        <c:v>62.811</c:v>
                      </c:pt>
                      <c:pt idx="11">
                        <c:v>61.241</c:v>
                      </c:pt>
                      <c:pt idx="12">
                        <c:v>62.77</c:v>
                      </c:pt>
                      <c:pt idx="15">
                        <c:v>61.673000000000002</c:v>
                      </c:pt>
                      <c:pt idx="17">
                        <c:v>62.167000000000002</c:v>
                      </c:pt>
                      <c:pt idx="18">
                        <c:v>61.673000000000002</c:v>
                      </c:pt>
                      <c:pt idx="20">
                        <c:v>61.872999999999998</c:v>
                      </c:pt>
                      <c:pt idx="23">
                        <c:v>62.682000000000002</c:v>
                      </c:pt>
                      <c:pt idx="27">
                        <c:v>62.030999999999999</c:v>
                      </c:pt>
                      <c:pt idx="32">
                        <c:v>62.378</c:v>
                      </c:pt>
                      <c:pt idx="35">
                        <c:v>60.863999999999997</c:v>
                      </c:pt>
                      <c:pt idx="39">
                        <c:v>62.219000000000001</c:v>
                      </c:pt>
                      <c:pt idx="42">
                        <c:v>60.966999999999999</c:v>
                      </c:pt>
                      <c:pt idx="48">
                        <c:v>62.3</c:v>
                      </c:pt>
                      <c:pt idx="51">
                        <c:v>62.462000000000003</c:v>
                      </c:pt>
                      <c:pt idx="53">
                        <c:v>62.994</c:v>
                      </c:pt>
                      <c:pt idx="54">
                        <c:v>62.462000000000003</c:v>
                      </c:pt>
                      <c:pt idx="56">
                        <c:v>62.994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2-CA0B-4477-89C2-48FF5A51D642}"/>
                  </c:ext>
                </c:extLst>
              </c15:ser>
            </c15:filteredLineSeries>
          </c:ext>
        </c:extLst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  <c:max val="80"/>
          <c:min val="7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RH EoS front, rear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0" i="0" u="none" strike="noStrike" kern="1200" cap="none" spc="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All!$AR$5</c:f>
              <c:strCache>
                <c:ptCount val="1"/>
                <c:pt idx="0">
                  <c:v>Ave Ride_AxleFront_TS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All!$AR$6:$AR$170</c:f>
              <c:numCache>
                <c:formatCode>General</c:formatCode>
                <c:ptCount val="165"/>
                <c:pt idx="0">
                  <c:v>42.515999999999998</c:v>
                </c:pt>
                <c:pt idx="1">
                  <c:v>42.179000000000002</c:v>
                </c:pt>
                <c:pt idx="2">
                  <c:v>41.777000000000001</c:v>
                </c:pt>
                <c:pt idx="3">
                  <c:v>42.689</c:v>
                </c:pt>
                <c:pt idx="4">
                  <c:v>42.095999999999997</c:v>
                </c:pt>
                <c:pt idx="7">
                  <c:v>42.34</c:v>
                </c:pt>
                <c:pt idx="8">
                  <c:v>40.997</c:v>
                </c:pt>
                <c:pt idx="11">
                  <c:v>40.951000000000001</c:v>
                </c:pt>
                <c:pt idx="15">
                  <c:v>41.076000000000001</c:v>
                </c:pt>
                <c:pt idx="16">
                  <c:v>40.997</c:v>
                </c:pt>
                <c:pt idx="17">
                  <c:v>40.076000000000001</c:v>
                </c:pt>
                <c:pt idx="18">
                  <c:v>41.076000000000001</c:v>
                </c:pt>
                <c:pt idx="19">
                  <c:v>40.997</c:v>
                </c:pt>
                <c:pt idx="20">
                  <c:v>41.478000000000002</c:v>
                </c:pt>
                <c:pt idx="21">
                  <c:v>40.161999999999999</c:v>
                </c:pt>
                <c:pt idx="22">
                  <c:v>39.945999999999998</c:v>
                </c:pt>
                <c:pt idx="23">
                  <c:v>33.457999999999998</c:v>
                </c:pt>
                <c:pt idx="27">
                  <c:v>41.142000000000003</c:v>
                </c:pt>
                <c:pt idx="28">
                  <c:v>40.786999999999999</c:v>
                </c:pt>
                <c:pt idx="29">
                  <c:v>39.179000000000002</c:v>
                </c:pt>
                <c:pt idx="30">
                  <c:v>39.024000000000001</c:v>
                </c:pt>
                <c:pt idx="31">
                  <c:v>42.997999999999998</c:v>
                </c:pt>
                <c:pt idx="32">
                  <c:v>40.046999999999997</c:v>
                </c:pt>
                <c:pt idx="35">
                  <c:v>39.487000000000002</c:v>
                </c:pt>
                <c:pt idx="36">
                  <c:v>38.673000000000002</c:v>
                </c:pt>
                <c:pt idx="37">
                  <c:v>38.588000000000001</c:v>
                </c:pt>
                <c:pt idx="38">
                  <c:v>39.15</c:v>
                </c:pt>
                <c:pt idx="39">
                  <c:v>39.768000000000001</c:v>
                </c:pt>
                <c:pt idx="42">
                  <c:v>40.735999999999997</c:v>
                </c:pt>
                <c:pt idx="43">
                  <c:v>40.817999999999998</c:v>
                </c:pt>
                <c:pt idx="44">
                  <c:v>41.6</c:v>
                </c:pt>
                <c:pt idx="45">
                  <c:v>39.485999999999997</c:v>
                </c:pt>
                <c:pt idx="46">
                  <c:v>38.844999999999999</c:v>
                </c:pt>
                <c:pt idx="47">
                  <c:v>39.051000000000002</c:v>
                </c:pt>
                <c:pt idx="48">
                  <c:v>38.926000000000002</c:v>
                </c:pt>
                <c:pt idx="51">
                  <c:v>38.744999999999997</c:v>
                </c:pt>
                <c:pt idx="52">
                  <c:v>40.481000000000002</c:v>
                </c:pt>
                <c:pt idx="53">
                  <c:v>41.637</c:v>
                </c:pt>
                <c:pt idx="54">
                  <c:v>38.744999999999997</c:v>
                </c:pt>
                <c:pt idx="55">
                  <c:v>40.481000000000002</c:v>
                </c:pt>
                <c:pt idx="56">
                  <c:v>41.637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DF4-455E-B1FE-0711AD3EBD89}"/>
            </c:ext>
          </c:extLst>
        </c:ser>
        <c:ser>
          <c:idx val="1"/>
          <c:order val="1"/>
          <c:tx>
            <c:strRef>
              <c:f>All!$AS$5</c:f>
              <c:strCache>
                <c:ptCount val="1"/>
                <c:pt idx="0">
                  <c:v>Ave Ride_AxleRear_TS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All!$AS$6:$AS$170</c:f>
              <c:numCache>
                <c:formatCode>General</c:formatCode>
                <c:ptCount val="165"/>
                <c:pt idx="0">
                  <c:v>34.377000000000002</c:v>
                </c:pt>
                <c:pt idx="1">
                  <c:v>34.268999999999998</c:v>
                </c:pt>
                <c:pt idx="2">
                  <c:v>35.789000000000001</c:v>
                </c:pt>
                <c:pt idx="3">
                  <c:v>35.706000000000003</c:v>
                </c:pt>
                <c:pt idx="4">
                  <c:v>34.896000000000001</c:v>
                </c:pt>
                <c:pt idx="7">
                  <c:v>33.542000000000002</c:v>
                </c:pt>
                <c:pt idx="8">
                  <c:v>34.651000000000003</c:v>
                </c:pt>
                <c:pt idx="11">
                  <c:v>34.441000000000003</c:v>
                </c:pt>
                <c:pt idx="15">
                  <c:v>34.110999999999997</c:v>
                </c:pt>
                <c:pt idx="16">
                  <c:v>36.186999999999998</c:v>
                </c:pt>
                <c:pt idx="17">
                  <c:v>32.698999999999998</c:v>
                </c:pt>
                <c:pt idx="18">
                  <c:v>34.110999999999997</c:v>
                </c:pt>
                <c:pt idx="19">
                  <c:v>36.186999999999998</c:v>
                </c:pt>
                <c:pt idx="20">
                  <c:v>34.664000000000001</c:v>
                </c:pt>
                <c:pt idx="21">
                  <c:v>32.521000000000001</c:v>
                </c:pt>
                <c:pt idx="22">
                  <c:v>34.343000000000004</c:v>
                </c:pt>
                <c:pt idx="23">
                  <c:v>34.244</c:v>
                </c:pt>
                <c:pt idx="27">
                  <c:v>34.411999999999999</c:v>
                </c:pt>
                <c:pt idx="28">
                  <c:v>33.276000000000003</c:v>
                </c:pt>
                <c:pt idx="29">
                  <c:v>32.578000000000003</c:v>
                </c:pt>
                <c:pt idx="30">
                  <c:v>31.991</c:v>
                </c:pt>
                <c:pt idx="31">
                  <c:v>36.270000000000003</c:v>
                </c:pt>
                <c:pt idx="32">
                  <c:v>32.942</c:v>
                </c:pt>
                <c:pt idx="35">
                  <c:v>34.097999999999999</c:v>
                </c:pt>
                <c:pt idx="36">
                  <c:v>31.602</c:v>
                </c:pt>
                <c:pt idx="37">
                  <c:v>31.655000000000001</c:v>
                </c:pt>
                <c:pt idx="38">
                  <c:v>32.652999999999999</c:v>
                </c:pt>
                <c:pt idx="39">
                  <c:v>34.747999999999998</c:v>
                </c:pt>
                <c:pt idx="42">
                  <c:v>35.070999999999998</c:v>
                </c:pt>
                <c:pt idx="43">
                  <c:v>36.095999999999997</c:v>
                </c:pt>
                <c:pt idx="44">
                  <c:v>36.851999999999997</c:v>
                </c:pt>
                <c:pt idx="45">
                  <c:v>32.32</c:v>
                </c:pt>
                <c:pt idx="46">
                  <c:v>33.171999999999997</c:v>
                </c:pt>
                <c:pt idx="47">
                  <c:v>33.323999999999998</c:v>
                </c:pt>
                <c:pt idx="48">
                  <c:v>33.593000000000004</c:v>
                </c:pt>
                <c:pt idx="51">
                  <c:v>35.619</c:v>
                </c:pt>
                <c:pt idx="52">
                  <c:v>35.186999999999998</c:v>
                </c:pt>
                <c:pt idx="53">
                  <c:v>36.280999999999999</c:v>
                </c:pt>
                <c:pt idx="54">
                  <c:v>35.619</c:v>
                </c:pt>
                <c:pt idx="55">
                  <c:v>35.186999999999998</c:v>
                </c:pt>
                <c:pt idx="56">
                  <c:v>36.280999999999999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DF4-455E-B1FE-0711AD3EBD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  <c:max val="55"/>
          <c:min val="3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none" spc="0" normalizeH="0" baseline="0">
                <a:solidFill>
                  <a:schemeClr val="dk1">
                    <a:lumMod val="50000"/>
                    <a:lumOff val="50000"/>
                  </a:schemeClr>
                </a:solidFill>
                <a:latin typeface="+mj-lt"/>
                <a:ea typeface="+mj-ea"/>
                <a:cs typeface="+mj-cs"/>
              </a:defRPr>
            </a:pPr>
            <a:r>
              <a:rPr lang="en-GB"/>
              <a:t>RH Front - Pitlane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none" spc="0" normalizeH="0" baseline="0">
              <a:solidFill>
                <a:schemeClr val="dk1">
                  <a:lumMod val="50000"/>
                  <a:lumOff val="50000"/>
                </a:schemeClr>
              </a:solidFill>
              <a:latin typeface="+mj-lt"/>
              <a:ea typeface="+mj-ea"/>
              <a:cs typeface="+mj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All!$BK$5</c:f>
              <c:strCache>
                <c:ptCount val="1"/>
                <c:pt idx="0">
                  <c:v>Ave Ride_F_pit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All!$BK$6:$BK$180</c:f>
              <c:numCache>
                <c:formatCode>General</c:formatCode>
                <c:ptCount val="175"/>
                <c:pt idx="0">
                  <c:v>62.234000000000002</c:v>
                </c:pt>
                <c:pt idx="4">
                  <c:v>62.948999999999998</c:v>
                </c:pt>
                <c:pt idx="7">
                  <c:v>60.921999999999997</c:v>
                </c:pt>
                <c:pt idx="8">
                  <c:v>62.811</c:v>
                </c:pt>
                <c:pt idx="11">
                  <c:v>61.241</c:v>
                </c:pt>
                <c:pt idx="12">
                  <c:v>62.77</c:v>
                </c:pt>
                <c:pt idx="15">
                  <c:v>61.673000000000002</c:v>
                </c:pt>
                <c:pt idx="17">
                  <c:v>62.167000000000002</c:v>
                </c:pt>
                <c:pt idx="18">
                  <c:v>61.673000000000002</c:v>
                </c:pt>
                <c:pt idx="20">
                  <c:v>61.872999999999998</c:v>
                </c:pt>
                <c:pt idx="23">
                  <c:v>62.682000000000002</c:v>
                </c:pt>
                <c:pt idx="27">
                  <c:v>62.030999999999999</c:v>
                </c:pt>
                <c:pt idx="32">
                  <c:v>62.378</c:v>
                </c:pt>
                <c:pt idx="35">
                  <c:v>60.863999999999997</c:v>
                </c:pt>
                <c:pt idx="39">
                  <c:v>62.219000000000001</c:v>
                </c:pt>
                <c:pt idx="42">
                  <c:v>60.966999999999999</c:v>
                </c:pt>
                <c:pt idx="48">
                  <c:v>62.3</c:v>
                </c:pt>
                <c:pt idx="51">
                  <c:v>62.462000000000003</c:v>
                </c:pt>
                <c:pt idx="53">
                  <c:v>62.994</c:v>
                </c:pt>
                <c:pt idx="54">
                  <c:v>62.462000000000003</c:v>
                </c:pt>
                <c:pt idx="56">
                  <c:v>62.994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EAD-4ED7-AAD5-1FA79F9A75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  <c:extLst>
          <c:ext xmlns:c15="http://schemas.microsoft.com/office/drawing/2012/chart" uri="{02D57815-91ED-43cb-92C2-25804820EDAC}">
            <c15:filteredLine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All!$BL$5</c15:sqref>
                        </c15:formulaRef>
                      </c:ext>
                    </c:extLst>
                    <c:strCache>
                      <c:ptCount val="1"/>
                      <c:pt idx="0">
                        <c:v>Ave Ride_RL_pit</c:v>
                      </c:pt>
                    </c:strCache>
                  </c:strRef>
                </c:tx>
                <c:spPr>
                  <a:ln w="2222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6"/>
                  <c:spPr>
                    <a:solidFill>
                      <a:schemeClr val="lt1"/>
                    </a:solidFill>
                    <a:ln w="15875">
                      <a:solidFill>
                        <a:schemeClr val="accent2"/>
                      </a:solidFill>
                      <a:round/>
                    </a:ln>
                    <a:effectLst/>
                  </c:spPr>
                </c:marker>
                <c:val>
                  <c:numRef>
                    <c:extLst>
                      <c:ext uri="{02D57815-91ED-43cb-92C2-25804820EDAC}">
                        <c15:formulaRef>
                          <c15:sqref>All!$BL$6:$BL$180</c15:sqref>
                        </c15:formulaRef>
                      </c:ext>
                    </c:extLst>
                    <c:numCache>
                      <c:formatCode>General</c:formatCode>
                      <c:ptCount val="175"/>
                      <c:pt idx="0">
                        <c:v>78.814999999999998</c:v>
                      </c:pt>
                      <c:pt idx="4">
                        <c:v>1.877</c:v>
                      </c:pt>
                      <c:pt idx="7">
                        <c:v>71.153000000000006</c:v>
                      </c:pt>
                      <c:pt idx="8">
                        <c:v>26.074000000000002</c:v>
                      </c:pt>
                      <c:pt idx="11">
                        <c:v>69.281999999999996</c:v>
                      </c:pt>
                      <c:pt idx="12">
                        <c:v>78.468999999999994</c:v>
                      </c:pt>
                      <c:pt idx="15">
                        <c:v>77.352999999999994</c:v>
                      </c:pt>
                      <c:pt idx="17">
                        <c:v>37.417000000000002</c:v>
                      </c:pt>
                      <c:pt idx="18">
                        <c:v>77.352999999999994</c:v>
                      </c:pt>
                      <c:pt idx="20">
                        <c:v>76.853999999999999</c:v>
                      </c:pt>
                      <c:pt idx="23">
                        <c:v>36.381999999999998</c:v>
                      </c:pt>
                      <c:pt idx="27">
                        <c:v>77.790999999999997</c:v>
                      </c:pt>
                      <c:pt idx="32">
                        <c:v>19.709</c:v>
                      </c:pt>
                      <c:pt idx="35">
                        <c:v>77.198999999999998</c:v>
                      </c:pt>
                      <c:pt idx="39">
                        <c:v>40.093000000000004</c:v>
                      </c:pt>
                      <c:pt idx="42">
                        <c:v>76.88</c:v>
                      </c:pt>
                      <c:pt idx="48">
                        <c:v>55.503</c:v>
                      </c:pt>
                      <c:pt idx="51">
                        <c:v>77.179000000000002</c:v>
                      </c:pt>
                      <c:pt idx="53">
                        <c:v>57.837000000000003</c:v>
                      </c:pt>
                      <c:pt idx="54">
                        <c:v>77.179000000000002</c:v>
                      </c:pt>
                      <c:pt idx="56">
                        <c:v>57.837000000000003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1-5EAD-4ED7-AAD5-1FA79F9A757B}"/>
                  </c:ext>
                </c:extLst>
              </c15:ser>
            </c15:filteredLineSeries>
            <c15:filteredLine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All!$BM$5</c15:sqref>
                        </c15:formulaRef>
                      </c:ext>
                    </c:extLst>
                    <c:strCache>
                      <c:ptCount val="1"/>
                      <c:pt idx="0">
                        <c:v>Ave Ride_RR_pit</c:v>
                      </c:pt>
                    </c:strCache>
                  </c:strRef>
                </c:tx>
                <c:spPr>
                  <a:ln w="2222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6"/>
                  <c:spPr>
                    <a:solidFill>
                      <a:schemeClr val="lt1"/>
                    </a:solidFill>
                    <a:ln w="15875">
                      <a:solidFill>
                        <a:schemeClr val="accent3"/>
                      </a:solidFill>
                      <a:round/>
                    </a:ln>
                    <a:effectLst/>
                  </c:spPr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All!$BM$6:$BM$180</c15:sqref>
                        </c15:formulaRef>
                      </c:ext>
                    </c:extLst>
                    <c:numCache>
                      <c:formatCode>General</c:formatCode>
                      <c:ptCount val="175"/>
                      <c:pt idx="0">
                        <c:v>78.001000000000005</c:v>
                      </c:pt>
                      <c:pt idx="4">
                        <c:v>79.153999999999996</c:v>
                      </c:pt>
                      <c:pt idx="7">
                        <c:v>75.921999999999997</c:v>
                      </c:pt>
                      <c:pt idx="8">
                        <c:v>77.611000000000004</c:v>
                      </c:pt>
                      <c:pt idx="11">
                        <c:v>75.790999999999997</c:v>
                      </c:pt>
                      <c:pt idx="12">
                        <c:v>77.346000000000004</c:v>
                      </c:pt>
                      <c:pt idx="15">
                        <c:v>76.018000000000001</c:v>
                      </c:pt>
                      <c:pt idx="17">
                        <c:v>77.804000000000002</c:v>
                      </c:pt>
                      <c:pt idx="18">
                        <c:v>76.018000000000001</c:v>
                      </c:pt>
                      <c:pt idx="20">
                        <c:v>76.861000000000004</c:v>
                      </c:pt>
                      <c:pt idx="23">
                        <c:v>77.933000000000007</c:v>
                      </c:pt>
                      <c:pt idx="27">
                        <c:v>76.664000000000001</c:v>
                      </c:pt>
                      <c:pt idx="32">
                        <c:v>77.504000000000005</c:v>
                      </c:pt>
                      <c:pt idx="35">
                        <c:v>75.94</c:v>
                      </c:pt>
                      <c:pt idx="39">
                        <c:v>77.459000000000003</c:v>
                      </c:pt>
                      <c:pt idx="42">
                        <c:v>75.734999999999999</c:v>
                      </c:pt>
                      <c:pt idx="48">
                        <c:v>78.372</c:v>
                      </c:pt>
                      <c:pt idx="51">
                        <c:v>77.828999999999994</c:v>
                      </c:pt>
                      <c:pt idx="53">
                        <c:v>79.561999999999998</c:v>
                      </c:pt>
                      <c:pt idx="54">
                        <c:v>77.828999999999994</c:v>
                      </c:pt>
                      <c:pt idx="56">
                        <c:v>79.561999999999998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5EAD-4ED7-AAD5-1FA79F9A757B}"/>
                  </c:ext>
                </c:extLst>
              </c15:ser>
            </c15:filteredLineSeries>
          </c:ext>
        </c:extLst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  <c:max val="70"/>
          <c:min val="5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pattFill prst="ltDnDiag">
          <a:fgClr>
            <a:schemeClr val="dk1">
              <a:lumMod val="15000"/>
              <a:lumOff val="85000"/>
            </a:schemeClr>
          </a:fgClr>
          <a:bgClr>
            <a:schemeClr val="lt1"/>
          </a:bgClr>
        </a:pattFill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1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Pitlane</a:t>
            </a:r>
            <a:r>
              <a:rPr lang="en-GB" b="1" baseline="0"/>
              <a:t> RH [mm]</a:t>
            </a:r>
            <a:endParaRPr lang="en-GB" b="1"/>
          </a:p>
        </c:rich>
      </c:tx>
      <c:layout>
        <c:manualLayout>
          <c:xMode val="edge"/>
          <c:yMode val="edge"/>
          <c:x val="5.4812885638136036E-2"/>
          <c:y val="2.35185185185185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1" i="0" u="none" strike="noStrike" kern="1200" cap="none" spc="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All!$BI$5</c:f>
              <c:strCache>
                <c:ptCount val="1"/>
                <c:pt idx="0">
                  <c:v>Ave frh_pitlane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val>
            <c:numRef>
              <c:f>All!$BI$6:$BI$400</c:f>
              <c:numCache>
                <c:formatCode>General</c:formatCode>
                <c:ptCount val="395"/>
                <c:pt idx="0">
                  <c:v>64.042000000000002</c:v>
                </c:pt>
                <c:pt idx="4">
                  <c:v>60.441000000000003</c:v>
                </c:pt>
                <c:pt idx="7">
                  <c:v>62.332000000000001</c:v>
                </c:pt>
                <c:pt idx="8">
                  <c:v>61.585000000000001</c:v>
                </c:pt>
                <c:pt idx="11">
                  <c:v>62.503</c:v>
                </c:pt>
                <c:pt idx="12">
                  <c:v>64.462000000000003</c:v>
                </c:pt>
                <c:pt idx="15">
                  <c:v>63.350999999999999</c:v>
                </c:pt>
                <c:pt idx="17">
                  <c:v>61.656999999999996</c:v>
                </c:pt>
                <c:pt idx="18">
                  <c:v>63.350999999999999</c:v>
                </c:pt>
                <c:pt idx="20">
                  <c:v>63.548000000000002</c:v>
                </c:pt>
                <c:pt idx="23">
                  <c:v>62.064</c:v>
                </c:pt>
                <c:pt idx="27">
                  <c:v>63.728999999999999</c:v>
                </c:pt>
                <c:pt idx="32">
                  <c:v>60.838999999999999</c:v>
                </c:pt>
                <c:pt idx="35">
                  <c:v>62.62</c:v>
                </c:pt>
                <c:pt idx="39">
                  <c:v>61.834000000000003</c:v>
                </c:pt>
                <c:pt idx="42">
                  <c:v>62.682000000000002</c:v>
                </c:pt>
                <c:pt idx="48">
                  <c:v>62.819000000000003</c:v>
                </c:pt>
                <c:pt idx="51">
                  <c:v>64.143000000000001</c:v>
                </c:pt>
                <c:pt idx="53">
                  <c:v>63.631999999999998</c:v>
                </c:pt>
                <c:pt idx="54">
                  <c:v>64.143000000000001</c:v>
                </c:pt>
                <c:pt idx="56">
                  <c:v>63.631999999999998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7-47E9-9857-9D31F2C3C492}"/>
            </c:ext>
          </c:extLst>
        </c:ser>
        <c:ser>
          <c:idx val="1"/>
          <c:order val="1"/>
          <c:tx>
            <c:strRef>
              <c:f>All!$BJ$5</c:f>
              <c:strCache>
                <c:ptCount val="1"/>
                <c:pt idx="0">
                  <c:v>Ave rrh_pitlane</c:v>
                </c:pt>
              </c:strCache>
            </c:strRef>
          </c:tx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2"/>
                </a:solidFill>
                <a:round/>
              </a:ln>
              <a:effectLst/>
            </c:spPr>
          </c:marker>
          <c:val>
            <c:numRef>
              <c:f>All!$BJ$6:$BJ$400</c:f>
              <c:numCache>
                <c:formatCode>General</c:formatCode>
                <c:ptCount val="395"/>
                <c:pt idx="0">
                  <c:v>81.141999999999996</c:v>
                </c:pt>
                <c:pt idx="4">
                  <c:v>36.723999999999997</c:v>
                </c:pt>
                <c:pt idx="7">
                  <c:v>75.67</c:v>
                </c:pt>
                <c:pt idx="8">
                  <c:v>49.988999999999997</c:v>
                </c:pt>
                <c:pt idx="11">
                  <c:v>74.445999999999998</c:v>
                </c:pt>
                <c:pt idx="12">
                  <c:v>80.465999999999994</c:v>
                </c:pt>
                <c:pt idx="15">
                  <c:v>79.222999999999999</c:v>
                </c:pt>
                <c:pt idx="17">
                  <c:v>56.84</c:v>
                </c:pt>
                <c:pt idx="18">
                  <c:v>79.222999999999999</c:v>
                </c:pt>
                <c:pt idx="20">
                  <c:v>79.39</c:v>
                </c:pt>
                <c:pt idx="23">
                  <c:v>56.222999999999999</c:v>
                </c:pt>
                <c:pt idx="27">
                  <c:v>79.796000000000006</c:v>
                </c:pt>
                <c:pt idx="32">
                  <c:v>46.279000000000003</c:v>
                </c:pt>
                <c:pt idx="35">
                  <c:v>79.224000000000004</c:v>
                </c:pt>
                <c:pt idx="39">
                  <c:v>58.194000000000003</c:v>
                </c:pt>
                <c:pt idx="42">
                  <c:v>78.900999999999996</c:v>
                </c:pt>
                <c:pt idx="48">
                  <c:v>67.721000000000004</c:v>
                </c:pt>
                <c:pt idx="51">
                  <c:v>80.046000000000006</c:v>
                </c:pt>
                <c:pt idx="53">
                  <c:v>69.664000000000001</c:v>
                </c:pt>
                <c:pt idx="54">
                  <c:v>80.046000000000006</c:v>
                </c:pt>
                <c:pt idx="56">
                  <c:v>69.664000000000001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E37-47E9-9857-9D31F2C3C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  <c:max val="80"/>
          <c:min val="6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022242776067201"/>
          <c:y val="4.2354629629629645E-2"/>
          <c:w val="0.36040393521086322"/>
          <c:h val="0.101548044534177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Min disk temperature [degC]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All!$V$5</c:f>
              <c:strCache>
                <c:ptCount val="1"/>
                <c:pt idx="0">
                  <c:v>Min tdisk_fl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All!$V$6:$V$400</c:f>
              <c:numCache>
                <c:formatCode>General</c:formatCode>
                <c:ptCount val="395"/>
                <c:pt idx="0">
                  <c:v>60</c:v>
                </c:pt>
                <c:pt idx="1">
                  <c:v>210</c:v>
                </c:pt>
                <c:pt idx="2">
                  <c:v>221.66</c:v>
                </c:pt>
                <c:pt idx="3">
                  <c:v>221.66</c:v>
                </c:pt>
                <c:pt idx="4">
                  <c:v>218.34</c:v>
                </c:pt>
                <c:pt idx="7">
                  <c:v>157.5</c:v>
                </c:pt>
                <c:pt idx="8">
                  <c:v>192.5</c:v>
                </c:pt>
                <c:pt idx="11">
                  <c:v>150</c:v>
                </c:pt>
                <c:pt idx="12">
                  <c:v>70</c:v>
                </c:pt>
                <c:pt idx="15">
                  <c:v>60</c:v>
                </c:pt>
                <c:pt idx="16">
                  <c:v>205</c:v>
                </c:pt>
                <c:pt idx="17">
                  <c:v>230</c:v>
                </c:pt>
                <c:pt idx="18">
                  <c:v>60</c:v>
                </c:pt>
                <c:pt idx="19">
                  <c:v>205</c:v>
                </c:pt>
                <c:pt idx="20">
                  <c:v>160</c:v>
                </c:pt>
                <c:pt idx="21">
                  <c:v>233.34</c:v>
                </c:pt>
                <c:pt idx="22">
                  <c:v>233.34</c:v>
                </c:pt>
                <c:pt idx="23">
                  <c:v>226.66</c:v>
                </c:pt>
                <c:pt idx="27">
                  <c:v>130</c:v>
                </c:pt>
                <c:pt idx="28">
                  <c:v>226.66</c:v>
                </c:pt>
                <c:pt idx="29">
                  <c:v>245</c:v>
                </c:pt>
                <c:pt idx="30">
                  <c:v>246.66</c:v>
                </c:pt>
                <c:pt idx="31">
                  <c:v>236.66</c:v>
                </c:pt>
                <c:pt idx="32">
                  <c:v>226.66</c:v>
                </c:pt>
                <c:pt idx="35">
                  <c:v>107.5</c:v>
                </c:pt>
                <c:pt idx="36">
                  <c:v>210</c:v>
                </c:pt>
                <c:pt idx="37">
                  <c:v>225</c:v>
                </c:pt>
                <c:pt idx="38">
                  <c:v>215</c:v>
                </c:pt>
                <c:pt idx="39">
                  <c:v>208.34</c:v>
                </c:pt>
                <c:pt idx="42">
                  <c:v>107.5</c:v>
                </c:pt>
                <c:pt idx="43">
                  <c:v>208.34</c:v>
                </c:pt>
                <c:pt idx="44">
                  <c:v>206.66</c:v>
                </c:pt>
                <c:pt idx="45">
                  <c:v>220</c:v>
                </c:pt>
                <c:pt idx="46">
                  <c:v>221.66</c:v>
                </c:pt>
                <c:pt idx="47">
                  <c:v>221.66</c:v>
                </c:pt>
                <c:pt idx="48">
                  <c:v>223.34</c:v>
                </c:pt>
                <c:pt idx="51">
                  <c:v>117.5</c:v>
                </c:pt>
                <c:pt idx="52">
                  <c:v>216.66</c:v>
                </c:pt>
                <c:pt idx="53">
                  <c:v>225</c:v>
                </c:pt>
                <c:pt idx="54">
                  <c:v>117.5</c:v>
                </c:pt>
                <c:pt idx="55">
                  <c:v>216.66</c:v>
                </c:pt>
                <c:pt idx="56">
                  <c:v>225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All!$W$5</c:f>
              <c:strCache>
                <c:ptCount val="1"/>
                <c:pt idx="0">
                  <c:v>Min tdisk_fr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All!$W$6:$W$400</c:f>
              <c:numCache>
                <c:formatCode>General</c:formatCode>
                <c:ptCount val="395"/>
                <c:pt idx="0">
                  <c:v>40</c:v>
                </c:pt>
                <c:pt idx="1">
                  <c:v>175</c:v>
                </c:pt>
                <c:pt idx="2">
                  <c:v>195</c:v>
                </c:pt>
                <c:pt idx="3">
                  <c:v>201.66</c:v>
                </c:pt>
                <c:pt idx="4">
                  <c:v>200</c:v>
                </c:pt>
                <c:pt idx="7">
                  <c:v>140</c:v>
                </c:pt>
                <c:pt idx="8">
                  <c:v>180</c:v>
                </c:pt>
                <c:pt idx="11">
                  <c:v>140</c:v>
                </c:pt>
                <c:pt idx="12">
                  <c:v>40</c:v>
                </c:pt>
                <c:pt idx="15">
                  <c:v>40</c:v>
                </c:pt>
                <c:pt idx="16">
                  <c:v>185</c:v>
                </c:pt>
                <c:pt idx="17">
                  <c:v>206.66</c:v>
                </c:pt>
                <c:pt idx="18">
                  <c:v>40</c:v>
                </c:pt>
                <c:pt idx="19">
                  <c:v>185</c:v>
                </c:pt>
                <c:pt idx="20">
                  <c:v>145</c:v>
                </c:pt>
                <c:pt idx="21">
                  <c:v>213.34</c:v>
                </c:pt>
                <c:pt idx="22">
                  <c:v>221.66</c:v>
                </c:pt>
                <c:pt idx="23">
                  <c:v>211.66</c:v>
                </c:pt>
                <c:pt idx="27">
                  <c:v>120</c:v>
                </c:pt>
                <c:pt idx="28">
                  <c:v>206.66</c:v>
                </c:pt>
                <c:pt idx="29">
                  <c:v>221.66</c:v>
                </c:pt>
                <c:pt idx="30">
                  <c:v>213.34</c:v>
                </c:pt>
                <c:pt idx="31">
                  <c:v>221.66</c:v>
                </c:pt>
                <c:pt idx="32">
                  <c:v>213.34</c:v>
                </c:pt>
                <c:pt idx="35">
                  <c:v>102.5</c:v>
                </c:pt>
                <c:pt idx="36">
                  <c:v>192.5</c:v>
                </c:pt>
                <c:pt idx="37">
                  <c:v>208.34</c:v>
                </c:pt>
                <c:pt idx="38">
                  <c:v>200</c:v>
                </c:pt>
                <c:pt idx="39">
                  <c:v>187.5</c:v>
                </c:pt>
                <c:pt idx="42">
                  <c:v>70</c:v>
                </c:pt>
                <c:pt idx="43">
                  <c:v>190</c:v>
                </c:pt>
                <c:pt idx="44">
                  <c:v>192.5</c:v>
                </c:pt>
                <c:pt idx="45">
                  <c:v>205</c:v>
                </c:pt>
                <c:pt idx="46">
                  <c:v>203.34</c:v>
                </c:pt>
                <c:pt idx="47">
                  <c:v>206.66</c:v>
                </c:pt>
                <c:pt idx="48">
                  <c:v>205</c:v>
                </c:pt>
                <c:pt idx="51">
                  <c:v>107.5</c:v>
                </c:pt>
                <c:pt idx="52">
                  <c:v>192.5</c:v>
                </c:pt>
                <c:pt idx="53">
                  <c:v>203.34</c:v>
                </c:pt>
                <c:pt idx="54">
                  <c:v>107.5</c:v>
                </c:pt>
                <c:pt idx="55">
                  <c:v>192.5</c:v>
                </c:pt>
                <c:pt idx="56">
                  <c:v>203.34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2"/>
          <c:order val="2"/>
          <c:tx>
            <c:strRef>
              <c:f>All!$X$5</c:f>
              <c:strCache>
                <c:ptCount val="1"/>
                <c:pt idx="0">
                  <c:v>Min tdisk_rl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All!$X$6:$X$400</c:f>
              <c:numCache>
                <c:formatCode>General</c:formatCode>
                <c:ptCount val="395"/>
                <c:pt idx="0">
                  <c:v>70</c:v>
                </c:pt>
                <c:pt idx="1">
                  <c:v>157.5</c:v>
                </c:pt>
                <c:pt idx="2">
                  <c:v>201.66</c:v>
                </c:pt>
                <c:pt idx="3">
                  <c:v>190</c:v>
                </c:pt>
                <c:pt idx="4">
                  <c:v>201.66</c:v>
                </c:pt>
                <c:pt idx="7">
                  <c:v>127.5</c:v>
                </c:pt>
                <c:pt idx="8">
                  <c:v>157.5</c:v>
                </c:pt>
                <c:pt idx="11">
                  <c:v>115</c:v>
                </c:pt>
                <c:pt idx="12">
                  <c:v>90</c:v>
                </c:pt>
                <c:pt idx="15">
                  <c:v>80</c:v>
                </c:pt>
                <c:pt idx="16">
                  <c:v>170</c:v>
                </c:pt>
                <c:pt idx="17">
                  <c:v>192.5</c:v>
                </c:pt>
                <c:pt idx="18">
                  <c:v>80</c:v>
                </c:pt>
                <c:pt idx="19">
                  <c:v>170</c:v>
                </c:pt>
                <c:pt idx="20">
                  <c:v>122.5</c:v>
                </c:pt>
                <c:pt idx="21">
                  <c:v>190</c:v>
                </c:pt>
                <c:pt idx="22">
                  <c:v>205</c:v>
                </c:pt>
                <c:pt idx="23">
                  <c:v>152.5</c:v>
                </c:pt>
                <c:pt idx="27">
                  <c:v>117.5</c:v>
                </c:pt>
                <c:pt idx="28">
                  <c:v>157.5</c:v>
                </c:pt>
                <c:pt idx="29">
                  <c:v>221.66</c:v>
                </c:pt>
                <c:pt idx="30">
                  <c:v>213.34</c:v>
                </c:pt>
                <c:pt idx="31">
                  <c:v>220</c:v>
                </c:pt>
                <c:pt idx="32">
                  <c:v>205</c:v>
                </c:pt>
                <c:pt idx="35">
                  <c:v>102.5</c:v>
                </c:pt>
                <c:pt idx="36">
                  <c:v>177.5</c:v>
                </c:pt>
                <c:pt idx="37">
                  <c:v>205</c:v>
                </c:pt>
                <c:pt idx="38">
                  <c:v>205</c:v>
                </c:pt>
                <c:pt idx="39">
                  <c:v>192.5</c:v>
                </c:pt>
                <c:pt idx="42">
                  <c:v>102.5</c:v>
                </c:pt>
                <c:pt idx="43">
                  <c:v>167.5</c:v>
                </c:pt>
                <c:pt idx="44">
                  <c:v>175</c:v>
                </c:pt>
                <c:pt idx="45">
                  <c:v>192.5</c:v>
                </c:pt>
                <c:pt idx="46">
                  <c:v>203.34</c:v>
                </c:pt>
                <c:pt idx="47">
                  <c:v>201.66</c:v>
                </c:pt>
                <c:pt idx="48">
                  <c:v>206.66</c:v>
                </c:pt>
                <c:pt idx="51">
                  <c:v>100</c:v>
                </c:pt>
                <c:pt idx="52">
                  <c:v>167.5</c:v>
                </c:pt>
                <c:pt idx="53">
                  <c:v>190</c:v>
                </c:pt>
                <c:pt idx="54">
                  <c:v>100</c:v>
                </c:pt>
                <c:pt idx="55">
                  <c:v>167.5</c:v>
                </c:pt>
                <c:pt idx="56">
                  <c:v>190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ED-4908-94EC-4A17BDA27877}"/>
            </c:ext>
          </c:extLst>
        </c:ser>
        <c:ser>
          <c:idx val="3"/>
          <c:order val="3"/>
          <c:tx>
            <c:strRef>
              <c:f>All!$Y$5</c:f>
              <c:strCache>
                <c:ptCount val="1"/>
                <c:pt idx="0">
                  <c:v>Min tdisk_rr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All!$Y$6:$Y$400</c:f>
              <c:numCache>
                <c:formatCode>General</c:formatCode>
                <c:ptCount val="395"/>
                <c:pt idx="0">
                  <c:v>70</c:v>
                </c:pt>
                <c:pt idx="1">
                  <c:v>157.5</c:v>
                </c:pt>
                <c:pt idx="2">
                  <c:v>200</c:v>
                </c:pt>
                <c:pt idx="3">
                  <c:v>190</c:v>
                </c:pt>
                <c:pt idx="4">
                  <c:v>201.66</c:v>
                </c:pt>
                <c:pt idx="7">
                  <c:v>130</c:v>
                </c:pt>
                <c:pt idx="8">
                  <c:v>157.5</c:v>
                </c:pt>
                <c:pt idx="11">
                  <c:v>120</c:v>
                </c:pt>
                <c:pt idx="12">
                  <c:v>90</c:v>
                </c:pt>
                <c:pt idx="15">
                  <c:v>80</c:v>
                </c:pt>
                <c:pt idx="16">
                  <c:v>170</c:v>
                </c:pt>
                <c:pt idx="17">
                  <c:v>192.5</c:v>
                </c:pt>
                <c:pt idx="18">
                  <c:v>80</c:v>
                </c:pt>
                <c:pt idx="19">
                  <c:v>170</c:v>
                </c:pt>
                <c:pt idx="20">
                  <c:v>122.5</c:v>
                </c:pt>
                <c:pt idx="21">
                  <c:v>185</c:v>
                </c:pt>
                <c:pt idx="22">
                  <c:v>197.5</c:v>
                </c:pt>
                <c:pt idx="23">
                  <c:v>150</c:v>
                </c:pt>
                <c:pt idx="27">
                  <c:v>120</c:v>
                </c:pt>
                <c:pt idx="28">
                  <c:v>160</c:v>
                </c:pt>
                <c:pt idx="29">
                  <c:v>215</c:v>
                </c:pt>
                <c:pt idx="30">
                  <c:v>211.66</c:v>
                </c:pt>
                <c:pt idx="31">
                  <c:v>215</c:v>
                </c:pt>
                <c:pt idx="32">
                  <c:v>205</c:v>
                </c:pt>
                <c:pt idx="35">
                  <c:v>102.5</c:v>
                </c:pt>
                <c:pt idx="36">
                  <c:v>175</c:v>
                </c:pt>
                <c:pt idx="37">
                  <c:v>201.66</c:v>
                </c:pt>
                <c:pt idx="38">
                  <c:v>201.66</c:v>
                </c:pt>
                <c:pt idx="39">
                  <c:v>187.5</c:v>
                </c:pt>
                <c:pt idx="42">
                  <c:v>100</c:v>
                </c:pt>
                <c:pt idx="43">
                  <c:v>170</c:v>
                </c:pt>
                <c:pt idx="44">
                  <c:v>160</c:v>
                </c:pt>
                <c:pt idx="45">
                  <c:v>180</c:v>
                </c:pt>
                <c:pt idx="46">
                  <c:v>197.5</c:v>
                </c:pt>
                <c:pt idx="47">
                  <c:v>195</c:v>
                </c:pt>
                <c:pt idx="48">
                  <c:v>197.5</c:v>
                </c:pt>
                <c:pt idx="51">
                  <c:v>102.5</c:v>
                </c:pt>
                <c:pt idx="52">
                  <c:v>162.5</c:v>
                </c:pt>
                <c:pt idx="53">
                  <c:v>177.5</c:v>
                </c:pt>
                <c:pt idx="54">
                  <c:v>102.5</c:v>
                </c:pt>
                <c:pt idx="55">
                  <c:v>162.5</c:v>
                </c:pt>
                <c:pt idx="56">
                  <c:v>177.5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808927738835372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Min fuel pressure [bar]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1"/>
          <c:order val="2"/>
          <c:tx>
            <c:strRef>
              <c:f>All!$BA$5</c:f>
              <c:strCache>
                <c:ptCount val="1"/>
                <c:pt idx="0">
                  <c:v>Min PRail_80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All!$BA$6:$BA$400</c:f>
              <c:numCache>
                <c:formatCode>General</c:formatCode>
                <c:ptCount val="395"/>
                <c:pt idx="0">
                  <c:v>69.2</c:v>
                </c:pt>
                <c:pt idx="1">
                  <c:v>110.297</c:v>
                </c:pt>
                <c:pt idx="2">
                  <c:v>85.369</c:v>
                </c:pt>
                <c:pt idx="3">
                  <c:v>110.21599999999999</c:v>
                </c:pt>
                <c:pt idx="4">
                  <c:v>69.599999999999994</c:v>
                </c:pt>
                <c:pt idx="7">
                  <c:v>65.596999999999994</c:v>
                </c:pt>
                <c:pt idx="8">
                  <c:v>69.5</c:v>
                </c:pt>
                <c:pt idx="11">
                  <c:v>65.3</c:v>
                </c:pt>
                <c:pt idx="12">
                  <c:v>84.028000000000006</c:v>
                </c:pt>
                <c:pt idx="15">
                  <c:v>64.902000000000001</c:v>
                </c:pt>
                <c:pt idx="16">
                  <c:v>115.04900000000001</c:v>
                </c:pt>
                <c:pt idx="17">
                  <c:v>67.504000000000005</c:v>
                </c:pt>
                <c:pt idx="18">
                  <c:v>64.902000000000001</c:v>
                </c:pt>
                <c:pt idx="19">
                  <c:v>115.04900000000001</c:v>
                </c:pt>
                <c:pt idx="20">
                  <c:v>65.296999999999997</c:v>
                </c:pt>
                <c:pt idx="21">
                  <c:v>122.22</c:v>
                </c:pt>
                <c:pt idx="22">
                  <c:v>119.608</c:v>
                </c:pt>
                <c:pt idx="23">
                  <c:v>69.599999999999994</c:v>
                </c:pt>
                <c:pt idx="27">
                  <c:v>81.2</c:v>
                </c:pt>
                <c:pt idx="28">
                  <c:v>140.60599999999999</c:v>
                </c:pt>
                <c:pt idx="29">
                  <c:v>134.66999999999999</c:v>
                </c:pt>
                <c:pt idx="30">
                  <c:v>129.744</c:v>
                </c:pt>
                <c:pt idx="31">
                  <c:v>111.626</c:v>
                </c:pt>
                <c:pt idx="32">
                  <c:v>69.597999999999999</c:v>
                </c:pt>
                <c:pt idx="35">
                  <c:v>69.608000000000004</c:v>
                </c:pt>
                <c:pt idx="36">
                  <c:v>126.346</c:v>
                </c:pt>
                <c:pt idx="37">
                  <c:v>141.607</c:v>
                </c:pt>
                <c:pt idx="38">
                  <c:v>126.053</c:v>
                </c:pt>
                <c:pt idx="39">
                  <c:v>69.3</c:v>
                </c:pt>
                <c:pt idx="42">
                  <c:v>69.599999999999994</c:v>
                </c:pt>
                <c:pt idx="43">
                  <c:v>69.7</c:v>
                </c:pt>
                <c:pt idx="44">
                  <c:v>140.191</c:v>
                </c:pt>
                <c:pt idx="45">
                  <c:v>139.31</c:v>
                </c:pt>
                <c:pt idx="46">
                  <c:v>142.11500000000001</c:v>
                </c:pt>
                <c:pt idx="47">
                  <c:v>108.70699999999999</c:v>
                </c:pt>
                <c:pt idx="48">
                  <c:v>69.402000000000001</c:v>
                </c:pt>
                <c:pt idx="51">
                  <c:v>65.707999999999998</c:v>
                </c:pt>
                <c:pt idx="52">
                  <c:v>118.699</c:v>
                </c:pt>
                <c:pt idx="53">
                  <c:v>97.984999999999999</c:v>
                </c:pt>
                <c:pt idx="54">
                  <c:v>65.707999999999998</c:v>
                </c:pt>
                <c:pt idx="55">
                  <c:v>118.699</c:v>
                </c:pt>
                <c:pt idx="56">
                  <c:v>97.984999999999999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2"/>
          <c:order val="3"/>
          <c:tx>
            <c:strRef>
              <c:f>All!$BB$5</c:f>
              <c:strCache>
                <c:ptCount val="1"/>
                <c:pt idx="0">
                  <c:v>Min PRail2_80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All!$BB$6:$BB$400</c:f>
              <c:numCache>
                <c:formatCode>General</c:formatCode>
                <c:ptCount val="395"/>
                <c:pt idx="0">
                  <c:v>69.3</c:v>
                </c:pt>
                <c:pt idx="1">
                  <c:v>115.503</c:v>
                </c:pt>
                <c:pt idx="2">
                  <c:v>84.563999999999993</c:v>
                </c:pt>
                <c:pt idx="3">
                  <c:v>110.556</c:v>
                </c:pt>
                <c:pt idx="4">
                  <c:v>69.5</c:v>
                </c:pt>
                <c:pt idx="7">
                  <c:v>67.302999999999997</c:v>
                </c:pt>
                <c:pt idx="8">
                  <c:v>69.403000000000006</c:v>
                </c:pt>
                <c:pt idx="11">
                  <c:v>67.709000000000003</c:v>
                </c:pt>
                <c:pt idx="12">
                  <c:v>83.936000000000007</c:v>
                </c:pt>
                <c:pt idx="15">
                  <c:v>67.099999999999994</c:v>
                </c:pt>
                <c:pt idx="16">
                  <c:v>115.154</c:v>
                </c:pt>
                <c:pt idx="17">
                  <c:v>68.001999999999995</c:v>
                </c:pt>
                <c:pt idx="18">
                  <c:v>67.099999999999994</c:v>
                </c:pt>
                <c:pt idx="19">
                  <c:v>115.154</c:v>
                </c:pt>
                <c:pt idx="20">
                  <c:v>67.397000000000006</c:v>
                </c:pt>
                <c:pt idx="21">
                  <c:v>120.60899999999999</c:v>
                </c:pt>
                <c:pt idx="22">
                  <c:v>118.292</c:v>
                </c:pt>
                <c:pt idx="23">
                  <c:v>69.5</c:v>
                </c:pt>
                <c:pt idx="27">
                  <c:v>82.296999999999997</c:v>
                </c:pt>
                <c:pt idx="28">
                  <c:v>142.19300000000001</c:v>
                </c:pt>
                <c:pt idx="29">
                  <c:v>134.10300000000001</c:v>
                </c:pt>
                <c:pt idx="30">
                  <c:v>131.56700000000001</c:v>
                </c:pt>
                <c:pt idx="31">
                  <c:v>112.90900000000001</c:v>
                </c:pt>
                <c:pt idx="32">
                  <c:v>69.7</c:v>
                </c:pt>
                <c:pt idx="35">
                  <c:v>69.707999999999998</c:v>
                </c:pt>
                <c:pt idx="36">
                  <c:v>125.477</c:v>
                </c:pt>
                <c:pt idx="37">
                  <c:v>139.316</c:v>
                </c:pt>
                <c:pt idx="38">
                  <c:v>115.736</c:v>
                </c:pt>
                <c:pt idx="39">
                  <c:v>69.302000000000007</c:v>
                </c:pt>
                <c:pt idx="42">
                  <c:v>69.7</c:v>
                </c:pt>
                <c:pt idx="43">
                  <c:v>67.837999999999994</c:v>
                </c:pt>
                <c:pt idx="44">
                  <c:v>141.221</c:v>
                </c:pt>
                <c:pt idx="45">
                  <c:v>140.51499999999999</c:v>
                </c:pt>
                <c:pt idx="46">
                  <c:v>143.364</c:v>
                </c:pt>
                <c:pt idx="47">
                  <c:v>108.303</c:v>
                </c:pt>
                <c:pt idx="48">
                  <c:v>69.5</c:v>
                </c:pt>
                <c:pt idx="51">
                  <c:v>66.903000000000006</c:v>
                </c:pt>
                <c:pt idx="52">
                  <c:v>117.999</c:v>
                </c:pt>
                <c:pt idx="53">
                  <c:v>99.82</c:v>
                </c:pt>
                <c:pt idx="54">
                  <c:v>66.903000000000006</c:v>
                </c:pt>
                <c:pt idx="55">
                  <c:v>117.999</c:v>
                </c:pt>
                <c:pt idx="56">
                  <c:v>99.82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0"/>
          <c:order val="0"/>
          <c:tx>
            <c:strRef>
              <c:f>All!$AZ$5</c:f>
              <c:strCache>
                <c:ptCount val="1"/>
                <c:pt idx="0">
                  <c:v>Min pfuel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All!$AZ$6:$AZ$400</c:f>
              <c:numCache>
                <c:formatCode>General</c:formatCode>
                <c:ptCount val="395"/>
                <c:pt idx="0">
                  <c:v>0.17</c:v>
                </c:pt>
                <c:pt idx="1">
                  <c:v>5.69</c:v>
                </c:pt>
                <c:pt idx="2">
                  <c:v>5.61</c:v>
                </c:pt>
                <c:pt idx="3">
                  <c:v>5.71</c:v>
                </c:pt>
                <c:pt idx="4">
                  <c:v>5.67</c:v>
                </c:pt>
                <c:pt idx="7">
                  <c:v>5.68</c:v>
                </c:pt>
                <c:pt idx="8">
                  <c:v>5.68</c:v>
                </c:pt>
                <c:pt idx="11">
                  <c:v>5.68</c:v>
                </c:pt>
                <c:pt idx="12">
                  <c:v>5.86</c:v>
                </c:pt>
                <c:pt idx="15">
                  <c:v>5.43</c:v>
                </c:pt>
                <c:pt idx="16">
                  <c:v>4.78</c:v>
                </c:pt>
                <c:pt idx="17">
                  <c:v>5.7</c:v>
                </c:pt>
                <c:pt idx="18">
                  <c:v>5.43</c:v>
                </c:pt>
                <c:pt idx="19">
                  <c:v>4.78</c:v>
                </c:pt>
                <c:pt idx="20">
                  <c:v>5.67</c:v>
                </c:pt>
                <c:pt idx="21">
                  <c:v>5.57</c:v>
                </c:pt>
                <c:pt idx="22">
                  <c:v>5.62</c:v>
                </c:pt>
                <c:pt idx="23">
                  <c:v>5.48</c:v>
                </c:pt>
                <c:pt idx="27">
                  <c:v>5.78</c:v>
                </c:pt>
                <c:pt idx="28">
                  <c:v>5.68</c:v>
                </c:pt>
                <c:pt idx="29">
                  <c:v>5.75</c:v>
                </c:pt>
                <c:pt idx="30">
                  <c:v>5.61</c:v>
                </c:pt>
                <c:pt idx="31">
                  <c:v>5.48</c:v>
                </c:pt>
                <c:pt idx="32">
                  <c:v>5.61</c:v>
                </c:pt>
                <c:pt idx="35">
                  <c:v>5.59</c:v>
                </c:pt>
                <c:pt idx="36">
                  <c:v>5.69</c:v>
                </c:pt>
                <c:pt idx="37">
                  <c:v>5.61</c:v>
                </c:pt>
                <c:pt idx="38">
                  <c:v>5.62</c:v>
                </c:pt>
                <c:pt idx="39">
                  <c:v>5.64</c:v>
                </c:pt>
                <c:pt idx="42">
                  <c:v>5.58</c:v>
                </c:pt>
                <c:pt idx="43">
                  <c:v>5.67</c:v>
                </c:pt>
                <c:pt idx="44">
                  <c:v>5.63</c:v>
                </c:pt>
                <c:pt idx="45">
                  <c:v>5.69</c:v>
                </c:pt>
                <c:pt idx="46">
                  <c:v>5.68</c:v>
                </c:pt>
                <c:pt idx="47">
                  <c:v>5.61</c:v>
                </c:pt>
                <c:pt idx="48">
                  <c:v>5.66</c:v>
                </c:pt>
                <c:pt idx="51">
                  <c:v>5.55</c:v>
                </c:pt>
                <c:pt idx="52">
                  <c:v>5.3</c:v>
                </c:pt>
                <c:pt idx="53">
                  <c:v>4.87</c:v>
                </c:pt>
                <c:pt idx="54">
                  <c:v>5.55</c:v>
                </c:pt>
                <c:pt idx="55">
                  <c:v>5.3</c:v>
                </c:pt>
                <c:pt idx="56">
                  <c:v>4.87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3"/>
          <c:order val="1"/>
          <c:tx>
            <c:strRef>
              <c:f>All!$FO$5</c:f>
              <c:strCache>
                <c:ptCount val="1"/>
                <c:pt idx="0">
                  <c:v>Min pfuel2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All!$FO$6:$FO$400</c:f>
              <c:numCache>
                <c:formatCode>General</c:formatCode>
                <c:ptCount val="395"/>
                <c:pt idx="0">
                  <c:v>0.16</c:v>
                </c:pt>
                <c:pt idx="1">
                  <c:v>5.38</c:v>
                </c:pt>
                <c:pt idx="2">
                  <c:v>5.58</c:v>
                </c:pt>
                <c:pt idx="3">
                  <c:v>5.58</c:v>
                </c:pt>
                <c:pt idx="4">
                  <c:v>5.46</c:v>
                </c:pt>
                <c:pt idx="7">
                  <c:v>5.51</c:v>
                </c:pt>
                <c:pt idx="8">
                  <c:v>5.59</c:v>
                </c:pt>
                <c:pt idx="11">
                  <c:v>5.5</c:v>
                </c:pt>
                <c:pt idx="12">
                  <c:v>5.8</c:v>
                </c:pt>
                <c:pt idx="15">
                  <c:v>5.49</c:v>
                </c:pt>
                <c:pt idx="16">
                  <c:v>4.92</c:v>
                </c:pt>
                <c:pt idx="17">
                  <c:v>5.46</c:v>
                </c:pt>
                <c:pt idx="18">
                  <c:v>5.49</c:v>
                </c:pt>
                <c:pt idx="19">
                  <c:v>4.92</c:v>
                </c:pt>
                <c:pt idx="20">
                  <c:v>5.46</c:v>
                </c:pt>
                <c:pt idx="21">
                  <c:v>5.48</c:v>
                </c:pt>
                <c:pt idx="22">
                  <c:v>5.44</c:v>
                </c:pt>
                <c:pt idx="23">
                  <c:v>5.47</c:v>
                </c:pt>
                <c:pt idx="27">
                  <c:v>5.41</c:v>
                </c:pt>
                <c:pt idx="28">
                  <c:v>5.51</c:v>
                </c:pt>
                <c:pt idx="29">
                  <c:v>5.58</c:v>
                </c:pt>
                <c:pt idx="30">
                  <c:v>5.48</c:v>
                </c:pt>
                <c:pt idx="31">
                  <c:v>5.33</c:v>
                </c:pt>
                <c:pt idx="32">
                  <c:v>5.18</c:v>
                </c:pt>
                <c:pt idx="35">
                  <c:v>5.49</c:v>
                </c:pt>
                <c:pt idx="36">
                  <c:v>5.48</c:v>
                </c:pt>
                <c:pt idx="37">
                  <c:v>5.58</c:v>
                </c:pt>
                <c:pt idx="38">
                  <c:v>5.46</c:v>
                </c:pt>
                <c:pt idx="39">
                  <c:v>5.37</c:v>
                </c:pt>
                <c:pt idx="42">
                  <c:v>5.41</c:v>
                </c:pt>
                <c:pt idx="43">
                  <c:v>5.39</c:v>
                </c:pt>
                <c:pt idx="44">
                  <c:v>5.49</c:v>
                </c:pt>
                <c:pt idx="45">
                  <c:v>5.44</c:v>
                </c:pt>
                <c:pt idx="46">
                  <c:v>5.44</c:v>
                </c:pt>
                <c:pt idx="47">
                  <c:v>5.4</c:v>
                </c:pt>
                <c:pt idx="48">
                  <c:v>5.43</c:v>
                </c:pt>
                <c:pt idx="51">
                  <c:v>5.56</c:v>
                </c:pt>
                <c:pt idx="52">
                  <c:v>5.27</c:v>
                </c:pt>
                <c:pt idx="53">
                  <c:v>4.9800000000000004</c:v>
                </c:pt>
                <c:pt idx="54">
                  <c:v>5.56</c:v>
                </c:pt>
                <c:pt idx="55">
                  <c:v>5.27</c:v>
                </c:pt>
                <c:pt idx="56">
                  <c:v>4.9800000000000004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4DA-4B52-A0DA-40C5D89EA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6694895"/>
        <c:axId val="172670612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50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1726706127"/>
        <c:scaling>
          <c:orientation val="minMax"/>
          <c:min val="4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26694895"/>
        <c:crosses val="max"/>
        <c:crossBetween val="between"/>
      </c:valAx>
      <c:catAx>
        <c:axId val="1726694895"/>
        <c:scaling>
          <c:orientation val="minMax"/>
        </c:scaling>
        <c:delete val="1"/>
        <c:axPos val="b"/>
        <c:majorTickMark val="out"/>
        <c:minorTickMark val="none"/>
        <c:tickLblPos val="nextTo"/>
        <c:crossAx val="1726706127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901870706377637"/>
          <c:h val="9.392507083363464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Max pressure</a:t>
            </a:r>
            <a:r>
              <a:rPr lang="en-GB" b="1" baseline="0"/>
              <a:t> [bar] and balance [%]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All!$T$5</c:f>
              <c:strCache>
                <c:ptCount val="1"/>
                <c:pt idx="0">
                  <c:v>Max pbrake_f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All!$T$6:$T$400</c:f>
              <c:numCache>
                <c:formatCode>General</c:formatCode>
                <c:ptCount val="395"/>
                <c:pt idx="0">
                  <c:v>62.23</c:v>
                </c:pt>
                <c:pt idx="1">
                  <c:v>68.45</c:v>
                </c:pt>
                <c:pt idx="2">
                  <c:v>70.010000000000005</c:v>
                </c:pt>
                <c:pt idx="3">
                  <c:v>75.53</c:v>
                </c:pt>
                <c:pt idx="4">
                  <c:v>73.05</c:v>
                </c:pt>
                <c:pt idx="7">
                  <c:v>65.58</c:v>
                </c:pt>
                <c:pt idx="8">
                  <c:v>63.94</c:v>
                </c:pt>
                <c:pt idx="11">
                  <c:v>54.97</c:v>
                </c:pt>
                <c:pt idx="12">
                  <c:v>37.58</c:v>
                </c:pt>
                <c:pt idx="15">
                  <c:v>51.06</c:v>
                </c:pt>
                <c:pt idx="16">
                  <c:v>64.03</c:v>
                </c:pt>
                <c:pt idx="17">
                  <c:v>72.13</c:v>
                </c:pt>
                <c:pt idx="18">
                  <c:v>51.06</c:v>
                </c:pt>
                <c:pt idx="19">
                  <c:v>64.03</c:v>
                </c:pt>
                <c:pt idx="20">
                  <c:v>65.78</c:v>
                </c:pt>
                <c:pt idx="21">
                  <c:v>73.36</c:v>
                </c:pt>
                <c:pt idx="22">
                  <c:v>72.56</c:v>
                </c:pt>
                <c:pt idx="23">
                  <c:v>58.55</c:v>
                </c:pt>
                <c:pt idx="27">
                  <c:v>72.400000000000006</c:v>
                </c:pt>
                <c:pt idx="28">
                  <c:v>73.28</c:v>
                </c:pt>
                <c:pt idx="29">
                  <c:v>80.8</c:v>
                </c:pt>
                <c:pt idx="30">
                  <c:v>80</c:v>
                </c:pt>
                <c:pt idx="31">
                  <c:v>80.56</c:v>
                </c:pt>
                <c:pt idx="32">
                  <c:v>78.44</c:v>
                </c:pt>
                <c:pt idx="35">
                  <c:v>69.7</c:v>
                </c:pt>
                <c:pt idx="36">
                  <c:v>84.7</c:v>
                </c:pt>
                <c:pt idx="37">
                  <c:v>89.83</c:v>
                </c:pt>
                <c:pt idx="38">
                  <c:v>88.73</c:v>
                </c:pt>
                <c:pt idx="39">
                  <c:v>75.2</c:v>
                </c:pt>
                <c:pt idx="42">
                  <c:v>66.7</c:v>
                </c:pt>
                <c:pt idx="43">
                  <c:v>83.3</c:v>
                </c:pt>
                <c:pt idx="44">
                  <c:v>76.63</c:v>
                </c:pt>
                <c:pt idx="45">
                  <c:v>86.74</c:v>
                </c:pt>
                <c:pt idx="46">
                  <c:v>83</c:v>
                </c:pt>
                <c:pt idx="47">
                  <c:v>88.56</c:v>
                </c:pt>
                <c:pt idx="48">
                  <c:v>84.2</c:v>
                </c:pt>
                <c:pt idx="51">
                  <c:v>60.77</c:v>
                </c:pt>
                <c:pt idx="52">
                  <c:v>64.709999999999994</c:v>
                </c:pt>
                <c:pt idx="53">
                  <c:v>65.5</c:v>
                </c:pt>
                <c:pt idx="54">
                  <c:v>60.77</c:v>
                </c:pt>
                <c:pt idx="55">
                  <c:v>64.709999999999994</c:v>
                </c:pt>
                <c:pt idx="56">
                  <c:v>65.5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All!$U$5</c:f>
              <c:strCache>
                <c:ptCount val="1"/>
                <c:pt idx="0">
                  <c:v>Ave Brake_bal %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All!$U$6:$U$400</c:f>
              <c:numCache>
                <c:formatCode>General</c:formatCode>
                <c:ptCount val="395"/>
                <c:pt idx="0">
                  <c:v>61.890999999999998</c:v>
                </c:pt>
                <c:pt idx="1">
                  <c:v>61.226999999999997</c:v>
                </c:pt>
                <c:pt idx="2">
                  <c:v>60.972999999999999</c:v>
                </c:pt>
                <c:pt idx="3">
                  <c:v>60.994</c:v>
                </c:pt>
                <c:pt idx="4">
                  <c:v>62.956000000000003</c:v>
                </c:pt>
                <c:pt idx="7">
                  <c:v>63.476999999999997</c:v>
                </c:pt>
                <c:pt idx="8">
                  <c:v>61.264000000000003</c:v>
                </c:pt>
                <c:pt idx="11">
                  <c:v>61.344999999999999</c:v>
                </c:pt>
                <c:pt idx="12">
                  <c:v>63.194000000000003</c:v>
                </c:pt>
                <c:pt idx="15">
                  <c:v>61.381</c:v>
                </c:pt>
                <c:pt idx="16">
                  <c:v>61.295000000000002</c:v>
                </c:pt>
                <c:pt idx="17">
                  <c:v>61.26</c:v>
                </c:pt>
                <c:pt idx="18">
                  <c:v>61.381</c:v>
                </c:pt>
                <c:pt idx="19">
                  <c:v>61.295000000000002</c:v>
                </c:pt>
                <c:pt idx="20">
                  <c:v>63.377000000000002</c:v>
                </c:pt>
                <c:pt idx="21">
                  <c:v>61.17</c:v>
                </c:pt>
                <c:pt idx="22">
                  <c:v>61.05</c:v>
                </c:pt>
                <c:pt idx="23">
                  <c:v>61.463000000000001</c:v>
                </c:pt>
                <c:pt idx="27">
                  <c:v>63.295999999999999</c:v>
                </c:pt>
                <c:pt idx="28">
                  <c:v>61.188000000000002</c:v>
                </c:pt>
                <c:pt idx="29">
                  <c:v>61.201000000000001</c:v>
                </c:pt>
                <c:pt idx="30">
                  <c:v>60.932000000000002</c:v>
                </c:pt>
                <c:pt idx="31">
                  <c:v>60.453000000000003</c:v>
                </c:pt>
                <c:pt idx="32">
                  <c:v>60.58</c:v>
                </c:pt>
                <c:pt idx="35">
                  <c:v>60.911000000000001</c:v>
                </c:pt>
                <c:pt idx="36">
                  <c:v>60.631</c:v>
                </c:pt>
                <c:pt idx="37">
                  <c:v>60.463000000000001</c:v>
                </c:pt>
                <c:pt idx="38">
                  <c:v>60.613</c:v>
                </c:pt>
                <c:pt idx="39">
                  <c:v>60.670999999999999</c:v>
                </c:pt>
                <c:pt idx="42">
                  <c:v>60.972999999999999</c:v>
                </c:pt>
                <c:pt idx="43">
                  <c:v>60.811</c:v>
                </c:pt>
                <c:pt idx="44">
                  <c:v>60.972999999999999</c:v>
                </c:pt>
                <c:pt idx="45">
                  <c:v>60.707999999999998</c:v>
                </c:pt>
                <c:pt idx="46">
                  <c:v>60.756</c:v>
                </c:pt>
                <c:pt idx="47">
                  <c:v>60.704999999999998</c:v>
                </c:pt>
                <c:pt idx="48">
                  <c:v>60.551000000000002</c:v>
                </c:pt>
                <c:pt idx="51">
                  <c:v>61.521000000000001</c:v>
                </c:pt>
                <c:pt idx="52">
                  <c:v>60.594999999999999</c:v>
                </c:pt>
                <c:pt idx="53">
                  <c:v>61.091999999999999</c:v>
                </c:pt>
                <c:pt idx="54">
                  <c:v>61.521000000000001</c:v>
                </c:pt>
                <c:pt idx="55">
                  <c:v>60.594999999999999</c:v>
                </c:pt>
                <c:pt idx="56">
                  <c:v>61.091999999999999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9405999"/>
        <c:axId val="73084735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73084735"/>
        <c:scaling>
          <c:orientation val="minMax"/>
          <c:max val="70"/>
          <c:min val="5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99405999"/>
        <c:crosses val="max"/>
        <c:crossBetween val="between"/>
      </c:valAx>
      <c:catAx>
        <c:axId val="399405999"/>
        <c:scaling>
          <c:orientation val="minMax"/>
        </c:scaling>
        <c:delete val="1"/>
        <c:axPos val="b"/>
        <c:majorTickMark val="out"/>
        <c:minorTickMark val="none"/>
        <c:tickLblPos val="nextTo"/>
        <c:crossAx val="73084735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265969562337518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Max &amp; AVG</a:t>
            </a:r>
            <a:r>
              <a:rPr lang="en-GB" b="1" baseline="0"/>
              <a:t> Caliper T [degC]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All!$BN$5</c:f>
              <c:strCache>
                <c:ptCount val="1"/>
                <c:pt idx="0">
                  <c:v>Max tcaliper_fl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All!$BN$6:$BN$400</c:f>
              <c:numCache>
                <c:formatCode>General</c:formatCode>
                <c:ptCount val="395"/>
                <c:pt idx="0">
                  <c:v>92.215999999999994</c:v>
                </c:pt>
                <c:pt idx="1">
                  <c:v>110.63200000000001</c:v>
                </c:pt>
                <c:pt idx="2">
                  <c:v>114.68</c:v>
                </c:pt>
                <c:pt idx="3">
                  <c:v>115.864</c:v>
                </c:pt>
                <c:pt idx="4">
                  <c:v>146.44</c:v>
                </c:pt>
                <c:pt idx="7">
                  <c:v>171.8</c:v>
                </c:pt>
                <c:pt idx="8">
                  <c:v>128.85599999999999</c:v>
                </c:pt>
                <c:pt idx="11">
                  <c:v>148.76</c:v>
                </c:pt>
                <c:pt idx="12">
                  <c:v>112.72799999999999</c:v>
                </c:pt>
                <c:pt idx="15">
                  <c:v>89.591999999999999</c:v>
                </c:pt>
                <c:pt idx="16">
                  <c:v>109.72</c:v>
                </c:pt>
                <c:pt idx="17">
                  <c:v>127.52800000000001</c:v>
                </c:pt>
                <c:pt idx="18">
                  <c:v>89.591999999999999</c:v>
                </c:pt>
                <c:pt idx="19">
                  <c:v>109.72</c:v>
                </c:pt>
                <c:pt idx="20">
                  <c:v>166.696</c:v>
                </c:pt>
                <c:pt idx="21">
                  <c:v>117.736</c:v>
                </c:pt>
                <c:pt idx="22">
                  <c:v>120.968</c:v>
                </c:pt>
                <c:pt idx="23">
                  <c:v>125.032</c:v>
                </c:pt>
                <c:pt idx="27">
                  <c:v>149.72</c:v>
                </c:pt>
                <c:pt idx="28">
                  <c:v>115.688</c:v>
                </c:pt>
                <c:pt idx="29">
                  <c:v>120.47199999999999</c:v>
                </c:pt>
                <c:pt idx="30">
                  <c:v>122.34399999999999</c:v>
                </c:pt>
                <c:pt idx="31">
                  <c:v>120.47199999999999</c:v>
                </c:pt>
                <c:pt idx="32">
                  <c:v>122.376</c:v>
                </c:pt>
                <c:pt idx="35">
                  <c:v>120.696</c:v>
                </c:pt>
                <c:pt idx="36">
                  <c:v>108.12</c:v>
                </c:pt>
                <c:pt idx="37">
                  <c:v>113.496</c:v>
                </c:pt>
                <c:pt idx="38">
                  <c:v>113.64</c:v>
                </c:pt>
                <c:pt idx="39">
                  <c:v>123.52800000000001</c:v>
                </c:pt>
                <c:pt idx="42">
                  <c:v>145.52799999999999</c:v>
                </c:pt>
                <c:pt idx="43">
                  <c:v>113.91200000000001</c:v>
                </c:pt>
                <c:pt idx="44">
                  <c:v>115.544</c:v>
                </c:pt>
                <c:pt idx="45">
                  <c:v>115.864</c:v>
                </c:pt>
                <c:pt idx="46">
                  <c:v>115.464</c:v>
                </c:pt>
                <c:pt idx="47">
                  <c:v>116.42400000000001</c:v>
                </c:pt>
                <c:pt idx="48">
                  <c:v>125.06399999999999</c:v>
                </c:pt>
                <c:pt idx="51">
                  <c:v>141.416</c:v>
                </c:pt>
                <c:pt idx="52">
                  <c:v>108.80800000000001</c:v>
                </c:pt>
                <c:pt idx="53">
                  <c:v>126.616</c:v>
                </c:pt>
                <c:pt idx="54">
                  <c:v>141.416</c:v>
                </c:pt>
                <c:pt idx="55">
                  <c:v>108.80800000000001</c:v>
                </c:pt>
                <c:pt idx="56">
                  <c:v>126.616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All!$BO$5</c:f>
              <c:strCache>
                <c:ptCount val="1"/>
                <c:pt idx="0">
                  <c:v>Max tcaliper_fr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All!$BO$6:$BO$400</c:f>
              <c:numCache>
                <c:formatCode>General</c:formatCode>
                <c:ptCount val="395"/>
                <c:pt idx="0">
                  <c:v>89.927999999999997</c:v>
                </c:pt>
                <c:pt idx="1">
                  <c:v>106.536</c:v>
                </c:pt>
                <c:pt idx="2">
                  <c:v>110.80800000000001</c:v>
                </c:pt>
                <c:pt idx="3">
                  <c:v>113.736</c:v>
                </c:pt>
                <c:pt idx="4">
                  <c:v>145.208</c:v>
                </c:pt>
                <c:pt idx="7">
                  <c:v>172.34399999999999</c:v>
                </c:pt>
                <c:pt idx="8">
                  <c:v>131.49600000000001</c:v>
                </c:pt>
                <c:pt idx="11">
                  <c:v>156.55199999999999</c:v>
                </c:pt>
                <c:pt idx="12">
                  <c:v>114.504</c:v>
                </c:pt>
                <c:pt idx="15">
                  <c:v>88.471999999999994</c:v>
                </c:pt>
                <c:pt idx="16">
                  <c:v>106.072</c:v>
                </c:pt>
                <c:pt idx="17">
                  <c:v>124.664</c:v>
                </c:pt>
                <c:pt idx="18">
                  <c:v>88.471999999999994</c:v>
                </c:pt>
                <c:pt idx="19">
                  <c:v>106.072</c:v>
                </c:pt>
                <c:pt idx="20">
                  <c:v>171.672</c:v>
                </c:pt>
                <c:pt idx="21">
                  <c:v>116.42400000000001</c:v>
                </c:pt>
                <c:pt idx="22">
                  <c:v>118.504</c:v>
                </c:pt>
                <c:pt idx="23">
                  <c:v>125.48</c:v>
                </c:pt>
                <c:pt idx="27">
                  <c:v>154.80799999999999</c:v>
                </c:pt>
                <c:pt idx="28">
                  <c:v>113.176</c:v>
                </c:pt>
                <c:pt idx="29">
                  <c:v>117.36799999999999</c:v>
                </c:pt>
                <c:pt idx="30">
                  <c:v>119.01600000000001</c:v>
                </c:pt>
                <c:pt idx="31">
                  <c:v>117.36799999999999</c:v>
                </c:pt>
                <c:pt idx="32">
                  <c:v>121.384</c:v>
                </c:pt>
                <c:pt idx="35">
                  <c:v>130.44</c:v>
                </c:pt>
                <c:pt idx="36">
                  <c:v>108.98399999999999</c:v>
                </c:pt>
                <c:pt idx="37">
                  <c:v>112.85599999999999</c:v>
                </c:pt>
                <c:pt idx="38">
                  <c:v>113.096</c:v>
                </c:pt>
                <c:pt idx="39">
                  <c:v>123.608</c:v>
                </c:pt>
                <c:pt idx="42">
                  <c:v>151.89599999999999</c:v>
                </c:pt>
                <c:pt idx="43">
                  <c:v>111.816</c:v>
                </c:pt>
                <c:pt idx="44">
                  <c:v>112.824</c:v>
                </c:pt>
                <c:pt idx="45">
                  <c:v>110.63200000000001</c:v>
                </c:pt>
                <c:pt idx="46">
                  <c:v>112.85599999999999</c:v>
                </c:pt>
                <c:pt idx="47">
                  <c:v>114.08799999999999</c:v>
                </c:pt>
                <c:pt idx="48">
                  <c:v>123.336</c:v>
                </c:pt>
                <c:pt idx="51">
                  <c:v>144.56800000000001</c:v>
                </c:pt>
                <c:pt idx="52">
                  <c:v>104.248</c:v>
                </c:pt>
                <c:pt idx="53">
                  <c:v>121.83199999999999</c:v>
                </c:pt>
                <c:pt idx="54">
                  <c:v>144.56800000000001</c:v>
                </c:pt>
                <c:pt idx="55">
                  <c:v>104.248</c:v>
                </c:pt>
                <c:pt idx="56">
                  <c:v>121.83199999999999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2"/>
          <c:order val="2"/>
          <c:tx>
            <c:strRef>
              <c:f>All!$BP$5</c:f>
              <c:strCache>
                <c:ptCount val="1"/>
                <c:pt idx="0">
                  <c:v>Max tcaliper_rl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All!$BP$6:$BP$400</c:f>
              <c:numCache>
                <c:formatCode>General</c:formatCode>
                <c:ptCount val="395"/>
                <c:pt idx="0">
                  <c:v>93.224000000000004</c:v>
                </c:pt>
                <c:pt idx="1">
                  <c:v>127.57599999999999</c:v>
                </c:pt>
                <c:pt idx="2">
                  <c:v>137.63999999999999</c:v>
                </c:pt>
                <c:pt idx="3">
                  <c:v>142.744</c:v>
                </c:pt>
                <c:pt idx="4">
                  <c:v>153.27199999999999</c:v>
                </c:pt>
                <c:pt idx="7">
                  <c:v>150.904</c:v>
                </c:pt>
                <c:pt idx="8">
                  <c:v>139.56</c:v>
                </c:pt>
                <c:pt idx="11">
                  <c:v>126.712</c:v>
                </c:pt>
                <c:pt idx="12">
                  <c:v>112.55200000000001</c:v>
                </c:pt>
                <c:pt idx="15">
                  <c:v>102.34399999999999</c:v>
                </c:pt>
                <c:pt idx="16">
                  <c:v>125.848</c:v>
                </c:pt>
                <c:pt idx="17">
                  <c:v>143.88</c:v>
                </c:pt>
                <c:pt idx="18">
                  <c:v>102.34399999999999</c:v>
                </c:pt>
                <c:pt idx="19">
                  <c:v>125.848</c:v>
                </c:pt>
                <c:pt idx="20">
                  <c:v>144.93600000000001</c:v>
                </c:pt>
                <c:pt idx="21">
                  <c:v>136.87200000000001</c:v>
                </c:pt>
                <c:pt idx="22">
                  <c:v>141.416</c:v>
                </c:pt>
                <c:pt idx="23">
                  <c:v>141.78399999999999</c:v>
                </c:pt>
                <c:pt idx="27">
                  <c:v>156.31200000000001</c:v>
                </c:pt>
                <c:pt idx="28">
                  <c:v>129.304</c:v>
                </c:pt>
                <c:pt idx="29">
                  <c:v>145.43199999999999</c:v>
                </c:pt>
                <c:pt idx="30">
                  <c:v>144.24799999999999</c:v>
                </c:pt>
                <c:pt idx="31">
                  <c:v>146.93600000000001</c:v>
                </c:pt>
                <c:pt idx="32">
                  <c:v>146.29599999999999</c:v>
                </c:pt>
                <c:pt idx="35">
                  <c:v>112.85599999999999</c:v>
                </c:pt>
                <c:pt idx="36">
                  <c:v>132.584</c:v>
                </c:pt>
                <c:pt idx="37">
                  <c:v>141.78399999999999</c:v>
                </c:pt>
                <c:pt idx="38">
                  <c:v>142.87200000000001</c:v>
                </c:pt>
                <c:pt idx="39">
                  <c:v>143.38399999999999</c:v>
                </c:pt>
                <c:pt idx="42">
                  <c:v>138.376</c:v>
                </c:pt>
                <c:pt idx="43">
                  <c:v>133.08000000000001</c:v>
                </c:pt>
                <c:pt idx="44">
                  <c:v>134.04</c:v>
                </c:pt>
                <c:pt idx="45">
                  <c:v>139.88</c:v>
                </c:pt>
                <c:pt idx="46">
                  <c:v>143.24</c:v>
                </c:pt>
                <c:pt idx="47">
                  <c:v>148.93600000000001</c:v>
                </c:pt>
                <c:pt idx="48">
                  <c:v>148.29599999999999</c:v>
                </c:pt>
                <c:pt idx="51">
                  <c:v>100.968</c:v>
                </c:pt>
                <c:pt idx="52">
                  <c:v>120.008</c:v>
                </c:pt>
                <c:pt idx="53">
                  <c:v>132.488</c:v>
                </c:pt>
                <c:pt idx="54">
                  <c:v>100.968</c:v>
                </c:pt>
                <c:pt idx="55">
                  <c:v>120.008</c:v>
                </c:pt>
                <c:pt idx="56">
                  <c:v>132.488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91-4EE5-BCE2-E1B2BE2F6FB9}"/>
            </c:ext>
          </c:extLst>
        </c:ser>
        <c:ser>
          <c:idx val="3"/>
          <c:order val="3"/>
          <c:tx>
            <c:strRef>
              <c:f>All!$BQ$5</c:f>
              <c:strCache>
                <c:ptCount val="1"/>
                <c:pt idx="0">
                  <c:v>Max tcaliper_rr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All!$BQ$6:$BQ$400</c:f>
              <c:numCache>
                <c:formatCode>General</c:formatCode>
                <c:ptCount val="395"/>
                <c:pt idx="0">
                  <c:v>94.376000000000005</c:v>
                </c:pt>
                <c:pt idx="1">
                  <c:v>129.304</c:v>
                </c:pt>
                <c:pt idx="2">
                  <c:v>140.55199999999999</c:v>
                </c:pt>
                <c:pt idx="3">
                  <c:v>145.976</c:v>
                </c:pt>
                <c:pt idx="4">
                  <c:v>154.80799999999999</c:v>
                </c:pt>
                <c:pt idx="7">
                  <c:v>151.52799999999999</c:v>
                </c:pt>
                <c:pt idx="8">
                  <c:v>141.512</c:v>
                </c:pt>
                <c:pt idx="11">
                  <c:v>122.072</c:v>
                </c:pt>
                <c:pt idx="12">
                  <c:v>116.872</c:v>
                </c:pt>
                <c:pt idx="15">
                  <c:v>104.16800000000001</c:v>
                </c:pt>
                <c:pt idx="16">
                  <c:v>129.08000000000001</c:v>
                </c:pt>
                <c:pt idx="17">
                  <c:v>148.93600000000001</c:v>
                </c:pt>
                <c:pt idx="18">
                  <c:v>104.16800000000001</c:v>
                </c:pt>
                <c:pt idx="19">
                  <c:v>129.08000000000001</c:v>
                </c:pt>
                <c:pt idx="20">
                  <c:v>150.536</c:v>
                </c:pt>
                <c:pt idx="21">
                  <c:v>140.232</c:v>
                </c:pt>
                <c:pt idx="22">
                  <c:v>144.744</c:v>
                </c:pt>
                <c:pt idx="23">
                  <c:v>143.70400000000001</c:v>
                </c:pt>
                <c:pt idx="27">
                  <c:v>156.184</c:v>
                </c:pt>
                <c:pt idx="28">
                  <c:v>132.77600000000001</c:v>
                </c:pt>
                <c:pt idx="29">
                  <c:v>149.57599999999999</c:v>
                </c:pt>
                <c:pt idx="30">
                  <c:v>148.93600000000001</c:v>
                </c:pt>
                <c:pt idx="31">
                  <c:v>150.98400000000001</c:v>
                </c:pt>
                <c:pt idx="32">
                  <c:v>150.072</c:v>
                </c:pt>
                <c:pt idx="35">
                  <c:v>116.28</c:v>
                </c:pt>
                <c:pt idx="36">
                  <c:v>135.44800000000001</c:v>
                </c:pt>
                <c:pt idx="37">
                  <c:v>145.75200000000001</c:v>
                </c:pt>
                <c:pt idx="38">
                  <c:v>147.52799999999999</c:v>
                </c:pt>
                <c:pt idx="39">
                  <c:v>147.06399999999999</c:v>
                </c:pt>
                <c:pt idx="42">
                  <c:v>142.328</c:v>
                </c:pt>
                <c:pt idx="43">
                  <c:v>134.63200000000001</c:v>
                </c:pt>
                <c:pt idx="44">
                  <c:v>135.048</c:v>
                </c:pt>
                <c:pt idx="45">
                  <c:v>140.87200000000001</c:v>
                </c:pt>
                <c:pt idx="46">
                  <c:v>144.744</c:v>
                </c:pt>
                <c:pt idx="47">
                  <c:v>150.16800000000001</c:v>
                </c:pt>
                <c:pt idx="48">
                  <c:v>149.03200000000001</c:v>
                </c:pt>
                <c:pt idx="51">
                  <c:v>105.208</c:v>
                </c:pt>
                <c:pt idx="52">
                  <c:v>120.792</c:v>
                </c:pt>
                <c:pt idx="53">
                  <c:v>130.21600000000001</c:v>
                </c:pt>
                <c:pt idx="54">
                  <c:v>105.208</c:v>
                </c:pt>
                <c:pt idx="55">
                  <c:v>120.792</c:v>
                </c:pt>
                <c:pt idx="56">
                  <c:v>130.21600000000001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91-4EE5-BCE2-E1B2BE2F6FB9}"/>
            </c:ext>
          </c:extLst>
        </c:ser>
        <c:ser>
          <c:idx val="4"/>
          <c:order val="4"/>
          <c:tx>
            <c:strRef>
              <c:f>All!$CP$5</c:f>
              <c:strCache>
                <c:ptCount val="1"/>
                <c:pt idx="0">
                  <c:v>Ave tcaliper_fl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All!$CP$6:$CP$400</c:f>
              <c:numCache>
                <c:formatCode>General</c:formatCode>
                <c:ptCount val="395"/>
                <c:pt idx="0">
                  <c:v>52.256</c:v>
                </c:pt>
                <c:pt idx="1">
                  <c:v>101.05800000000001</c:v>
                </c:pt>
                <c:pt idx="2">
                  <c:v>110.599</c:v>
                </c:pt>
                <c:pt idx="3">
                  <c:v>111.86</c:v>
                </c:pt>
                <c:pt idx="4">
                  <c:v>117.441</c:v>
                </c:pt>
                <c:pt idx="7">
                  <c:v>138.334</c:v>
                </c:pt>
                <c:pt idx="8">
                  <c:v>117.29300000000001</c:v>
                </c:pt>
                <c:pt idx="11">
                  <c:v>112.56699999999999</c:v>
                </c:pt>
                <c:pt idx="12">
                  <c:v>85.391999999999996</c:v>
                </c:pt>
                <c:pt idx="15">
                  <c:v>63.624000000000002</c:v>
                </c:pt>
                <c:pt idx="16">
                  <c:v>99.483000000000004</c:v>
                </c:pt>
                <c:pt idx="17">
                  <c:v>112.443</c:v>
                </c:pt>
                <c:pt idx="18">
                  <c:v>63.624000000000002</c:v>
                </c:pt>
                <c:pt idx="19">
                  <c:v>99.483000000000004</c:v>
                </c:pt>
                <c:pt idx="20">
                  <c:v>139.06299999999999</c:v>
                </c:pt>
                <c:pt idx="21">
                  <c:v>113.125</c:v>
                </c:pt>
                <c:pt idx="22">
                  <c:v>116.148</c:v>
                </c:pt>
                <c:pt idx="23">
                  <c:v>113.848</c:v>
                </c:pt>
                <c:pt idx="27">
                  <c:v>134.673</c:v>
                </c:pt>
                <c:pt idx="28">
                  <c:v>108.93300000000001</c:v>
                </c:pt>
                <c:pt idx="29">
                  <c:v>116.126</c:v>
                </c:pt>
                <c:pt idx="30">
                  <c:v>116.55</c:v>
                </c:pt>
                <c:pt idx="31">
                  <c:v>115.012</c:v>
                </c:pt>
                <c:pt idx="32">
                  <c:v>113.10899999999999</c:v>
                </c:pt>
                <c:pt idx="35">
                  <c:v>95.171999999999997</c:v>
                </c:pt>
                <c:pt idx="36">
                  <c:v>100.58799999999999</c:v>
                </c:pt>
                <c:pt idx="37">
                  <c:v>108.703</c:v>
                </c:pt>
                <c:pt idx="38">
                  <c:v>108.059</c:v>
                </c:pt>
                <c:pt idx="39">
                  <c:v>109.111</c:v>
                </c:pt>
                <c:pt idx="42">
                  <c:v>125.18</c:v>
                </c:pt>
                <c:pt idx="43">
                  <c:v>101.19799999999999</c:v>
                </c:pt>
                <c:pt idx="44">
                  <c:v>108.989</c:v>
                </c:pt>
                <c:pt idx="45">
                  <c:v>109.646</c:v>
                </c:pt>
                <c:pt idx="46">
                  <c:v>109.08</c:v>
                </c:pt>
                <c:pt idx="47">
                  <c:v>109.944</c:v>
                </c:pt>
                <c:pt idx="48">
                  <c:v>112.42</c:v>
                </c:pt>
                <c:pt idx="51">
                  <c:v>111.65</c:v>
                </c:pt>
                <c:pt idx="52">
                  <c:v>100.47799999999999</c:v>
                </c:pt>
                <c:pt idx="53">
                  <c:v>109.494</c:v>
                </c:pt>
                <c:pt idx="54">
                  <c:v>111.65</c:v>
                </c:pt>
                <c:pt idx="55">
                  <c:v>100.47799999999999</c:v>
                </c:pt>
                <c:pt idx="56">
                  <c:v>109.494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011-49C5-A75C-3880CDFCA386}"/>
            </c:ext>
          </c:extLst>
        </c:ser>
        <c:ser>
          <c:idx val="5"/>
          <c:order val="5"/>
          <c:tx>
            <c:strRef>
              <c:f>All!$CQ$5</c:f>
              <c:strCache>
                <c:ptCount val="1"/>
                <c:pt idx="0">
                  <c:v>Ave tcaliper_fr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All!$CQ$6:$CQ$400</c:f>
              <c:numCache>
                <c:formatCode>General</c:formatCode>
                <c:ptCount val="395"/>
                <c:pt idx="0">
                  <c:v>50.351999999999997</c:v>
                </c:pt>
                <c:pt idx="1">
                  <c:v>98.876999999999995</c:v>
                </c:pt>
                <c:pt idx="2">
                  <c:v>107.684</c:v>
                </c:pt>
                <c:pt idx="3">
                  <c:v>109.40900000000001</c:v>
                </c:pt>
                <c:pt idx="4">
                  <c:v>115.18600000000001</c:v>
                </c:pt>
                <c:pt idx="7">
                  <c:v>138.982</c:v>
                </c:pt>
                <c:pt idx="8">
                  <c:v>117.821</c:v>
                </c:pt>
                <c:pt idx="11">
                  <c:v>119.051</c:v>
                </c:pt>
                <c:pt idx="12">
                  <c:v>89.100999999999999</c:v>
                </c:pt>
                <c:pt idx="15">
                  <c:v>65.802000000000007</c:v>
                </c:pt>
                <c:pt idx="16">
                  <c:v>97.757000000000005</c:v>
                </c:pt>
                <c:pt idx="17">
                  <c:v>108.396</c:v>
                </c:pt>
                <c:pt idx="18">
                  <c:v>65.802000000000007</c:v>
                </c:pt>
                <c:pt idx="19">
                  <c:v>97.757000000000005</c:v>
                </c:pt>
                <c:pt idx="20">
                  <c:v>140.047</c:v>
                </c:pt>
                <c:pt idx="21">
                  <c:v>111.21899999999999</c:v>
                </c:pt>
                <c:pt idx="22">
                  <c:v>114.932</c:v>
                </c:pt>
                <c:pt idx="23">
                  <c:v>114.1</c:v>
                </c:pt>
                <c:pt idx="27">
                  <c:v>141.03299999999999</c:v>
                </c:pt>
                <c:pt idx="28">
                  <c:v>106.517</c:v>
                </c:pt>
                <c:pt idx="29">
                  <c:v>113.69199999999999</c:v>
                </c:pt>
                <c:pt idx="30">
                  <c:v>113.203</c:v>
                </c:pt>
                <c:pt idx="31">
                  <c:v>113.44499999999999</c:v>
                </c:pt>
                <c:pt idx="32">
                  <c:v>113.565</c:v>
                </c:pt>
                <c:pt idx="35">
                  <c:v>101.014</c:v>
                </c:pt>
                <c:pt idx="36">
                  <c:v>102.16200000000001</c:v>
                </c:pt>
                <c:pt idx="37">
                  <c:v>109.187</c:v>
                </c:pt>
                <c:pt idx="38">
                  <c:v>108.142</c:v>
                </c:pt>
                <c:pt idx="39">
                  <c:v>108.497</c:v>
                </c:pt>
                <c:pt idx="42">
                  <c:v>130.18100000000001</c:v>
                </c:pt>
                <c:pt idx="43">
                  <c:v>99.597999999999999</c:v>
                </c:pt>
                <c:pt idx="44">
                  <c:v>106.628</c:v>
                </c:pt>
                <c:pt idx="45">
                  <c:v>106.262</c:v>
                </c:pt>
                <c:pt idx="46">
                  <c:v>106.794</c:v>
                </c:pt>
                <c:pt idx="47">
                  <c:v>107.611</c:v>
                </c:pt>
                <c:pt idx="48">
                  <c:v>109.901</c:v>
                </c:pt>
                <c:pt idx="51">
                  <c:v>112.895</c:v>
                </c:pt>
                <c:pt idx="52">
                  <c:v>97.781999999999996</c:v>
                </c:pt>
                <c:pt idx="53">
                  <c:v>105.20699999999999</c:v>
                </c:pt>
                <c:pt idx="54">
                  <c:v>112.895</c:v>
                </c:pt>
                <c:pt idx="55">
                  <c:v>97.781999999999996</c:v>
                </c:pt>
                <c:pt idx="56">
                  <c:v>105.20699999999999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011-49C5-A75C-3880CDFCA386}"/>
            </c:ext>
          </c:extLst>
        </c:ser>
        <c:ser>
          <c:idx val="6"/>
          <c:order val="6"/>
          <c:tx>
            <c:strRef>
              <c:f>All!$CR$5</c:f>
              <c:strCache>
                <c:ptCount val="1"/>
                <c:pt idx="0">
                  <c:v>Ave tcaliper_rl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All!$CR$6:$CR$400</c:f>
              <c:numCache>
                <c:formatCode>General</c:formatCode>
                <c:ptCount val="395"/>
                <c:pt idx="0">
                  <c:v>51.094999999999999</c:v>
                </c:pt>
                <c:pt idx="1">
                  <c:v>109.102</c:v>
                </c:pt>
                <c:pt idx="2">
                  <c:v>129.928</c:v>
                </c:pt>
                <c:pt idx="3">
                  <c:v>133.56899999999999</c:v>
                </c:pt>
                <c:pt idx="4">
                  <c:v>140.779</c:v>
                </c:pt>
                <c:pt idx="7">
                  <c:v>132.23599999999999</c:v>
                </c:pt>
                <c:pt idx="8">
                  <c:v>129.203</c:v>
                </c:pt>
                <c:pt idx="11">
                  <c:v>108.23399999999999</c:v>
                </c:pt>
                <c:pt idx="12">
                  <c:v>83.510999999999996</c:v>
                </c:pt>
                <c:pt idx="15">
                  <c:v>68.632000000000005</c:v>
                </c:pt>
                <c:pt idx="16">
                  <c:v>113.123</c:v>
                </c:pt>
                <c:pt idx="17">
                  <c:v>129.50399999999999</c:v>
                </c:pt>
                <c:pt idx="18">
                  <c:v>68.632000000000005</c:v>
                </c:pt>
                <c:pt idx="19">
                  <c:v>113.123</c:v>
                </c:pt>
                <c:pt idx="20">
                  <c:v>127.09099999999999</c:v>
                </c:pt>
                <c:pt idx="21">
                  <c:v>125.51300000000001</c:v>
                </c:pt>
                <c:pt idx="22">
                  <c:v>134.55600000000001</c:v>
                </c:pt>
                <c:pt idx="23">
                  <c:v>123.27800000000001</c:v>
                </c:pt>
                <c:pt idx="27">
                  <c:v>127.91</c:v>
                </c:pt>
                <c:pt idx="28">
                  <c:v>114.417</c:v>
                </c:pt>
                <c:pt idx="29">
                  <c:v>135.393</c:v>
                </c:pt>
                <c:pt idx="30">
                  <c:v>138.51</c:v>
                </c:pt>
                <c:pt idx="31">
                  <c:v>139.649</c:v>
                </c:pt>
                <c:pt idx="32">
                  <c:v>137.108</c:v>
                </c:pt>
                <c:pt idx="35">
                  <c:v>99.728999999999999</c:v>
                </c:pt>
                <c:pt idx="36">
                  <c:v>118.937</c:v>
                </c:pt>
                <c:pt idx="37">
                  <c:v>133.155</c:v>
                </c:pt>
                <c:pt idx="38">
                  <c:v>136.304</c:v>
                </c:pt>
                <c:pt idx="39">
                  <c:v>134.24700000000001</c:v>
                </c:pt>
                <c:pt idx="42">
                  <c:v>112.002</c:v>
                </c:pt>
                <c:pt idx="43">
                  <c:v>112.32899999999999</c:v>
                </c:pt>
                <c:pt idx="44">
                  <c:v>123.583</c:v>
                </c:pt>
                <c:pt idx="45">
                  <c:v>128.64099999999999</c:v>
                </c:pt>
                <c:pt idx="46">
                  <c:v>135.66499999999999</c:v>
                </c:pt>
                <c:pt idx="47">
                  <c:v>137.476</c:v>
                </c:pt>
                <c:pt idx="48">
                  <c:v>138.392</c:v>
                </c:pt>
                <c:pt idx="51">
                  <c:v>91.921000000000006</c:v>
                </c:pt>
                <c:pt idx="52">
                  <c:v>106.04300000000001</c:v>
                </c:pt>
                <c:pt idx="53">
                  <c:v>120.254</c:v>
                </c:pt>
                <c:pt idx="54">
                  <c:v>91.921000000000006</c:v>
                </c:pt>
                <c:pt idx="55">
                  <c:v>106.04300000000001</c:v>
                </c:pt>
                <c:pt idx="56">
                  <c:v>120.254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E011-49C5-A75C-3880CDFCA386}"/>
            </c:ext>
          </c:extLst>
        </c:ser>
        <c:ser>
          <c:idx val="7"/>
          <c:order val="7"/>
          <c:tx>
            <c:strRef>
              <c:f>All!$CS$5</c:f>
              <c:strCache>
                <c:ptCount val="1"/>
                <c:pt idx="0">
                  <c:v>Ave tcaliper_rr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All!$CS$6:$CS$400</c:f>
              <c:numCache>
                <c:formatCode>General</c:formatCode>
                <c:ptCount val="395"/>
                <c:pt idx="0">
                  <c:v>48.192999999999998</c:v>
                </c:pt>
                <c:pt idx="1">
                  <c:v>112.556</c:v>
                </c:pt>
                <c:pt idx="2">
                  <c:v>133.83000000000001</c:v>
                </c:pt>
                <c:pt idx="3">
                  <c:v>137.84</c:v>
                </c:pt>
                <c:pt idx="4">
                  <c:v>144.89699999999999</c:v>
                </c:pt>
                <c:pt idx="7">
                  <c:v>134.113</c:v>
                </c:pt>
                <c:pt idx="8">
                  <c:v>132.96700000000001</c:v>
                </c:pt>
                <c:pt idx="11">
                  <c:v>110.74</c:v>
                </c:pt>
                <c:pt idx="12">
                  <c:v>85.760999999999996</c:v>
                </c:pt>
                <c:pt idx="15">
                  <c:v>69.326999999999998</c:v>
                </c:pt>
                <c:pt idx="16">
                  <c:v>116.94799999999999</c:v>
                </c:pt>
                <c:pt idx="17">
                  <c:v>135.102</c:v>
                </c:pt>
                <c:pt idx="18">
                  <c:v>69.326999999999998</c:v>
                </c:pt>
                <c:pt idx="19">
                  <c:v>116.94799999999999</c:v>
                </c:pt>
                <c:pt idx="20">
                  <c:v>131.03899999999999</c:v>
                </c:pt>
                <c:pt idx="21">
                  <c:v>130.40799999999999</c:v>
                </c:pt>
                <c:pt idx="22">
                  <c:v>138.727</c:v>
                </c:pt>
                <c:pt idx="23">
                  <c:v>126.696</c:v>
                </c:pt>
                <c:pt idx="27">
                  <c:v>127.983</c:v>
                </c:pt>
                <c:pt idx="28">
                  <c:v>120.324</c:v>
                </c:pt>
                <c:pt idx="29">
                  <c:v>140.411</c:v>
                </c:pt>
                <c:pt idx="30">
                  <c:v>144.21799999999999</c:v>
                </c:pt>
                <c:pt idx="31">
                  <c:v>145.44300000000001</c:v>
                </c:pt>
                <c:pt idx="32">
                  <c:v>143.19</c:v>
                </c:pt>
                <c:pt idx="35">
                  <c:v>99.08</c:v>
                </c:pt>
                <c:pt idx="36">
                  <c:v>123.90300000000001</c:v>
                </c:pt>
                <c:pt idx="37">
                  <c:v>137.98099999999999</c:v>
                </c:pt>
                <c:pt idx="38">
                  <c:v>141.977</c:v>
                </c:pt>
                <c:pt idx="39">
                  <c:v>138.44800000000001</c:v>
                </c:pt>
                <c:pt idx="42">
                  <c:v>111.515</c:v>
                </c:pt>
                <c:pt idx="43">
                  <c:v>118.30500000000001</c:v>
                </c:pt>
                <c:pt idx="44">
                  <c:v>125.73</c:v>
                </c:pt>
                <c:pt idx="45">
                  <c:v>130.97399999999999</c:v>
                </c:pt>
                <c:pt idx="46">
                  <c:v>138.41800000000001</c:v>
                </c:pt>
                <c:pt idx="47">
                  <c:v>140.81800000000001</c:v>
                </c:pt>
                <c:pt idx="48">
                  <c:v>140.691</c:v>
                </c:pt>
                <c:pt idx="51">
                  <c:v>95.009</c:v>
                </c:pt>
                <c:pt idx="52">
                  <c:v>110.18600000000001</c:v>
                </c:pt>
                <c:pt idx="53">
                  <c:v>121.298</c:v>
                </c:pt>
                <c:pt idx="54">
                  <c:v>95.009</c:v>
                </c:pt>
                <c:pt idx="55">
                  <c:v>110.18600000000001</c:v>
                </c:pt>
                <c:pt idx="56">
                  <c:v>121.298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E011-49C5-A75C-3880CDFCA3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25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527162770541365"/>
          <c:y val="5.0049426666435434E-3"/>
          <c:w val="0.70149686107843257"/>
          <c:h val="0.1614360552376687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Lap time [s]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All!$D$5</c:f>
              <c:strCache>
                <c:ptCount val="1"/>
                <c:pt idx="0">
                  <c:v>Laptime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All!$D$6:$D$400</c:f>
              <c:numCache>
                <c:formatCode>mm:ss.0</c:formatCode>
                <c:ptCount val="395"/>
                <c:pt idx="0" formatCode="General">
                  <c:v>0</c:v>
                </c:pt>
                <c:pt idx="1">
                  <c:v>2.5356481481481484E-3</c:v>
                </c:pt>
                <c:pt idx="2">
                  <c:v>2.5067129629629628E-3</c:v>
                </c:pt>
                <c:pt idx="3">
                  <c:v>2.4940972222222222E-3</c:v>
                </c:pt>
                <c:pt idx="4" formatCode="General">
                  <c:v>0</c:v>
                </c:pt>
                <c:pt idx="7">
                  <c:v>4.6451388888888888E-3</c:v>
                </c:pt>
                <c:pt idx="8" formatCode="General">
                  <c:v>0</c:v>
                </c:pt>
                <c:pt idx="11">
                  <c:v>4.4937500000000003E-3</c:v>
                </c:pt>
                <c:pt idx="12" formatCode="General">
                  <c:v>0</c:v>
                </c:pt>
                <c:pt idx="15" formatCode="General">
                  <c:v>0</c:v>
                </c:pt>
                <c:pt idx="16">
                  <c:v>2.5254629629629629E-3</c:v>
                </c:pt>
                <c:pt idx="17" formatCode="General">
                  <c:v>0</c:v>
                </c:pt>
                <c:pt idx="18" formatCode="General">
                  <c:v>0</c:v>
                </c:pt>
                <c:pt idx="19">
                  <c:v>2.5254629629629629E-3</c:v>
                </c:pt>
                <c:pt idx="20" formatCode="General">
                  <c:v>0</c:v>
                </c:pt>
                <c:pt idx="21">
                  <c:v>2.4644675925925928E-3</c:v>
                </c:pt>
                <c:pt idx="22">
                  <c:v>2.4539351851851853E-3</c:v>
                </c:pt>
                <c:pt idx="23" formatCode="General">
                  <c:v>0</c:v>
                </c:pt>
                <c:pt idx="27" formatCode="General">
                  <c:v>0</c:v>
                </c:pt>
                <c:pt idx="28">
                  <c:v>2.4942129629629633E-3</c:v>
                </c:pt>
                <c:pt idx="29">
                  <c:v>2.4635416666666664E-3</c:v>
                </c:pt>
                <c:pt idx="30" formatCode="General">
                  <c:v>0</c:v>
                </c:pt>
                <c:pt idx="31">
                  <c:v>2.4474537037037039E-3</c:v>
                </c:pt>
                <c:pt idx="32" formatCode="General">
                  <c:v>0</c:v>
                </c:pt>
                <c:pt idx="35" formatCode="General">
                  <c:v>0</c:v>
                </c:pt>
                <c:pt idx="36">
                  <c:v>2.4826388888888888E-3</c:v>
                </c:pt>
                <c:pt idx="37">
                  <c:v>2.4619212962962963E-3</c:v>
                </c:pt>
                <c:pt idx="38" formatCode="General">
                  <c:v>0</c:v>
                </c:pt>
                <c:pt idx="39" formatCode="General">
                  <c:v>0</c:v>
                </c:pt>
                <c:pt idx="42" formatCode="General">
                  <c:v>0</c:v>
                </c:pt>
                <c:pt idx="43">
                  <c:v>2.5304398148148148E-3</c:v>
                </c:pt>
                <c:pt idx="44">
                  <c:v>2.5074074074074074E-3</c:v>
                </c:pt>
                <c:pt idx="45" formatCode="General">
                  <c:v>0</c:v>
                </c:pt>
                <c:pt idx="46">
                  <c:v>2.4630787037037039E-3</c:v>
                </c:pt>
                <c:pt idx="47">
                  <c:v>2.5076388888888887E-3</c:v>
                </c:pt>
                <c:pt idx="48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6F-476D-8E8A-927311FCD1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  <c:max val="1.2732000000000002E-3"/>
          <c:min val="1.0417000000000002E-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:ss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5.787000000000002E-5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12001362287879298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Top speed [km/h]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All!$F$5</c:f>
              <c:strCache>
                <c:ptCount val="1"/>
                <c:pt idx="0">
                  <c:v>Max speed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All!$F$6:$F$400</c:f>
              <c:numCache>
                <c:formatCode>General</c:formatCode>
                <c:ptCount val="395"/>
                <c:pt idx="0">
                  <c:v>324.20999999999998</c:v>
                </c:pt>
                <c:pt idx="1">
                  <c:v>329.17</c:v>
                </c:pt>
                <c:pt idx="2">
                  <c:v>330.43</c:v>
                </c:pt>
                <c:pt idx="3">
                  <c:v>332.76</c:v>
                </c:pt>
                <c:pt idx="4">
                  <c:v>331.76</c:v>
                </c:pt>
                <c:pt idx="7">
                  <c:v>329.16</c:v>
                </c:pt>
                <c:pt idx="8">
                  <c:v>334.35</c:v>
                </c:pt>
                <c:pt idx="11">
                  <c:v>330.37</c:v>
                </c:pt>
                <c:pt idx="12">
                  <c:v>270.39999999999998</c:v>
                </c:pt>
                <c:pt idx="15">
                  <c:v>324.06</c:v>
                </c:pt>
                <c:pt idx="16">
                  <c:v>332.39</c:v>
                </c:pt>
                <c:pt idx="17">
                  <c:v>333.62</c:v>
                </c:pt>
                <c:pt idx="18">
                  <c:v>324.06</c:v>
                </c:pt>
                <c:pt idx="19">
                  <c:v>332.39</c:v>
                </c:pt>
                <c:pt idx="20">
                  <c:v>326.25</c:v>
                </c:pt>
                <c:pt idx="21">
                  <c:v>330.72</c:v>
                </c:pt>
                <c:pt idx="22">
                  <c:v>335.16</c:v>
                </c:pt>
                <c:pt idx="23">
                  <c:v>326.63</c:v>
                </c:pt>
                <c:pt idx="27">
                  <c:v>330.1</c:v>
                </c:pt>
                <c:pt idx="28">
                  <c:v>329.69</c:v>
                </c:pt>
                <c:pt idx="29">
                  <c:v>332.42</c:v>
                </c:pt>
                <c:pt idx="30">
                  <c:v>334.04</c:v>
                </c:pt>
                <c:pt idx="31">
                  <c:v>332.33</c:v>
                </c:pt>
                <c:pt idx="32">
                  <c:v>332.2</c:v>
                </c:pt>
                <c:pt idx="35">
                  <c:v>329.91</c:v>
                </c:pt>
                <c:pt idx="36">
                  <c:v>331.07</c:v>
                </c:pt>
                <c:pt idx="37">
                  <c:v>331.93</c:v>
                </c:pt>
                <c:pt idx="38">
                  <c:v>332.57</c:v>
                </c:pt>
                <c:pt idx="39">
                  <c:v>331.33</c:v>
                </c:pt>
                <c:pt idx="42">
                  <c:v>326.05</c:v>
                </c:pt>
                <c:pt idx="43">
                  <c:v>330.75</c:v>
                </c:pt>
                <c:pt idx="44">
                  <c:v>329.94</c:v>
                </c:pt>
                <c:pt idx="45">
                  <c:v>330.85</c:v>
                </c:pt>
                <c:pt idx="46">
                  <c:v>331.73</c:v>
                </c:pt>
                <c:pt idx="47">
                  <c:v>331.79</c:v>
                </c:pt>
                <c:pt idx="48">
                  <c:v>332.4</c:v>
                </c:pt>
                <c:pt idx="51">
                  <c:v>324.76</c:v>
                </c:pt>
                <c:pt idx="52">
                  <c:v>329.08</c:v>
                </c:pt>
                <c:pt idx="53">
                  <c:v>329.59</c:v>
                </c:pt>
                <c:pt idx="54">
                  <c:v>324.76</c:v>
                </c:pt>
                <c:pt idx="55">
                  <c:v>329.08</c:v>
                </c:pt>
                <c:pt idx="56">
                  <c:v>329.59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All!$IA$5</c:f>
              <c:strCache>
                <c:ptCount val="1"/>
                <c:pt idx="0">
                  <c:v>Max accy_filtered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All!$IA$6:$IA$400</c:f>
              <c:numCache>
                <c:formatCode>General</c:formatCode>
                <c:ptCount val="395"/>
                <c:pt idx="0">
                  <c:v>2.1259999999999999</c:v>
                </c:pt>
                <c:pt idx="1">
                  <c:v>2.4710000000000001</c:v>
                </c:pt>
                <c:pt idx="2">
                  <c:v>2.57</c:v>
                </c:pt>
                <c:pt idx="3">
                  <c:v>2.669</c:v>
                </c:pt>
                <c:pt idx="4">
                  <c:v>2.7010000000000001</c:v>
                </c:pt>
                <c:pt idx="7">
                  <c:v>2.476</c:v>
                </c:pt>
                <c:pt idx="8">
                  <c:v>2.6589999999999998</c:v>
                </c:pt>
                <c:pt idx="11">
                  <c:v>2.516</c:v>
                </c:pt>
                <c:pt idx="12">
                  <c:v>1.89</c:v>
                </c:pt>
                <c:pt idx="15">
                  <c:v>2.2130000000000001</c:v>
                </c:pt>
                <c:pt idx="16">
                  <c:v>2.5299999999999998</c:v>
                </c:pt>
                <c:pt idx="17">
                  <c:v>2.927</c:v>
                </c:pt>
                <c:pt idx="18">
                  <c:v>2.2130000000000001</c:v>
                </c:pt>
                <c:pt idx="19">
                  <c:v>2.5299999999999998</c:v>
                </c:pt>
                <c:pt idx="20">
                  <c:v>2.6850000000000001</c:v>
                </c:pt>
                <c:pt idx="21">
                  <c:v>2.77</c:v>
                </c:pt>
                <c:pt idx="22">
                  <c:v>2.94</c:v>
                </c:pt>
                <c:pt idx="23">
                  <c:v>2.5369999999999999</c:v>
                </c:pt>
                <c:pt idx="27">
                  <c:v>2.6440000000000001</c:v>
                </c:pt>
                <c:pt idx="28">
                  <c:v>2.883</c:v>
                </c:pt>
                <c:pt idx="29">
                  <c:v>3.004</c:v>
                </c:pt>
                <c:pt idx="30">
                  <c:v>3.0680000000000001</c:v>
                </c:pt>
                <c:pt idx="31">
                  <c:v>2.9769999999999999</c:v>
                </c:pt>
                <c:pt idx="32">
                  <c:v>3.032</c:v>
                </c:pt>
                <c:pt idx="35">
                  <c:v>2.427</c:v>
                </c:pt>
                <c:pt idx="36">
                  <c:v>2.589</c:v>
                </c:pt>
                <c:pt idx="37">
                  <c:v>2.649</c:v>
                </c:pt>
                <c:pt idx="38">
                  <c:v>2.8460000000000001</c:v>
                </c:pt>
                <c:pt idx="39">
                  <c:v>2.6869999999999998</c:v>
                </c:pt>
                <c:pt idx="42">
                  <c:v>2.4180000000000001</c:v>
                </c:pt>
                <c:pt idx="43">
                  <c:v>2.5579999999999998</c:v>
                </c:pt>
                <c:pt idx="44">
                  <c:v>2.649</c:v>
                </c:pt>
                <c:pt idx="45">
                  <c:v>2.7890000000000001</c:v>
                </c:pt>
                <c:pt idx="46">
                  <c:v>2.778</c:v>
                </c:pt>
                <c:pt idx="47">
                  <c:v>2.827</c:v>
                </c:pt>
                <c:pt idx="48">
                  <c:v>2.7250000000000001</c:v>
                </c:pt>
                <c:pt idx="51">
                  <c:v>2.5049999999999999</c:v>
                </c:pt>
                <c:pt idx="52">
                  <c:v>2.8740000000000001</c:v>
                </c:pt>
                <c:pt idx="53">
                  <c:v>2.984</c:v>
                </c:pt>
                <c:pt idx="54">
                  <c:v>2.5049999999999999</c:v>
                </c:pt>
                <c:pt idx="55">
                  <c:v>2.8740000000000001</c:v>
                </c:pt>
                <c:pt idx="56">
                  <c:v>2.984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33-47FC-8AEA-2F8DD0C9D6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6287"/>
        <c:axId val="1627536383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330"/>
          <c:min val="3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1627536383"/>
        <c:scaling>
          <c:orientation val="minMax"/>
          <c:min val="1.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2296287"/>
        <c:crosses val="max"/>
        <c:crossBetween val="between"/>
      </c:valAx>
      <c:catAx>
        <c:axId val="12296287"/>
        <c:scaling>
          <c:orientation val="minMax"/>
        </c:scaling>
        <c:delete val="1"/>
        <c:axPos val="b"/>
        <c:majorTickMark val="out"/>
        <c:minorTickMark val="none"/>
        <c:tickLblPos val="nextTo"/>
        <c:crossAx val="1627536383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3435739600683330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Fuel</a:t>
            </a:r>
            <a:r>
              <a:rPr lang="en-GB" b="1" baseline="0"/>
              <a:t> [kg] and </a:t>
            </a:r>
            <a:r>
              <a:rPr lang="en-GB" b="1" baseline="0">
                <a:solidFill>
                  <a:srgbClr val="FF0000"/>
                </a:solidFill>
              </a:rPr>
              <a:t>Energy</a:t>
            </a:r>
            <a:r>
              <a:rPr lang="en-GB" b="1"/>
              <a:t> [MJ]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All!$G$5</c:f>
              <c:strCache>
                <c:ptCount val="1"/>
                <c:pt idx="0">
                  <c:v>Lap-Diff fuelcons_kg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All!$G$6:$G$400</c:f>
              <c:numCache>
                <c:formatCode>General</c:formatCode>
                <c:ptCount val="395"/>
                <c:pt idx="0">
                  <c:v>5.45</c:v>
                </c:pt>
                <c:pt idx="1">
                  <c:v>5.7</c:v>
                </c:pt>
                <c:pt idx="2">
                  <c:v>5.69</c:v>
                </c:pt>
                <c:pt idx="3">
                  <c:v>5.76</c:v>
                </c:pt>
                <c:pt idx="4">
                  <c:v>-22.6</c:v>
                </c:pt>
                <c:pt idx="7">
                  <c:v>5.58</c:v>
                </c:pt>
                <c:pt idx="8">
                  <c:v>5.2</c:v>
                </c:pt>
                <c:pt idx="11">
                  <c:v>5.35</c:v>
                </c:pt>
                <c:pt idx="12">
                  <c:v>-16.13</c:v>
                </c:pt>
                <c:pt idx="15">
                  <c:v>5.52</c:v>
                </c:pt>
                <c:pt idx="16">
                  <c:v>5.68</c:v>
                </c:pt>
                <c:pt idx="17">
                  <c:v>5.54</c:v>
                </c:pt>
                <c:pt idx="18">
                  <c:v>5.52</c:v>
                </c:pt>
                <c:pt idx="19">
                  <c:v>5.68</c:v>
                </c:pt>
                <c:pt idx="20">
                  <c:v>5.7</c:v>
                </c:pt>
                <c:pt idx="21">
                  <c:v>5.9</c:v>
                </c:pt>
                <c:pt idx="22">
                  <c:v>5.85</c:v>
                </c:pt>
                <c:pt idx="23">
                  <c:v>5.36</c:v>
                </c:pt>
                <c:pt idx="27">
                  <c:v>5.43</c:v>
                </c:pt>
                <c:pt idx="28">
                  <c:v>5.9</c:v>
                </c:pt>
                <c:pt idx="29">
                  <c:v>5.93</c:v>
                </c:pt>
                <c:pt idx="30">
                  <c:v>5.94</c:v>
                </c:pt>
                <c:pt idx="31">
                  <c:v>5.87</c:v>
                </c:pt>
                <c:pt idx="32">
                  <c:v>5.76</c:v>
                </c:pt>
                <c:pt idx="35">
                  <c:v>5.55</c:v>
                </c:pt>
                <c:pt idx="36">
                  <c:v>5.84</c:v>
                </c:pt>
                <c:pt idx="37">
                  <c:v>5.81</c:v>
                </c:pt>
                <c:pt idx="38">
                  <c:v>5.82</c:v>
                </c:pt>
                <c:pt idx="39">
                  <c:v>5.5</c:v>
                </c:pt>
                <c:pt idx="42">
                  <c:v>5.39</c:v>
                </c:pt>
                <c:pt idx="43">
                  <c:v>5.63</c:v>
                </c:pt>
                <c:pt idx="44">
                  <c:v>5.61</c:v>
                </c:pt>
                <c:pt idx="45">
                  <c:v>5.83</c:v>
                </c:pt>
                <c:pt idx="46">
                  <c:v>5.77</c:v>
                </c:pt>
                <c:pt idx="47">
                  <c:v>5.74</c:v>
                </c:pt>
                <c:pt idx="48">
                  <c:v>5.54</c:v>
                </c:pt>
                <c:pt idx="51">
                  <c:v>5.44</c:v>
                </c:pt>
                <c:pt idx="52">
                  <c:v>5.86</c:v>
                </c:pt>
                <c:pt idx="53">
                  <c:v>5.7</c:v>
                </c:pt>
                <c:pt idx="54">
                  <c:v>5.44</c:v>
                </c:pt>
                <c:pt idx="55">
                  <c:v>5.86</c:v>
                </c:pt>
                <c:pt idx="56">
                  <c:v>5.7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All!$EX$5</c:f>
              <c:strCache>
                <c:ptCount val="1"/>
                <c:pt idx="0">
                  <c:v>Lap-Diff FIA_PPUEnergy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All!$EX$6:$EX$400</c:f>
              <c:numCache>
                <c:formatCode>General</c:formatCode>
                <c:ptCount val="395"/>
                <c:pt idx="0">
                  <c:v>-702.18</c:v>
                </c:pt>
                <c:pt idx="1">
                  <c:v>72.56</c:v>
                </c:pt>
                <c:pt idx="2">
                  <c:v>72.56</c:v>
                </c:pt>
                <c:pt idx="3">
                  <c:v>73.900000000000006</c:v>
                </c:pt>
                <c:pt idx="4">
                  <c:v>70.760000000000005</c:v>
                </c:pt>
                <c:pt idx="7">
                  <c:v>-284.32</c:v>
                </c:pt>
                <c:pt idx="8">
                  <c:v>64.38</c:v>
                </c:pt>
                <c:pt idx="11">
                  <c:v>66.48</c:v>
                </c:pt>
                <c:pt idx="12">
                  <c:v>21.6</c:v>
                </c:pt>
                <c:pt idx="15">
                  <c:v>-155.16</c:v>
                </c:pt>
                <c:pt idx="16">
                  <c:v>72.459999999999994</c:v>
                </c:pt>
                <c:pt idx="17">
                  <c:v>70.16</c:v>
                </c:pt>
                <c:pt idx="18">
                  <c:v>-155.16</c:v>
                </c:pt>
                <c:pt idx="19">
                  <c:v>72.459999999999994</c:v>
                </c:pt>
                <c:pt idx="20">
                  <c:v>-140.24</c:v>
                </c:pt>
                <c:pt idx="21">
                  <c:v>75.069999999999993</c:v>
                </c:pt>
                <c:pt idx="22">
                  <c:v>74.53</c:v>
                </c:pt>
                <c:pt idx="23">
                  <c:v>65.34</c:v>
                </c:pt>
                <c:pt idx="27">
                  <c:v>-299.2</c:v>
                </c:pt>
                <c:pt idx="28">
                  <c:v>75.62</c:v>
                </c:pt>
                <c:pt idx="29">
                  <c:v>76</c:v>
                </c:pt>
                <c:pt idx="30">
                  <c:v>76.400000000000006</c:v>
                </c:pt>
                <c:pt idx="31">
                  <c:v>74.98</c:v>
                </c:pt>
                <c:pt idx="32">
                  <c:v>73.48</c:v>
                </c:pt>
                <c:pt idx="35">
                  <c:v>-375.72</c:v>
                </c:pt>
                <c:pt idx="36">
                  <c:v>73.94</c:v>
                </c:pt>
                <c:pt idx="37">
                  <c:v>74.260000000000005</c:v>
                </c:pt>
                <c:pt idx="38">
                  <c:v>74.180000000000007</c:v>
                </c:pt>
                <c:pt idx="39">
                  <c:v>68.64</c:v>
                </c:pt>
                <c:pt idx="42">
                  <c:v>-292.60000000000002</c:v>
                </c:pt>
                <c:pt idx="43">
                  <c:v>71.319999999999993</c:v>
                </c:pt>
                <c:pt idx="44">
                  <c:v>70.86</c:v>
                </c:pt>
                <c:pt idx="45">
                  <c:v>74.459999999999994</c:v>
                </c:pt>
                <c:pt idx="46">
                  <c:v>73.44</c:v>
                </c:pt>
                <c:pt idx="47">
                  <c:v>72.760000000000005</c:v>
                </c:pt>
                <c:pt idx="48">
                  <c:v>69.44</c:v>
                </c:pt>
                <c:pt idx="51">
                  <c:v>63.86</c:v>
                </c:pt>
                <c:pt idx="52">
                  <c:v>72.099999999999994</c:v>
                </c:pt>
                <c:pt idx="53">
                  <c:v>68.86</c:v>
                </c:pt>
                <c:pt idx="54">
                  <c:v>63.86</c:v>
                </c:pt>
                <c:pt idx="55">
                  <c:v>72.099999999999994</c:v>
                </c:pt>
                <c:pt idx="56">
                  <c:v>68.86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4-4AF0-B3A4-D3D5BA7ACA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3207951"/>
        <c:axId val="373187983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2.8"/>
          <c:min val="2.200000000000000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37318798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3207951"/>
        <c:crosses val="max"/>
        <c:crossBetween val="between"/>
      </c:valAx>
      <c:catAx>
        <c:axId val="373207951"/>
        <c:scaling>
          <c:orientation val="minMax"/>
        </c:scaling>
        <c:delete val="1"/>
        <c:axPos val="b"/>
        <c:majorTickMark val="out"/>
        <c:minorTickMark val="none"/>
        <c:tickLblPos val="nextTo"/>
        <c:crossAx val="373187983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46926255348872042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>
      <c:oddHeader>&amp;L&amp;"-,Bold Italic"&amp;14SCG 007 LMH&amp;C&amp;14KISKPI r02 Track Report&amp;R&amp;G</c:oddHeader>
    </c:headerFooter>
    <c:pageMargins b="0.75" l="0.25" r="0.25" t="0.75" header="0.3" footer="0.3"/>
    <c:pageSetup orientation="portrait"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Cross and Coast time [s]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All!$I$5</c:f>
              <c:strCache>
                <c:ptCount val="1"/>
                <c:pt idx="0">
                  <c:v>Max CrossTimeLap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All!$I$6:$I$400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1.129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0.24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All!$J$5</c:f>
              <c:strCache>
                <c:ptCount val="1"/>
                <c:pt idx="0">
                  <c:v>Max CoastTimeLap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All!$J$6:$J$400</c:f>
              <c:numCache>
                <c:formatCode>General</c:formatCode>
                <c:ptCount val="395"/>
                <c:pt idx="0">
                  <c:v>2443.5</c:v>
                </c:pt>
                <c:pt idx="1">
                  <c:v>10.9</c:v>
                </c:pt>
                <c:pt idx="2">
                  <c:v>12.8</c:v>
                </c:pt>
                <c:pt idx="3">
                  <c:v>12.5</c:v>
                </c:pt>
                <c:pt idx="4">
                  <c:v>13.6</c:v>
                </c:pt>
                <c:pt idx="7">
                  <c:v>16.7</c:v>
                </c:pt>
                <c:pt idx="8">
                  <c:v>25.1</c:v>
                </c:pt>
                <c:pt idx="11">
                  <c:v>158.5</c:v>
                </c:pt>
                <c:pt idx="12">
                  <c:v>137.1</c:v>
                </c:pt>
                <c:pt idx="15">
                  <c:v>45.4</c:v>
                </c:pt>
                <c:pt idx="16">
                  <c:v>15.4</c:v>
                </c:pt>
                <c:pt idx="17">
                  <c:v>15.1</c:v>
                </c:pt>
                <c:pt idx="18">
                  <c:v>45.4</c:v>
                </c:pt>
                <c:pt idx="19">
                  <c:v>15.4</c:v>
                </c:pt>
                <c:pt idx="20">
                  <c:v>252.3</c:v>
                </c:pt>
                <c:pt idx="21">
                  <c:v>12.3</c:v>
                </c:pt>
                <c:pt idx="22">
                  <c:v>13.4</c:v>
                </c:pt>
                <c:pt idx="23">
                  <c:v>20.2</c:v>
                </c:pt>
                <c:pt idx="27">
                  <c:v>576.9</c:v>
                </c:pt>
                <c:pt idx="28">
                  <c:v>9.6999999999999993</c:v>
                </c:pt>
                <c:pt idx="29">
                  <c:v>10.3</c:v>
                </c:pt>
                <c:pt idx="30">
                  <c:v>9.8000000000000007</c:v>
                </c:pt>
                <c:pt idx="31">
                  <c:v>11.6</c:v>
                </c:pt>
                <c:pt idx="32">
                  <c:v>12.3</c:v>
                </c:pt>
                <c:pt idx="35">
                  <c:v>400.2</c:v>
                </c:pt>
                <c:pt idx="36">
                  <c:v>16</c:v>
                </c:pt>
                <c:pt idx="37">
                  <c:v>17.399999999999999</c:v>
                </c:pt>
                <c:pt idx="38">
                  <c:v>16</c:v>
                </c:pt>
                <c:pt idx="39">
                  <c:v>18</c:v>
                </c:pt>
                <c:pt idx="42">
                  <c:v>994.8</c:v>
                </c:pt>
                <c:pt idx="43">
                  <c:v>16.8</c:v>
                </c:pt>
                <c:pt idx="44">
                  <c:v>19.399999999999999</c:v>
                </c:pt>
                <c:pt idx="45">
                  <c:v>15.2</c:v>
                </c:pt>
                <c:pt idx="46">
                  <c:v>17</c:v>
                </c:pt>
                <c:pt idx="47">
                  <c:v>15.4</c:v>
                </c:pt>
                <c:pt idx="48">
                  <c:v>20.5</c:v>
                </c:pt>
                <c:pt idx="51">
                  <c:v>419.4</c:v>
                </c:pt>
                <c:pt idx="52">
                  <c:v>14.9</c:v>
                </c:pt>
                <c:pt idx="53">
                  <c:v>27.6</c:v>
                </c:pt>
                <c:pt idx="54">
                  <c:v>419.4</c:v>
                </c:pt>
                <c:pt idx="55">
                  <c:v>14.9</c:v>
                </c:pt>
                <c:pt idx="56">
                  <c:v>27.6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C3-4EA1-8C03-A1726802589D}"/>
            </c:ext>
          </c:extLst>
        </c:ser>
        <c:ser>
          <c:idx val="2"/>
          <c:order val="2"/>
          <c:tx>
            <c:strRef>
              <c:f>All!$EY$5</c:f>
              <c:strCache>
                <c:ptCount val="1"/>
                <c:pt idx="0">
                  <c:v>Max Time_Brake_Leaning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All!$EY$6:$EY$400</c:f>
              <c:numCache>
                <c:formatCode>General</c:formatCode>
                <c:ptCount val="395"/>
                <c:pt idx="0">
                  <c:v>0.92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0.04</c:v>
                </c:pt>
                <c:pt idx="8">
                  <c:v>0.04</c:v>
                </c:pt>
                <c:pt idx="11">
                  <c:v>0</c:v>
                </c:pt>
                <c:pt idx="12">
                  <c:v>0</c:v>
                </c:pt>
                <c:pt idx="15">
                  <c:v>2.0009999999999999</c:v>
                </c:pt>
                <c:pt idx="16">
                  <c:v>0</c:v>
                </c:pt>
                <c:pt idx="17">
                  <c:v>6.0999999999999999E-2</c:v>
                </c:pt>
                <c:pt idx="18">
                  <c:v>2.0009999999999999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1.379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0.06</c:v>
                </c:pt>
                <c:pt idx="32">
                  <c:v>0.12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1.202</c:v>
                </c:pt>
                <c:pt idx="43">
                  <c:v>0.12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1.28</c:v>
                </c:pt>
                <c:pt idx="52">
                  <c:v>0</c:v>
                </c:pt>
                <c:pt idx="53">
                  <c:v>0</c:v>
                </c:pt>
                <c:pt idx="54">
                  <c:v>1.28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0B3-45C8-B6E5-EF1B4B6302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25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27982595163834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SW</a:t>
            </a:r>
            <a:r>
              <a:rPr lang="en-GB" b="1" baseline="0"/>
              <a:t> Knobs </a:t>
            </a:r>
            <a:r>
              <a:rPr lang="en-GB" b="1"/>
              <a:t>[s]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All!$K$5</c:f>
              <c:strCache>
                <c:ptCount val="1"/>
                <c:pt idx="0">
                  <c:v>Max TC_gain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All!$K$6:$K$400</c:f>
              <c:numCache>
                <c:formatCode>General</c:formatCode>
                <c:ptCount val="395"/>
                <c:pt idx="0">
                  <c:v>6</c:v>
                </c:pt>
                <c:pt idx="1">
                  <c:v>6</c:v>
                </c:pt>
                <c:pt idx="2">
                  <c:v>6</c:v>
                </c:pt>
                <c:pt idx="3">
                  <c:v>6</c:v>
                </c:pt>
                <c:pt idx="4">
                  <c:v>4</c:v>
                </c:pt>
                <c:pt idx="7">
                  <c:v>4</c:v>
                </c:pt>
                <c:pt idx="8">
                  <c:v>4</c:v>
                </c:pt>
                <c:pt idx="11">
                  <c:v>4</c:v>
                </c:pt>
                <c:pt idx="12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7">
                  <c:v>5</c:v>
                </c:pt>
                <c:pt idx="28">
                  <c:v>5</c:v>
                </c:pt>
                <c:pt idx="29">
                  <c:v>5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All!$L$5</c:f>
              <c:strCache>
                <c:ptCount val="1"/>
                <c:pt idx="0">
                  <c:v>Max TC_slip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All!$L$6:$L$400</c:f>
              <c:numCache>
                <c:formatCode>General</c:formatCode>
                <c:ptCount val="395"/>
                <c:pt idx="0">
                  <c:v>11</c:v>
                </c:pt>
                <c:pt idx="1">
                  <c:v>11</c:v>
                </c:pt>
                <c:pt idx="2">
                  <c:v>11</c:v>
                </c:pt>
                <c:pt idx="3">
                  <c:v>11</c:v>
                </c:pt>
                <c:pt idx="4">
                  <c:v>11</c:v>
                </c:pt>
                <c:pt idx="7">
                  <c:v>11</c:v>
                </c:pt>
                <c:pt idx="8">
                  <c:v>9</c:v>
                </c:pt>
                <c:pt idx="11">
                  <c:v>9</c:v>
                </c:pt>
                <c:pt idx="12">
                  <c:v>8</c:v>
                </c:pt>
                <c:pt idx="15">
                  <c:v>7</c:v>
                </c:pt>
                <c:pt idx="16">
                  <c:v>7</c:v>
                </c:pt>
                <c:pt idx="17">
                  <c:v>7</c:v>
                </c:pt>
                <c:pt idx="18">
                  <c:v>7</c:v>
                </c:pt>
                <c:pt idx="19">
                  <c:v>7</c:v>
                </c:pt>
                <c:pt idx="20">
                  <c:v>7</c:v>
                </c:pt>
                <c:pt idx="21">
                  <c:v>7</c:v>
                </c:pt>
                <c:pt idx="22">
                  <c:v>7</c:v>
                </c:pt>
                <c:pt idx="23">
                  <c:v>7</c:v>
                </c:pt>
                <c:pt idx="27">
                  <c:v>6</c:v>
                </c:pt>
                <c:pt idx="28">
                  <c:v>6</c:v>
                </c:pt>
                <c:pt idx="29">
                  <c:v>5</c:v>
                </c:pt>
                <c:pt idx="30">
                  <c:v>5</c:v>
                </c:pt>
                <c:pt idx="31">
                  <c:v>5</c:v>
                </c:pt>
                <c:pt idx="32">
                  <c:v>5</c:v>
                </c:pt>
                <c:pt idx="35">
                  <c:v>5</c:v>
                </c:pt>
                <c:pt idx="36">
                  <c:v>7</c:v>
                </c:pt>
                <c:pt idx="37">
                  <c:v>7</c:v>
                </c:pt>
                <c:pt idx="38">
                  <c:v>7</c:v>
                </c:pt>
                <c:pt idx="39">
                  <c:v>7</c:v>
                </c:pt>
                <c:pt idx="42">
                  <c:v>7</c:v>
                </c:pt>
                <c:pt idx="43">
                  <c:v>7</c:v>
                </c:pt>
                <c:pt idx="44">
                  <c:v>7</c:v>
                </c:pt>
                <c:pt idx="45">
                  <c:v>7</c:v>
                </c:pt>
                <c:pt idx="46">
                  <c:v>7</c:v>
                </c:pt>
                <c:pt idx="47">
                  <c:v>7</c:v>
                </c:pt>
                <c:pt idx="48">
                  <c:v>7</c:v>
                </c:pt>
                <c:pt idx="51">
                  <c:v>7</c:v>
                </c:pt>
                <c:pt idx="52">
                  <c:v>7</c:v>
                </c:pt>
                <c:pt idx="53">
                  <c:v>6</c:v>
                </c:pt>
                <c:pt idx="54">
                  <c:v>7</c:v>
                </c:pt>
                <c:pt idx="55">
                  <c:v>7</c:v>
                </c:pt>
                <c:pt idx="56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C3-4EA1-8C03-A1726802589D}"/>
            </c:ext>
          </c:extLst>
        </c:ser>
        <c:ser>
          <c:idx val="2"/>
          <c:order val="2"/>
          <c:tx>
            <c:strRef>
              <c:f>All!$M$5</c:f>
              <c:strCache>
                <c:ptCount val="1"/>
                <c:pt idx="0">
                  <c:v>Max EngineMap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All!$M$6:$M$400</c:f>
              <c:numCache>
                <c:formatCode>General</c:formatCode>
                <c:ptCount val="395"/>
                <c:pt idx="0">
                  <c:v>5</c:v>
                </c:pt>
                <c:pt idx="1">
                  <c:v>5</c:v>
                </c:pt>
                <c:pt idx="2">
                  <c:v>5</c:v>
                </c:pt>
                <c:pt idx="3">
                  <c:v>5</c:v>
                </c:pt>
                <c:pt idx="4">
                  <c:v>3</c:v>
                </c:pt>
                <c:pt idx="7">
                  <c:v>3</c:v>
                </c:pt>
                <c:pt idx="8">
                  <c:v>3</c:v>
                </c:pt>
                <c:pt idx="11">
                  <c:v>2</c:v>
                </c:pt>
                <c:pt idx="12">
                  <c:v>2</c:v>
                </c:pt>
                <c:pt idx="15">
                  <c:v>2</c:v>
                </c:pt>
                <c:pt idx="16">
                  <c:v>2</c:v>
                </c:pt>
                <c:pt idx="17">
                  <c:v>2</c:v>
                </c:pt>
                <c:pt idx="18">
                  <c:v>2</c:v>
                </c:pt>
                <c:pt idx="19">
                  <c:v>2</c:v>
                </c:pt>
                <c:pt idx="20">
                  <c:v>2</c:v>
                </c:pt>
                <c:pt idx="21">
                  <c:v>2</c:v>
                </c:pt>
                <c:pt idx="22">
                  <c:v>2</c:v>
                </c:pt>
                <c:pt idx="23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5">
                  <c:v>3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1E-4F83-801D-81A56D9B25C2}"/>
            </c:ext>
          </c:extLst>
        </c:ser>
        <c:ser>
          <c:idx val="3"/>
          <c:order val="3"/>
          <c:tx>
            <c:strRef>
              <c:f>All!$N$5</c:f>
              <c:strCache>
                <c:ptCount val="1"/>
                <c:pt idx="0">
                  <c:v>Max PedalMap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All!$N$6:$N$400</c:f>
              <c:numCache>
                <c:formatCode>General</c:formatCode>
                <c:ptCount val="395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7">
                  <c:v>3</c:v>
                </c:pt>
                <c:pt idx="8">
                  <c:v>3</c:v>
                </c:pt>
                <c:pt idx="11">
                  <c:v>3</c:v>
                </c:pt>
                <c:pt idx="12">
                  <c:v>3</c:v>
                </c:pt>
                <c:pt idx="15">
                  <c:v>3</c:v>
                </c:pt>
                <c:pt idx="16">
                  <c:v>3</c:v>
                </c:pt>
                <c:pt idx="17">
                  <c:v>3</c:v>
                </c:pt>
                <c:pt idx="18">
                  <c:v>3</c:v>
                </c:pt>
                <c:pt idx="19">
                  <c:v>3</c:v>
                </c:pt>
                <c:pt idx="20">
                  <c:v>3</c:v>
                </c:pt>
                <c:pt idx="21">
                  <c:v>3</c:v>
                </c:pt>
                <c:pt idx="22">
                  <c:v>3</c:v>
                </c:pt>
                <c:pt idx="23">
                  <c:v>3</c:v>
                </c:pt>
                <c:pt idx="27">
                  <c:v>3</c:v>
                </c:pt>
                <c:pt idx="28">
                  <c:v>3</c:v>
                </c:pt>
                <c:pt idx="29">
                  <c:v>3</c:v>
                </c:pt>
                <c:pt idx="30">
                  <c:v>3</c:v>
                </c:pt>
                <c:pt idx="31">
                  <c:v>3</c:v>
                </c:pt>
                <c:pt idx="32">
                  <c:v>3</c:v>
                </c:pt>
                <c:pt idx="35">
                  <c:v>3</c:v>
                </c:pt>
                <c:pt idx="36">
                  <c:v>3</c:v>
                </c:pt>
                <c:pt idx="37">
                  <c:v>3</c:v>
                </c:pt>
                <c:pt idx="38">
                  <c:v>3</c:v>
                </c:pt>
                <c:pt idx="39">
                  <c:v>3</c:v>
                </c:pt>
                <c:pt idx="42">
                  <c:v>3</c:v>
                </c:pt>
                <c:pt idx="43">
                  <c:v>3</c:v>
                </c:pt>
                <c:pt idx="44">
                  <c:v>3</c:v>
                </c:pt>
                <c:pt idx="45">
                  <c:v>3</c:v>
                </c:pt>
                <c:pt idx="46">
                  <c:v>3</c:v>
                </c:pt>
                <c:pt idx="47">
                  <c:v>3</c:v>
                </c:pt>
                <c:pt idx="48">
                  <c:v>3</c:v>
                </c:pt>
                <c:pt idx="51">
                  <c:v>3</c:v>
                </c:pt>
                <c:pt idx="52">
                  <c:v>3</c:v>
                </c:pt>
                <c:pt idx="53">
                  <c:v>3</c:v>
                </c:pt>
                <c:pt idx="54">
                  <c:v>3</c:v>
                </c:pt>
                <c:pt idx="55">
                  <c:v>3</c:v>
                </c:pt>
                <c:pt idx="56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71E-4F83-801D-81A56D9B25C2}"/>
            </c:ext>
          </c:extLst>
        </c:ser>
        <c:ser>
          <c:idx val="4"/>
          <c:order val="4"/>
          <c:tx>
            <c:strRef>
              <c:f>All!$O$5</c:f>
              <c:strCache>
                <c:ptCount val="1"/>
                <c:pt idx="0">
                  <c:v>Max SteerMap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All!$O$6:$O$400</c:f>
              <c:numCache>
                <c:formatCode>General</c:formatCode>
                <c:ptCount val="395"/>
                <c:pt idx="0">
                  <c:v>4</c:v>
                </c:pt>
                <c:pt idx="1">
                  <c:v>4</c:v>
                </c:pt>
                <c:pt idx="2">
                  <c:v>4</c:v>
                </c:pt>
                <c:pt idx="3">
                  <c:v>4</c:v>
                </c:pt>
                <c:pt idx="4">
                  <c:v>4</c:v>
                </c:pt>
                <c:pt idx="7">
                  <c:v>4</c:v>
                </c:pt>
                <c:pt idx="8">
                  <c:v>4</c:v>
                </c:pt>
                <c:pt idx="11">
                  <c:v>4</c:v>
                </c:pt>
                <c:pt idx="12">
                  <c:v>4</c:v>
                </c:pt>
                <c:pt idx="15">
                  <c:v>4</c:v>
                </c:pt>
                <c:pt idx="16">
                  <c:v>4</c:v>
                </c:pt>
                <c:pt idx="17">
                  <c:v>4</c:v>
                </c:pt>
                <c:pt idx="18">
                  <c:v>4</c:v>
                </c:pt>
                <c:pt idx="19">
                  <c:v>4</c:v>
                </c:pt>
                <c:pt idx="20">
                  <c:v>4</c:v>
                </c:pt>
                <c:pt idx="21">
                  <c:v>4</c:v>
                </c:pt>
                <c:pt idx="22">
                  <c:v>4</c:v>
                </c:pt>
                <c:pt idx="23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4</c:v>
                </c:pt>
                <c:pt idx="30">
                  <c:v>4</c:v>
                </c:pt>
                <c:pt idx="31">
                  <c:v>4</c:v>
                </c:pt>
                <c:pt idx="32">
                  <c:v>4</c:v>
                </c:pt>
                <c:pt idx="35">
                  <c:v>4</c:v>
                </c:pt>
                <c:pt idx="36">
                  <c:v>4</c:v>
                </c:pt>
                <c:pt idx="37">
                  <c:v>4</c:v>
                </c:pt>
                <c:pt idx="38">
                  <c:v>4</c:v>
                </c:pt>
                <c:pt idx="39">
                  <c:v>4</c:v>
                </c:pt>
                <c:pt idx="42">
                  <c:v>4</c:v>
                </c:pt>
                <c:pt idx="43">
                  <c:v>4</c:v>
                </c:pt>
                <c:pt idx="44">
                  <c:v>4</c:v>
                </c:pt>
                <c:pt idx="45">
                  <c:v>4</c:v>
                </c:pt>
                <c:pt idx="46">
                  <c:v>4</c:v>
                </c:pt>
                <c:pt idx="47">
                  <c:v>4</c:v>
                </c:pt>
                <c:pt idx="48">
                  <c:v>4</c:v>
                </c:pt>
                <c:pt idx="51">
                  <c:v>4</c:v>
                </c:pt>
                <c:pt idx="52">
                  <c:v>4</c:v>
                </c:pt>
                <c:pt idx="53">
                  <c:v>4</c:v>
                </c:pt>
                <c:pt idx="54">
                  <c:v>4</c:v>
                </c:pt>
                <c:pt idx="55">
                  <c:v>4</c:v>
                </c:pt>
                <c:pt idx="5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71E-4F83-801D-81A56D9B2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77684239020897"/>
          <c:y val="2.4715740740740736E-2"/>
          <c:w val="0.81482584545738834"/>
          <c:h val="0.1286175925925925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SCz</a:t>
            </a:r>
            <a:r>
              <a:rPr lang="en-GB" b="1" baseline="0"/>
              <a:t> front</a:t>
            </a:r>
            <a:r>
              <a:rPr lang="en-GB" b="1"/>
              <a:t>, rear @160kph [m^2]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All!$CC$5</c:f>
              <c:strCache>
                <c:ptCount val="1"/>
                <c:pt idx="0">
                  <c:v>Ave CzF_160kph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All!$CC$6:$CC$400</c:f>
              <c:numCache>
                <c:formatCode>General</c:formatCode>
                <c:ptCount val="395"/>
                <c:pt idx="0">
                  <c:v>0.83699999999999997</c:v>
                </c:pt>
                <c:pt idx="1">
                  <c:v>0.753</c:v>
                </c:pt>
                <c:pt idx="2">
                  <c:v>0.88700000000000001</c:v>
                </c:pt>
                <c:pt idx="3">
                  <c:v>0.59699999999999998</c:v>
                </c:pt>
                <c:pt idx="4">
                  <c:v>0.80200000000000005</c:v>
                </c:pt>
                <c:pt idx="7">
                  <c:v>0.95399999999999996</c:v>
                </c:pt>
                <c:pt idx="8">
                  <c:v>1.08</c:v>
                </c:pt>
                <c:pt idx="11">
                  <c:v>0.72299999999999998</c:v>
                </c:pt>
                <c:pt idx="12">
                  <c:v>1.03</c:v>
                </c:pt>
                <c:pt idx="15">
                  <c:v>1</c:v>
                </c:pt>
                <c:pt idx="16">
                  <c:v>0.72499999999999998</c:v>
                </c:pt>
                <c:pt idx="17">
                  <c:v>1.0529999999999999</c:v>
                </c:pt>
                <c:pt idx="18">
                  <c:v>1</c:v>
                </c:pt>
                <c:pt idx="19">
                  <c:v>0.72499999999999998</c:v>
                </c:pt>
                <c:pt idx="20">
                  <c:v>0.878</c:v>
                </c:pt>
                <c:pt idx="21">
                  <c:v>1.0740000000000001</c:v>
                </c:pt>
                <c:pt idx="22">
                  <c:v>1.179</c:v>
                </c:pt>
                <c:pt idx="23">
                  <c:v>1.194</c:v>
                </c:pt>
                <c:pt idx="27">
                  <c:v>0.91200000000000003</c:v>
                </c:pt>
                <c:pt idx="28">
                  <c:v>0.61299999999999999</c:v>
                </c:pt>
                <c:pt idx="29">
                  <c:v>1.0089999999999999</c:v>
                </c:pt>
                <c:pt idx="30">
                  <c:v>0.69499999999999995</c:v>
                </c:pt>
                <c:pt idx="31">
                  <c:v>0.98899999999999999</c:v>
                </c:pt>
                <c:pt idx="32">
                  <c:v>0.69199999999999995</c:v>
                </c:pt>
                <c:pt idx="35">
                  <c:v>0.61799999999999999</c:v>
                </c:pt>
                <c:pt idx="36">
                  <c:v>0.95099999999999996</c:v>
                </c:pt>
                <c:pt idx="37">
                  <c:v>1.1040000000000001</c:v>
                </c:pt>
                <c:pt idx="38">
                  <c:v>0.97899999999999998</c:v>
                </c:pt>
                <c:pt idx="39">
                  <c:v>0.71099999999999997</c:v>
                </c:pt>
                <c:pt idx="42">
                  <c:v>0.78200000000000003</c:v>
                </c:pt>
                <c:pt idx="43">
                  <c:v>1.1559999999999999</c:v>
                </c:pt>
                <c:pt idx="44">
                  <c:v>1.177</c:v>
                </c:pt>
                <c:pt idx="45">
                  <c:v>1.1970000000000001</c:v>
                </c:pt>
                <c:pt idx="46">
                  <c:v>0.86099999999999999</c:v>
                </c:pt>
                <c:pt idx="47">
                  <c:v>0.93500000000000005</c:v>
                </c:pt>
                <c:pt idx="48">
                  <c:v>1.2569999999999999</c:v>
                </c:pt>
                <c:pt idx="51">
                  <c:v>0.88900000000000001</c:v>
                </c:pt>
                <c:pt idx="52">
                  <c:v>0.97299999999999998</c:v>
                </c:pt>
                <c:pt idx="53">
                  <c:v>1.0349999999999999</c:v>
                </c:pt>
                <c:pt idx="54">
                  <c:v>0.88900000000000001</c:v>
                </c:pt>
                <c:pt idx="55">
                  <c:v>0.97299999999999998</c:v>
                </c:pt>
                <c:pt idx="56">
                  <c:v>1.0349999999999999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All!$CD$5</c:f>
              <c:strCache>
                <c:ptCount val="1"/>
                <c:pt idx="0">
                  <c:v>Ave CzR_160kph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All!$CD$6:$CD$400</c:f>
              <c:numCache>
                <c:formatCode>General</c:formatCode>
                <c:ptCount val="395"/>
                <c:pt idx="0">
                  <c:v>1.546</c:v>
                </c:pt>
                <c:pt idx="1">
                  <c:v>1.5960000000000001</c:v>
                </c:pt>
                <c:pt idx="2">
                  <c:v>1.5369999999999999</c:v>
                </c:pt>
                <c:pt idx="3">
                  <c:v>1.284</c:v>
                </c:pt>
                <c:pt idx="4">
                  <c:v>1.4450000000000001</c:v>
                </c:pt>
                <c:pt idx="7">
                  <c:v>1.607</c:v>
                </c:pt>
                <c:pt idx="8">
                  <c:v>1.4179999999999999</c:v>
                </c:pt>
                <c:pt idx="11">
                  <c:v>1.4159999999999999</c:v>
                </c:pt>
                <c:pt idx="12">
                  <c:v>0.71199999999999997</c:v>
                </c:pt>
                <c:pt idx="15">
                  <c:v>1.365</c:v>
                </c:pt>
                <c:pt idx="16">
                  <c:v>1.0329999999999999</c:v>
                </c:pt>
                <c:pt idx="17">
                  <c:v>1.8169999999999999</c:v>
                </c:pt>
                <c:pt idx="18">
                  <c:v>1.365</c:v>
                </c:pt>
                <c:pt idx="19">
                  <c:v>1.0329999999999999</c:v>
                </c:pt>
                <c:pt idx="20">
                  <c:v>1.6259999999999999</c:v>
                </c:pt>
                <c:pt idx="21">
                  <c:v>1.7010000000000001</c:v>
                </c:pt>
                <c:pt idx="22">
                  <c:v>1.8149999999999999</c:v>
                </c:pt>
                <c:pt idx="23">
                  <c:v>1.923</c:v>
                </c:pt>
                <c:pt idx="27">
                  <c:v>1.5880000000000001</c:v>
                </c:pt>
                <c:pt idx="28">
                  <c:v>1.4419999999999999</c:v>
                </c:pt>
                <c:pt idx="29">
                  <c:v>1.5229999999999999</c:v>
                </c:pt>
                <c:pt idx="30">
                  <c:v>1.278</c:v>
                </c:pt>
                <c:pt idx="31">
                  <c:v>1.3240000000000001</c:v>
                </c:pt>
                <c:pt idx="32">
                  <c:v>1.365</c:v>
                </c:pt>
                <c:pt idx="35">
                  <c:v>1.381</c:v>
                </c:pt>
                <c:pt idx="36">
                  <c:v>1.603</c:v>
                </c:pt>
                <c:pt idx="37">
                  <c:v>1.371</c:v>
                </c:pt>
                <c:pt idx="38">
                  <c:v>1.2450000000000001</c:v>
                </c:pt>
                <c:pt idx="39">
                  <c:v>1.125</c:v>
                </c:pt>
                <c:pt idx="42">
                  <c:v>1.54</c:v>
                </c:pt>
                <c:pt idx="43">
                  <c:v>2.0910000000000002</c:v>
                </c:pt>
                <c:pt idx="44">
                  <c:v>1.704</c:v>
                </c:pt>
                <c:pt idx="45">
                  <c:v>1.831</c:v>
                </c:pt>
                <c:pt idx="46">
                  <c:v>1.6319999999999999</c:v>
                </c:pt>
                <c:pt idx="47">
                  <c:v>0.999</c:v>
                </c:pt>
                <c:pt idx="48">
                  <c:v>1.7330000000000001</c:v>
                </c:pt>
                <c:pt idx="51">
                  <c:v>1.0289999999999999</c:v>
                </c:pt>
                <c:pt idx="52">
                  <c:v>1.54</c:v>
                </c:pt>
                <c:pt idx="53">
                  <c:v>1.593</c:v>
                </c:pt>
                <c:pt idx="54">
                  <c:v>1.0289999999999999</c:v>
                </c:pt>
                <c:pt idx="55">
                  <c:v>1.54</c:v>
                </c:pt>
                <c:pt idx="56">
                  <c:v>1.593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2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37536752866876888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SCz front, rear @220kph [m^2]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All!$CE$5</c:f>
              <c:strCache>
                <c:ptCount val="1"/>
                <c:pt idx="0">
                  <c:v>Ave CzF_220kph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All!$CE$6:$CE$400</c:f>
              <c:numCache>
                <c:formatCode>General</c:formatCode>
                <c:ptCount val="395"/>
                <c:pt idx="0">
                  <c:v>1.2310000000000001</c:v>
                </c:pt>
                <c:pt idx="1">
                  <c:v>1.274</c:v>
                </c:pt>
                <c:pt idx="2">
                  <c:v>1.1259999999999999</c:v>
                </c:pt>
                <c:pt idx="3">
                  <c:v>1.226</c:v>
                </c:pt>
                <c:pt idx="4">
                  <c:v>1.139</c:v>
                </c:pt>
                <c:pt idx="7">
                  <c:v>1.149</c:v>
                </c:pt>
                <c:pt idx="8">
                  <c:v>1.282</c:v>
                </c:pt>
                <c:pt idx="11">
                  <c:v>1.171</c:v>
                </c:pt>
                <c:pt idx="12">
                  <c:v>1.194</c:v>
                </c:pt>
                <c:pt idx="15">
                  <c:v>1.3049999999999999</c:v>
                </c:pt>
                <c:pt idx="16">
                  <c:v>1.1359999999999999</c:v>
                </c:pt>
                <c:pt idx="17">
                  <c:v>1.1200000000000001</c:v>
                </c:pt>
                <c:pt idx="18">
                  <c:v>1.3049999999999999</c:v>
                </c:pt>
                <c:pt idx="19">
                  <c:v>1.1359999999999999</c:v>
                </c:pt>
                <c:pt idx="20">
                  <c:v>1.1970000000000001</c:v>
                </c:pt>
                <c:pt idx="21">
                  <c:v>1.2330000000000001</c:v>
                </c:pt>
                <c:pt idx="22">
                  <c:v>1.236</c:v>
                </c:pt>
                <c:pt idx="23">
                  <c:v>1.306</c:v>
                </c:pt>
                <c:pt idx="27">
                  <c:v>1.149</c:v>
                </c:pt>
                <c:pt idx="28">
                  <c:v>1.232</c:v>
                </c:pt>
                <c:pt idx="29">
                  <c:v>1.2909999999999999</c:v>
                </c:pt>
                <c:pt idx="30">
                  <c:v>1.2170000000000001</c:v>
                </c:pt>
                <c:pt idx="31">
                  <c:v>1.268</c:v>
                </c:pt>
                <c:pt idx="32">
                  <c:v>1.18</c:v>
                </c:pt>
                <c:pt idx="35">
                  <c:v>1.29</c:v>
                </c:pt>
                <c:pt idx="36">
                  <c:v>1.1759999999999999</c:v>
                </c:pt>
                <c:pt idx="37">
                  <c:v>1.2010000000000001</c:v>
                </c:pt>
                <c:pt idx="38">
                  <c:v>1.173</c:v>
                </c:pt>
                <c:pt idx="39">
                  <c:v>1.145</c:v>
                </c:pt>
                <c:pt idx="42">
                  <c:v>1.1879999999999999</c:v>
                </c:pt>
                <c:pt idx="43">
                  <c:v>1.161</c:v>
                </c:pt>
                <c:pt idx="44">
                  <c:v>1.2829999999999999</c:v>
                </c:pt>
                <c:pt idx="45">
                  <c:v>1.212</c:v>
                </c:pt>
                <c:pt idx="46">
                  <c:v>1.206</c:v>
                </c:pt>
                <c:pt idx="47">
                  <c:v>1.1399999999999999</c:v>
                </c:pt>
                <c:pt idx="48">
                  <c:v>1.123</c:v>
                </c:pt>
                <c:pt idx="51">
                  <c:v>1.1719999999999999</c:v>
                </c:pt>
                <c:pt idx="52">
                  <c:v>1.2050000000000001</c:v>
                </c:pt>
                <c:pt idx="53">
                  <c:v>1.1419999999999999</c:v>
                </c:pt>
                <c:pt idx="54">
                  <c:v>1.1719999999999999</c:v>
                </c:pt>
                <c:pt idx="55">
                  <c:v>1.2050000000000001</c:v>
                </c:pt>
                <c:pt idx="56">
                  <c:v>1.1419999999999999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All!$CF$5</c:f>
              <c:strCache>
                <c:ptCount val="1"/>
                <c:pt idx="0">
                  <c:v>Ave CzR_220kph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All!$CF$6:$CF$400</c:f>
              <c:numCache>
                <c:formatCode>General</c:formatCode>
                <c:ptCount val="395"/>
                <c:pt idx="0">
                  <c:v>1.6279999999999999</c:v>
                </c:pt>
                <c:pt idx="1">
                  <c:v>1.77</c:v>
                </c:pt>
                <c:pt idx="2">
                  <c:v>1.6559999999999999</c:v>
                </c:pt>
                <c:pt idx="3">
                  <c:v>1.7250000000000001</c:v>
                </c:pt>
                <c:pt idx="4">
                  <c:v>1.516</c:v>
                </c:pt>
                <c:pt idx="7">
                  <c:v>1.615</c:v>
                </c:pt>
                <c:pt idx="8">
                  <c:v>1.6819999999999999</c:v>
                </c:pt>
                <c:pt idx="11">
                  <c:v>1.5860000000000001</c:v>
                </c:pt>
                <c:pt idx="12">
                  <c:v>1.4810000000000001</c:v>
                </c:pt>
                <c:pt idx="15">
                  <c:v>1.5940000000000001</c:v>
                </c:pt>
                <c:pt idx="16">
                  <c:v>1.58</c:v>
                </c:pt>
                <c:pt idx="17">
                  <c:v>1.5129999999999999</c:v>
                </c:pt>
                <c:pt idx="18">
                  <c:v>1.5940000000000001</c:v>
                </c:pt>
                <c:pt idx="19">
                  <c:v>1.58</c:v>
                </c:pt>
                <c:pt idx="20">
                  <c:v>1.6240000000000001</c:v>
                </c:pt>
                <c:pt idx="21">
                  <c:v>1.68</c:v>
                </c:pt>
                <c:pt idx="22">
                  <c:v>1.6379999999999999</c:v>
                </c:pt>
                <c:pt idx="23">
                  <c:v>1.6060000000000001</c:v>
                </c:pt>
                <c:pt idx="27">
                  <c:v>1.53</c:v>
                </c:pt>
                <c:pt idx="28">
                  <c:v>1.706</c:v>
                </c:pt>
                <c:pt idx="29">
                  <c:v>1.6859999999999999</c:v>
                </c:pt>
                <c:pt idx="30">
                  <c:v>1.677</c:v>
                </c:pt>
                <c:pt idx="31">
                  <c:v>1.615</c:v>
                </c:pt>
                <c:pt idx="32">
                  <c:v>1.59</c:v>
                </c:pt>
                <c:pt idx="35">
                  <c:v>1.591</c:v>
                </c:pt>
                <c:pt idx="36">
                  <c:v>1.577</c:v>
                </c:pt>
                <c:pt idx="37">
                  <c:v>1.5509999999999999</c:v>
                </c:pt>
                <c:pt idx="38">
                  <c:v>1.534</c:v>
                </c:pt>
                <c:pt idx="39">
                  <c:v>1.5469999999999999</c:v>
                </c:pt>
                <c:pt idx="42">
                  <c:v>1.6910000000000001</c:v>
                </c:pt>
                <c:pt idx="43">
                  <c:v>1.639</c:v>
                </c:pt>
                <c:pt idx="44">
                  <c:v>1.7589999999999999</c:v>
                </c:pt>
                <c:pt idx="45">
                  <c:v>1.7010000000000001</c:v>
                </c:pt>
                <c:pt idx="46">
                  <c:v>1.6859999999999999</c:v>
                </c:pt>
                <c:pt idx="47">
                  <c:v>1.6619999999999999</c:v>
                </c:pt>
                <c:pt idx="48">
                  <c:v>1.607</c:v>
                </c:pt>
                <c:pt idx="51">
                  <c:v>1.5569999999999999</c:v>
                </c:pt>
                <c:pt idx="52">
                  <c:v>1.6519999999999999</c:v>
                </c:pt>
                <c:pt idx="53">
                  <c:v>1.5529999999999999</c:v>
                </c:pt>
                <c:pt idx="54">
                  <c:v>1.5569999999999999</c:v>
                </c:pt>
                <c:pt idx="55">
                  <c:v>1.6519999999999999</c:v>
                </c:pt>
                <c:pt idx="56">
                  <c:v>1.5529999999999999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2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37279758459001833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Roll Balance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All!$BU$5</c:f>
              <c:strCache>
                <c:ptCount val="1"/>
                <c:pt idx="0">
                  <c:v>Ave Fz_balance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All!$BU$6:$BU$400</c:f>
              <c:numCache>
                <c:formatCode>General</c:formatCode>
                <c:ptCount val="395"/>
                <c:pt idx="0">
                  <c:v>42.228000000000002</c:v>
                </c:pt>
                <c:pt idx="1">
                  <c:v>48.784999999999997</c:v>
                </c:pt>
                <c:pt idx="2">
                  <c:v>49.043999999999997</c:v>
                </c:pt>
                <c:pt idx="3">
                  <c:v>49.942999999999998</c:v>
                </c:pt>
                <c:pt idx="4">
                  <c:v>51.674999999999997</c:v>
                </c:pt>
                <c:pt idx="7">
                  <c:v>58.534999999999997</c:v>
                </c:pt>
                <c:pt idx="8">
                  <c:v>46.38</c:v>
                </c:pt>
                <c:pt idx="11">
                  <c:v>49.125999999999998</c:v>
                </c:pt>
                <c:pt idx="12">
                  <c:v>38.606000000000002</c:v>
                </c:pt>
                <c:pt idx="15">
                  <c:v>50.795999999999999</c:v>
                </c:pt>
                <c:pt idx="16">
                  <c:v>50.454000000000001</c:v>
                </c:pt>
                <c:pt idx="17">
                  <c:v>49.173000000000002</c:v>
                </c:pt>
                <c:pt idx="18">
                  <c:v>50.795999999999999</c:v>
                </c:pt>
                <c:pt idx="19">
                  <c:v>50.454000000000001</c:v>
                </c:pt>
                <c:pt idx="20">
                  <c:v>44.53</c:v>
                </c:pt>
                <c:pt idx="21">
                  <c:v>50.070999999999998</c:v>
                </c:pt>
                <c:pt idx="22">
                  <c:v>49.502000000000002</c:v>
                </c:pt>
                <c:pt idx="23">
                  <c:v>47.597999999999999</c:v>
                </c:pt>
                <c:pt idx="27">
                  <c:v>18.248999999999999</c:v>
                </c:pt>
                <c:pt idx="28">
                  <c:v>51.356000000000002</c:v>
                </c:pt>
                <c:pt idx="29">
                  <c:v>50.856999999999999</c:v>
                </c:pt>
                <c:pt idx="30">
                  <c:v>51.475000000000001</c:v>
                </c:pt>
                <c:pt idx="31">
                  <c:v>50.531999999999996</c:v>
                </c:pt>
                <c:pt idx="32">
                  <c:v>50.079000000000001</c:v>
                </c:pt>
                <c:pt idx="35">
                  <c:v>46.677999999999997</c:v>
                </c:pt>
                <c:pt idx="36">
                  <c:v>50.887</c:v>
                </c:pt>
                <c:pt idx="37">
                  <c:v>50.271999999999998</c:v>
                </c:pt>
                <c:pt idx="38">
                  <c:v>50.15</c:v>
                </c:pt>
                <c:pt idx="39">
                  <c:v>48.892000000000003</c:v>
                </c:pt>
                <c:pt idx="42">
                  <c:v>18.463999999999999</c:v>
                </c:pt>
                <c:pt idx="43">
                  <c:v>50.652000000000001</c:v>
                </c:pt>
                <c:pt idx="44">
                  <c:v>50.484999999999999</c:v>
                </c:pt>
                <c:pt idx="45">
                  <c:v>50.442999999999998</c:v>
                </c:pt>
                <c:pt idx="46">
                  <c:v>50.636000000000003</c:v>
                </c:pt>
                <c:pt idx="47">
                  <c:v>50.601999999999997</c:v>
                </c:pt>
                <c:pt idx="48">
                  <c:v>49.476999999999997</c:v>
                </c:pt>
                <c:pt idx="51">
                  <c:v>43.838999999999999</c:v>
                </c:pt>
                <c:pt idx="52">
                  <c:v>51.506999999999998</c:v>
                </c:pt>
                <c:pt idx="53">
                  <c:v>49.305</c:v>
                </c:pt>
                <c:pt idx="54">
                  <c:v>43.838999999999999</c:v>
                </c:pt>
                <c:pt idx="55">
                  <c:v>51.506999999999998</c:v>
                </c:pt>
                <c:pt idx="56">
                  <c:v>49.305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All!$BV$5</c:f>
              <c:strCache>
                <c:ptCount val="1"/>
                <c:pt idx="0">
                  <c:v>Ave RollBalance_LS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All!$BV$6:$BV$400</c:f>
              <c:numCache>
                <c:formatCode>General</c:formatCode>
                <c:ptCount val="395"/>
                <c:pt idx="0">
                  <c:v>56.219000000000001</c:v>
                </c:pt>
                <c:pt idx="1">
                  <c:v>55.987000000000002</c:v>
                </c:pt>
                <c:pt idx="2">
                  <c:v>54.188000000000002</c:v>
                </c:pt>
                <c:pt idx="3">
                  <c:v>54.432000000000002</c:v>
                </c:pt>
                <c:pt idx="4">
                  <c:v>54.576999999999998</c:v>
                </c:pt>
                <c:pt idx="7">
                  <c:v>54.69</c:v>
                </c:pt>
                <c:pt idx="8">
                  <c:v>54.253999999999998</c:v>
                </c:pt>
                <c:pt idx="11">
                  <c:v>54.527999999999999</c:v>
                </c:pt>
                <c:pt idx="12">
                  <c:v>55.231000000000002</c:v>
                </c:pt>
                <c:pt idx="15">
                  <c:v>57.140999999999998</c:v>
                </c:pt>
                <c:pt idx="16">
                  <c:v>56.81</c:v>
                </c:pt>
                <c:pt idx="17">
                  <c:v>57.593000000000004</c:v>
                </c:pt>
                <c:pt idx="18">
                  <c:v>57.140999999999998</c:v>
                </c:pt>
                <c:pt idx="19">
                  <c:v>56.81</c:v>
                </c:pt>
                <c:pt idx="20">
                  <c:v>55.164000000000001</c:v>
                </c:pt>
                <c:pt idx="21">
                  <c:v>55.267000000000003</c:v>
                </c:pt>
                <c:pt idx="22">
                  <c:v>55.972000000000001</c:v>
                </c:pt>
                <c:pt idx="23">
                  <c:v>56.494999999999997</c:v>
                </c:pt>
                <c:pt idx="27">
                  <c:v>56.899000000000001</c:v>
                </c:pt>
                <c:pt idx="28">
                  <c:v>55.884</c:v>
                </c:pt>
                <c:pt idx="29">
                  <c:v>56.122999999999998</c:v>
                </c:pt>
                <c:pt idx="30">
                  <c:v>55.268000000000001</c:v>
                </c:pt>
                <c:pt idx="31">
                  <c:v>54.720999999999997</c:v>
                </c:pt>
                <c:pt idx="32">
                  <c:v>55.750999999999998</c:v>
                </c:pt>
                <c:pt idx="35">
                  <c:v>56.393999999999998</c:v>
                </c:pt>
                <c:pt idx="36">
                  <c:v>58.173999999999999</c:v>
                </c:pt>
                <c:pt idx="37">
                  <c:v>57.26</c:v>
                </c:pt>
                <c:pt idx="38">
                  <c:v>57.4</c:v>
                </c:pt>
                <c:pt idx="39">
                  <c:v>56.204000000000001</c:v>
                </c:pt>
                <c:pt idx="42">
                  <c:v>56.918999999999997</c:v>
                </c:pt>
                <c:pt idx="43">
                  <c:v>58.591999999999999</c:v>
                </c:pt>
                <c:pt idx="44">
                  <c:v>56.523000000000003</c:v>
                </c:pt>
                <c:pt idx="45">
                  <c:v>57.146999999999998</c:v>
                </c:pt>
                <c:pt idx="46">
                  <c:v>56.765999999999998</c:v>
                </c:pt>
                <c:pt idx="47">
                  <c:v>56.226999999999997</c:v>
                </c:pt>
                <c:pt idx="48">
                  <c:v>55.543999999999997</c:v>
                </c:pt>
                <c:pt idx="51">
                  <c:v>58.03</c:v>
                </c:pt>
                <c:pt idx="52">
                  <c:v>55.555999999999997</c:v>
                </c:pt>
                <c:pt idx="53">
                  <c:v>57.213000000000001</c:v>
                </c:pt>
                <c:pt idx="54">
                  <c:v>58.03</c:v>
                </c:pt>
                <c:pt idx="55">
                  <c:v>55.555999999999997</c:v>
                </c:pt>
                <c:pt idx="56">
                  <c:v>57.213000000000001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ser>
          <c:idx val="2"/>
          <c:order val="2"/>
          <c:tx>
            <c:strRef>
              <c:f>All!$BW$5</c:f>
              <c:strCache>
                <c:ptCount val="1"/>
                <c:pt idx="0">
                  <c:v>Ave RollBalance_MS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All!$BW$6:$BW$400</c:f>
              <c:numCache>
                <c:formatCode>General</c:formatCode>
                <c:ptCount val="395"/>
                <c:pt idx="0">
                  <c:v>57.927</c:v>
                </c:pt>
                <c:pt idx="1">
                  <c:v>56.941000000000003</c:v>
                </c:pt>
                <c:pt idx="2">
                  <c:v>56.634999999999998</c:v>
                </c:pt>
                <c:pt idx="3">
                  <c:v>56.915999999999997</c:v>
                </c:pt>
                <c:pt idx="4">
                  <c:v>57.109000000000002</c:v>
                </c:pt>
                <c:pt idx="7">
                  <c:v>56.548999999999999</c:v>
                </c:pt>
                <c:pt idx="8">
                  <c:v>57.401000000000003</c:v>
                </c:pt>
                <c:pt idx="11">
                  <c:v>57.777999999999999</c:v>
                </c:pt>
                <c:pt idx="12">
                  <c:v>59.436999999999998</c:v>
                </c:pt>
                <c:pt idx="15">
                  <c:v>59.552999999999997</c:v>
                </c:pt>
                <c:pt idx="16">
                  <c:v>58.393999999999998</c:v>
                </c:pt>
                <c:pt idx="17">
                  <c:v>58.107999999999997</c:v>
                </c:pt>
                <c:pt idx="18">
                  <c:v>59.552999999999997</c:v>
                </c:pt>
                <c:pt idx="19">
                  <c:v>58.393999999999998</c:v>
                </c:pt>
                <c:pt idx="20">
                  <c:v>57.83</c:v>
                </c:pt>
                <c:pt idx="21">
                  <c:v>55.777000000000001</c:v>
                </c:pt>
                <c:pt idx="22">
                  <c:v>56.463999999999999</c:v>
                </c:pt>
                <c:pt idx="23">
                  <c:v>56.838999999999999</c:v>
                </c:pt>
                <c:pt idx="27">
                  <c:v>59.284999999999997</c:v>
                </c:pt>
                <c:pt idx="28">
                  <c:v>57.182000000000002</c:v>
                </c:pt>
                <c:pt idx="29">
                  <c:v>57.857999999999997</c:v>
                </c:pt>
                <c:pt idx="30">
                  <c:v>57.469000000000001</c:v>
                </c:pt>
                <c:pt idx="31">
                  <c:v>57.253999999999998</c:v>
                </c:pt>
                <c:pt idx="32">
                  <c:v>56.683</c:v>
                </c:pt>
                <c:pt idx="35">
                  <c:v>59.343000000000004</c:v>
                </c:pt>
                <c:pt idx="36">
                  <c:v>57.704999999999998</c:v>
                </c:pt>
                <c:pt idx="37">
                  <c:v>57.234000000000002</c:v>
                </c:pt>
                <c:pt idx="38">
                  <c:v>56.475000000000001</c:v>
                </c:pt>
                <c:pt idx="39">
                  <c:v>58.94</c:v>
                </c:pt>
                <c:pt idx="42">
                  <c:v>59.637</c:v>
                </c:pt>
                <c:pt idx="43">
                  <c:v>58.036000000000001</c:v>
                </c:pt>
                <c:pt idx="44">
                  <c:v>58.442999999999998</c:v>
                </c:pt>
                <c:pt idx="45">
                  <c:v>58.091999999999999</c:v>
                </c:pt>
                <c:pt idx="46">
                  <c:v>57.741999999999997</c:v>
                </c:pt>
                <c:pt idx="47">
                  <c:v>58.359000000000002</c:v>
                </c:pt>
                <c:pt idx="48">
                  <c:v>59.48</c:v>
                </c:pt>
                <c:pt idx="51">
                  <c:v>59.655000000000001</c:v>
                </c:pt>
                <c:pt idx="52">
                  <c:v>57.423999999999999</c:v>
                </c:pt>
                <c:pt idx="53">
                  <c:v>57.752000000000002</c:v>
                </c:pt>
                <c:pt idx="54">
                  <c:v>59.655000000000001</c:v>
                </c:pt>
                <c:pt idx="55">
                  <c:v>57.423999999999999</c:v>
                </c:pt>
                <c:pt idx="56">
                  <c:v>57.752000000000002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D7E-4BD6-AB95-D1E71933DE5E}"/>
            </c:ext>
          </c:extLst>
        </c:ser>
        <c:ser>
          <c:idx val="3"/>
          <c:order val="3"/>
          <c:tx>
            <c:strRef>
              <c:f>All!$BX$5</c:f>
              <c:strCache>
                <c:ptCount val="1"/>
                <c:pt idx="0">
                  <c:v>Ave RollBalance_HS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All!$BX$6:$BX$400</c:f>
              <c:numCache>
                <c:formatCode>General</c:formatCode>
                <c:ptCount val="395"/>
                <c:pt idx="0">
                  <c:v>58.927</c:v>
                </c:pt>
                <c:pt idx="1">
                  <c:v>55.874000000000002</c:v>
                </c:pt>
                <c:pt idx="2">
                  <c:v>55.795000000000002</c:v>
                </c:pt>
                <c:pt idx="3">
                  <c:v>57.100999999999999</c:v>
                </c:pt>
                <c:pt idx="4">
                  <c:v>57.49</c:v>
                </c:pt>
                <c:pt idx="7">
                  <c:v>56.725999999999999</c:v>
                </c:pt>
                <c:pt idx="8">
                  <c:v>56.787999999999997</c:v>
                </c:pt>
                <c:pt idx="11">
                  <c:v>58.497</c:v>
                </c:pt>
                <c:pt idx="12">
                  <c:v>56.753999999999998</c:v>
                </c:pt>
                <c:pt idx="15">
                  <c:v>60.539000000000001</c:v>
                </c:pt>
                <c:pt idx="16">
                  <c:v>57.741999999999997</c:v>
                </c:pt>
                <c:pt idx="17">
                  <c:v>58.747999999999998</c:v>
                </c:pt>
                <c:pt idx="18">
                  <c:v>60.539000000000001</c:v>
                </c:pt>
                <c:pt idx="19">
                  <c:v>57.741999999999997</c:v>
                </c:pt>
                <c:pt idx="20">
                  <c:v>57.640999999999998</c:v>
                </c:pt>
                <c:pt idx="21">
                  <c:v>57.441000000000003</c:v>
                </c:pt>
                <c:pt idx="22">
                  <c:v>57.996000000000002</c:v>
                </c:pt>
                <c:pt idx="23">
                  <c:v>58.069000000000003</c:v>
                </c:pt>
                <c:pt idx="27">
                  <c:v>59.195999999999998</c:v>
                </c:pt>
                <c:pt idx="28">
                  <c:v>59.283999999999999</c:v>
                </c:pt>
                <c:pt idx="29">
                  <c:v>58.521999999999998</c:v>
                </c:pt>
                <c:pt idx="30">
                  <c:v>59.459000000000003</c:v>
                </c:pt>
                <c:pt idx="31">
                  <c:v>59.131</c:v>
                </c:pt>
                <c:pt idx="32">
                  <c:v>58.356999999999999</c:v>
                </c:pt>
                <c:pt idx="35">
                  <c:v>60.61</c:v>
                </c:pt>
                <c:pt idx="36">
                  <c:v>59.741</c:v>
                </c:pt>
                <c:pt idx="37">
                  <c:v>59.548000000000002</c:v>
                </c:pt>
                <c:pt idx="38">
                  <c:v>59.215000000000003</c:v>
                </c:pt>
                <c:pt idx="39">
                  <c:v>58.893999999999998</c:v>
                </c:pt>
                <c:pt idx="42">
                  <c:v>60.695</c:v>
                </c:pt>
                <c:pt idx="43">
                  <c:v>58.914999999999999</c:v>
                </c:pt>
                <c:pt idx="44">
                  <c:v>58.503999999999998</c:v>
                </c:pt>
                <c:pt idx="45">
                  <c:v>57.85</c:v>
                </c:pt>
                <c:pt idx="46">
                  <c:v>59.396000000000001</c:v>
                </c:pt>
                <c:pt idx="47">
                  <c:v>59.29</c:v>
                </c:pt>
                <c:pt idx="48">
                  <c:v>59.932000000000002</c:v>
                </c:pt>
                <c:pt idx="51">
                  <c:v>60.381</c:v>
                </c:pt>
                <c:pt idx="52">
                  <c:v>58.698</c:v>
                </c:pt>
                <c:pt idx="53">
                  <c:v>58.747999999999998</c:v>
                </c:pt>
                <c:pt idx="54">
                  <c:v>60.381</c:v>
                </c:pt>
                <c:pt idx="55">
                  <c:v>58.698</c:v>
                </c:pt>
                <c:pt idx="56">
                  <c:v>58.747999999999998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7E-4BD6-AB95-D1E71933DE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60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2.5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6427978056323163"/>
          <c:y val="3.6475E-2"/>
          <c:w val="0.6357202710164999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Avg</a:t>
            </a:r>
            <a:r>
              <a:rPr lang="en-GB" b="1" baseline="0"/>
              <a:t> Tyre pressure Lap [bar]</a:t>
            </a:r>
            <a:endParaRPr lang="en-GB" b="1"/>
          </a:p>
        </c:rich>
      </c:tx>
      <c:layout>
        <c:manualLayout>
          <c:xMode val="edge"/>
          <c:yMode val="edge"/>
          <c:x val="3.8888894559477187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2"/>
          <c:order val="0"/>
          <c:tx>
            <c:strRef>
              <c:f>All!$AD$5</c:f>
              <c:strCache>
                <c:ptCount val="1"/>
                <c:pt idx="0">
                  <c:v>Ave Pres_Rel_FL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All!$AD$6:$AD$400</c:f>
              <c:numCache>
                <c:formatCode>General</c:formatCode>
                <c:ptCount val="395"/>
                <c:pt idx="0">
                  <c:v>0.66300000000000003</c:v>
                </c:pt>
                <c:pt idx="1">
                  <c:v>1.903</c:v>
                </c:pt>
                <c:pt idx="2">
                  <c:v>1.9239999999999999</c:v>
                </c:pt>
                <c:pt idx="3">
                  <c:v>1.9330000000000001</c:v>
                </c:pt>
                <c:pt idx="4">
                  <c:v>1.9410000000000001</c:v>
                </c:pt>
                <c:pt idx="7">
                  <c:v>1.8540000000000001</c:v>
                </c:pt>
                <c:pt idx="8">
                  <c:v>1.843</c:v>
                </c:pt>
                <c:pt idx="11">
                  <c:v>1.7629999999999999</c:v>
                </c:pt>
                <c:pt idx="12">
                  <c:v>1.6659999999999999</c:v>
                </c:pt>
                <c:pt idx="15">
                  <c:v>1.665</c:v>
                </c:pt>
                <c:pt idx="16">
                  <c:v>1.772</c:v>
                </c:pt>
                <c:pt idx="17">
                  <c:v>1.83</c:v>
                </c:pt>
                <c:pt idx="18">
                  <c:v>1.665</c:v>
                </c:pt>
                <c:pt idx="19">
                  <c:v>1.772</c:v>
                </c:pt>
                <c:pt idx="20">
                  <c:v>1.8129999999999999</c:v>
                </c:pt>
                <c:pt idx="21">
                  <c:v>1.821</c:v>
                </c:pt>
                <c:pt idx="22">
                  <c:v>1.851</c:v>
                </c:pt>
                <c:pt idx="23">
                  <c:v>1.839</c:v>
                </c:pt>
                <c:pt idx="27">
                  <c:v>1.8140000000000001</c:v>
                </c:pt>
                <c:pt idx="28">
                  <c:v>1.79</c:v>
                </c:pt>
                <c:pt idx="29">
                  <c:v>1.8340000000000001</c:v>
                </c:pt>
                <c:pt idx="30">
                  <c:v>1.837</c:v>
                </c:pt>
                <c:pt idx="31">
                  <c:v>1.8440000000000001</c:v>
                </c:pt>
                <c:pt idx="32">
                  <c:v>1.833</c:v>
                </c:pt>
                <c:pt idx="35">
                  <c:v>1.7410000000000001</c:v>
                </c:pt>
                <c:pt idx="36">
                  <c:v>1.7689999999999999</c:v>
                </c:pt>
                <c:pt idx="37">
                  <c:v>1.802</c:v>
                </c:pt>
                <c:pt idx="38">
                  <c:v>1.8089999999999999</c:v>
                </c:pt>
                <c:pt idx="39">
                  <c:v>1.7989999999999999</c:v>
                </c:pt>
                <c:pt idx="42">
                  <c:v>1.796</c:v>
                </c:pt>
                <c:pt idx="43">
                  <c:v>1.762</c:v>
                </c:pt>
                <c:pt idx="44">
                  <c:v>1.778</c:v>
                </c:pt>
                <c:pt idx="45">
                  <c:v>1.7869999999999999</c:v>
                </c:pt>
                <c:pt idx="46">
                  <c:v>1.79</c:v>
                </c:pt>
                <c:pt idx="47">
                  <c:v>1.792</c:v>
                </c:pt>
                <c:pt idx="48">
                  <c:v>1.782</c:v>
                </c:pt>
                <c:pt idx="51">
                  <c:v>1.677</c:v>
                </c:pt>
                <c:pt idx="52">
                  <c:v>1.75</c:v>
                </c:pt>
                <c:pt idx="53">
                  <c:v>1.8120000000000001</c:v>
                </c:pt>
                <c:pt idx="54">
                  <c:v>1.677</c:v>
                </c:pt>
                <c:pt idx="55">
                  <c:v>1.75</c:v>
                </c:pt>
                <c:pt idx="56">
                  <c:v>1.8120000000000001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E9-438D-A718-76D3A412B111}"/>
            </c:ext>
          </c:extLst>
        </c:ser>
        <c:ser>
          <c:idx val="3"/>
          <c:order val="1"/>
          <c:tx>
            <c:strRef>
              <c:f>All!$AE$5</c:f>
              <c:strCache>
                <c:ptCount val="1"/>
                <c:pt idx="0">
                  <c:v>Ave Pres_Rel_FR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All!$AE$6:$AE$400</c:f>
              <c:numCache>
                <c:formatCode>General</c:formatCode>
                <c:ptCount val="395"/>
                <c:pt idx="0">
                  <c:v>0.61799999999999999</c:v>
                </c:pt>
                <c:pt idx="1">
                  <c:v>1.9319999999999999</c:v>
                </c:pt>
                <c:pt idx="2">
                  <c:v>1.944</c:v>
                </c:pt>
                <c:pt idx="3">
                  <c:v>1.9550000000000001</c:v>
                </c:pt>
                <c:pt idx="4">
                  <c:v>1.9630000000000001</c:v>
                </c:pt>
                <c:pt idx="7">
                  <c:v>1.867</c:v>
                </c:pt>
                <c:pt idx="8">
                  <c:v>1.8440000000000001</c:v>
                </c:pt>
                <c:pt idx="11">
                  <c:v>1.7969999999999999</c:v>
                </c:pt>
                <c:pt idx="12">
                  <c:v>1.6950000000000001</c:v>
                </c:pt>
                <c:pt idx="15">
                  <c:v>1.6759999999999999</c:v>
                </c:pt>
                <c:pt idx="16">
                  <c:v>1.772</c:v>
                </c:pt>
                <c:pt idx="17">
                  <c:v>1.8260000000000001</c:v>
                </c:pt>
                <c:pt idx="18">
                  <c:v>1.6759999999999999</c:v>
                </c:pt>
                <c:pt idx="19">
                  <c:v>1.772</c:v>
                </c:pt>
                <c:pt idx="20">
                  <c:v>1.837</c:v>
                </c:pt>
                <c:pt idx="21">
                  <c:v>1.8220000000000001</c:v>
                </c:pt>
                <c:pt idx="22">
                  <c:v>1.85</c:v>
                </c:pt>
                <c:pt idx="23">
                  <c:v>1.845</c:v>
                </c:pt>
                <c:pt idx="27">
                  <c:v>1.835</c:v>
                </c:pt>
                <c:pt idx="28">
                  <c:v>1.792</c:v>
                </c:pt>
                <c:pt idx="29">
                  <c:v>1.8340000000000001</c:v>
                </c:pt>
                <c:pt idx="30">
                  <c:v>1.8520000000000001</c:v>
                </c:pt>
                <c:pt idx="31">
                  <c:v>1.847</c:v>
                </c:pt>
                <c:pt idx="32">
                  <c:v>1.843</c:v>
                </c:pt>
                <c:pt idx="35">
                  <c:v>1.77</c:v>
                </c:pt>
                <c:pt idx="36">
                  <c:v>1.7829999999999999</c:v>
                </c:pt>
                <c:pt idx="37">
                  <c:v>1.8120000000000001</c:v>
                </c:pt>
                <c:pt idx="38">
                  <c:v>1.82</c:v>
                </c:pt>
                <c:pt idx="39">
                  <c:v>1.8149999999999999</c:v>
                </c:pt>
                <c:pt idx="42">
                  <c:v>1.839</c:v>
                </c:pt>
                <c:pt idx="43">
                  <c:v>1.7789999999999999</c:v>
                </c:pt>
                <c:pt idx="44">
                  <c:v>1.7929999999999999</c:v>
                </c:pt>
                <c:pt idx="45">
                  <c:v>1.7949999999999999</c:v>
                </c:pt>
                <c:pt idx="46">
                  <c:v>1.802</c:v>
                </c:pt>
                <c:pt idx="47">
                  <c:v>1.7989999999999999</c:v>
                </c:pt>
                <c:pt idx="48">
                  <c:v>1.782</c:v>
                </c:pt>
                <c:pt idx="51">
                  <c:v>1.758</c:v>
                </c:pt>
                <c:pt idx="52">
                  <c:v>1.8009999999999999</c:v>
                </c:pt>
                <c:pt idx="53">
                  <c:v>1.8520000000000001</c:v>
                </c:pt>
                <c:pt idx="54">
                  <c:v>1.758</c:v>
                </c:pt>
                <c:pt idx="55">
                  <c:v>1.8009999999999999</c:v>
                </c:pt>
                <c:pt idx="56">
                  <c:v>1.8520000000000001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E9-438D-A718-76D3A412B111}"/>
            </c:ext>
          </c:extLst>
        </c:ser>
        <c:ser>
          <c:idx val="0"/>
          <c:order val="2"/>
          <c:tx>
            <c:strRef>
              <c:f>All!$AF$5</c:f>
              <c:strCache>
                <c:ptCount val="1"/>
                <c:pt idx="0">
                  <c:v>Ave Pres_Rel_RL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All!$AF$6:$AF$400</c:f>
              <c:numCache>
                <c:formatCode>General</c:formatCode>
                <c:ptCount val="395"/>
                <c:pt idx="0">
                  <c:v>0.58299999999999996</c:v>
                </c:pt>
                <c:pt idx="1">
                  <c:v>1.9770000000000001</c:v>
                </c:pt>
                <c:pt idx="2">
                  <c:v>2.0419999999999998</c:v>
                </c:pt>
                <c:pt idx="3">
                  <c:v>2.0720000000000001</c:v>
                </c:pt>
                <c:pt idx="4">
                  <c:v>2.069</c:v>
                </c:pt>
                <c:pt idx="7">
                  <c:v>1.7769999999999999</c:v>
                </c:pt>
                <c:pt idx="8">
                  <c:v>1.821</c:v>
                </c:pt>
                <c:pt idx="11">
                  <c:v>1.7090000000000001</c:v>
                </c:pt>
                <c:pt idx="12">
                  <c:v>1.575</c:v>
                </c:pt>
                <c:pt idx="15">
                  <c:v>1.512</c:v>
                </c:pt>
                <c:pt idx="16">
                  <c:v>1.7290000000000001</c:v>
                </c:pt>
                <c:pt idx="17">
                  <c:v>1.821</c:v>
                </c:pt>
                <c:pt idx="18">
                  <c:v>1.512</c:v>
                </c:pt>
                <c:pt idx="19">
                  <c:v>1.7290000000000001</c:v>
                </c:pt>
                <c:pt idx="20">
                  <c:v>1.7390000000000001</c:v>
                </c:pt>
                <c:pt idx="21">
                  <c:v>1.8129999999999999</c:v>
                </c:pt>
                <c:pt idx="22">
                  <c:v>1.867</c:v>
                </c:pt>
                <c:pt idx="23">
                  <c:v>1.8560000000000001</c:v>
                </c:pt>
                <c:pt idx="27">
                  <c:v>1.792</c:v>
                </c:pt>
                <c:pt idx="28">
                  <c:v>1.7789999999999999</c:v>
                </c:pt>
                <c:pt idx="29">
                  <c:v>1.86</c:v>
                </c:pt>
                <c:pt idx="30">
                  <c:v>1.889</c:v>
                </c:pt>
                <c:pt idx="31">
                  <c:v>1.903</c:v>
                </c:pt>
                <c:pt idx="32">
                  <c:v>1.907</c:v>
                </c:pt>
                <c:pt idx="35">
                  <c:v>1.679</c:v>
                </c:pt>
                <c:pt idx="36">
                  <c:v>1.798</c:v>
                </c:pt>
                <c:pt idx="37">
                  <c:v>1.855</c:v>
                </c:pt>
                <c:pt idx="38">
                  <c:v>1.8819999999999999</c:v>
                </c:pt>
                <c:pt idx="39">
                  <c:v>1.871</c:v>
                </c:pt>
                <c:pt idx="42">
                  <c:v>1.782</c:v>
                </c:pt>
                <c:pt idx="43">
                  <c:v>1.7809999999999999</c:v>
                </c:pt>
                <c:pt idx="44">
                  <c:v>1.8180000000000001</c:v>
                </c:pt>
                <c:pt idx="45">
                  <c:v>1.8440000000000001</c:v>
                </c:pt>
                <c:pt idx="46">
                  <c:v>1.869</c:v>
                </c:pt>
                <c:pt idx="47">
                  <c:v>1.8839999999999999</c:v>
                </c:pt>
                <c:pt idx="48">
                  <c:v>1.853</c:v>
                </c:pt>
                <c:pt idx="51">
                  <c:v>1.5760000000000001</c:v>
                </c:pt>
                <c:pt idx="52">
                  <c:v>1.756</c:v>
                </c:pt>
                <c:pt idx="53">
                  <c:v>1.849</c:v>
                </c:pt>
                <c:pt idx="54">
                  <c:v>1.5760000000000001</c:v>
                </c:pt>
                <c:pt idx="55">
                  <c:v>1.756</c:v>
                </c:pt>
                <c:pt idx="56">
                  <c:v>1.849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6D-4C76-A1C4-9C00A9051DD3}"/>
            </c:ext>
          </c:extLst>
        </c:ser>
        <c:ser>
          <c:idx val="1"/>
          <c:order val="3"/>
          <c:tx>
            <c:strRef>
              <c:f>All!$AG$5</c:f>
              <c:strCache>
                <c:ptCount val="1"/>
                <c:pt idx="0">
                  <c:v>Ave Pres_Rel_RR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All!$AG$6:$AG$400</c:f>
              <c:numCache>
                <c:formatCode>General</c:formatCode>
                <c:ptCount val="395"/>
                <c:pt idx="0">
                  <c:v>0.59799999999999998</c:v>
                </c:pt>
                <c:pt idx="1">
                  <c:v>2.0840000000000001</c:v>
                </c:pt>
                <c:pt idx="2">
                  <c:v>2.1480000000000001</c:v>
                </c:pt>
                <c:pt idx="3">
                  <c:v>2.17</c:v>
                </c:pt>
                <c:pt idx="4">
                  <c:v>2.1920000000000002</c:v>
                </c:pt>
                <c:pt idx="7">
                  <c:v>1.8460000000000001</c:v>
                </c:pt>
                <c:pt idx="8">
                  <c:v>1.8520000000000001</c:v>
                </c:pt>
                <c:pt idx="11">
                  <c:v>1.736</c:v>
                </c:pt>
                <c:pt idx="12">
                  <c:v>1.605</c:v>
                </c:pt>
                <c:pt idx="15">
                  <c:v>1.5549999999999999</c:v>
                </c:pt>
                <c:pt idx="16">
                  <c:v>1.762</c:v>
                </c:pt>
                <c:pt idx="17">
                  <c:v>1.85</c:v>
                </c:pt>
                <c:pt idx="18">
                  <c:v>1.5549999999999999</c:v>
                </c:pt>
                <c:pt idx="19">
                  <c:v>1.762</c:v>
                </c:pt>
                <c:pt idx="20">
                  <c:v>1.776</c:v>
                </c:pt>
                <c:pt idx="21">
                  <c:v>1.8420000000000001</c:v>
                </c:pt>
                <c:pt idx="22">
                  <c:v>1.891</c:v>
                </c:pt>
                <c:pt idx="23">
                  <c:v>1.879</c:v>
                </c:pt>
                <c:pt idx="27">
                  <c:v>1.8140000000000001</c:v>
                </c:pt>
                <c:pt idx="28">
                  <c:v>1.802</c:v>
                </c:pt>
                <c:pt idx="29">
                  <c:v>1.8779999999999999</c:v>
                </c:pt>
                <c:pt idx="30">
                  <c:v>1.91</c:v>
                </c:pt>
                <c:pt idx="31">
                  <c:v>1.925</c:v>
                </c:pt>
                <c:pt idx="32">
                  <c:v>1.927</c:v>
                </c:pt>
                <c:pt idx="35">
                  <c:v>1.716</c:v>
                </c:pt>
                <c:pt idx="36">
                  <c:v>1.8260000000000001</c:v>
                </c:pt>
                <c:pt idx="37">
                  <c:v>1.877</c:v>
                </c:pt>
                <c:pt idx="38">
                  <c:v>1.901</c:v>
                </c:pt>
                <c:pt idx="39">
                  <c:v>1.891</c:v>
                </c:pt>
                <c:pt idx="42">
                  <c:v>1.774</c:v>
                </c:pt>
                <c:pt idx="43">
                  <c:v>1.802</c:v>
                </c:pt>
                <c:pt idx="44">
                  <c:v>1.835</c:v>
                </c:pt>
                <c:pt idx="45">
                  <c:v>1.855</c:v>
                </c:pt>
                <c:pt idx="46">
                  <c:v>1.8819999999999999</c:v>
                </c:pt>
                <c:pt idx="47">
                  <c:v>1.891</c:v>
                </c:pt>
                <c:pt idx="48">
                  <c:v>1.8720000000000001</c:v>
                </c:pt>
                <c:pt idx="51">
                  <c:v>1.6930000000000001</c:v>
                </c:pt>
                <c:pt idx="52">
                  <c:v>1.871</c:v>
                </c:pt>
                <c:pt idx="53">
                  <c:v>1.9550000000000001</c:v>
                </c:pt>
                <c:pt idx="54">
                  <c:v>1.6930000000000001</c:v>
                </c:pt>
                <c:pt idx="55">
                  <c:v>1.871</c:v>
                </c:pt>
                <c:pt idx="56">
                  <c:v>1.9550000000000001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6D-4C76-A1C4-9C00A9051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.9"/>
          <c:min val="1.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1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423961712447033"/>
          <c:y val="4.2354629629629631E-2"/>
          <c:w val="0.6872418616567310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Temperature</a:t>
            </a:r>
            <a:r>
              <a:rPr lang="en-GB" b="1" baseline="0"/>
              <a:t> IR2 [degC]</a:t>
            </a:r>
            <a:endParaRPr lang="en-GB" b="1"/>
          </a:p>
        </c:rich>
      </c:tx>
      <c:layout>
        <c:manualLayout>
          <c:xMode val="edge"/>
          <c:yMode val="edge"/>
          <c:x val="2.5925929706318126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2"/>
          <c:order val="0"/>
          <c:tx>
            <c:strRef>
              <c:f>All!$AH$5</c:f>
              <c:strCache>
                <c:ptCount val="1"/>
                <c:pt idx="0">
                  <c:v>Ave FL_IR_Temp_Ch2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All!$AH$6:$AH$400</c:f>
              <c:numCache>
                <c:formatCode>General</c:formatCode>
                <c:ptCount val="395"/>
                <c:pt idx="0">
                  <c:v>2.2599999999999998</c:v>
                </c:pt>
                <c:pt idx="1">
                  <c:v>84.03</c:v>
                </c:pt>
                <c:pt idx="2">
                  <c:v>90.83</c:v>
                </c:pt>
                <c:pt idx="3">
                  <c:v>93.49</c:v>
                </c:pt>
                <c:pt idx="4">
                  <c:v>92.54</c:v>
                </c:pt>
                <c:pt idx="7">
                  <c:v>81.45</c:v>
                </c:pt>
                <c:pt idx="8">
                  <c:v>89.26</c:v>
                </c:pt>
                <c:pt idx="11">
                  <c:v>72.67</c:v>
                </c:pt>
                <c:pt idx="12">
                  <c:v>65.319999999999993</c:v>
                </c:pt>
                <c:pt idx="15">
                  <c:v>64.62</c:v>
                </c:pt>
                <c:pt idx="16">
                  <c:v>86.6</c:v>
                </c:pt>
                <c:pt idx="17">
                  <c:v>91.12</c:v>
                </c:pt>
                <c:pt idx="18">
                  <c:v>64.62</c:v>
                </c:pt>
                <c:pt idx="19">
                  <c:v>86.6</c:v>
                </c:pt>
                <c:pt idx="20">
                  <c:v>76.72</c:v>
                </c:pt>
                <c:pt idx="21">
                  <c:v>89.01</c:v>
                </c:pt>
                <c:pt idx="22">
                  <c:v>93.66</c:v>
                </c:pt>
                <c:pt idx="23">
                  <c:v>90.64</c:v>
                </c:pt>
                <c:pt idx="27">
                  <c:v>77.45</c:v>
                </c:pt>
                <c:pt idx="28">
                  <c:v>85.62</c:v>
                </c:pt>
                <c:pt idx="29">
                  <c:v>91.31</c:v>
                </c:pt>
                <c:pt idx="30">
                  <c:v>91.67</c:v>
                </c:pt>
                <c:pt idx="31">
                  <c:v>92.5</c:v>
                </c:pt>
                <c:pt idx="32">
                  <c:v>91.26</c:v>
                </c:pt>
                <c:pt idx="35">
                  <c:v>72.77</c:v>
                </c:pt>
                <c:pt idx="36">
                  <c:v>85.4</c:v>
                </c:pt>
                <c:pt idx="37">
                  <c:v>89.95</c:v>
                </c:pt>
                <c:pt idx="38">
                  <c:v>89.61</c:v>
                </c:pt>
                <c:pt idx="39">
                  <c:v>87.08</c:v>
                </c:pt>
                <c:pt idx="42">
                  <c:v>76.819999999999993</c:v>
                </c:pt>
                <c:pt idx="43">
                  <c:v>86.99</c:v>
                </c:pt>
                <c:pt idx="44">
                  <c:v>87</c:v>
                </c:pt>
                <c:pt idx="45">
                  <c:v>87.66</c:v>
                </c:pt>
                <c:pt idx="46">
                  <c:v>88.32</c:v>
                </c:pt>
                <c:pt idx="47">
                  <c:v>88.6</c:v>
                </c:pt>
                <c:pt idx="48">
                  <c:v>86.37</c:v>
                </c:pt>
                <c:pt idx="51">
                  <c:v>60.74</c:v>
                </c:pt>
                <c:pt idx="52">
                  <c:v>79.7</c:v>
                </c:pt>
                <c:pt idx="53">
                  <c:v>87.44</c:v>
                </c:pt>
                <c:pt idx="54">
                  <c:v>60.74</c:v>
                </c:pt>
                <c:pt idx="55">
                  <c:v>79.7</c:v>
                </c:pt>
                <c:pt idx="56">
                  <c:v>87.44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E9-438D-A718-76D3A412B111}"/>
            </c:ext>
          </c:extLst>
        </c:ser>
        <c:ser>
          <c:idx val="3"/>
          <c:order val="1"/>
          <c:tx>
            <c:strRef>
              <c:f>All!$AI$5</c:f>
              <c:strCache>
                <c:ptCount val="1"/>
                <c:pt idx="0">
                  <c:v>Ave FR_IR_Temp_Ch2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All!$AI$6:$AI$400</c:f>
              <c:numCache>
                <c:formatCode>General</c:formatCode>
                <c:ptCount val="395"/>
                <c:pt idx="0">
                  <c:v>-1.29</c:v>
                </c:pt>
                <c:pt idx="1">
                  <c:v>80.03</c:v>
                </c:pt>
                <c:pt idx="2">
                  <c:v>84.33</c:v>
                </c:pt>
                <c:pt idx="3">
                  <c:v>87.47</c:v>
                </c:pt>
                <c:pt idx="4">
                  <c:v>87.46</c:v>
                </c:pt>
                <c:pt idx="7">
                  <c:v>76.650000000000006</c:v>
                </c:pt>
                <c:pt idx="8">
                  <c:v>84.4</c:v>
                </c:pt>
                <c:pt idx="11">
                  <c:v>72.88</c:v>
                </c:pt>
                <c:pt idx="12">
                  <c:v>65.680000000000007</c:v>
                </c:pt>
                <c:pt idx="15">
                  <c:v>61.44</c:v>
                </c:pt>
                <c:pt idx="16">
                  <c:v>80.88</c:v>
                </c:pt>
                <c:pt idx="17">
                  <c:v>86.59</c:v>
                </c:pt>
                <c:pt idx="18">
                  <c:v>61.44</c:v>
                </c:pt>
                <c:pt idx="19">
                  <c:v>80.88</c:v>
                </c:pt>
                <c:pt idx="20">
                  <c:v>73.58</c:v>
                </c:pt>
                <c:pt idx="21">
                  <c:v>84.62</c:v>
                </c:pt>
                <c:pt idx="22">
                  <c:v>88.48</c:v>
                </c:pt>
                <c:pt idx="23">
                  <c:v>85.69</c:v>
                </c:pt>
                <c:pt idx="27">
                  <c:v>76.989999999999995</c:v>
                </c:pt>
                <c:pt idx="28">
                  <c:v>81.510000000000005</c:v>
                </c:pt>
                <c:pt idx="29">
                  <c:v>87.3</c:v>
                </c:pt>
                <c:pt idx="30">
                  <c:v>89.54</c:v>
                </c:pt>
                <c:pt idx="31">
                  <c:v>87.87</c:v>
                </c:pt>
                <c:pt idx="32">
                  <c:v>87.08</c:v>
                </c:pt>
                <c:pt idx="35">
                  <c:v>71.19</c:v>
                </c:pt>
                <c:pt idx="36">
                  <c:v>81.73</c:v>
                </c:pt>
                <c:pt idx="37">
                  <c:v>85.7</c:v>
                </c:pt>
                <c:pt idx="38">
                  <c:v>85.72</c:v>
                </c:pt>
                <c:pt idx="39">
                  <c:v>83.87</c:v>
                </c:pt>
                <c:pt idx="42">
                  <c:v>77.72</c:v>
                </c:pt>
                <c:pt idx="43">
                  <c:v>81.33</c:v>
                </c:pt>
                <c:pt idx="44">
                  <c:v>82.71</c:v>
                </c:pt>
                <c:pt idx="45">
                  <c:v>82.55</c:v>
                </c:pt>
                <c:pt idx="46">
                  <c:v>83.64</c:v>
                </c:pt>
                <c:pt idx="47">
                  <c:v>83.4</c:v>
                </c:pt>
                <c:pt idx="48">
                  <c:v>79.38</c:v>
                </c:pt>
                <c:pt idx="51">
                  <c:v>59.7</c:v>
                </c:pt>
                <c:pt idx="52">
                  <c:v>74.900000000000006</c:v>
                </c:pt>
                <c:pt idx="53">
                  <c:v>83.21</c:v>
                </c:pt>
                <c:pt idx="54">
                  <c:v>59.7</c:v>
                </c:pt>
                <c:pt idx="55">
                  <c:v>74.900000000000006</c:v>
                </c:pt>
                <c:pt idx="56">
                  <c:v>83.21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E9-438D-A718-76D3A412B111}"/>
            </c:ext>
          </c:extLst>
        </c:ser>
        <c:ser>
          <c:idx val="0"/>
          <c:order val="2"/>
          <c:tx>
            <c:strRef>
              <c:f>All!$AJ$5</c:f>
              <c:strCache>
                <c:ptCount val="1"/>
                <c:pt idx="0">
                  <c:v>Ave RL_IR_Temp_Ch2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All!$AJ$6:$AJ$400</c:f>
              <c:numCache>
                <c:formatCode>General</c:formatCode>
                <c:ptCount val="395"/>
                <c:pt idx="0">
                  <c:v>0.41</c:v>
                </c:pt>
                <c:pt idx="1">
                  <c:v>105.23</c:v>
                </c:pt>
                <c:pt idx="2">
                  <c:v>115.18</c:v>
                </c:pt>
                <c:pt idx="3">
                  <c:v>118.62</c:v>
                </c:pt>
                <c:pt idx="4">
                  <c:v>119.08</c:v>
                </c:pt>
                <c:pt idx="7">
                  <c:v>99.4</c:v>
                </c:pt>
                <c:pt idx="8">
                  <c:v>109.53</c:v>
                </c:pt>
                <c:pt idx="11">
                  <c:v>89.72</c:v>
                </c:pt>
                <c:pt idx="12">
                  <c:v>75.27</c:v>
                </c:pt>
                <c:pt idx="15">
                  <c:v>69.14</c:v>
                </c:pt>
                <c:pt idx="16">
                  <c:v>101.22</c:v>
                </c:pt>
                <c:pt idx="17">
                  <c:v>112.58</c:v>
                </c:pt>
                <c:pt idx="18">
                  <c:v>69.14</c:v>
                </c:pt>
                <c:pt idx="19">
                  <c:v>101.22</c:v>
                </c:pt>
                <c:pt idx="20">
                  <c:v>93.5</c:v>
                </c:pt>
                <c:pt idx="21">
                  <c:v>110.48</c:v>
                </c:pt>
                <c:pt idx="22">
                  <c:v>117.51</c:v>
                </c:pt>
                <c:pt idx="23">
                  <c:v>112.92</c:v>
                </c:pt>
                <c:pt idx="27">
                  <c:v>96.15</c:v>
                </c:pt>
                <c:pt idx="28">
                  <c:v>101.71</c:v>
                </c:pt>
                <c:pt idx="29">
                  <c:v>113.26</c:v>
                </c:pt>
                <c:pt idx="30">
                  <c:v>116.07</c:v>
                </c:pt>
                <c:pt idx="31">
                  <c:v>117.46</c:v>
                </c:pt>
                <c:pt idx="32">
                  <c:v>116.5</c:v>
                </c:pt>
                <c:pt idx="35">
                  <c:v>80.900000000000006</c:v>
                </c:pt>
                <c:pt idx="36">
                  <c:v>102.93</c:v>
                </c:pt>
                <c:pt idx="37">
                  <c:v>111.17</c:v>
                </c:pt>
                <c:pt idx="38">
                  <c:v>114.17</c:v>
                </c:pt>
                <c:pt idx="39">
                  <c:v>109.95</c:v>
                </c:pt>
                <c:pt idx="42">
                  <c:v>88.49</c:v>
                </c:pt>
                <c:pt idx="43">
                  <c:v>100.78</c:v>
                </c:pt>
                <c:pt idx="44">
                  <c:v>104.68</c:v>
                </c:pt>
                <c:pt idx="45">
                  <c:v>108.75</c:v>
                </c:pt>
                <c:pt idx="46">
                  <c:v>111.77</c:v>
                </c:pt>
                <c:pt idx="47">
                  <c:v>112.77</c:v>
                </c:pt>
                <c:pt idx="48">
                  <c:v>107.82</c:v>
                </c:pt>
                <c:pt idx="51">
                  <c:v>66.72</c:v>
                </c:pt>
                <c:pt idx="52">
                  <c:v>97.88</c:v>
                </c:pt>
                <c:pt idx="53">
                  <c:v>108.76</c:v>
                </c:pt>
                <c:pt idx="54">
                  <c:v>66.72</c:v>
                </c:pt>
                <c:pt idx="55">
                  <c:v>97.88</c:v>
                </c:pt>
                <c:pt idx="56">
                  <c:v>108.76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6D-4C76-A1C4-9C00A9051DD3}"/>
            </c:ext>
          </c:extLst>
        </c:ser>
        <c:ser>
          <c:idx val="1"/>
          <c:order val="3"/>
          <c:tx>
            <c:strRef>
              <c:f>All!$AK$5</c:f>
              <c:strCache>
                <c:ptCount val="1"/>
                <c:pt idx="0">
                  <c:v>Ave RR_IR_Temp_Ch2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All!$AK$6:$AK$400</c:f>
              <c:numCache>
                <c:formatCode>General</c:formatCode>
                <c:ptCount val="395"/>
                <c:pt idx="0">
                  <c:v>-1.5</c:v>
                </c:pt>
                <c:pt idx="1">
                  <c:v>103.39</c:v>
                </c:pt>
                <c:pt idx="2">
                  <c:v>112.18</c:v>
                </c:pt>
                <c:pt idx="3">
                  <c:v>114.97</c:v>
                </c:pt>
                <c:pt idx="4">
                  <c:v>115.63</c:v>
                </c:pt>
                <c:pt idx="7">
                  <c:v>96.94</c:v>
                </c:pt>
                <c:pt idx="8">
                  <c:v>106.61</c:v>
                </c:pt>
                <c:pt idx="11">
                  <c:v>88.94</c:v>
                </c:pt>
                <c:pt idx="12">
                  <c:v>74.709999999999994</c:v>
                </c:pt>
                <c:pt idx="15">
                  <c:v>68.05</c:v>
                </c:pt>
                <c:pt idx="16">
                  <c:v>99.36</c:v>
                </c:pt>
                <c:pt idx="17">
                  <c:v>109.28</c:v>
                </c:pt>
                <c:pt idx="18">
                  <c:v>68.05</c:v>
                </c:pt>
                <c:pt idx="19">
                  <c:v>99.36</c:v>
                </c:pt>
                <c:pt idx="20">
                  <c:v>89.76</c:v>
                </c:pt>
                <c:pt idx="21">
                  <c:v>107.67</c:v>
                </c:pt>
                <c:pt idx="22">
                  <c:v>114.28</c:v>
                </c:pt>
                <c:pt idx="23">
                  <c:v>110.33</c:v>
                </c:pt>
                <c:pt idx="27">
                  <c:v>95.18</c:v>
                </c:pt>
                <c:pt idx="28">
                  <c:v>100.09</c:v>
                </c:pt>
                <c:pt idx="29">
                  <c:v>111.05</c:v>
                </c:pt>
                <c:pt idx="30">
                  <c:v>114.4</c:v>
                </c:pt>
                <c:pt idx="31">
                  <c:v>116.07</c:v>
                </c:pt>
                <c:pt idx="32">
                  <c:v>115.12</c:v>
                </c:pt>
                <c:pt idx="35">
                  <c:v>80.52</c:v>
                </c:pt>
                <c:pt idx="36">
                  <c:v>102.35</c:v>
                </c:pt>
                <c:pt idx="37">
                  <c:v>110.03</c:v>
                </c:pt>
                <c:pt idx="38">
                  <c:v>112.78</c:v>
                </c:pt>
                <c:pt idx="39">
                  <c:v>109.69</c:v>
                </c:pt>
                <c:pt idx="42">
                  <c:v>88.74</c:v>
                </c:pt>
                <c:pt idx="43">
                  <c:v>100.15</c:v>
                </c:pt>
                <c:pt idx="44">
                  <c:v>103.68</c:v>
                </c:pt>
                <c:pt idx="45">
                  <c:v>106.8</c:v>
                </c:pt>
                <c:pt idx="46">
                  <c:v>109.97</c:v>
                </c:pt>
                <c:pt idx="47">
                  <c:v>110.94</c:v>
                </c:pt>
                <c:pt idx="48">
                  <c:v>106.18</c:v>
                </c:pt>
                <c:pt idx="51">
                  <c:v>65.09</c:v>
                </c:pt>
                <c:pt idx="52">
                  <c:v>95.61</c:v>
                </c:pt>
                <c:pt idx="53">
                  <c:v>105.01</c:v>
                </c:pt>
                <c:pt idx="54">
                  <c:v>65.09</c:v>
                </c:pt>
                <c:pt idx="55">
                  <c:v>95.61</c:v>
                </c:pt>
                <c:pt idx="56">
                  <c:v>105.01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6D-4C76-A1C4-9C00A9051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45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10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79516619935352"/>
          <c:y val="7.0768518518518533E-3"/>
          <c:w val="0.75020483380064651"/>
          <c:h val="0.152136111111111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Lateral Acceleration </a:t>
            </a:r>
            <a:r>
              <a:rPr lang="en-GB" b="1" baseline="0"/>
              <a:t>[g]</a:t>
            </a:r>
            <a:endParaRPr lang="en-GB" b="1"/>
          </a:p>
        </c:rich>
      </c:tx>
      <c:layout>
        <c:manualLayout>
          <c:xMode val="edge"/>
          <c:yMode val="edge"/>
          <c:x val="3.0738849626545585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All!$CA$5</c:f>
              <c:strCache>
                <c:ptCount val="1"/>
                <c:pt idx="0">
                  <c:v>Max accy_LeftCorners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All!$CA$6:$CA$400</c:f>
              <c:numCache>
                <c:formatCode>General</c:formatCode>
                <c:ptCount val="395"/>
                <c:pt idx="0">
                  <c:v>2.5190000000000001</c:v>
                </c:pt>
                <c:pt idx="1">
                  <c:v>3.605</c:v>
                </c:pt>
                <c:pt idx="2">
                  <c:v>3.24</c:v>
                </c:pt>
                <c:pt idx="3">
                  <c:v>3.641</c:v>
                </c:pt>
                <c:pt idx="4">
                  <c:v>2.9729999999999999</c:v>
                </c:pt>
                <c:pt idx="7">
                  <c:v>3.0270000000000001</c:v>
                </c:pt>
                <c:pt idx="8">
                  <c:v>2.7130000000000001</c:v>
                </c:pt>
                <c:pt idx="11">
                  <c:v>2.7389999999999999</c:v>
                </c:pt>
                <c:pt idx="12">
                  <c:v>2.0449999999999999</c:v>
                </c:pt>
                <c:pt idx="15">
                  <c:v>2.9849999999999999</c:v>
                </c:pt>
                <c:pt idx="16">
                  <c:v>3.073</c:v>
                </c:pt>
                <c:pt idx="17">
                  <c:v>3.6139999999999999</c:v>
                </c:pt>
                <c:pt idx="18">
                  <c:v>2.9849999999999999</c:v>
                </c:pt>
                <c:pt idx="19">
                  <c:v>3.073</c:v>
                </c:pt>
                <c:pt idx="20">
                  <c:v>3.2570000000000001</c:v>
                </c:pt>
                <c:pt idx="21">
                  <c:v>3.379</c:v>
                </c:pt>
                <c:pt idx="22">
                  <c:v>3.6309999999999998</c:v>
                </c:pt>
                <c:pt idx="23">
                  <c:v>2.8010000000000002</c:v>
                </c:pt>
                <c:pt idx="27">
                  <c:v>2.9820000000000002</c:v>
                </c:pt>
                <c:pt idx="28">
                  <c:v>3.5190000000000001</c:v>
                </c:pt>
                <c:pt idx="29">
                  <c:v>3.444</c:v>
                </c:pt>
                <c:pt idx="30">
                  <c:v>3.7240000000000002</c:v>
                </c:pt>
                <c:pt idx="31">
                  <c:v>3.8079999999999998</c:v>
                </c:pt>
                <c:pt idx="32">
                  <c:v>3.38</c:v>
                </c:pt>
                <c:pt idx="35">
                  <c:v>3.629</c:v>
                </c:pt>
                <c:pt idx="36">
                  <c:v>3.4990000000000001</c:v>
                </c:pt>
                <c:pt idx="37">
                  <c:v>3.9580000000000002</c:v>
                </c:pt>
                <c:pt idx="38">
                  <c:v>4.1760000000000002</c:v>
                </c:pt>
                <c:pt idx="39">
                  <c:v>3.0680000000000001</c:v>
                </c:pt>
                <c:pt idx="42">
                  <c:v>3.3860000000000001</c:v>
                </c:pt>
                <c:pt idx="43">
                  <c:v>3.444</c:v>
                </c:pt>
                <c:pt idx="44">
                  <c:v>3.891</c:v>
                </c:pt>
                <c:pt idx="45">
                  <c:v>3.2469999999999999</c:v>
                </c:pt>
                <c:pt idx="46">
                  <c:v>3.4529999999999998</c:v>
                </c:pt>
                <c:pt idx="47">
                  <c:v>3.5790000000000002</c:v>
                </c:pt>
                <c:pt idx="48">
                  <c:v>2.9849999999999999</c:v>
                </c:pt>
                <c:pt idx="51">
                  <c:v>3.2749999999999999</c:v>
                </c:pt>
                <c:pt idx="52">
                  <c:v>3.6240000000000001</c:v>
                </c:pt>
                <c:pt idx="53">
                  <c:v>3.21</c:v>
                </c:pt>
                <c:pt idx="54">
                  <c:v>3.2749999999999999</c:v>
                </c:pt>
                <c:pt idx="55">
                  <c:v>3.6240000000000001</c:v>
                </c:pt>
                <c:pt idx="56">
                  <c:v>3.21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6C-4F2E-AF58-CF56AC67A61F}"/>
            </c:ext>
          </c:extLst>
        </c:ser>
        <c:ser>
          <c:idx val="1"/>
          <c:order val="1"/>
          <c:tx>
            <c:strRef>
              <c:f>All!$CB$5</c:f>
              <c:strCache>
                <c:ptCount val="1"/>
                <c:pt idx="0">
                  <c:v>Max accy_RightCorners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All!$CB$6:$CB$400</c:f>
              <c:numCache>
                <c:formatCode>General</c:formatCode>
                <c:ptCount val="395"/>
                <c:pt idx="0">
                  <c:v>2.4390000000000001</c:v>
                </c:pt>
                <c:pt idx="1">
                  <c:v>3.3679999999999999</c:v>
                </c:pt>
                <c:pt idx="2">
                  <c:v>3.06</c:v>
                </c:pt>
                <c:pt idx="3">
                  <c:v>3.351</c:v>
                </c:pt>
                <c:pt idx="4">
                  <c:v>3.0449999999999999</c:v>
                </c:pt>
                <c:pt idx="7">
                  <c:v>3.444</c:v>
                </c:pt>
                <c:pt idx="8">
                  <c:v>3.0059999999999998</c:v>
                </c:pt>
                <c:pt idx="11">
                  <c:v>4.1769999999999996</c:v>
                </c:pt>
                <c:pt idx="12">
                  <c:v>2.448</c:v>
                </c:pt>
                <c:pt idx="15">
                  <c:v>2.581</c:v>
                </c:pt>
                <c:pt idx="16">
                  <c:v>3.8069999999999999</c:v>
                </c:pt>
                <c:pt idx="17">
                  <c:v>3.4449999999999998</c:v>
                </c:pt>
                <c:pt idx="18">
                  <c:v>2.581</c:v>
                </c:pt>
                <c:pt idx="19">
                  <c:v>3.8069999999999999</c:v>
                </c:pt>
                <c:pt idx="20">
                  <c:v>3.1970000000000001</c:v>
                </c:pt>
                <c:pt idx="21">
                  <c:v>3.456</c:v>
                </c:pt>
                <c:pt idx="22">
                  <c:v>3.532</c:v>
                </c:pt>
                <c:pt idx="23">
                  <c:v>3.0129999999999999</c:v>
                </c:pt>
                <c:pt idx="27">
                  <c:v>2.7749999999999999</c:v>
                </c:pt>
                <c:pt idx="28">
                  <c:v>3.762</c:v>
                </c:pt>
                <c:pt idx="29">
                  <c:v>3.5350000000000001</c:v>
                </c:pt>
                <c:pt idx="30">
                  <c:v>4.0069999999999997</c:v>
                </c:pt>
                <c:pt idx="31">
                  <c:v>4.0599999999999996</c:v>
                </c:pt>
                <c:pt idx="32">
                  <c:v>3.621</c:v>
                </c:pt>
                <c:pt idx="35">
                  <c:v>3.19</c:v>
                </c:pt>
                <c:pt idx="36">
                  <c:v>3.8159999999999998</c:v>
                </c:pt>
                <c:pt idx="37">
                  <c:v>3.69</c:v>
                </c:pt>
                <c:pt idx="38">
                  <c:v>3.5539999999999998</c:v>
                </c:pt>
                <c:pt idx="39">
                  <c:v>3.0859999999999999</c:v>
                </c:pt>
                <c:pt idx="42">
                  <c:v>3.24</c:v>
                </c:pt>
                <c:pt idx="43">
                  <c:v>3.496</c:v>
                </c:pt>
                <c:pt idx="44">
                  <c:v>3.7869999999999999</c:v>
                </c:pt>
                <c:pt idx="45">
                  <c:v>4.1269999999999998</c:v>
                </c:pt>
                <c:pt idx="46">
                  <c:v>4.1390000000000002</c:v>
                </c:pt>
                <c:pt idx="47">
                  <c:v>3.4089999999999998</c:v>
                </c:pt>
                <c:pt idx="48">
                  <c:v>3.0590000000000002</c:v>
                </c:pt>
                <c:pt idx="51">
                  <c:v>3.0529999999999999</c:v>
                </c:pt>
                <c:pt idx="52">
                  <c:v>3.536</c:v>
                </c:pt>
                <c:pt idx="53">
                  <c:v>3.5059999999999998</c:v>
                </c:pt>
                <c:pt idx="54">
                  <c:v>3.0529999999999999</c:v>
                </c:pt>
                <c:pt idx="55">
                  <c:v>3.536</c:v>
                </c:pt>
                <c:pt idx="56">
                  <c:v>3.5059999999999998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6C-4F2E-AF58-CF56AC67A6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4.5"/>
          <c:min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5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3859483220927821"/>
          <c:y val="7.0768518518518498E-3"/>
          <c:w val="0.76140516779072176"/>
          <c:h val="0.1580157407407407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Wheel Locking Times [s]</a:t>
            </a:r>
            <a:endParaRPr lang="en-GB" b="1"/>
          </a:p>
        </c:rich>
      </c:tx>
      <c:layout>
        <c:manualLayout>
          <c:xMode val="edge"/>
          <c:yMode val="edge"/>
          <c:x val="5.2127023405082434E-2"/>
          <c:y val="4.70370370370370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2"/>
          <c:order val="0"/>
          <c:tx>
            <c:strRef>
              <c:f>All!$CL$5</c:f>
              <c:strCache>
                <c:ptCount val="1"/>
                <c:pt idx="0">
                  <c:v>Max time_FL_Locking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All!$CL$6:$CL$400</c:f>
              <c:numCache>
                <c:formatCode>General</c:formatCode>
                <c:ptCount val="395"/>
                <c:pt idx="0">
                  <c:v>0</c:v>
                </c:pt>
                <c:pt idx="1">
                  <c:v>0.1</c:v>
                </c:pt>
                <c:pt idx="2">
                  <c:v>0.5</c:v>
                </c:pt>
                <c:pt idx="3">
                  <c:v>0.2</c:v>
                </c:pt>
                <c:pt idx="4">
                  <c:v>0.3</c:v>
                </c:pt>
                <c:pt idx="7">
                  <c:v>0</c:v>
                </c:pt>
                <c:pt idx="8">
                  <c:v>0.2</c:v>
                </c:pt>
                <c:pt idx="11">
                  <c:v>0.2</c:v>
                </c:pt>
                <c:pt idx="12">
                  <c:v>0</c:v>
                </c:pt>
                <c:pt idx="15">
                  <c:v>0</c:v>
                </c:pt>
                <c:pt idx="16">
                  <c:v>0.1</c:v>
                </c:pt>
                <c:pt idx="17">
                  <c:v>0.1</c:v>
                </c:pt>
                <c:pt idx="18">
                  <c:v>0</c:v>
                </c:pt>
                <c:pt idx="19">
                  <c:v>0.1</c:v>
                </c:pt>
                <c:pt idx="20">
                  <c:v>0.1</c:v>
                </c:pt>
                <c:pt idx="21">
                  <c:v>0</c:v>
                </c:pt>
                <c:pt idx="22">
                  <c:v>0.5</c:v>
                </c:pt>
                <c:pt idx="23">
                  <c:v>0.5</c:v>
                </c:pt>
                <c:pt idx="27">
                  <c:v>0.1</c:v>
                </c:pt>
                <c:pt idx="28">
                  <c:v>0</c:v>
                </c:pt>
                <c:pt idx="29">
                  <c:v>0.1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0.2</c:v>
                </c:pt>
                <c:pt idx="37">
                  <c:v>0.3</c:v>
                </c:pt>
                <c:pt idx="38">
                  <c:v>0</c:v>
                </c:pt>
                <c:pt idx="39">
                  <c:v>0.1</c:v>
                </c:pt>
                <c:pt idx="42">
                  <c:v>0</c:v>
                </c:pt>
                <c:pt idx="43">
                  <c:v>0.2</c:v>
                </c:pt>
                <c:pt idx="44">
                  <c:v>0.3</c:v>
                </c:pt>
                <c:pt idx="45">
                  <c:v>1.7</c:v>
                </c:pt>
                <c:pt idx="46">
                  <c:v>0</c:v>
                </c:pt>
                <c:pt idx="47">
                  <c:v>0.7</c:v>
                </c:pt>
                <c:pt idx="48">
                  <c:v>0</c:v>
                </c:pt>
                <c:pt idx="51">
                  <c:v>0.8</c:v>
                </c:pt>
                <c:pt idx="52">
                  <c:v>0</c:v>
                </c:pt>
                <c:pt idx="53">
                  <c:v>0.2</c:v>
                </c:pt>
                <c:pt idx="54">
                  <c:v>0.8</c:v>
                </c:pt>
                <c:pt idx="55">
                  <c:v>0</c:v>
                </c:pt>
                <c:pt idx="5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E9-438D-A718-76D3A412B111}"/>
            </c:ext>
          </c:extLst>
        </c:ser>
        <c:ser>
          <c:idx val="3"/>
          <c:order val="1"/>
          <c:tx>
            <c:strRef>
              <c:f>All!$CM$5</c:f>
              <c:strCache>
                <c:ptCount val="1"/>
                <c:pt idx="0">
                  <c:v>Max time_FR_Locking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All!$CM$6:$CM$400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0.2</c:v>
                </c:pt>
                <c:pt idx="8">
                  <c:v>0.3</c:v>
                </c:pt>
                <c:pt idx="11">
                  <c:v>0.1</c:v>
                </c:pt>
                <c:pt idx="12">
                  <c:v>0</c:v>
                </c:pt>
                <c:pt idx="15">
                  <c:v>0.5</c:v>
                </c:pt>
                <c:pt idx="16">
                  <c:v>0.5</c:v>
                </c:pt>
                <c:pt idx="17">
                  <c:v>0.2</c:v>
                </c:pt>
                <c:pt idx="18">
                  <c:v>0.5</c:v>
                </c:pt>
                <c:pt idx="19">
                  <c:v>0.5</c:v>
                </c:pt>
                <c:pt idx="20">
                  <c:v>0.3</c:v>
                </c:pt>
                <c:pt idx="21">
                  <c:v>0.3</c:v>
                </c:pt>
                <c:pt idx="22">
                  <c:v>0.7</c:v>
                </c:pt>
                <c:pt idx="23">
                  <c:v>0.1</c:v>
                </c:pt>
                <c:pt idx="27">
                  <c:v>1.6</c:v>
                </c:pt>
                <c:pt idx="28">
                  <c:v>0.2</c:v>
                </c:pt>
                <c:pt idx="29">
                  <c:v>1.6</c:v>
                </c:pt>
                <c:pt idx="30">
                  <c:v>2.5</c:v>
                </c:pt>
                <c:pt idx="31">
                  <c:v>0</c:v>
                </c:pt>
                <c:pt idx="32">
                  <c:v>0</c:v>
                </c:pt>
                <c:pt idx="35">
                  <c:v>0.6</c:v>
                </c:pt>
                <c:pt idx="36">
                  <c:v>1</c:v>
                </c:pt>
                <c:pt idx="37">
                  <c:v>0.3</c:v>
                </c:pt>
                <c:pt idx="38">
                  <c:v>1.5</c:v>
                </c:pt>
                <c:pt idx="39">
                  <c:v>0.3</c:v>
                </c:pt>
                <c:pt idx="42">
                  <c:v>0.2</c:v>
                </c:pt>
                <c:pt idx="43">
                  <c:v>0.5</c:v>
                </c:pt>
                <c:pt idx="44">
                  <c:v>1.5</c:v>
                </c:pt>
                <c:pt idx="45">
                  <c:v>0.6</c:v>
                </c:pt>
                <c:pt idx="46">
                  <c:v>1.2</c:v>
                </c:pt>
                <c:pt idx="47">
                  <c:v>2.1</c:v>
                </c:pt>
                <c:pt idx="48">
                  <c:v>1.3</c:v>
                </c:pt>
                <c:pt idx="51">
                  <c:v>0.3</c:v>
                </c:pt>
                <c:pt idx="52">
                  <c:v>0.3</c:v>
                </c:pt>
                <c:pt idx="53">
                  <c:v>0.4</c:v>
                </c:pt>
                <c:pt idx="54">
                  <c:v>0.3</c:v>
                </c:pt>
                <c:pt idx="55">
                  <c:v>0.3</c:v>
                </c:pt>
                <c:pt idx="56">
                  <c:v>0.4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E9-438D-A718-76D3A412B111}"/>
            </c:ext>
          </c:extLst>
        </c:ser>
        <c:ser>
          <c:idx val="0"/>
          <c:order val="2"/>
          <c:tx>
            <c:strRef>
              <c:f>All!$CN$5</c:f>
              <c:strCache>
                <c:ptCount val="1"/>
                <c:pt idx="0">
                  <c:v>Max time_RL_Locking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All!$CN$6:$CN$400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0.1</c:v>
                </c:pt>
                <c:pt idx="7">
                  <c:v>0.1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0.2</c:v>
                </c:pt>
                <c:pt idx="46">
                  <c:v>0</c:v>
                </c:pt>
                <c:pt idx="47">
                  <c:v>0.1</c:v>
                </c:pt>
                <c:pt idx="48">
                  <c:v>0.1</c:v>
                </c:pt>
                <c:pt idx="51">
                  <c:v>0</c:v>
                </c:pt>
                <c:pt idx="52">
                  <c:v>0</c:v>
                </c:pt>
                <c:pt idx="53">
                  <c:v>0.2</c:v>
                </c:pt>
                <c:pt idx="54">
                  <c:v>0</c:v>
                </c:pt>
                <c:pt idx="55">
                  <c:v>0</c:v>
                </c:pt>
                <c:pt idx="5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6D-4C76-A1C4-9C00A9051DD3}"/>
            </c:ext>
          </c:extLst>
        </c:ser>
        <c:ser>
          <c:idx val="1"/>
          <c:order val="3"/>
          <c:tx>
            <c:strRef>
              <c:f>All!$CO$5</c:f>
              <c:strCache>
                <c:ptCount val="1"/>
                <c:pt idx="0">
                  <c:v>Max time_RR_Locking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All!$CO$6:$CO$400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7">
                  <c:v>0.1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0.1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1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0.2</c:v>
                </c:pt>
                <c:pt idx="54">
                  <c:v>0</c:v>
                </c:pt>
                <c:pt idx="55">
                  <c:v>0</c:v>
                </c:pt>
                <c:pt idx="56">
                  <c:v>0.2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6D-4C76-A1C4-9C00A9051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2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79516619935352"/>
          <c:y val="7.0768518518518533E-3"/>
          <c:w val="0.75020483380064651"/>
          <c:h val="0.152136111111111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Throttle, Brake and SW smoothness</a:t>
            </a:r>
          </a:p>
        </c:rich>
      </c:tx>
      <c:layout>
        <c:manualLayout>
          <c:xMode val="edge"/>
          <c:yMode val="edge"/>
          <c:x val="3.8012065096429494E-2"/>
          <c:y val="2.9398148148148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All!$CI$5</c:f>
              <c:strCache>
                <c:ptCount val="1"/>
                <c:pt idx="0">
                  <c:v>Ave LAP_Throttle_Smoothness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All!$CI$6:$CI$400</c:f>
              <c:numCache>
                <c:formatCode>General</c:formatCode>
                <c:ptCount val="395"/>
                <c:pt idx="0">
                  <c:v>4.6669999999999998</c:v>
                </c:pt>
                <c:pt idx="1">
                  <c:v>5.6120000000000001</c:v>
                </c:pt>
                <c:pt idx="2">
                  <c:v>5.7649999999999997</c:v>
                </c:pt>
                <c:pt idx="3">
                  <c:v>5.0110000000000001</c:v>
                </c:pt>
                <c:pt idx="7">
                  <c:v>5.0289999999999999</c:v>
                </c:pt>
                <c:pt idx="11">
                  <c:v>3.0169999999999999</c:v>
                </c:pt>
                <c:pt idx="15">
                  <c:v>5.2729999999999997</c:v>
                </c:pt>
                <c:pt idx="16">
                  <c:v>5.7880000000000003</c:v>
                </c:pt>
                <c:pt idx="18">
                  <c:v>5.2729999999999997</c:v>
                </c:pt>
                <c:pt idx="19">
                  <c:v>5.7880000000000003</c:v>
                </c:pt>
                <c:pt idx="20">
                  <c:v>5.0490000000000004</c:v>
                </c:pt>
                <c:pt idx="21">
                  <c:v>4.8860000000000001</c:v>
                </c:pt>
                <c:pt idx="22">
                  <c:v>4.4119999999999999</c:v>
                </c:pt>
                <c:pt idx="27">
                  <c:v>3.5870000000000002</c:v>
                </c:pt>
                <c:pt idx="28">
                  <c:v>3.9569999999999999</c:v>
                </c:pt>
                <c:pt idx="29">
                  <c:v>4.0720000000000001</c:v>
                </c:pt>
                <c:pt idx="30">
                  <c:v>3.7519999999999998</c:v>
                </c:pt>
                <c:pt idx="31">
                  <c:v>3.87</c:v>
                </c:pt>
                <c:pt idx="35">
                  <c:v>4.05</c:v>
                </c:pt>
                <c:pt idx="36">
                  <c:v>3.8769999999999998</c:v>
                </c:pt>
                <c:pt idx="37">
                  <c:v>3.827</c:v>
                </c:pt>
                <c:pt idx="38">
                  <c:v>3.19</c:v>
                </c:pt>
                <c:pt idx="42">
                  <c:v>4.0190000000000001</c:v>
                </c:pt>
                <c:pt idx="43">
                  <c:v>4.3570000000000002</c:v>
                </c:pt>
                <c:pt idx="44">
                  <c:v>3.9590000000000001</c:v>
                </c:pt>
                <c:pt idx="45">
                  <c:v>4.1280000000000001</c:v>
                </c:pt>
                <c:pt idx="46">
                  <c:v>4.2370000000000001</c:v>
                </c:pt>
                <c:pt idx="47">
                  <c:v>3.593</c:v>
                </c:pt>
                <c:pt idx="51">
                  <c:v>5.5659999999999998</c:v>
                </c:pt>
                <c:pt idx="52">
                  <c:v>4.2709999999999999</c:v>
                </c:pt>
                <c:pt idx="54">
                  <c:v>5.5659999999999998</c:v>
                </c:pt>
                <c:pt idx="55">
                  <c:v>4.2709999999999999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All!$CJ$5</c:f>
              <c:strCache>
                <c:ptCount val="1"/>
                <c:pt idx="0">
                  <c:v>Ave LAP_BrakeRelease_Smoothness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All!$CJ$6:$CJ$400</c:f>
              <c:numCache>
                <c:formatCode>General</c:formatCode>
                <c:ptCount val="395"/>
                <c:pt idx="0">
                  <c:v>4.5670000000000002</c:v>
                </c:pt>
                <c:pt idx="1">
                  <c:v>3.544</c:v>
                </c:pt>
                <c:pt idx="2">
                  <c:v>3.5979999999999999</c:v>
                </c:pt>
                <c:pt idx="3">
                  <c:v>3.1970000000000001</c:v>
                </c:pt>
                <c:pt idx="7">
                  <c:v>7.851</c:v>
                </c:pt>
                <c:pt idx="11">
                  <c:v>2.6669999999999998</c:v>
                </c:pt>
                <c:pt idx="15">
                  <c:v>4.6520000000000001</c:v>
                </c:pt>
                <c:pt idx="16">
                  <c:v>3.419</c:v>
                </c:pt>
                <c:pt idx="18">
                  <c:v>4.6520000000000001</c:v>
                </c:pt>
                <c:pt idx="19">
                  <c:v>3.419</c:v>
                </c:pt>
                <c:pt idx="20">
                  <c:v>3.0710000000000002</c:v>
                </c:pt>
                <c:pt idx="21">
                  <c:v>4.0579999999999998</c:v>
                </c:pt>
                <c:pt idx="22">
                  <c:v>3.742</c:v>
                </c:pt>
                <c:pt idx="27">
                  <c:v>11.721</c:v>
                </c:pt>
                <c:pt idx="28">
                  <c:v>3.8330000000000002</c:v>
                </c:pt>
                <c:pt idx="29">
                  <c:v>3.82</c:v>
                </c:pt>
                <c:pt idx="30">
                  <c:v>3.8140000000000001</c:v>
                </c:pt>
                <c:pt idx="31">
                  <c:v>3.6589999999999998</c:v>
                </c:pt>
                <c:pt idx="35">
                  <c:v>3.7109999999999999</c:v>
                </c:pt>
                <c:pt idx="36">
                  <c:v>3.9710000000000001</c:v>
                </c:pt>
                <c:pt idx="37">
                  <c:v>3.9950000000000001</c:v>
                </c:pt>
                <c:pt idx="38">
                  <c:v>3.645</c:v>
                </c:pt>
                <c:pt idx="42">
                  <c:v>13.387</c:v>
                </c:pt>
                <c:pt idx="43">
                  <c:v>3.95</c:v>
                </c:pt>
                <c:pt idx="44">
                  <c:v>4.0449999999999999</c:v>
                </c:pt>
                <c:pt idx="45">
                  <c:v>3.9990000000000001</c:v>
                </c:pt>
                <c:pt idx="46">
                  <c:v>3.8</c:v>
                </c:pt>
                <c:pt idx="47">
                  <c:v>3.528</c:v>
                </c:pt>
                <c:pt idx="51">
                  <c:v>7.9589999999999996</c:v>
                </c:pt>
                <c:pt idx="52">
                  <c:v>3.8879999999999999</c:v>
                </c:pt>
                <c:pt idx="54">
                  <c:v>7.9589999999999996</c:v>
                </c:pt>
                <c:pt idx="55">
                  <c:v>3.8879999999999999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C3-4EA1-8C03-A1726802589D}"/>
            </c:ext>
          </c:extLst>
        </c:ser>
        <c:ser>
          <c:idx val="2"/>
          <c:order val="2"/>
          <c:tx>
            <c:strRef>
              <c:f>All!$CK$5</c:f>
              <c:strCache>
                <c:ptCount val="1"/>
                <c:pt idx="0">
                  <c:v>Ave LAP_SW_Smoothness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All!$CK$6:$CK$400</c:f>
              <c:numCache>
                <c:formatCode>General</c:formatCode>
                <c:ptCount val="395"/>
                <c:pt idx="0">
                  <c:v>1.5629999999999999</c:v>
                </c:pt>
                <c:pt idx="1">
                  <c:v>1.97</c:v>
                </c:pt>
                <c:pt idx="2">
                  <c:v>1.946</c:v>
                </c:pt>
                <c:pt idx="3">
                  <c:v>1.8049999999999999</c:v>
                </c:pt>
                <c:pt idx="7">
                  <c:v>1.379</c:v>
                </c:pt>
                <c:pt idx="11">
                  <c:v>1.137</c:v>
                </c:pt>
                <c:pt idx="15">
                  <c:v>1.7430000000000001</c:v>
                </c:pt>
                <c:pt idx="16">
                  <c:v>1.59</c:v>
                </c:pt>
                <c:pt idx="18">
                  <c:v>1.7430000000000001</c:v>
                </c:pt>
                <c:pt idx="19">
                  <c:v>1.59</c:v>
                </c:pt>
                <c:pt idx="20">
                  <c:v>1.5740000000000001</c:v>
                </c:pt>
                <c:pt idx="21">
                  <c:v>1.7210000000000001</c:v>
                </c:pt>
                <c:pt idx="22">
                  <c:v>1.5589999999999999</c:v>
                </c:pt>
                <c:pt idx="27">
                  <c:v>1.4330000000000001</c:v>
                </c:pt>
                <c:pt idx="28">
                  <c:v>1.774</c:v>
                </c:pt>
                <c:pt idx="29">
                  <c:v>1.78</c:v>
                </c:pt>
                <c:pt idx="30">
                  <c:v>1.7909999999999999</c:v>
                </c:pt>
                <c:pt idx="31">
                  <c:v>1.764</c:v>
                </c:pt>
                <c:pt idx="35">
                  <c:v>1.2330000000000001</c:v>
                </c:pt>
                <c:pt idx="36">
                  <c:v>1.5740000000000001</c:v>
                </c:pt>
                <c:pt idx="37">
                  <c:v>1.609</c:v>
                </c:pt>
                <c:pt idx="38">
                  <c:v>1.2789999999999999</c:v>
                </c:pt>
                <c:pt idx="42">
                  <c:v>1.617</c:v>
                </c:pt>
                <c:pt idx="43">
                  <c:v>1.474</c:v>
                </c:pt>
                <c:pt idx="44">
                  <c:v>1.5329999999999999</c:v>
                </c:pt>
                <c:pt idx="45">
                  <c:v>1.536</c:v>
                </c:pt>
                <c:pt idx="46">
                  <c:v>1.41</c:v>
                </c:pt>
                <c:pt idx="47">
                  <c:v>1.1919999999999999</c:v>
                </c:pt>
                <c:pt idx="51">
                  <c:v>1.607</c:v>
                </c:pt>
                <c:pt idx="52">
                  <c:v>1.522</c:v>
                </c:pt>
                <c:pt idx="54">
                  <c:v>1.607</c:v>
                </c:pt>
                <c:pt idx="55">
                  <c:v>1.522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71E-4F83-801D-81A56D9B25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12862758021483"/>
          <c:y val="1.2956481481481484E-2"/>
          <c:w val="0.66687137241978511"/>
          <c:h val="0.140376851851851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RPM @Upshift</a:t>
            </a:r>
          </a:p>
        </c:rich>
      </c:tx>
      <c:layout>
        <c:manualLayout>
          <c:xMode val="edge"/>
          <c:yMode val="edge"/>
          <c:x val="5.4812831669988848E-2"/>
          <c:y val="2.9398148148148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All!$BT$5</c:f>
              <c:strCache>
                <c:ptCount val="1"/>
                <c:pt idx="0">
                  <c:v>Ave Rpm_Upshift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All!$BT$6:$BT$400</c:f>
              <c:numCache>
                <c:formatCode>General</c:formatCode>
                <c:ptCount val="395"/>
                <c:pt idx="0">
                  <c:v>7101.1459999999997</c:v>
                </c:pt>
                <c:pt idx="1">
                  <c:v>7487.5309999999999</c:v>
                </c:pt>
                <c:pt idx="2">
                  <c:v>7431.4560000000001</c:v>
                </c:pt>
                <c:pt idx="3">
                  <c:v>7464.9250000000002</c:v>
                </c:pt>
                <c:pt idx="4">
                  <c:v>7428.8459999999995</c:v>
                </c:pt>
                <c:pt idx="7">
                  <c:v>7404.4830000000002</c:v>
                </c:pt>
                <c:pt idx="8">
                  <c:v>6537.5469999999996</c:v>
                </c:pt>
                <c:pt idx="11">
                  <c:v>7395.85</c:v>
                </c:pt>
                <c:pt idx="12">
                  <c:v>5690.2910000000002</c:v>
                </c:pt>
                <c:pt idx="15">
                  <c:v>7408.0339999999997</c:v>
                </c:pt>
                <c:pt idx="16">
                  <c:v>7426.7160000000003</c:v>
                </c:pt>
                <c:pt idx="17">
                  <c:v>7406.5370000000003</c:v>
                </c:pt>
                <c:pt idx="18">
                  <c:v>7408.0339999999997</c:v>
                </c:pt>
                <c:pt idx="19">
                  <c:v>7426.7160000000003</c:v>
                </c:pt>
                <c:pt idx="20">
                  <c:v>7426.308</c:v>
                </c:pt>
                <c:pt idx="21">
                  <c:v>7446.9570000000003</c:v>
                </c:pt>
                <c:pt idx="22">
                  <c:v>7432.1949999999997</c:v>
                </c:pt>
                <c:pt idx="23">
                  <c:v>7420.7340000000004</c:v>
                </c:pt>
                <c:pt idx="27">
                  <c:v>7053.7719999999999</c:v>
                </c:pt>
                <c:pt idx="28">
                  <c:v>7356.3869999999997</c:v>
                </c:pt>
                <c:pt idx="29">
                  <c:v>7438.6229999999996</c:v>
                </c:pt>
                <c:pt idx="30">
                  <c:v>7419.2860000000001</c:v>
                </c:pt>
                <c:pt idx="31">
                  <c:v>7427.7790000000005</c:v>
                </c:pt>
                <c:pt idx="32">
                  <c:v>7395.1850000000004</c:v>
                </c:pt>
                <c:pt idx="35">
                  <c:v>7170.5770000000002</c:v>
                </c:pt>
                <c:pt idx="36">
                  <c:v>7420.5770000000002</c:v>
                </c:pt>
                <c:pt idx="37">
                  <c:v>7396.0659999999998</c:v>
                </c:pt>
                <c:pt idx="38">
                  <c:v>7414.89</c:v>
                </c:pt>
                <c:pt idx="39">
                  <c:v>7190.6379999999999</c:v>
                </c:pt>
                <c:pt idx="42">
                  <c:v>6958.2359999999999</c:v>
                </c:pt>
                <c:pt idx="43">
                  <c:v>7455.17</c:v>
                </c:pt>
                <c:pt idx="44">
                  <c:v>7421.7510000000002</c:v>
                </c:pt>
                <c:pt idx="45">
                  <c:v>7408.39</c:v>
                </c:pt>
                <c:pt idx="46">
                  <c:v>7443.5749999999998</c:v>
                </c:pt>
                <c:pt idx="47">
                  <c:v>7408.8</c:v>
                </c:pt>
                <c:pt idx="48">
                  <c:v>7325.6750000000002</c:v>
                </c:pt>
                <c:pt idx="51">
                  <c:v>4836.6819999999998</c:v>
                </c:pt>
                <c:pt idx="52">
                  <c:v>7457.3909999999996</c:v>
                </c:pt>
                <c:pt idx="53">
                  <c:v>7452.9669999999996</c:v>
                </c:pt>
                <c:pt idx="54">
                  <c:v>4836.6819999999998</c:v>
                </c:pt>
                <c:pt idx="55">
                  <c:v>7457.3909999999996</c:v>
                </c:pt>
                <c:pt idx="56">
                  <c:v>7452.9669999999996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All!$EZ$5</c:f>
              <c:strCache>
                <c:ptCount val="1"/>
                <c:pt idx="0">
                  <c:v>Lap-Begin Upshift_RPM_Err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All!$EZ$6:$EZ$400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0.371</c:v>
                </c:pt>
                <c:pt idx="4">
                  <c:v>0.11899999999999999</c:v>
                </c:pt>
                <c:pt idx="7">
                  <c:v>0</c:v>
                </c:pt>
                <c:pt idx="8">
                  <c:v>19.038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4.4999999999999998E-2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1.2909999999999999</c:v>
                </c:pt>
                <c:pt idx="30">
                  <c:v>7.6159999999999997</c:v>
                </c:pt>
                <c:pt idx="31">
                  <c:v>7.87</c:v>
                </c:pt>
                <c:pt idx="32">
                  <c:v>6.1449999999999996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0.10299999999999999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1641.365</c:v>
                </c:pt>
                <c:pt idx="52">
                  <c:v>0</c:v>
                </c:pt>
                <c:pt idx="53">
                  <c:v>1.2829999999999999</c:v>
                </c:pt>
                <c:pt idx="54">
                  <c:v>1641.365</c:v>
                </c:pt>
                <c:pt idx="55">
                  <c:v>0</c:v>
                </c:pt>
                <c:pt idx="56">
                  <c:v>1.2829999999999999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C2-4502-A745-471FC684FF4F}"/>
            </c:ext>
          </c:extLst>
        </c:ser>
        <c:ser>
          <c:idx val="2"/>
          <c:order val="2"/>
          <c:tx>
            <c:strRef>
              <c:f>All!$FA$5</c:f>
              <c:strCache>
                <c:ptCount val="1"/>
                <c:pt idx="0">
                  <c:v>Lap-Begin Upshift_7_RPM_Err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All!$FA$6:$FA$400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C2-4502-A745-471FC684F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2509343"/>
        <c:axId val="372530559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372530559"/>
        <c:scaling>
          <c:orientation val="minMax"/>
          <c:max val="2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2509343"/>
        <c:crosses val="max"/>
        <c:crossBetween val="between"/>
      </c:valAx>
      <c:catAx>
        <c:axId val="372509343"/>
        <c:scaling>
          <c:orientation val="minMax"/>
        </c:scaling>
        <c:delete val="1"/>
        <c:axPos val="b"/>
        <c:majorTickMark val="out"/>
        <c:minorTickMark val="none"/>
        <c:tickLblPos val="nextTo"/>
        <c:crossAx val="372530559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12862758021483"/>
          <c:y val="1.2956481481481484E-2"/>
          <c:w val="0.66687137241978511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Cockpit Temperature [degC]</a:t>
            </a:r>
          </a:p>
        </c:rich>
      </c:tx>
      <c:layout>
        <c:manualLayout>
          <c:xMode val="edge"/>
          <c:yMode val="edge"/>
          <c:x val="4.177202062050147E-2"/>
          <c:y val="2.9398148148148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All!$BS$5</c:f>
              <c:strCache>
                <c:ptCount val="1"/>
                <c:pt idx="0">
                  <c:v>Ave FIA_TCockpit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All!$BS$6:$BS$400</c:f>
              <c:numCache>
                <c:formatCode>General</c:formatCode>
                <c:ptCount val="395"/>
                <c:pt idx="0">
                  <c:v>29.9</c:v>
                </c:pt>
                <c:pt idx="1">
                  <c:v>32.9</c:v>
                </c:pt>
                <c:pt idx="2">
                  <c:v>34</c:v>
                </c:pt>
                <c:pt idx="3">
                  <c:v>34.700000000000003</c:v>
                </c:pt>
                <c:pt idx="4">
                  <c:v>35.1</c:v>
                </c:pt>
                <c:pt idx="7">
                  <c:v>35.5</c:v>
                </c:pt>
                <c:pt idx="8">
                  <c:v>35.5</c:v>
                </c:pt>
                <c:pt idx="11">
                  <c:v>35.299999999999997</c:v>
                </c:pt>
                <c:pt idx="12">
                  <c:v>35.1</c:v>
                </c:pt>
                <c:pt idx="15">
                  <c:v>32.4</c:v>
                </c:pt>
                <c:pt idx="16">
                  <c:v>33.6</c:v>
                </c:pt>
                <c:pt idx="17">
                  <c:v>33.9</c:v>
                </c:pt>
                <c:pt idx="18">
                  <c:v>32.4</c:v>
                </c:pt>
                <c:pt idx="19">
                  <c:v>33.6</c:v>
                </c:pt>
                <c:pt idx="20">
                  <c:v>34.4</c:v>
                </c:pt>
                <c:pt idx="21">
                  <c:v>34.5</c:v>
                </c:pt>
                <c:pt idx="22">
                  <c:v>34.6</c:v>
                </c:pt>
                <c:pt idx="23">
                  <c:v>34.700000000000003</c:v>
                </c:pt>
                <c:pt idx="27">
                  <c:v>33</c:v>
                </c:pt>
                <c:pt idx="28">
                  <c:v>33.799999999999997</c:v>
                </c:pt>
                <c:pt idx="29">
                  <c:v>34.200000000000003</c:v>
                </c:pt>
                <c:pt idx="30">
                  <c:v>34.4</c:v>
                </c:pt>
                <c:pt idx="31">
                  <c:v>34.5</c:v>
                </c:pt>
                <c:pt idx="32">
                  <c:v>34.6</c:v>
                </c:pt>
                <c:pt idx="35">
                  <c:v>33.5</c:v>
                </c:pt>
                <c:pt idx="36">
                  <c:v>34</c:v>
                </c:pt>
                <c:pt idx="37">
                  <c:v>34.200000000000003</c:v>
                </c:pt>
                <c:pt idx="38">
                  <c:v>34.200000000000003</c:v>
                </c:pt>
                <c:pt idx="39">
                  <c:v>34.299999999999997</c:v>
                </c:pt>
                <c:pt idx="42">
                  <c:v>33</c:v>
                </c:pt>
                <c:pt idx="43">
                  <c:v>32.5</c:v>
                </c:pt>
                <c:pt idx="44">
                  <c:v>32.6</c:v>
                </c:pt>
                <c:pt idx="45">
                  <c:v>32.6</c:v>
                </c:pt>
                <c:pt idx="46">
                  <c:v>32.5</c:v>
                </c:pt>
                <c:pt idx="47">
                  <c:v>32.6</c:v>
                </c:pt>
                <c:pt idx="48">
                  <c:v>32.6</c:v>
                </c:pt>
                <c:pt idx="51">
                  <c:v>31.5</c:v>
                </c:pt>
                <c:pt idx="52">
                  <c:v>32.1</c:v>
                </c:pt>
                <c:pt idx="53">
                  <c:v>32.299999999999997</c:v>
                </c:pt>
                <c:pt idx="54">
                  <c:v>31.5</c:v>
                </c:pt>
                <c:pt idx="55">
                  <c:v>32.1</c:v>
                </c:pt>
                <c:pt idx="56">
                  <c:v>32.299999999999997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All!$EJ$5</c:f>
              <c:strCache>
                <c:ptCount val="1"/>
                <c:pt idx="0">
                  <c:v>Ave Delta_Amb_TCockpit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All!$EJ$6:$EJ$400</c:f>
              <c:numCache>
                <c:formatCode>General</c:formatCode>
                <c:ptCount val="395"/>
                <c:pt idx="0">
                  <c:v>3.0089999999999999</c:v>
                </c:pt>
                <c:pt idx="1">
                  <c:v>4.9880000000000004</c:v>
                </c:pt>
                <c:pt idx="2">
                  <c:v>5.726</c:v>
                </c:pt>
                <c:pt idx="3">
                  <c:v>6.0670000000000002</c:v>
                </c:pt>
                <c:pt idx="4">
                  <c:v>6.4580000000000002</c:v>
                </c:pt>
                <c:pt idx="7">
                  <c:v>5.0510000000000002</c:v>
                </c:pt>
                <c:pt idx="8">
                  <c:v>6.76</c:v>
                </c:pt>
                <c:pt idx="11">
                  <c:v>7.0039999999999996</c:v>
                </c:pt>
                <c:pt idx="12">
                  <c:v>6.875</c:v>
                </c:pt>
                <c:pt idx="15">
                  <c:v>4.0389999999999997</c:v>
                </c:pt>
                <c:pt idx="16">
                  <c:v>5.8440000000000003</c:v>
                </c:pt>
                <c:pt idx="17">
                  <c:v>5.97</c:v>
                </c:pt>
                <c:pt idx="18">
                  <c:v>4.0389999999999997</c:v>
                </c:pt>
                <c:pt idx="19">
                  <c:v>5.8440000000000003</c:v>
                </c:pt>
                <c:pt idx="20">
                  <c:v>4.6360000000000001</c:v>
                </c:pt>
                <c:pt idx="21">
                  <c:v>6.92</c:v>
                </c:pt>
                <c:pt idx="22">
                  <c:v>6.8879999999999999</c:v>
                </c:pt>
                <c:pt idx="23">
                  <c:v>6.944</c:v>
                </c:pt>
                <c:pt idx="27">
                  <c:v>5.0839999999999996</c:v>
                </c:pt>
                <c:pt idx="28">
                  <c:v>6.6529999999999996</c:v>
                </c:pt>
                <c:pt idx="29">
                  <c:v>6.87</c:v>
                </c:pt>
                <c:pt idx="30">
                  <c:v>7.0880000000000001</c:v>
                </c:pt>
                <c:pt idx="31">
                  <c:v>6.9029999999999996</c:v>
                </c:pt>
                <c:pt idx="32">
                  <c:v>7.2779999999999996</c:v>
                </c:pt>
                <c:pt idx="35">
                  <c:v>6.4119999999999999</c:v>
                </c:pt>
                <c:pt idx="36">
                  <c:v>7.58</c:v>
                </c:pt>
                <c:pt idx="37">
                  <c:v>7.4960000000000004</c:v>
                </c:pt>
                <c:pt idx="38">
                  <c:v>7.492</c:v>
                </c:pt>
                <c:pt idx="39">
                  <c:v>7.6449999999999996</c:v>
                </c:pt>
                <c:pt idx="42">
                  <c:v>2.1539999999999999</c:v>
                </c:pt>
                <c:pt idx="43">
                  <c:v>6.0270000000000001</c:v>
                </c:pt>
                <c:pt idx="44">
                  <c:v>5.7640000000000002</c:v>
                </c:pt>
                <c:pt idx="45">
                  <c:v>6.4690000000000003</c:v>
                </c:pt>
                <c:pt idx="46">
                  <c:v>6.1459999999999999</c:v>
                </c:pt>
                <c:pt idx="47">
                  <c:v>5.9119999999999999</c:v>
                </c:pt>
                <c:pt idx="48">
                  <c:v>5.9779999999999998</c:v>
                </c:pt>
                <c:pt idx="51">
                  <c:v>5.41</c:v>
                </c:pt>
                <c:pt idx="52">
                  <c:v>6.4980000000000002</c:v>
                </c:pt>
                <c:pt idx="53">
                  <c:v>6.8239999999999998</c:v>
                </c:pt>
                <c:pt idx="54">
                  <c:v>5.41</c:v>
                </c:pt>
                <c:pt idx="55">
                  <c:v>6.4980000000000002</c:v>
                </c:pt>
                <c:pt idx="56">
                  <c:v>6.8239999999999998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B-47D5-B1A8-8FE5DED29D97}"/>
            </c:ext>
          </c:extLst>
        </c:ser>
        <c:ser>
          <c:idx val="2"/>
          <c:order val="2"/>
          <c:tx>
            <c:strRef>
              <c:f>All!$FB$5</c:f>
              <c:strCache>
                <c:ptCount val="1"/>
                <c:pt idx="0">
                  <c:v>Ave cu_out_fan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All!$FB$6:$FB$400</c:f>
              <c:numCache>
                <c:formatCode>General</c:formatCode>
                <c:ptCount val="395"/>
                <c:pt idx="0">
                  <c:v>5.3529999999999998</c:v>
                </c:pt>
                <c:pt idx="1">
                  <c:v>9.2560000000000002</c:v>
                </c:pt>
                <c:pt idx="2">
                  <c:v>9.2829999999999995</c:v>
                </c:pt>
                <c:pt idx="3">
                  <c:v>9.282</c:v>
                </c:pt>
                <c:pt idx="4">
                  <c:v>9.2349999999999994</c:v>
                </c:pt>
                <c:pt idx="7">
                  <c:v>9.0169999999999995</c:v>
                </c:pt>
                <c:pt idx="8">
                  <c:v>9.3290000000000006</c:v>
                </c:pt>
                <c:pt idx="11">
                  <c:v>9.2029999999999994</c:v>
                </c:pt>
                <c:pt idx="12">
                  <c:v>9.4169999999999998</c:v>
                </c:pt>
                <c:pt idx="15">
                  <c:v>8.8249999999999993</c:v>
                </c:pt>
                <c:pt idx="16">
                  <c:v>9.1630000000000003</c:v>
                </c:pt>
                <c:pt idx="17">
                  <c:v>9.25</c:v>
                </c:pt>
                <c:pt idx="18">
                  <c:v>8.8249999999999993</c:v>
                </c:pt>
                <c:pt idx="19">
                  <c:v>9.1630000000000003</c:v>
                </c:pt>
                <c:pt idx="20">
                  <c:v>6.9569999999999999</c:v>
                </c:pt>
                <c:pt idx="21">
                  <c:v>9.2170000000000005</c:v>
                </c:pt>
                <c:pt idx="22">
                  <c:v>9.2140000000000004</c:v>
                </c:pt>
                <c:pt idx="23">
                  <c:v>9.2850000000000001</c:v>
                </c:pt>
                <c:pt idx="27">
                  <c:v>3.0409999999999999</c:v>
                </c:pt>
                <c:pt idx="28">
                  <c:v>9.1370000000000005</c:v>
                </c:pt>
                <c:pt idx="29">
                  <c:v>9.1720000000000006</c:v>
                </c:pt>
                <c:pt idx="30">
                  <c:v>9.1760000000000002</c:v>
                </c:pt>
                <c:pt idx="31">
                  <c:v>9.1760000000000002</c:v>
                </c:pt>
                <c:pt idx="32">
                  <c:v>9.2050000000000001</c:v>
                </c:pt>
                <c:pt idx="35">
                  <c:v>8.2539999999999996</c:v>
                </c:pt>
                <c:pt idx="36">
                  <c:v>9.3810000000000002</c:v>
                </c:pt>
                <c:pt idx="37">
                  <c:v>9.4359999999999999</c:v>
                </c:pt>
                <c:pt idx="38">
                  <c:v>9.4670000000000005</c:v>
                </c:pt>
                <c:pt idx="39">
                  <c:v>9.5</c:v>
                </c:pt>
                <c:pt idx="42">
                  <c:v>1.7210000000000001</c:v>
                </c:pt>
                <c:pt idx="43">
                  <c:v>9.0540000000000003</c:v>
                </c:pt>
                <c:pt idx="44">
                  <c:v>9.1039999999999992</c:v>
                </c:pt>
                <c:pt idx="45">
                  <c:v>9.1329999999999991</c:v>
                </c:pt>
                <c:pt idx="46">
                  <c:v>9.1620000000000008</c:v>
                </c:pt>
                <c:pt idx="47">
                  <c:v>9.14</c:v>
                </c:pt>
                <c:pt idx="48">
                  <c:v>9.2100000000000009</c:v>
                </c:pt>
                <c:pt idx="51">
                  <c:v>8.2590000000000003</c:v>
                </c:pt>
                <c:pt idx="52">
                  <c:v>9.1189999999999998</c:v>
                </c:pt>
                <c:pt idx="53">
                  <c:v>9.1989999999999998</c:v>
                </c:pt>
                <c:pt idx="54">
                  <c:v>8.2590000000000003</c:v>
                </c:pt>
                <c:pt idx="55">
                  <c:v>9.1189999999999998</c:v>
                </c:pt>
                <c:pt idx="56">
                  <c:v>9.1989999999999998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06-447C-BB21-A19C6E75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831791"/>
        <c:axId val="371845519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371845519"/>
        <c:scaling>
          <c:orientation val="minMax"/>
          <c:max val="1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1831791"/>
        <c:crosses val="max"/>
        <c:crossBetween val="between"/>
      </c:valAx>
      <c:catAx>
        <c:axId val="371831791"/>
        <c:scaling>
          <c:orientation val="minMax"/>
        </c:scaling>
        <c:delete val="1"/>
        <c:axPos val="b"/>
        <c:majorTickMark val="out"/>
        <c:minorTickMark val="none"/>
        <c:tickLblPos val="nextTo"/>
        <c:crossAx val="371845519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12865193830982"/>
          <c:y val="3.059537037037037E-2"/>
          <c:w val="0.64067128984173916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>
      <c:oddHeader>&amp;L&amp;"-,Bold Italic"&amp;14SCG 007 LMH&amp;C&amp;14KISKPI r02 Track Report</c:oddHeader>
      <c:oddFooter>&amp;C&amp;"+,Regular"&amp;12&amp;D&amp;R&amp;"-,Bold"&amp;P</c:oddFooter>
    </c:headerFooter>
    <c:pageMargins b="0.74803149606299213" l="0.23622047244094491" r="0.23622047244094491" t="0.74803149606299213" header="0.31496062992125984" footer="0.31496062992125984"/>
    <c:pageSetup paperSize="9" orientation="portrait"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DCPL</a:t>
            </a:r>
            <a:r>
              <a:rPr lang="en-GB" b="1" baseline="0"/>
              <a:t> [N]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All!$AL$5</c:f>
              <c:strCache>
                <c:ptCount val="1"/>
                <c:pt idx="0">
                  <c:v>Ave CPL_FL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All!$AL$6:$AL$400</c:f>
              <c:numCache>
                <c:formatCode>General</c:formatCode>
                <c:ptCount val="395"/>
                <c:pt idx="0">
                  <c:v>526.29399999999998</c:v>
                </c:pt>
                <c:pt idx="1">
                  <c:v>614.65300000000002</c:v>
                </c:pt>
                <c:pt idx="2">
                  <c:v>621.79</c:v>
                </c:pt>
                <c:pt idx="3">
                  <c:v>624.36400000000003</c:v>
                </c:pt>
                <c:pt idx="4">
                  <c:v>618.21900000000005</c:v>
                </c:pt>
                <c:pt idx="7">
                  <c:v>599.81700000000001</c:v>
                </c:pt>
                <c:pt idx="8">
                  <c:v>597.971</c:v>
                </c:pt>
                <c:pt idx="11">
                  <c:v>599.09400000000005</c:v>
                </c:pt>
                <c:pt idx="12">
                  <c:v>503.66699999999997</c:v>
                </c:pt>
                <c:pt idx="15">
                  <c:v>544.07500000000005</c:v>
                </c:pt>
                <c:pt idx="16">
                  <c:v>624.755</c:v>
                </c:pt>
                <c:pt idx="17">
                  <c:v>645.53800000000001</c:v>
                </c:pt>
                <c:pt idx="18">
                  <c:v>544.07500000000005</c:v>
                </c:pt>
                <c:pt idx="19">
                  <c:v>624.755</c:v>
                </c:pt>
                <c:pt idx="20">
                  <c:v>629.10400000000004</c:v>
                </c:pt>
                <c:pt idx="21">
                  <c:v>673.702</c:v>
                </c:pt>
                <c:pt idx="22">
                  <c:v>678.99</c:v>
                </c:pt>
                <c:pt idx="23">
                  <c:v>626.14599999999996</c:v>
                </c:pt>
                <c:pt idx="27">
                  <c:v>614.24099999999999</c:v>
                </c:pt>
                <c:pt idx="28">
                  <c:v>659.27599999999995</c:v>
                </c:pt>
                <c:pt idx="29">
                  <c:v>688.68200000000002</c:v>
                </c:pt>
                <c:pt idx="30">
                  <c:v>705.24699999999996</c:v>
                </c:pt>
                <c:pt idx="31">
                  <c:v>679.71600000000001</c:v>
                </c:pt>
                <c:pt idx="32">
                  <c:v>678.02300000000002</c:v>
                </c:pt>
                <c:pt idx="35">
                  <c:v>597.19299999999998</c:v>
                </c:pt>
                <c:pt idx="36">
                  <c:v>616.77499999999998</c:v>
                </c:pt>
                <c:pt idx="37">
                  <c:v>633.95799999999997</c:v>
                </c:pt>
                <c:pt idx="38">
                  <c:v>668.25300000000004</c:v>
                </c:pt>
                <c:pt idx="39">
                  <c:v>550.09</c:v>
                </c:pt>
                <c:pt idx="42">
                  <c:v>541.44399999999996</c:v>
                </c:pt>
                <c:pt idx="43">
                  <c:v>608.58000000000004</c:v>
                </c:pt>
                <c:pt idx="44">
                  <c:v>623.58500000000004</c:v>
                </c:pt>
                <c:pt idx="45">
                  <c:v>651.42499999999995</c:v>
                </c:pt>
                <c:pt idx="46">
                  <c:v>669.17100000000005</c:v>
                </c:pt>
                <c:pt idx="47">
                  <c:v>649.12300000000005</c:v>
                </c:pt>
                <c:pt idx="48">
                  <c:v>622.02800000000002</c:v>
                </c:pt>
                <c:pt idx="51">
                  <c:v>576.601</c:v>
                </c:pt>
                <c:pt idx="52">
                  <c:v>670.33699999999999</c:v>
                </c:pt>
                <c:pt idx="53">
                  <c:v>644.83199999999999</c:v>
                </c:pt>
                <c:pt idx="54">
                  <c:v>576.601</c:v>
                </c:pt>
                <c:pt idx="55">
                  <c:v>670.33699999999999</c:v>
                </c:pt>
                <c:pt idx="56">
                  <c:v>644.83199999999999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All!$AM$5</c:f>
              <c:strCache>
                <c:ptCount val="1"/>
                <c:pt idx="0">
                  <c:v>Ave CPL_FR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All!$AM$6:$AM$400</c:f>
              <c:numCache>
                <c:formatCode>General</c:formatCode>
                <c:ptCount val="395"/>
                <c:pt idx="0">
                  <c:v>539.82500000000005</c:v>
                </c:pt>
                <c:pt idx="1">
                  <c:v>615.846</c:v>
                </c:pt>
                <c:pt idx="2">
                  <c:v>633.53599999999994</c:v>
                </c:pt>
                <c:pt idx="3">
                  <c:v>622.32500000000005</c:v>
                </c:pt>
                <c:pt idx="4">
                  <c:v>599.67999999999995</c:v>
                </c:pt>
                <c:pt idx="7">
                  <c:v>633.88300000000004</c:v>
                </c:pt>
                <c:pt idx="8">
                  <c:v>594.43700000000001</c:v>
                </c:pt>
                <c:pt idx="11">
                  <c:v>615.63099999999997</c:v>
                </c:pt>
                <c:pt idx="12">
                  <c:v>516.62</c:v>
                </c:pt>
                <c:pt idx="15">
                  <c:v>549.21</c:v>
                </c:pt>
                <c:pt idx="16">
                  <c:v>615.33500000000004</c:v>
                </c:pt>
                <c:pt idx="17">
                  <c:v>652.52</c:v>
                </c:pt>
                <c:pt idx="18">
                  <c:v>549.21</c:v>
                </c:pt>
                <c:pt idx="19">
                  <c:v>615.33500000000004</c:v>
                </c:pt>
                <c:pt idx="20">
                  <c:v>611.09500000000003</c:v>
                </c:pt>
                <c:pt idx="21">
                  <c:v>671.93</c:v>
                </c:pt>
                <c:pt idx="22">
                  <c:v>659.76499999999999</c:v>
                </c:pt>
                <c:pt idx="23">
                  <c:v>648.67999999999995</c:v>
                </c:pt>
                <c:pt idx="27">
                  <c:v>660.37599999999998</c:v>
                </c:pt>
                <c:pt idx="28">
                  <c:v>697.52099999999996</c:v>
                </c:pt>
                <c:pt idx="29">
                  <c:v>683.32399999999996</c:v>
                </c:pt>
                <c:pt idx="30">
                  <c:v>709.19200000000001</c:v>
                </c:pt>
                <c:pt idx="31">
                  <c:v>683.86599999999999</c:v>
                </c:pt>
                <c:pt idx="32">
                  <c:v>676.55899999999997</c:v>
                </c:pt>
                <c:pt idx="35">
                  <c:v>601.34799999999996</c:v>
                </c:pt>
                <c:pt idx="36">
                  <c:v>610.81500000000005</c:v>
                </c:pt>
                <c:pt idx="37">
                  <c:v>630.64400000000001</c:v>
                </c:pt>
                <c:pt idx="38">
                  <c:v>666.10599999999999</c:v>
                </c:pt>
                <c:pt idx="39">
                  <c:v>603.923</c:v>
                </c:pt>
                <c:pt idx="42">
                  <c:v>574.20000000000005</c:v>
                </c:pt>
                <c:pt idx="43">
                  <c:v>622.452</c:v>
                </c:pt>
                <c:pt idx="44">
                  <c:v>616.25099999999998</c:v>
                </c:pt>
                <c:pt idx="45">
                  <c:v>659.80700000000002</c:v>
                </c:pt>
                <c:pt idx="46">
                  <c:v>676.36300000000006</c:v>
                </c:pt>
                <c:pt idx="47">
                  <c:v>614.04399999999998</c:v>
                </c:pt>
                <c:pt idx="48">
                  <c:v>637.23599999999999</c:v>
                </c:pt>
                <c:pt idx="51">
                  <c:v>583.68799999999999</c:v>
                </c:pt>
                <c:pt idx="52">
                  <c:v>648.08100000000002</c:v>
                </c:pt>
                <c:pt idx="53">
                  <c:v>656.13800000000003</c:v>
                </c:pt>
                <c:pt idx="54">
                  <c:v>583.68799999999999</c:v>
                </c:pt>
                <c:pt idx="55">
                  <c:v>648.08100000000002</c:v>
                </c:pt>
                <c:pt idx="56">
                  <c:v>656.13800000000003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ser>
          <c:idx val="2"/>
          <c:order val="2"/>
          <c:tx>
            <c:strRef>
              <c:f>All!$AN$5</c:f>
              <c:strCache>
                <c:ptCount val="1"/>
                <c:pt idx="0">
                  <c:v>Ave CPL_RL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All!$AN$6:$AN$400</c:f>
              <c:numCache>
                <c:formatCode>General</c:formatCode>
                <c:ptCount val="395"/>
                <c:pt idx="0">
                  <c:v>658.41099999999994</c:v>
                </c:pt>
                <c:pt idx="1">
                  <c:v>788.04899999999998</c:v>
                </c:pt>
                <c:pt idx="2">
                  <c:v>770.53899999999999</c:v>
                </c:pt>
                <c:pt idx="3">
                  <c:v>758.64700000000005</c:v>
                </c:pt>
                <c:pt idx="4">
                  <c:v>773.19899999999996</c:v>
                </c:pt>
                <c:pt idx="7">
                  <c:v>769.90700000000004</c:v>
                </c:pt>
                <c:pt idx="8">
                  <c:v>751.69299999999998</c:v>
                </c:pt>
                <c:pt idx="11">
                  <c:v>746.89300000000003</c:v>
                </c:pt>
                <c:pt idx="12">
                  <c:v>676.98800000000006</c:v>
                </c:pt>
                <c:pt idx="15">
                  <c:v>686.33699999999999</c:v>
                </c:pt>
                <c:pt idx="16">
                  <c:v>819.64800000000002</c:v>
                </c:pt>
                <c:pt idx="17">
                  <c:v>825.66</c:v>
                </c:pt>
                <c:pt idx="18">
                  <c:v>686.33699999999999</c:v>
                </c:pt>
                <c:pt idx="19">
                  <c:v>819.64800000000002</c:v>
                </c:pt>
                <c:pt idx="20">
                  <c:v>752.976</c:v>
                </c:pt>
                <c:pt idx="21">
                  <c:v>869.99</c:v>
                </c:pt>
                <c:pt idx="22">
                  <c:v>909.21699999999998</c:v>
                </c:pt>
                <c:pt idx="23">
                  <c:v>842.63400000000001</c:v>
                </c:pt>
                <c:pt idx="27">
                  <c:v>782.65</c:v>
                </c:pt>
                <c:pt idx="28">
                  <c:v>843.49400000000003</c:v>
                </c:pt>
                <c:pt idx="29">
                  <c:v>939.98400000000004</c:v>
                </c:pt>
                <c:pt idx="30">
                  <c:v>873.38</c:v>
                </c:pt>
                <c:pt idx="31">
                  <c:v>844.00300000000004</c:v>
                </c:pt>
                <c:pt idx="32">
                  <c:v>892.87099999999998</c:v>
                </c:pt>
                <c:pt idx="35">
                  <c:v>859.19100000000003</c:v>
                </c:pt>
                <c:pt idx="36">
                  <c:v>834.37199999999996</c:v>
                </c:pt>
                <c:pt idx="37">
                  <c:v>865.02499999999998</c:v>
                </c:pt>
                <c:pt idx="38">
                  <c:v>882.88</c:v>
                </c:pt>
                <c:pt idx="39">
                  <c:v>825.65700000000004</c:v>
                </c:pt>
                <c:pt idx="42">
                  <c:v>803.05399999999997</c:v>
                </c:pt>
                <c:pt idx="43">
                  <c:v>809.01400000000001</c:v>
                </c:pt>
                <c:pt idx="44">
                  <c:v>830.82600000000002</c:v>
                </c:pt>
                <c:pt idx="45">
                  <c:v>843.85299999999995</c:v>
                </c:pt>
                <c:pt idx="46">
                  <c:v>886.55600000000004</c:v>
                </c:pt>
                <c:pt idx="47">
                  <c:v>815.14800000000002</c:v>
                </c:pt>
                <c:pt idx="48">
                  <c:v>830.39</c:v>
                </c:pt>
                <c:pt idx="51">
                  <c:v>711.51199999999994</c:v>
                </c:pt>
                <c:pt idx="52">
                  <c:v>816.41099999999994</c:v>
                </c:pt>
                <c:pt idx="53">
                  <c:v>820.26499999999999</c:v>
                </c:pt>
                <c:pt idx="54">
                  <c:v>711.51199999999994</c:v>
                </c:pt>
                <c:pt idx="55">
                  <c:v>816.41099999999994</c:v>
                </c:pt>
                <c:pt idx="56">
                  <c:v>820.26499999999999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D3F-4FD4-93B2-6E67A2350723}"/>
            </c:ext>
          </c:extLst>
        </c:ser>
        <c:ser>
          <c:idx val="3"/>
          <c:order val="3"/>
          <c:tx>
            <c:strRef>
              <c:f>All!$AO$5</c:f>
              <c:strCache>
                <c:ptCount val="1"/>
                <c:pt idx="0">
                  <c:v>Ave CPL_RR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All!$AO$6:$AO$400</c:f>
              <c:numCache>
                <c:formatCode>General</c:formatCode>
                <c:ptCount val="395"/>
                <c:pt idx="0">
                  <c:v>729.54100000000005</c:v>
                </c:pt>
                <c:pt idx="1">
                  <c:v>782.34799999999996</c:v>
                </c:pt>
                <c:pt idx="2">
                  <c:v>782.57399999999996</c:v>
                </c:pt>
                <c:pt idx="3">
                  <c:v>764.03599999999994</c:v>
                </c:pt>
                <c:pt idx="4">
                  <c:v>760.33399999999995</c:v>
                </c:pt>
                <c:pt idx="7">
                  <c:v>766.70699999999999</c:v>
                </c:pt>
                <c:pt idx="8">
                  <c:v>733.42700000000002</c:v>
                </c:pt>
                <c:pt idx="11">
                  <c:v>724.43899999999996</c:v>
                </c:pt>
                <c:pt idx="12">
                  <c:v>648.31600000000003</c:v>
                </c:pt>
                <c:pt idx="15">
                  <c:v>686.87099999999998</c:v>
                </c:pt>
                <c:pt idx="16">
                  <c:v>804.83399999999995</c:v>
                </c:pt>
                <c:pt idx="17">
                  <c:v>810.17700000000002</c:v>
                </c:pt>
                <c:pt idx="18">
                  <c:v>686.87099999999998</c:v>
                </c:pt>
                <c:pt idx="19">
                  <c:v>804.83399999999995</c:v>
                </c:pt>
                <c:pt idx="20">
                  <c:v>787.22299999999996</c:v>
                </c:pt>
                <c:pt idx="21">
                  <c:v>824.11199999999997</c:v>
                </c:pt>
                <c:pt idx="22">
                  <c:v>834.79499999999996</c:v>
                </c:pt>
                <c:pt idx="23">
                  <c:v>765.40899999999999</c:v>
                </c:pt>
                <c:pt idx="27">
                  <c:v>780.00599999999997</c:v>
                </c:pt>
                <c:pt idx="28">
                  <c:v>805</c:v>
                </c:pt>
                <c:pt idx="29">
                  <c:v>836.09100000000001</c:v>
                </c:pt>
                <c:pt idx="30">
                  <c:v>854.09500000000003</c:v>
                </c:pt>
                <c:pt idx="31">
                  <c:v>825.50800000000004</c:v>
                </c:pt>
                <c:pt idx="32">
                  <c:v>802.279</c:v>
                </c:pt>
                <c:pt idx="35">
                  <c:v>753.21900000000005</c:v>
                </c:pt>
                <c:pt idx="36">
                  <c:v>764.36900000000003</c:v>
                </c:pt>
                <c:pt idx="37">
                  <c:v>787.95399999999995</c:v>
                </c:pt>
                <c:pt idx="38">
                  <c:v>806.72500000000002</c:v>
                </c:pt>
                <c:pt idx="39">
                  <c:v>797.01700000000005</c:v>
                </c:pt>
                <c:pt idx="42">
                  <c:v>754.471</c:v>
                </c:pt>
                <c:pt idx="43">
                  <c:v>744.25199999999995</c:v>
                </c:pt>
                <c:pt idx="44">
                  <c:v>772.87599999999998</c:v>
                </c:pt>
                <c:pt idx="45">
                  <c:v>814.31899999999996</c:v>
                </c:pt>
                <c:pt idx="46">
                  <c:v>793.27200000000005</c:v>
                </c:pt>
                <c:pt idx="47">
                  <c:v>773.35299999999995</c:v>
                </c:pt>
                <c:pt idx="48">
                  <c:v>779.12900000000002</c:v>
                </c:pt>
                <c:pt idx="51">
                  <c:v>722.24300000000005</c:v>
                </c:pt>
                <c:pt idx="52">
                  <c:v>793.71799999999996</c:v>
                </c:pt>
                <c:pt idx="53">
                  <c:v>791.03</c:v>
                </c:pt>
                <c:pt idx="54">
                  <c:v>722.24300000000005</c:v>
                </c:pt>
                <c:pt idx="55">
                  <c:v>793.71799999999996</c:v>
                </c:pt>
                <c:pt idx="56">
                  <c:v>791.03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D3F-4FD4-93B2-6E67A23507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4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831371658117776"/>
          <c:y val="3.6475E-2"/>
          <c:w val="0.53168630586589094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Average</a:t>
            </a:r>
            <a:r>
              <a:rPr lang="en-GB" b="1" baseline="0"/>
              <a:t> Disk Temperatures [degC]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All!$Z$5</c:f>
              <c:strCache>
                <c:ptCount val="1"/>
                <c:pt idx="0">
                  <c:v>Ave tdisk_fl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All!$Z$6:$Z$400</c:f>
              <c:numCache>
                <c:formatCode>General</c:formatCode>
                <c:ptCount val="395"/>
                <c:pt idx="0">
                  <c:v>124.24</c:v>
                </c:pt>
                <c:pt idx="1">
                  <c:v>330.46</c:v>
                </c:pt>
                <c:pt idx="2">
                  <c:v>336.01</c:v>
                </c:pt>
                <c:pt idx="3">
                  <c:v>337.75</c:v>
                </c:pt>
                <c:pt idx="4">
                  <c:v>325.86</c:v>
                </c:pt>
                <c:pt idx="7">
                  <c:v>275.52</c:v>
                </c:pt>
                <c:pt idx="8">
                  <c:v>314.55</c:v>
                </c:pt>
                <c:pt idx="11">
                  <c:v>258.64999999999998</c:v>
                </c:pt>
                <c:pt idx="12">
                  <c:v>134.08000000000001</c:v>
                </c:pt>
                <c:pt idx="15">
                  <c:v>193.08</c:v>
                </c:pt>
                <c:pt idx="16">
                  <c:v>329.73</c:v>
                </c:pt>
                <c:pt idx="17">
                  <c:v>339.36</c:v>
                </c:pt>
                <c:pt idx="18">
                  <c:v>193.08</c:v>
                </c:pt>
                <c:pt idx="19">
                  <c:v>329.73</c:v>
                </c:pt>
                <c:pt idx="20">
                  <c:v>256.12</c:v>
                </c:pt>
                <c:pt idx="21">
                  <c:v>352.27</c:v>
                </c:pt>
                <c:pt idx="22">
                  <c:v>350.83</c:v>
                </c:pt>
                <c:pt idx="23">
                  <c:v>315.36</c:v>
                </c:pt>
                <c:pt idx="27">
                  <c:v>222.14</c:v>
                </c:pt>
                <c:pt idx="28">
                  <c:v>346.38</c:v>
                </c:pt>
                <c:pt idx="29">
                  <c:v>360.4</c:v>
                </c:pt>
                <c:pt idx="30">
                  <c:v>359.88</c:v>
                </c:pt>
                <c:pt idx="31">
                  <c:v>351.68</c:v>
                </c:pt>
                <c:pt idx="32">
                  <c:v>347.15</c:v>
                </c:pt>
                <c:pt idx="35">
                  <c:v>221.71</c:v>
                </c:pt>
                <c:pt idx="36">
                  <c:v>328.28</c:v>
                </c:pt>
                <c:pt idx="37">
                  <c:v>340.22</c:v>
                </c:pt>
                <c:pt idx="38">
                  <c:v>334.65</c:v>
                </c:pt>
                <c:pt idx="39">
                  <c:v>322.39</c:v>
                </c:pt>
                <c:pt idx="42">
                  <c:v>202.26</c:v>
                </c:pt>
                <c:pt idx="43">
                  <c:v>330.43</c:v>
                </c:pt>
                <c:pt idx="44">
                  <c:v>325.52999999999997</c:v>
                </c:pt>
                <c:pt idx="45">
                  <c:v>339.79</c:v>
                </c:pt>
                <c:pt idx="46">
                  <c:v>337.79</c:v>
                </c:pt>
                <c:pt idx="47">
                  <c:v>346.6</c:v>
                </c:pt>
                <c:pt idx="48">
                  <c:v>332.38</c:v>
                </c:pt>
                <c:pt idx="51">
                  <c:v>207.61</c:v>
                </c:pt>
                <c:pt idx="52">
                  <c:v>327.78</c:v>
                </c:pt>
                <c:pt idx="53">
                  <c:v>326.74</c:v>
                </c:pt>
                <c:pt idx="54">
                  <c:v>207.61</c:v>
                </c:pt>
                <c:pt idx="55">
                  <c:v>327.78</c:v>
                </c:pt>
                <c:pt idx="56">
                  <c:v>326.74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All!$AA$5</c:f>
              <c:strCache>
                <c:ptCount val="1"/>
                <c:pt idx="0">
                  <c:v>Ave tdisk_fr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All!$AA$6:$AA$400</c:f>
              <c:numCache>
                <c:formatCode>General</c:formatCode>
                <c:ptCount val="395"/>
                <c:pt idx="0">
                  <c:v>109.27</c:v>
                </c:pt>
                <c:pt idx="1">
                  <c:v>279.33</c:v>
                </c:pt>
                <c:pt idx="2">
                  <c:v>288.86</c:v>
                </c:pt>
                <c:pt idx="3">
                  <c:v>296.31</c:v>
                </c:pt>
                <c:pt idx="4">
                  <c:v>278.86</c:v>
                </c:pt>
                <c:pt idx="7">
                  <c:v>235.78</c:v>
                </c:pt>
                <c:pt idx="8">
                  <c:v>284.25</c:v>
                </c:pt>
                <c:pt idx="11">
                  <c:v>235.21</c:v>
                </c:pt>
                <c:pt idx="12">
                  <c:v>123.65</c:v>
                </c:pt>
                <c:pt idx="15">
                  <c:v>169.29</c:v>
                </c:pt>
                <c:pt idx="16">
                  <c:v>292.12</c:v>
                </c:pt>
                <c:pt idx="17">
                  <c:v>297.95999999999998</c:v>
                </c:pt>
                <c:pt idx="18">
                  <c:v>169.29</c:v>
                </c:pt>
                <c:pt idx="19">
                  <c:v>292.12</c:v>
                </c:pt>
                <c:pt idx="20">
                  <c:v>228.07</c:v>
                </c:pt>
                <c:pt idx="21">
                  <c:v>314.62</c:v>
                </c:pt>
                <c:pt idx="22">
                  <c:v>315.76</c:v>
                </c:pt>
                <c:pt idx="23">
                  <c:v>290.45999999999998</c:v>
                </c:pt>
                <c:pt idx="27">
                  <c:v>208.61</c:v>
                </c:pt>
                <c:pt idx="28">
                  <c:v>307</c:v>
                </c:pt>
                <c:pt idx="29">
                  <c:v>319.54000000000002</c:v>
                </c:pt>
                <c:pt idx="30">
                  <c:v>309.32</c:v>
                </c:pt>
                <c:pt idx="31">
                  <c:v>314.82</c:v>
                </c:pt>
                <c:pt idx="32">
                  <c:v>312.35000000000002</c:v>
                </c:pt>
                <c:pt idx="35">
                  <c:v>212.88</c:v>
                </c:pt>
                <c:pt idx="36">
                  <c:v>292.37</c:v>
                </c:pt>
                <c:pt idx="37">
                  <c:v>303.24</c:v>
                </c:pt>
                <c:pt idx="38">
                  <c:v>298.52999999999997</c:v>
                </c:pt>
                <c:pt idx="39">
                  <c:v>289.32</c:v>
                </c:pt>
                <c:pt idx="42">
                  <c:v>174.62</c:v>
                </c:pt>
                <c:pt idx="43">
                  <c:v>293.51</c:v>
                </c:pt>
                <c:pt idx="44">
                  <c:v>286.39999999999998</c:v>
                </c:pt>
                <c:pt idx="45">
                  <c:v>301.23</c:v>
                </c:pt>
                <c:pt idx="46">
                  <c:v>296.14</c:v>
                </c:pt>
                <c:pt idx="47">
                  <c:v>305.27999999999997</c:v>
                </c:pt>
                <c:pt idx="48">
                  <c:v>291.64</c:v>
                </c:pt>
                <c:pt idx="51">
                  <c:v>182.42</c:v>
                </c:pt>
                <c:pt idx="52">
                  <c:v>284.74</c:v>
                </c:pt>
                <c:pt idx="53">
                  <c:v>283.39999999999998</c:v>
                </c:pt>
                <c:pt idx="54">
                  <c:v>182.42</c:v>
                </c:pt>
                <c:pt idx="55">
                  <c:v>284.74</c:v>
                </c:pt>
                <c:pt idx="56">
                  <c:v>283.39999999999998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2"/>
          <c:order val="2"/>
          <c:tx>
            <c:strRef>
              <c:f>All!$AB$5</c:f>
              <c:strCache>
                <c:ptCount val="1"/>
                <c:pt idx="0">
                  <c:v>Ave tdisk_rl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All!$AB$6:$AB$400</c:f>
              <c:numCache>
                <c:formatCode>General</c:formatCode>
                <c:ptCount val="395"/>
                <c:pt idx="0">
                  <c:v>112.37</c:v>
                </c:pt>
                <c:pt idx="1">
                  <c:v>298.36</c:v>
                </c:pt>
                <c:pt idx="2">
                  <c:v>314.86</c:v>
                </c:pt>
                <c:pt idx="3">
                  <c:v>321.94</c:v>
                </c:pt>
                <c:pt idx="4">
                  <c:v>307.08</c:v>
                </c:pt>
                <c:pt idx="7">
                  <c:v>236.91</c:v>
                </c:pt>
                <c:pt idx="8">
                  <c:v>268.95</c:v>
                </c:pt>
                <c:pt idx="11">
                  <c:v>203.19</c:v>
                </c:pt>
                <c:pt idx="12">
                  <c:v>119</c:v>
                </c:pt>
                <c:pt idx="15">
                  <c:v>179.95</c:v>
                </c:pt>
                <c:pt idx="16">
                  <c:v>297.39999999999998</c:v>
                </c:pt>
                <c:pt idx="17">
                  <c:v>309.64999999999998</c:v>
                </c:pt>
                <c:pt idx="18">
                  <c:v>179.95</c:v>
                </c:pt>
                <c:pt idx="19">
                  <c:v>297.39999999999998</c:v>
                </c:pt>
                <c:pt idx="20">
                  <c:v>212.74</c:v>
                </c:pt>
                <c:pt idx="21">
                  <c:v>323.14</c:v>
                </c:pt>
                <c:pt idx="22">
                  <c:v>330.88</c:v>
                </c:pt>
                <c:pt idx="23">
                  <c:v>238.75</c:v>
                </c:pt>
                <c:pt idx="27">
                  <c:v>190.73</c:v>
                </c:pt>
                <c:pt idx="28">
                  <c:v>298.10000000000002</c:v>
                </c:pt>
                <c:pt idx="29">
                  <c:v>350.61</c:v>
                </c:pt>
                <c:pt idx="30">
                  <c:v>340.79</c:v>
                </c:pt>
                <c:pt idx="31">
                  <c:v>339.81</c:v>
                </c:pt>
                <c:pt idx="32">
                  <c:v>333.93</c:v>
                </c:pt>
                <c:pt idx="35">
                  <c:v>207.35</c:v>
                </c:pt>
                <c:pt idx="36">
                  <c:v>312.54000000000002</c:v>
                </c:pt>
                <c:pt idx="37">
                  <c:v>337.06</c:v>
                </c:pt>
                <c:pt idx="38">
                  <c:v>336.8</c:v>
                </c:pt>
                <c:pt idx="39">
                  <c:v>304.19</c:v>
                </c:pt>
                <c:pt idx="42">
                  <c:v>163.51</c:v>
                </c:pt>
                <c:pt idx="43">
                  <c:v>306.70999999999998</c:v>
                </c:pt>
                <c:pt idx="44">
                  <c:v>288.39</c:v>
                </c:pt>
                <c:pt idx="45">
                  <c:v>330.9</c:v>
                </c:pt>
                <c:pt idx="46">
                  <c:v>331.49</c:v>
                </c:pt>
                <c:pt idx="47">
                  <c:v>341.12</c:v>
                </c:pt>
                <c:pt idx="48">
                  <c:v>315.62</c:v>
                </c:pt>
                <c:pt idx="51">
                  <c:v>162.77000000000001</c:v>
                </c:pt>
                <c:pt idx="52">
                  <c:v>287.14</c:v>
                </c:pt>
                <c:pt idx="53">
                  <c:v>281.33</c:v>
                </c:pt>
                <c:pt idx="54">
                  <c:v>162.77000000000001</c:v>
                </c:pt>
                <c:pt idx="55">
                  <c:v>287.14</c:v>
                </c:pt>
                <c:pt idx="56">
                  <c:v>281.33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77E-42B6-BBA3-F889A46ACEE7}"/>
            </c:ext>
          </c:extLst>
        </c:ser>
        <c:ser>
          <c:idx val="3"/>
          <c:order val="3"/>
          <c:tx>
            <c:strRef>
              <c:f>All!$AC$5</c:f>
              <c:strCache>
                <c:ptCount val="1"/>
                <c:pt idx="0">
                  <c:v>Ave tdisk_rr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All!$AC$6:$AC$400</c:f>
              <c:numCache>
                <c:formatCode>General</c:formatCode>
                <c:ptCount val="395"/>
                <c:pt idx="0">
                  <c:v>110.63</c:v>
                </c:pt>
                <c:pt idx="1">
                  <c:v>286.97000000000003</c:v>
                </c:pt>
                <c:pt idx="2">
                  <c:v>304.18</c:v>
                </c:pt>
                <c:pt idx="3">
                  <c:v>313.19</c:v>
                </c:pt>
                <c:pt idx="4">
                  <c:v>296.27</c:v>
                </c:pt>
                <c:pt idx="7">
                  <c:v>231.36</c:v>
                </c:pt>
                <c:pt idx="8">
                  <c:v>263.87</c:v>
                </c:pt>
                <c:pt idx="11">
                  <c:v>205.39</c:v>
                </c:pt>
                <c:pt idx="12">
                  <c:v>117.48</c:v>
                </c:pt>
                <c:pt idx="15">
                  <c:v>176.43</c:v>
                </c:pt>
                <c:pt idx="16">
                  <c:v>285.04000000000002</c:v>
                </c:pt>
                <c:pt idx="17">
                  <c:v>301.51</c:v>
                </c:pt>
                <c:pt idx="18">
                  <c:v>176.43</c:v>
                </c:pt>
                <c:pt idx="19">
                  <c:v>285.04000000000002</c:v>
                </c:pt>
                <c:pt idx="20">
                  <c:v>204.99</c:v>
                </c:pt>
                <c:pt idx="21">
                  <c:v>306.37</c:v>
                </c:pt>
                <c:pt idx="22">
                  <c:v>312.22000000000003</c:v>
                </c:pt>
                <c:pt idx="23">
                  <c:v>228.95</c:v>
                </c:pt>
                <c:pt idx="27">
                  <c:v>185.41</c:v>
                </c:pt>
                <c:pt idx="28">
                  <c:v>283.5</c:v>
                </c:pt>
                <c:pt idx="29">
                  <c:v>331.45</c:v>
                </c:pt>
                <c:pt idx="30">
                  <c:v>324.16000000000003</c:v>
                </c:pt>
                <c:pt idx="31">
                  <c:v>326.26</c:v>
                </c:pt>
                <c:pt idx="32">
                  <c:v>320.43</c:v>
                </c:pt>
                <c:pt idx="35">
                  <c:v>201.31</c:v>
                </c:pt>
                <c:pt idx="36">
                  <c:v>297.85000000000002</c:v>
                </c:pt>
                <c:pt idx="37">
                  <c:v>320.36</c:v>
                </c:pt>
                <c:pt idx="38">
                  <c:v>321.92</c:v>
                </c:pt>
                <c:pt idx="39">
                  <c:v>286.99</c:v>
                </c:pt>
                <c:pt idx="42">
                  <c:v>157.49</c:v>
                </c:pt>
                <c:pt idx="43">
                  <c:v>292.58999999999997</c:v>
                </c:pt>
                <c:pt idx="44">
                  <c:v>265.76</c:v>
                </c:pt>
                <c:pt idx="45">
                  <c:v>309.27999999999997</c:v>
                </c:pt>
                <c:pt idx="46">
                  <c:v>310.7</c:v>
                </c:pt>
                <c:pt idx="47">
                  <c:v>320.97000000000003</c:v>
                </c:pt>
                <c:pt idx="48">
                  <c:v>294.27</c:v>
                </c:pt>
                <c:pt idx="51">
                  <c:v>155.49</c:v>
                </c:pt>
                <c:pt idx="52">
                  <c:v>265.14</c:v>
                </c:pt>
                <c:pt idx="53">
                  <c:v>255.87</c:v>
                </c:pt>
                <c:pt idx="54">
                  <c:v>155.49</c:v>
                </c:pt>
                <c:pt idx="55">
                  <c:v>265.14</c:v>
                </c:pt>
                <c:pt idx="56">
                  <c:v>255.87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77E-42B6-BBA3-F889A46ACE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399047268604333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ysClr val="windowText" lastClr="000000"/>
                </a:solidFill>
              </a:rPr>
              <a:t>Misfire</a:t>
            </a:r>
            <a:r>
              <a:rPr lang="en-GB" b="1" baseline="0">
                <a:solidFill>
                  <a:sysClr val="windowText" lastClr="000000"/>
                </a:solidFill>
              </a:rPr>
              <a:t> Times [s]</a:t>
            </a:r>
            <a:endParaRPr lang="en-GB" b="1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All!$CU$5</c:f>
              <c:strCache>
                <c:ptCount val="1"/>
                <c:pt idx="0">
                  <c:v>Max time_ign01_E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All!$CU$6:$CU$400</c:f>
              <c:numCache>
                <c:formatCode>General</c:formatCode>
                <c:ptCount val="395"/>
                <c:pt idx="0">
                  <c:v>0.499</c:v>
                </c:pt>
                <c:pt idx="1">
                  <c:v>0.3</c:v>
                </c:pt>
                <c:pt idx="2">
                  <c:v>0.40100000000000002</c:v>
                </c:pt>
                <c:pt idx="3">
                  <c:v>0</c:v>
                </c:pt>
                <c:pt idx="4">
                  <c:v>0</c:v>
                </c:pt>
                <c:pt idx="7">
                  <c:v>0.1</c:v>
                </c:pt>
                <c:pt idx="8">
                  <c:v>0</c:v>
                </c:pt>
                <c:pt idx="11">
                  <c:v>0.2</c:v>
                </c:pt>
                <c:pt idx="12">
                  <c:v>0.1</c:v>
                </c:pt>
                <c:pt idx="15">
                  <c:v>0.1</c:v>
                </c:pt>
                <c:pt idx="16">
                  <c:v>0.30099999999999999</c:v>
                </c:pt>
                <c:pt idx="17">
                  <c:v>0</c:v>
                </c:pt>
                <c:pt idx="18">
                  <c:v>0.1</c:v>
                </c:pt>
                <c:pt idx="19">
                  <c:v>0.30099999999999999</c:v>
                </c:pt>
                <c:pt idx="20">
                  <c:v>0.10100000000000001</c:v>
                </c:pt>
                <c:pt idx="21">
                  <c:v>0</c:v>
                </c:pt>
                <c:pt idx="22">
                  <c:v>0.1</c:v>
                </c:pt>
                <c:pt idx="23">
                  <c:v>0</c:v>
                </c:pt>
                <c:pt idx="27">
                  <c:v>0.1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0.29899999999999999</c:v>
                </c:pt>
                <c:pt idx="32">
                  <c:v>9.9000000000000005E-2</c:v>
                </c:pt>
                <c:pt idx="35">
                  <c:v>9.9000000000000005E-2</c:v>
                </c:pt>
                <c:pt idx="36">
                  <c:v>9.9000000000000005E-2</c:v>
                </c:pt>
                <c:pt idx="37">
                  <c:v>0</c:v>
                </c:pt>
                <c:pt idx="38">
                  <c:v>0.10199999999999999</c:v>
                </c:pt>
                <c:pt idx="39">
                  <c:v>0</c:v>
                </c:pt>
                <c:pt idx="42">
                  <c:v>0.10199999999999999</c:v>
                </c:pt>
                <c:pt idx="43">
                  <c:v>0</c:v>
                </c:pt>
                <c:pt idx="44">
                  <c:v>0</c:v>
                </c:pt>
                <c:pt idx="45">
                  <c:v>9.9000000000000005E-2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0.2</c:v>
                </c:pt>
                <c:pt idx="53">
                  <c:v>0.1</c:v>
                </c:pt>
                <c:pt idx="54">
                  <c:v>0</c:v>
                </c:pt>
                <c:pt idx="55">
                  <c:v>0.2</c:v>
                </c:pt>
                <c:pt idx="5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All!$CV$5</c:f>
              <c:strCache>
                <c:ptCount val="1"/>
                <c:pt idx="0">
                  <c:v>Max time_ign02_E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All!$CV$6:$CV$400</c:f>
              <c:numCache>
                <c:formatCode>General</c:formatCode>
                <c:ptCount val="395"/>
                <c:pt idx="0">
                  <c:v>1.405</c:v>
                </c:pt>
                <c:pt idx="1">
                  <c:v>0.4</c:v>
                </c:pt>
                <c:pt idx="2">
                  <c:v>0.7</c:v>
                </c:pt>
                <c:pt idx="3">
                  <c:v>0.1</c:v>
                </c:pt>
                <c:pt idx="4">
                  <c:v>0.1</c:v>
                </c:pt>
                <c:pt idx="7">
                  <c:v>0.2</c:v>
                </c:pt>
                <c:pt idx="8">
                  <c:v>0.501</c:v>
                </c:pt>
                <c:pt idx="11">
                  <c:v>0.80200000000000005</c:v>
                </c:pt>
                <c:pt idx="12">
                  <c:v>0.6</c:v>
                </c:pt>
                <c:pt idx="15">
                  <c:v>0.2</c:v>
                </c:pt>
                <c:pt idx="16">
                  <c:v>0.30199999999999999</c:v>
                </c:pt>
                <c:pt idx="17">
                  <c:v>0.2</c:v>
                </c:pt>
                <c:pt idx="18">
                  <c:v>0.2</c:v>
                </c:pt>
                <c:pt idx="19">
                  <c:v>0.30199999999999999</c:v>
                </c:pt>
                <c:pt idx="20">
                  <c:v>0.6</c:v>
                </c:pt>
                <c:pt idx="21">
                  <c:v>0.1</c:v>
                </c:pt>
                <c:pt idx="22">
                  <c:v>0.1</c:v>
                </c:pt>
                <c:pt idx="23">
                  <c:v>0.10100000000000001</c:v>
                </c:pt>
                <c:pt idx="27">
                  <c:v>0.2</c:v>
                </c:pt>
                <c:pt idx="28">
                  <c:v>0.19900000000000001</c:v>
                </c:pt>
                <c:pt idx="29">
                  <c:v>0.39900000000000002</c:v>
                </c:pt>
                <c:pt idx="30">
                  <c:v>0.10100000000000001</c:v>
                </c:pt>
                <c:pt idx="31">
                  <c:v>0.29899999999999999</c:v>
                </c:pt>
                <c:pt idx="32">
                  <c:v>0</c:v>
                </c:pt>
                <c:pt idx="35">
                  <c:v>0.30099999999999999</c:v>
                </c:pt>
                <c:pt idx="36">
                  <c:v>0.1</c:v>
                </c:pt>
                <c:pt idx="37">
                  <c:v>0</c:v>
                </c:pt>
                <c:pt idx="38">
                  <c:v>0</c:v>
                </c:pt>
                <c:pt idx="39">
                  <c:v>0.39900000000000002</c:v>
                </c:pt>
                <c:pt idx="42">
                  <c:v>0.29899999999999999</c:v>
                </c:pt>
                <c:pt idx="43">
                  <c:v>0.20100000000000001</c:v>
                </c:pt>
                <c:pt idx="44">
                  <c:v>0.1</c:v>
                </c:pt>
                <c:pt idx="45">
                  <c:v>0.1</c:v>
                </c:pt>
                <c:pt idx="46">
                  <c:v>0.19900000000000001</c:v>
                </c:pt>
                <c:pt idx="47">
                  <c:v>0.19900000000000001</c:v>
                </c:pt>
                <c:pt idx="48">
                  <c:v>0.20100000000000001</c:v>
                </c:pt>
                <c:pt idx="51">
                  <c:v>0.19900000000000001</c:v>
                </c:pt>
                <c:pt idx="52">
                  <c:v>0.20100000000000001</c:v>
                </c:pt>
                <c:pt idx="53">
                  <c:v>0.10100000000000001</c:v>
                </c:pt>
                <c:pt idx="54">
                  <c:v>0.19900000000000001</c:v>
                </c:pt>
                <c:pt idx="55">
                  <c:v>0.20100000000000001</c:v>
                </c:pt>
                <c:pt idx="56">
                  <c:v>0.10100000000000001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2"/>
          <c:order val="2"/>
          <c:tx>
            <c:strRef>
              <c:f>All!$CW$5</c:f>
              <c:strCache>
                <c:ptCount val="1"/>
                <c:pt idx="0">
                  <c:v>Max time_ign03_E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All!$CW$6:$CW$400</c:f>
              <c:numCache>
                <c:formatCode>General</c:formatCode>
                <c:ptCount val="395"/>
                <c:pt idx="0">
                  <c:v>0.5</c:v>
                </c:pt>
                <c:pt idx="1">
                  <c:v>0.501</c:v>
                </c:pt>
                <c:pt idx="2">
                  <c:v>0.3</c:v>
                </c:pt>
                <c:pt idx="3">
                  <c:v>0.60099999999999998</c:v>
                </c:pt>
                <c:pt idx="4">
                  <c:v>0.29899999999999999</c:v>
                </c:pt>
                <c:pt idx="7">
                  <c:v>0.4</c:v>
                </c:pt>
                <c:pt idx="8">
                  <c:v>0.30199999999999999</c:v>
                </c:pt>
                <c:pt idx="11">
                  <c:v>9.9000000000000005E-2</c:v>
                </c:pt>
                <c:pt idx="12">
                  <c:v>0.4</c:v>
                </c:pt>
                <c:pt idx="15">
                  <c:v>0.20100000000000001</c:v>
                </c:pt>
                <c:pt idx="16">
                  <c:v>0.60099999999999998</c:v>
                </c:pt>
                <c:pt idx="17">
                  <c:v>0.40100000000000002</c:v>
                </c:pt>
                <c:pt idx="18">
                  <c:v>0.20100000000000001</c:v>
                </c:pt>
                <c:pt idx="19">
                  <c:v>0.60099999999999998</c:v>
                </c:pt>
                <c:pt idx="20">
                  <c:v>0.2</c:v>
                </c:pt>
                <c:pt idx="21">
                  <c:v>0.1</c:v>
                </c:pt>
                <c:pt idx="22">
                  <c:v>0.1</c:v>
                </c:pt>
                <c:pt idx="23">
                  <c:v>0.6</c:v>
                </c:pt>
                <c:pt idx="27">
                  <c:v>0.5</c:v>
                </c:pt>
                <c:pt idx="28">
                  <c:v>0.40100000000000002</c:v>
                </c:pt>
                <c:pt idx="29">
                  <c:v>0.69799999999999995</c:v>
                </c:pt>
                <c:pt idx="30">
                  <c:v>0.1</c:v>
                </c:pt>
                <c:pt idx="31">
                  <c:v>0.60099999999999998</c:v>
                </c:pt>
                <c:pt idx="32">
                  <c:v>0.1</c:v>
                </c:pt>
                <c:pt idx="35">
                  <c:v>0.89900000000000002</c:v>
                </c:pt>
                <c:pt idx="36">
                  <c:v>0.1</c:v>
                </c:pt>
                <c:pt idx="37">
                  <c:v>0.30099999999999999</c:v>
                </c:pt>
                <c:pt idx="38">
                  <c:v>0.69699999999999995</c:v>
                </c:pt>
                <c:pt idx="39">
                  <c:v>0.3</c:v>
                </c:pt>
                <c:pt idx="42">
                  <c:v>0.2</c:v>
                </c:pt>
                <c:pt idx="43">
                  <c:v>0</c:v>
                </c:pt>
                <c:pt idx="44">
                  <c:v>0.19900000000000001</c:v>
                </c:pt>
                <c:pt idx="45">
                  <c:v>0.501</c:v>
                </c:pt>
                <c:pt idx="46">
                  <c:v>0.19900000000000001</c:v>
                </c:pt>
                <c:pt idx="47">
                  <c:v>0.59899999999999998</c:v>
                </c:pt>
                <c:pt idx="48">
                  <c:v>0.19900000000000001</c:v>
                </c:pt>
                <c:pt idx="51">
                  <c:v>0.1</c:v>
                </c:pt>
                <c:pt idx="52">
                  <c:v>0.1</c:v>
                </c:pt>
                <c:pt idx="53">
                  <c:v>0.10100000000000001</c:v>
                </c:pt>
                <c:pt idx="54">
                  <c:v>0.1</c:v>
                </c:pt>
                <c:pt idx="55">
                  <c:v>0.1</c:v>
                </c:pt>
                <c:pt idx="56">
                  <c:v>0.10100000000000001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5ED-4908-94EC-4A17BDA27877}"/>
            </c:ext>
          </c:extLst>
        </c:ser>
        <c:ser>
          <c:idx val="3"/>
          <c:order val="3"/>
          <c:tx>
            <c:strRef>
              <c:f>All!$CX$5</c:f>
              <c:strCache>
                <c:ptCount val="1"/>
                <c:pt idx="0">
                  <c:v>Max time_ign04_E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All!$CX$6:$CX$400</c:f>
              <c:numCache>
                <c:formatCode>General</c:formatCode>
                <c:ptCount val="395"/>
                <c:pt idx="0">
                  <c:v>1</c:v>
                </c:pt>
                <c:pt idx="1">
                  <c:v>0.4</c:v>
                </c:pt>
                <c:pt idx="2">
                  <c:v>0.69899999999999995</c:v>
                </c:pt>
                <c:pt idx="3">
                  <c:v>0.20100000000000001</c:v>
                </c:pt>
                <c:pt idx="4">
                  <c:v>0.59799999999999998</c:v>
                </c:pt>
                <c:pt idx="7">
                  <c:v>0.69899999999999995</c:v>
                </c:pt>
                <c:pt idx="8">
                  <c:v>0.501</c:v>
                </c:pt>
                <c:pt idx="11">
                  <c:v>0.39800000000000002</c:v>
                </c:pt>
                <c:pt idx="12">
                  <c:v>0.3</c:v>
                </c:pt>
                <c:pt idx="15">
                  <c:v>0.79800000000000004</c:v>
                </c:pt>
                <c:pt idx="16">
                  <c:v>0.502</c:v>
                </c:pt>
                <c:pt idx="17">
                  <c:v>0.80100000000000005</c:v>
                </c:pt>
                <c:pt idx="18">
                  <c:v>0.79800000000000004</c:v>
                </c:pt>
                <c:pt idx="19">
                  <c:v>0.502</c:v>
                </c:pt>
                <c:pt idx="20">
                  <c:v>0.2</c:v>
                </c:pt>
                <c:pt idx="21">
                  <c:v>0.1</c:v>
                </c:pt>
                <c:pt idx="22">
                  <c:v>0.2</c:v>
                </c:pt>
                <c:pt idx="23">
                  <c:v>0</c:v>
                </c:pt>
                <c:pt idx="27">
                  <c:v>0.59899999999999998</c:v>
                </c:pt>
                <c:pt idx="28">
                  <c:v>0.4</c:v>
                </c:pt>
                <c:pt idx="29">
                  <c:v>0.19900000000000001</c:v>
                </c:pt>
                <c:pt idx="30">
                  <c:v>0.7</c:v>
                </c:pt>
                <c:pt idx="31">
                  <c:v>0</c:v>
                </c:pt>
                <c:pt idx="32">
                  <c:v>0.39900000000000002</c:v>
                </c:pt>
                <c:pt idx="35">
                  <c:v>0.60499999999999998</c:v>
                </c:pt>
                <c:pt idx="36">
                  <c:v>0.2</c:v>
                </c:pt>
                <c:pt idx="37">
                  <c:v>0.1</c:v>
                </c:pt>
                <c:pt idx="38">
                  <c:v>0</c:v>
                </c:pt>
                <c:pt idx="39">
                  <c:v>0</c:v>
                </c:pt>
                <c:pt idx="42">
                  <c:v>0.2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2.2949999999999999</c:v>
                </c:pt>
                <c:pt idx="47">
                  <c:v>3.9969999999999999</c:v>
                </c:pt>
                <c:pt idx="48">
                  <c:v>3.605</c:v>
                </c:pt>
                <c:pt idx="51">
                  <c:v>0.6</c:v>
                </c:pt>
                <c:pt idx="52">
                  <c:v>0.19900000000000001</c:v>
                </c:pt>
                <c:pt idx="53">
                  <c:v>0.1</c:v>
                </c:pt>
                <c:pt idx="54">
                  <c:v>0.6</c:v>
                </c:pt>
                <c:pt idx="55">
                  <c:v>0.19900000000000001</c:v>
                </c:pt>
                <c:pt idx="5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98-4918-9D4F-258E5320708E}"/>
            </c:ext>
          </c:extLst>
        </c:ser>
        <c:ser>
          <c:idx val="4"/>
          <c:order val="4"/>
          <c:tx>
            <c:strRef>
              <c:f>All!$CY$5</c:f>
              <c:strCache>
                <c:ptCount val="1"/>
                <c:pt idx="0">
                  <c:v>Max time_ign05_E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All!$CY$6:$CY$400</c:f>
              <c:numCache>
                <c:formatCode>General</c:formatCode>
                <c:ptCount val="395"/>
                <c:pt idx="0">
                  <c:v>0.4</c:v>
                </c:pt>
                <c:pt idx="1">
                  <c:v>0.3</c:v>
                </c:pt>
                <c:pt idx="2">
                  <c:v>0.19800000000000001</c:v>
                </c:pt>
                <c:pt idx="3">
                  <c:v>0.2</c:v>
                </c:pt>
                <c:pt idx="4">
                  <c:v>0.59799999999999998</c:v>
                </c:pt>
                <c:pt idx="7">
                  <c:v>0.501</c:v>
                </c:pt>
                <c:pt idx="8">
                  <c:v>0.4</c:v>
                </c:pt>
                <c:pt idx="11">
                  <c:v>0.3</c:v>
                </c:pt>
                <c:pt idx="12">
                  <c:v>0.20100000000000001</c:v>
                </c:pt>
                <c:pt idx="15">
                  <c:v>0.30099999999999999</c:v>
                </c:pt>
                <c:pt idx="16">
                  <c:v>0.1</c:v>
                </c:pt>
                <c:pt idx="17">
                  <c:v>0.30099999999999999</c:v>
                </c:pt>
                <c:pt idx="18">
                  <c:v>0.30099999999999999</c:v>
                </c:pt>
                <c:pt idx="19">
                  <c:v>0.1</c:v>
                </c:pt>
                <c:pt idx="20">
                  <c:v>0.19900000000000001</c:v>
                </c:pt>
                <c:pt idx="21">
                  <c:v>0.2</c:v>
                </c:pt>
                <c:pt idx="22">
                  <c:v>0.2</c:v>
                </c:pt>
                <c:pt idx="23">
                  <c:v>0.39800000000000002</c:v>
                </c:pt>
                <c:pt idx="27">
                  <c:v>0.4</c:v>
                </c:pt>
                <c:pt idx="28">
                  <c:v>0.2</c:v>
                </c:pt>
                <c:pt idx="29">
                  <c:v>0.29799999999999999</c:v>
                </c:pt>
                <c:pt idx="30">
                  <c:v>0.10100000000000001</c:v>
                </c:pt>
                <c:pt idx="31">
                  <c:v>1.3979999999999999</c:v>
                </c:pt>
                <c:pt idx="32">
                  <c:v>4.2990000000000004</c:v>
                </c:pt>
                <c:pt idx="35">
                  <c:v>6.194</c:v>
                </c:pt>
                <c:pt idx="36">
                  <c:v>3.1970000000000001</c:v>
                </c:pt>
                <c:pt idx="37">
                  <c:v>3.8980000000000001</c:v>
                </c:pt>
                <c:pt idx="38">
                  <c:v>9.2959999999999994</c:v>
                </c:pt>
                <c:pt idx="39">
                  <c:v>34.901000000000003</c:v>
                </c:pt>
                <c:pt idx="42">
                  <c:v>0.7</c:v>
                </c:pt>
                <c:pt idx="43">
                  <c:v>0.39900000000000002</c:v>
                </c:pt>
                <c:pt idx="44">
                  <c:v>0.1</c:v>
                </c:pt>
                <c:pt idx="45">
                  <c:v>0.1</c:v>
                </c:pt>
                <c:pt idx="46">
                  <c:v>0.30099999999999999</c:v>
                </c:pt>
                <c:pt idx="47">
                  <c:v>0.5</c:v>
                </c:pt>
                <c:pt idx="48">
                  <c:v>0.40100000000000002</c:v>
                </c:pt>
                <c:pt idx="51">
                  <c:v>0.501</c:v>
                </c:pt>
                <c:pt idx="52">
                  <c:v>0.20100000000000001</c:v>
                </c:pt>
                <c:pt idx="53">
                  <c:v>0.1</c:v>
                </c:pt>
                <c:pt idx="54">
                  <c:v>0.501</c:v>
                </c:pt>
                <c:pt idx="55">
                  <c:v>0.20100000000000001</c:v>
                </c:pt>
                <c:pt idx="5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98-4918-9D4F-258E5320708E}"/>
            </c:ext>
          </c:extLst>
        </c:ser>
        <c:ser>
          <c:idx val="5"/>
          <c:order val="5"/>
          <c:tx>
            <c:strRef>
              <c:f>All!$CZ$5</c:f>
              <c:strCache>
                <c:ptCount val="1"/>
                <c:pt idx="0">
                  <c:v>Max time_ign06_E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All!$CZ$6:$CZ$400</c:f>
              <c:numCache>
                <c:formatCode>General</c:formatCode>
                <c:ptCount val="395"/>
                <c:pt idx="0">
                  <c:v>0.1</c:v>
                </c:pt>
                <c:pt idx="1">
                  <c:v>0.4</c:v>
                </c:pt>
                <c:pt idx="2">
                  <c:v>0.1</c:v>
                </c:pt>
                <c:pt idx="3">
                  <c:v>9.9000000000000005E-2</c:v>
                </c:pt>
                <c:pt idx="4">
                  <c:v>9.9000000000000005E-2</c:v>
                </c:pt>
                <c:pt idx="7">
                  <c:v>9.9000000000000005E-2</c:v>
                </c:pt>
                <c:pt idx="8">
                  <c:v>0.501</c:v>
                </c:pt>
                <c:pt idx="11">
                  <c:v>0.10100000000000001</c:v>
                </c:pt>
                <c:pt idx="12">
                  <c:v>0</c:v>
                </c:pt>
                <c:pt idx="15">
                  <c:v>0.19900000000000001</c:v>
                </c:pt>
                <c:pt idx="16">
                  <c:v>0</c:v>
                </c:pt>
                <c:pt idx="17">
                  <c:v>0.20100000000000001</c:v>
                </c:pt>
                <c:pt idx="18">
                  <c:v>0.19900000000000001</c:v>
                </c:pt>
                <c:pt idx="19">
                  <c:v>0</c:v>
                </c:pt>
                <c:pt idx="20">
                  <c:v>0.1</c:v>
                </c:pt>
                <c:pt idx="21">
                  <c:v>0</c:v>
                </c:pt>
                <c:pt idx="22">
                  <c:v>0</c:v>
                </c:pt>
                <c:pt idx="23">
                  <c:v>0.19900000000000001</c:v>
                </c:pt>
                <c:pt idx="27">
                  <c:v>0.39900000000000002</c:v>
                </c:pt>
                <c:pt idx="28">
                  <c:v>0.20100000000000001</c:v>
                </c:pt>
                <c:pt idx="29">
                  <c:v>0.29899999999999999</c:v>
                </c:pt>
                <c:pt idx="30">
                  <c:v>0.10100000000000001</c:v>
                </c:pt>
                <c:pt idx="31">
                  <c:v>9.9000000000000005E-2</c:v>
                </c:pt>
                <c:pt idx="32">
                  <c:v>0</c:v>
                </c:pt>
                <c:pt idx="35">
                  <c:v>0.4</c:v>
                </c:pt>
                <c:pt idx="36">
                  <c:v>0.19900000000000001</c:v>
                </c:pt>
                <c:pt idx="37">
                  <c:v>0.2</c:v>
                </c:pt>
                <c:pt idx="38">
                  <c:v>0.1</c:v>
                </c:pt>
                <c:pt idx="39">
                  <c:v>0</c:v>
                </c:pt>
                <c:pt idx="42">
                  <c:v>9.9000000000000005E-2</c:v>
                </c:pt>
                <c:pt idx="43">
                  <c:v>0.1</c:v>
                </c:pt>
                <c:pt idx="44">
                  <c:v>0.19900000000000001</c:v>
                </c:pt>
                <c:pt idx="45">
                  <c:v>0</c:v>
                </c:pt>
                <c:pt idx="46">
                  <c:v>0.10100000000000001</c:v>
                </c:pt>
                <c:pt idx="47">
                  <c:v>0</c:v>
                </c:pt>
                <c:pt idx="48">
                  <c:v>0.1</c:v>
                </c:pt>
                <c:pt idx="51">
                  <c:v>0.3</c:v>
                </c:pt>
                <c:pt idx="52">
                  <c:v>0</c:v>
                </c:pt>
                <c:pt idx="53">
                  <c:v>0</c:v>
                </c:pt>
                <c:pt idx="54">
                  <c:v>0.3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E98-4918-9D4F-258E5320708E}"/>
            </c:ext>
          </c:extLst>
        </c:ser>
        <c:ser>
          <c:idx val="6"/>
          <c:order val="6"/>
          <c:tx>
            <c:strRef>
              <c:f>All!$DA$5</c:f>
              <c:strCache>
                <c:ptCount val="1"/>
                <c:pt idx="0">
                  <c:v>Max time_ign07_E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All!$DA$6:$DA$400</c:f>
              <c:numCache>
                <c:formatCode>General</c:formatCode>
                <c:ptCount val="395"/>
                <c:pt idx="0">
                  <c:v>0.497</c:v>
                </c:pt>
                <c:pt idx="1">
                  <c:v>0.1</c:v>
                </c:pt>
                <c:pt idx="2">
                  <c:v>0.19900000000000001</c:v>
                </c:pt>
                <c:pt idx="3">
                  <c:v>0.1</c:v>
                </c:pt>
                <c:pt idx="4">
                  <c:v>0.20100000000000001</c:v>
                </c:pt>
                <c:pt idx="7">
                  <c:v>0.30199999999999999</c:v>
                </c:pt>
                <c:pt idx="8">
                  <c:v>0.29899999999999999</c:v>
                </c:pt>
                <c:pt idx="11">
                  <c:v>0.20100000000000001</c:v>
                </c:pt>
                <c:pt idx="12">
                  <c:v>0.29899999999999999</c:v>
                </c:pt>
                <c:pt idx="15">
                  <c:v>0</c:v>
                </c:pt>
                <c:pt idx="16">
                  <c:v>0</c:v>
                </c:pt>
                <c:pt idx="17">
                  <c:v>0.20200000000000001</c:v>
                </c:pt>
                <c:pt idx="18">
                  <c:v>0</c:v>
                </c:pt>
                <c:pt idx="19">
                  <c:v>0</c:v>
                </c:pt>
                <c:pt idx="20">
                  <c:v>0.1</c:v>
                </c:pt>
                <c:pt idx="21">
                  <c:v>0.1</c:v>
                </c:pt>
                <c:pt idx="22">
                  <c:v>0.3</c:v>
                </c:pt>
                <c:pt idx="23">
                  <c:v>0.40100000000000002</c:v>
                </c:pt>
                <c:pt idx="27">
                  <c:v>0.2</c:v>
                </c:pt>
                <c:pt idx="28">
                  <c:v>0.497</c:v>
                </c:pt>
                <c:pt idx="29">
                  <c:v>0.3</c:v>
                </c:pt>
                <c:pt idx="30">
                  <c:v>0.1</c:v>
                </c:pt>
                <c:pt idx="31">
                  <c:v>0.29799999999999999</c:v>
                </c:pt>
                <c:pt idx="32">
                  <c:v>0.3</c:v>
                </c:pt>
                <c:pt idx="35">
                  <c:v>0.19800000000000001</c:v>
                </c:pt>
                <c:pt idx="36">
                  <c:v>0</c:v>
                </c:pt>
                <c:pt idx="37">
                  <c:v>0.1</c:v>
                </c:pt>
                <c:pt idx="38">
                  <c:v>0.29899999999999999</c:v>
                </c:pt>
                <c:pt idx="39">
                  <c:v>0.40400000000000003</c:v>
                </c:pt>
                <c:pt idx="42">
                  <c:v>0.30099999999999999</c:v>
                </c:pt>
                <c:pt idx="43">
                  <c:v>0.496</c:v>
                </c:pt>
                <c:pt idx="44">
                  <c:v>0.10100000000000001</c:v>
                </c:pt>
                <c:pt idx="45">
                  <c:v>0.39600000000000002</c:v>
                </c:pt>
                <c:pt idx="46">
                  <c:v>0.20100000000000001</c:v>
                </c:pt>
                <c:pt idx="47">
                  <c:v>0.19900000000000001</c:v>
                </c:pt>
                <c:pt idx="48">
                  <c:v>0.2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8E98-4918-9D4F-258E5320708E}"/>
            </c:ext>
          </c:extLst>
        </c:ser>
        <c:ser>
          <c:idx val="7"/>
          <c:order val="7"/>
          <c:tx>
            <c:strRef>
              <c:f>All!$DB$5</c:f>
              <c:strCache>
                <c:ptCount val="1"/>
                <c:pt idx="0">
                  <c:v>Max time_ign08_E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All!$DB$6:$DB$400</c:f>
              <c:numCache>
                <c:formatCode>General</c:formatCode>
                <c:ptCount val="395"/>
                <c:pt idx="0">
                  <c:v>0.90300000000000002</c:v>
                </c:pt>
                <c:pt idx="1">
                  <c:v>0.40100000000000002</c:v>
                </c:pt>
                <c:pt idx="2">
                  <c:v>0.4</c:v>
                </c:pt>
                <c:pt idx="3">
                  <c:v>0.1</c:v>
                </c:pt>
                <c:pt idx="4">
                  <c:v>0.2</c:v>
                </c:pt>
                <c:pt idx="7">
                  <c:v>0.40100000000000002</c:v>
                </c:pt>
                <c:pt idx="8">
                  <c:v>0.30199999999999999</c:v>
                </c:pt>
                <c:pt idx="11">
                  <c:v>0.39900000000000002</c:v>
                </c:pt>
                <c:pt idx="12">
                  <c:v>0.502</c:v>
                </c:pt>
                <c:pt idx="15">
                  <c:v>0.60099999999999998</c:v>
                </c:pt>
                <c:pt idx="16">
                  <c:v>0</c:v>
                </c:pt>
                <c:pt idx="17">
                  <c:v>0.1</c:v>
                </c:pt>
                <c:pt idx="18">
                  <c:v>0.60099999999999998</c:v>
                </c:pt>
                <c:pt idx="19">
                  <c:v>0</c:v>
                </c:pt>
                <c:pt idx="20">
                  <c:v>0.5</c:v>
                </c:pt>
                <c:pt idx="21">
                  <c:v>0.2</c:v>
                </c:pt>
                <c:pt idx="22">
                  <c:v>0.1</c:v>
                </c:pt>
                <c:pt idx="23">
                  <c:v>0</c:v>
                </c:pt>
                <c:pt idx="27">
                  <c:v>0.19900000000000001</c:v>
                </c:pt>
                <c:pt idx="28">
                  <c:v>0</c:v>
                </c:pt>
                <c:pt idx="29">
                  <c:v>0.2</c:v>
                </c:pt>
                <c:pt idx="30">
                  <c:v>0.10100000000000001</c:v>
                </c:pt>
                <c:pt idx="31">
                  <c:v>0.40100000000000002</c:v>
                </c:pt>
                <c:pt idx="32">
                  <c:v>0.39900000000000002</c:v>
                </c:pt>
                <c:pt idx="35">
                  <c:v>0.70099999999999996</c:v>
                </c:pt>
                <c:pt idx="36">
                  <c:v>0.3</c:v>
                </c:pt>
                <c:pt idx="37">
                  <c:v>0.2</c:v>
                </c:pt>
                <c:pt idx="38">
                  <c:v>0</c:v>
                </c:pt>
                <c:pt idx="39">
                  <c:v>9.9000000000000005E-2</c:v>
                </c:pt>
                <c:pt idx="42">
                  <c:v>0.1</c:v>
                </c:pt>
                <c:pt idx="43">
                  <c:v>0.39800000000000002</c:v>
                </c:pt>
                <c:pt idx="44">
                  <c:v>0.1</c:v>
                </c:pt>
                <c:pt idx="45">
                  <c:v>0.20100000000000001</c:v>
                </c:pt>
                <c:pt idx="46">
                  <c:v>0.19900000000000001</c:v>
                </c:pt>
                <c:pt idx="47">
                  <c:v>0.19900000000000001</c:v>
                </c:pt>
                <c:pt idx="48">
                  <c:v>0</c:v>
                </c:pt>
                <c:pt idx="51">
                  <c:v>0.501</c:v>
                </c:pt>
                <c:pt idx="52">
                  <c:v>0</c:v>
                </c:pt>
                <c:pt idx="53">
                  <c:v>0.20100000000000001</c:v>
                </c:pt>
                <c:pt idx="54">
                  <c:v>0.501</c:v>
                </c:pt>
                <c:pt idx="55">
                  <c:v>0</c:v>
                </c:pt>
                <c:pt idx="56">
                  <c:v>0.20100000000000001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8E98-4918-9D4F-258E532070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  <c:majorUnit val="0.5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074099769929973"/>
          <c:y val="1.2320609457322493E-3"/>
          <c:w val="0.68842290313761345"/>
          <c:h val="0.165776957303259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Gearbox and Engine</a:t>
            </a:r>
            <a:r>
              <a:rPr lang="en-GB" b="1" baseline="0"/>
              <a:t> Temperatures </a:t>
            </a:r>
            <a:r>
              <a:rPr lang="en-GB" b="1"/>
              <a:t>[degC]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All!$AT$5</c:f>
              <c:strCache>
                <c:ptCount val="1"/>
                <c:pt idx="0">
                  <c:v>Max tmot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All!$AT$6:$AT$400</c:f>
              <c:numCache>
                <c:formatCode>General</c:formatCode>
                <c:ptCount val="395"/>
                <c:pt idx="0">
                  <c:v>82</c:v>
                </c:pt>
                <c:pt idx="1">
                  <c:v>83</c:v>
                </c:pt>
                <c:pt idx="2">
                  <c:v>83</c:v>
                </c:pt>
                <c:pt idx="3">
                  <c:v>83</c:v>
                </c:pt>
                <c:pt idx="4">
                  <c:v>84</c:v>
                </c:pt>
                <c:pt idx="7">
                  <c:v>90</c:v>
                </c:pt>
                <c:pt idx="8">
                  <c:v>83</c:v>
                </c:pt>
                <c:pt idx="11">
                  <c:v>86</c:v>
                </c:pt>
                <c:pt idx="12">
                  <c:v>82</c:v>
                </c:pt>
                <c:pt idx="15">
                  <c:v>84</c:v>
                </c:pt>
                <c:pt idx="16">
                  <c:v>83</c:v>
                </c:pt>
                <c:pt idx="17">
                  <c:v>83</c:v>
                </c:pt>
                <c:pt idx="18">
                  <c:v>84</c:v>
                </c:pt>
                <c:pt idx="19">
                  <c:v>83</c:v>
                </c:pt>
                <c:pt idx="20">
                  <c:v>87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7">
                  <c:v>87</c:v>
                </c:pt>
                <c:pt idx="28">
                  <c:v>83</c:v>
                </c:pt>
                <c:pt idx="29">
                  <c:v>83</c:v>
                </c:pt>
                <c:pt idx="30">
                  <c:v>83</c:v>
                </c:pt>
                <c:pt idx="31">
                  <c:v>83</c:v>
                </c:pt>
                <c:pt idx="32">
                  <c:v>83</c:v>
                </c:pt>
                <c:pt idx="35">
                  <c:v>89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2">
                  <c:v>85</c:v>
                </c:pt>
                <c:pt idx="43">
                  <c:v>83</c:v>
                </c:pt>
                <c:pt idx="44">
                  <c:v>83</c:v>
                </c:pt>
                <c:pt idx="45">
                  <c:v>83</c:v>
                </c:pt>
                <c:pt idx="46">
                  <c:v>83</c:v>
                </c:pt>
                <c:pt idx="47">
                  <c:v>83</c:v>
                </c:pt>
                <c:pt idx="48">
                  <c:v>83</c:v>
                </c:pt>
                <c:pt idx="51">
                  <c:v>87</c:v>
                </c:pt>
                <c:pt idx="52">
                  <c:v>83</c:v>
                </c:pt>
                <c:pt idx="53">
                  <c:v>83</c:v>
                </c:pt>
                <c:pt idx="54">
                  <c:v>87</c:v>
                </c:pt>
                <c:pt idx="55">
                  <c:v>83</c:v>
                </c:pt>
                <c:pt idx="56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2"/>
          <c:order val="1"/>
          <c:tx>
            <c:strRef>
              <c:f>All!$FL$5</c:f>
              <c:strCache>
                <c:ptCount val="1"/>
                <c:pt idx="0">
                  <c:v>Max tmot2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All!$FL$6:$FL$400</c:f>
              <c:numCache>
                <c:formatCode>General</c:formatCode>
                <c:ptCount val="395"/>
                <c:pt idx="0">
                  <c:v>82</c:v>
                </c:pt>
                <c:pt idx="1">
                  <c:v>83</c:v>
                </c:pt>
                <c:pt idx="2">
                  <c:v>83</c:v>
                </c:pt>
                <c:pt idx="3">
                  <c:v>84</c:v>
                </c:pt>
                <c:pt idx="4">
                  <c:v>84</c:v>
                </c:pt>
                <c:pt idx="7">
                  <c:v>91</c:v>
                </c:pt>
                <c:pt idx="8">
                  <c:v>83</c:v>
                </c:pt>
                <c:pt idx="11">
                  <c:v>86</c:v>
                </c:pt>
                <c:pt idx="12">
                  <c:v>83</c:v>
                </c:pt>
                <c:pt idx="15">
                  <c:v>84</c:v>
                </c:pt>
                <c:pt idx="16">
                  <c:v>83</c:v>
                </c:pt>
                <c:pt idx="17">
                  <c:v>84</c:v>
                </c:pt>
                <c:pt idx="18">
                  <c:v>84</c:v>
                </c:pt>
                <c:pt idx="19">
                  <c:v>83</c:v>
                </c:pt>
                <c:pt idx="20">
                  <c:v>87</c:v>
                </c:pt>
                <c:pt idx="21">
                  <c:v>83</c:v>
                </c:pt>
                <c:pt idx="22">
                  <c:v>83</c:v>
                </c:pt>
                <c:pt idx="23">
                  <c:v>83</c:v>
                </c:pt>
                <c:pt idx="27">
                  <c:v>87</c:v>
                </c:pt>
                <c:pt idx="28">
                  <c:v>83</c:v>
                </c:pt>
                <c:pt idx="29">
                  <c:v>84</c:v>
                </c:pt>
                <c:pt idx="30">
                  <c:v>83</c:v>
                </c:pt>
                <c:pt idx="31">
                  <c:v>84</c:v>
                </c:pt>
                <c:pt idx="32">
                  <c:v>84</c:v>
                </c:pt>
                <c:pt idx="35">
                  <c:v>89</c:v>
                </c:pt>
                <c:pt idx="36">
                  <c:v>83</c:v>
                </c:pt>
                <c:pt idx="37">
                  <c:v>83</c:v>
                </c:pt>
                <c:pt idx="38">
                  <c:v>83</c:v>
                </c:pt>
                <c:pt idx="39">
                  <c:v>83</c:v>
                </c:pt>
                <c:pt idx="42">
                  <c:v>85</c:v>
                </c:pt>
                <c:pt idx="43">
                  <c:v>83</c:v>
                </c:pt>
                <c:pt idx="44">
                  <c:v>84</c:v>
                </c:pt>
                <c:pt idx="45">
                  <c:v>83</c:v>
                </c:pt>
                <c:pt idx="46">
                  <c:v>83</c:v>
                </c:pt>
                <c:pt idx="47">
                  <c:v>84</c:v>
                </c:pt>
                <c:pt idx="48">
                  <c:v>83</c:v>
                </c:pt>
                <c:pt idx="51">
                  <c:v>87</c:v>
                </c:pt>
                <c:pt idx="52">
                  <c:v>83</c:v>
                </c:pt>
                <c:pt idx="53">
                  <c:v>83</c:v>
                </c:pt>
                <c:pt idx="54">
                  <c:v>87</c:v>
                </c:pt>
                <c:pt idx="55">
                  <c:v>83</c:v>
                </c:pt>
                <c:pt idx="56">
                  <c:v>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4D-432C-9C41-D56B7FAB5217}"/>
            </c:ext>
          </c:extLst>
        </c:ser>
        <c:ser>
          <c:idx val="1"/>
          <c:order val="2"/>
          <c:tx>
            <c:strRef>
              <c:f>All!$AU$5</c:f>
              <c:strCache>
                <c:ptCount val="1"/>
                <c:pt idx="0">
                  <c:v>Max tgear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All!$AU$6:$AU$400</c:f>
              <c:numCache>
                <c:formatCode>General</c:formatCode>
                <c:ptCount val="395"/>
                <c:pt idx="0">
                  <c:v>91</c:v>
                </c:pt>
                <c:pt idx="1">
                  <c:v>104</c:v>
                </c:pt>
                <c:pt idx="2">
                  <c:v>109</c:v>
                </c:pt>
                <c:pt idx="3">
                  <c:v>113</c:v>
                </c:pt>
                <c:pt idx="4">
                  <c:v>115</c:v>
                </c:pt>
                <c:pt idx="7">
                  <c:v>111</c:v>
                </c:pt>
                <c:pt idx="8">
                  <c:v>113</c:v>
                </c:pt>
                <c:pt idx="11">
                  <c:v>108</c:v>
                </c:pt>
                <c:pt idx="12">
                  <c:v>106</c:v>
                </c:pt>
                <c:pt idx="15">
                  <c:v>97</c:v>
                </c:pt>
                <c:pt idx="16">
                  <c:v>106</c:v>
                </c:pt>
                <c:pt idx="17">
                  <c:v>111</c:v>
                </c:pt>
                <c:pt idx="18">
                  <c:v>97</c:v>
                </c:pt>
                <c:pt idx="19">
                  <c:v>106</c:v>
                </c:pt>
                <c:pt idx="20">
                  <c:v>108</c:v>
                </c:pt>
                <c:pt idx="21">
                  <c:v>113</c:v>
                </c:pt>
                <c:pt idx="22">
                  <c:v>115</c:v>
                </c:pt>
                <c:pt idx="23">
                  <c:v>114</c:v>
                </c:pt>
                <c:pt idx="27">
                  <c:v>110</c:v>
                </c:pt>
                <c:pt idx="28">
                  <c:v>112</c:v>
                </c:pt>
                <c:pt idx="29">
                  <c:v>115</c:v>
                </c:pt>
                <c:pt idx="30">
                  <c:v>117</c:v>
                </c:pt>
                <c:pt idx="31">
                  <c:v>118</c:v>
                </c:pt>
                <c:pt idx="32">
                  <c:v>118</c:v>
                </c:pt>
                <c:pt idx="35">
                  <c:v>109</c:v>
                </c:pt>
                <c:pt idx="36">
                  <c:v>116</c:v>
                </c:pt>
                <c:pt idx="37">
                  <c:v>120</c:v>
                </c:pt>
                <c:pt idx="38">
                  <c:v>121</c:v>
                </c:pt>
                <c:pt idx="39">
                  <c:v>120</c:v>
                </c:pt>
                <c:pt idx="42">
                  <c:v>113</c:v>
                </c:pt>
                <c:pt idx="43">
                  <c:v>116</c:v>
                </c:pt>
                <c:pt idx="44">
                  <c:v>118</c:v>
                </c:pt>
                <c:pt idx="45">
                  <c:v>120</c:v>
                </c:pt>
                <c:pt idx="46">
                  <c:v>121</c:v>
                </c:pt>
                <c:pt idx="47">
                  <c:v>122</c:v>
                </c:pt>
                <c:pt idx="48">
                  <c:v>121</c:v>
                </c:pt>
                <c:pt idx="51">
                  <c:v>107</c:v>
                </c:pt>
                <c:pt idx="52">
                  <c:v>115</c:v>
                </c:pt>
                <c:pt idx="53">
                  <c:v>118</c:v>
                </c:pt>
                <c:pt idx="54">
                  <c:v>107</c:v>
                </c:pt>
                <c:pt idx="55">
                  <c:v>115</c:v>
                </c:pt>
                <c:pt idx="56">
                  <c:v>118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3"/>
          <c:order val="3"/>
          <c:tx>
            <c:strRef>
              <c:f>All!$EK$5</c:f>
              <c:strCache>
                <c:ptCount val="1"/>
                <c:pt idx="0">
                  <c:v>Ave Delta_TmotvsAMB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All!$EK$6:$EK$400</c:f>
              <c:numCache>
                <c:formatCode>General</c:formatCode>
                <c:ptCount val="395"/>
                <c:pt idx="0">
                  <c:v>40.536999999999999</c:v>
                </c:pt>
                <c:pt idx="1">
                  <c:v>53.625999999999998</c:v>
                </c:pt>
                <c:pt idx="2">
                  <c:v>53.569000000000003</c:v>
                </c:pt>
                <c:pt idx="3">
                  <c:v>53.389000000000003</c:v>
                </c:pt>
                <c:pt idx="4">
                  <c:v>53.576000000000001</c:v>
                </c:pt>
                <c:pt idx="7">
                  <c:v>51.435000000000002</c:v>
                </c:pt>
                <c:pt idx="8">
                  <c:v>52.512</c:v>
                </c:pt>
                <c:pt idx="11">
                  <c:v>52.813000000000002</c:v>
                </c:pt>
                <c:pt idx="12">
                  <c:v>50.798999999999999</c:v>
                </c:pt>
                <c:pt idx="15">
                  <c:v>51.582000000000001</c:v>
                </c:pt>
                <c:pt idx="16">
                  <c:v>54.036999999999999</c:v>
                </c:pt>
                <c:pt idx="17">
                  <c:v>53.941000000000003</c:v>
                </c:pt>
                <c:pt idx="18">
                  <c:v>51.582000000000001</c:v>
                </c:pt>
                <c:pt idx="19">
                  <c:v>54.036999999999999</c:v>
                </c:pt>
                <c:pt idx="20">
                  <c:v>51.142000000000003</c:v>
                </c:pt>
                <c:pt idx="21">
                  <c:v>54.314999999999998</c:v>
                </c:pt>
                <c:pt idx="22">
                  <c:v>54.3</c:v>
                </c:pt>
                <c:pt idx="23">
                  <c:v>53.756</c:v>
                </c:pt>
                <c:pt idx="27">
                  <c:v>51.768000000000001</c:v>
                </c:pt>
                <c:pt idx="28">
                  <c:v>54.627000000000002</c:v>
                </c:pt>
                <c:pt idx="29">
                  <c:v>54.731000000000002</c:v>
                </c:pt>
                <c:pt idx="30">
                  <c:v>54.817999999999998</c:v>
                </c:pt>
                <c:pt idx="31">
                  <c:v>54.542000000000002</c:v>
                </c:pt>
                <c:pt idx="32">
                  <c:v>54.79</c:v>
                </c:pt>
                <c:pt idx="35">
                  <c:v>53.195</c:v>
                </c:pt>
                <c:pt idx="36">
                  <c:v>55.100999999999999</c:v>
                </c:pt>
                <c:pt idx="37">
                  <c:v>55.164000000000001</c:v>
                </c:pt>
                <c:pt idx="38">
                  <c:v>55.244</c:v>
                </c:pt>
                <c:pt idx="39">
                  <c:v>55.042000000000002</c:v>
                </c:pt>
                <c:pt idx="42">
                  <c:v>46.49</c:v>
                </c:pt>
                <c:pt idx="43">
                  <c:v>55.393999999999998</c:v>
                </c:pt>
                <c:pt idx="44">
                  <c:v>54.857999999999997</c:v>
                </c:pt>
                <c:pt idx="45">
                  <c:v>55.862000000000002</c:v>
                </c:pt>
                <c:pt idx="46">
                  <c:v>55.639000000000003</c:v>
                </c:pt>
                <c:pt idx="47">
                  <c:v>55.328000000000003</c:v>
                </c:pt>
                <c:pt idx="48">
                  <c:v>55.213999999999999</c:v>
                </c:pt>
                <c:pt idx="51">
                  <c:v>55.155000000000001</c:v>
                </c:pt>
                <c:pt idx="52">
                  <c:v>56.216999999999999</c:v>
                </c:pt>
                <c:pt idx="53">
                  <c:v>56.231999999999999</c:v>
                </c:pt>
                <c:pt idx="54">
                  <c:v>55.155000000000001</c:v>
                </c:pt>
                <c:pt idx="55">
                  <c:v>56.216999999999999</c:v>
                </c:pt>
                <c:pt idx="56">
                  <c:v>56.231999999999999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C4D-432C-9C41-D56B7FAB52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0896132793080386"/>
          <c:y val="3.0669323270014349E-2"/>
          <c:w val="0.59103867206919614"/>
          <c:h val="9.85939661490093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Oil level [litres], pcrank</a:t>
            </a:r>
            <a:r>
              <a:rPr lang="en-GB" b="1" baseline="0"/>
              <a:t> [mbar]</a:t>
            </a:r>
            <a:endParaRPr lang="en-GB" b="1"/>
          </a:p>
        </c:rich>
      </c:tx>
      <c:layout>
        <c:manualLayout>
          <c:xMode val="edge"/>
          <c:yMode val="edge"/>
          <c:x val="2.8952199599202828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All!$AV$5</c:f>
              <c:strCache>
                <c:ptCount val="1"/>
                <c:pt idx="0">
                  <c:v>Min Oil_level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All!$AV$6:$AV$400</c:f>
              <c:numCache>
                <c:formatCode>General</c:formatCode>
                <c:ptCount val="395"/>
                <c:pt idx="0">
                  <c:v>2.4449999999999998</c:v>
                </c:pt>
                <c:pt idx="1">
                  <c:v>2.0960000000000001</c:v>
                </c:pt>
                <c:pt idx="2">
                  <c:v>2.0434999999999999</c:v>
                </c:pt>
                <c:pt idx="3">
                  <c:v>2.0245000000000002</c:v>
                </c:pt>
                <c:pt idx="4">
                  <c:v>2.2799999999999998</c:v>
                </c:pt>
                <c:pt idx="7">
                  <c:v>1.9884999999999999</c:v>
                </c:pt>
                <c:pt idx="8">
                  <c:v>2.3730000000000002</c:v>
                </c:pt>
                <c:pt idx="11">
                  <c:v>2.3765000000000001</c:v>
                </c:pt>
                <c:pt idx="12">
                  <c:v>2.8984999999999999</c:v>
                </c:pt>
                <c:pt idx="15">
                  <c:v>2.2275</c:v>
                </c:pt>
                <c:pt idx="16">
                  <c:v>1.9055</c:v>
                </c:pt>
                <c:pt idx="17">
                  <c:v>1.9205000000000001</c:v>
                </c:pt>
                <c:pt idx="18">
                  <c:v>2.2275</c:v>
                </c:pt>
                <c:pt idx="19">
                  <c:v>1.9055</c:v>
                </c:pt>
                <c:pt idx="20">
                  <c:v>1.8825000000000001</c:v>
                </c:pt>
                <c:pt idx="21">
                  <c:v>1.7729999999999999</c:v>
                </c:pt>
                <c:pt idx="22">
                  <c:v>1.758</c:v>
                </c:pt>
                <c:pt idx="23">
                  <c:v>1.966</c:v>
                </c:pt>
                <c:pt idx="27">
                  <c:v>2.4744999999999999</c:v>
                </c:pt>
                <c:pt idx="28">
                  <c:v>2.4940000000000002</c:v>
                </c:pt>
                <c:pt idx="29">
                  <c:v>2.4624999999999999</c:v>
                </c:pt>
                <c:pt idx="30">
                  <c:v>2.4870000000000001</c:v>
                </c:pt>
                <c:pt idx="31">
                  <c:v>2.4235000000000002</c:v>
                </c:pt>
                <c:pt idx="32">
                  <c:v>2.3660000000000001</c:v>
                </c:pt>
                <c:pt idx="35">
                  <c:v>2.6389999999999998</c:v>
                </c:pt>
                <c:pt idx="36">
                  <c:v>2.4904999999999999</c:v>
                </c:pt>
                <c:pt idx="37">
                  <c:v>2.3744999999999998</c:v>
                </c:pt>
                <c:pt idx="38">
                  <c:v>2.3380000000000001</c:v>
                </c:pt>
                <c:pt idx="39">
                  <c:v>2.21</c:v>
                </c:pt>
                <c:pt idx="42">
                  <c:v>2.42</c:v>
                </c:pt>
                <c:pt idx="43">
                  <c:v>2.427</c:v>
                </c:pt>
                <c:pt idx="44">
                  <c:v>2.4394999999999998</c:v>
                </c:pt>
                <c:pt idx="45">
                  <c:v>2.0630000000000002</c:v>
                </c:pt>
                <c:pt idx="46">
                  <c:v>2.0644999999999998</c:v>
                </c:pt>
                <c:pt idx="47">
                  <c:v>2.762</c:v>
                </c:pt>
                <c:pt idx="48">
                  <c:v>2.3220000000000001</c:v>
                </c:pt>
                <c:pt idx="51">
                  <c:v>2.2029999999999998</c:v>
                </c:pt>
                <c:pt idx="52">
                  <c:v>1.9205000000000001</c:v>
                </c:pt>
                <c:pt idx="53">
                  <c:v>2.0385</c:v>
                </c:pt>
                <c:pt idx="54">
                  <c:v>2.2029999999999998</c:v>
                </c:pt>
                <c:pt idx="55">
                  <c:v>1.9205000000000001</c:v>
                </c:pt>
                <c:pt idx="56">
                  <c:v>2.0385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All!$AW$5</c:f>
              <c:strCache>
                <c:ptCount val="1"/>
                <c:pt idx="0">
                  <c:v>Ave Oil_level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All!$AW$6:$AW$400</c:f>
              <c:numCache>
                <c:formatCode>General</c:formatCode>
                <c:ptCount val="395"/>
                <c:pt idx="0">
                  <c:v>4.6352000000000002</c:v>
                </c:pt>
                <c:pt idx="1">
                  <c:v>5.2125000000000004</c:v>
                </c:pt>
                <c:pt idx="2">
                  <c:v>5.1996000000000002</c:v>
                </c:pt>
                <c:pt idx="3">
                  <c:v>5.1866000000000003</c:v>
                </c:pt>
                <c:pt idx="4">
                  <c:v>4.8582000000000001</c:v>
                </c:pt>
                <c:pt idx="7">
                  <c:v>4.6044999999999998</c:v>
                </c:pt>
                <c:pt idx="8">
                  <c:v>4.9463999999999997</c:v>
                </c:pt>
                <c:pt idx="11">
                  <c:v>4.9722999999999997</c:v>
                </c:pt>
                <c:pt idx="12">
                  <c:v>4.7249999999999996</c:v>
                </c:pt>
                <c:pt idx="15">
                  <c:v>4.9180999999999999</c:v>
                </c:pt>
                <c:pt idx="16">
                  <c:v>5.0830000000000002</c:v>
                </c:pt>
                <c:pt idx="17">
                  <c:v>4.9889000000000001</c:v>
                </c:pt>
                <c:pt idx="18">
                  <c:v>4.9180999999999999</c:v>
                </c:pt>
                <c:pt idx="19">
                  <c:v>5.0830000000000002</c:v>
                </c:pt>
                <c:pt idx="20">
                  <c:v>4.4451000000000001</c:v>
                </c:pt>
                <c:pt idx="21">
                  <c:v>5.0621999999999998</c:v>
                </c:pt>
                <c:pt idx="22">
                  <c:v>5.0823999999999998</c:v>
                </c:pt>
                <c:pt idx="23">
                  <c:v>4.9071999999999996</c:v>
                </c:pt>
                <c:pt idx="27">
                  <c:v>4.7821999999999996</c:v>
                </c:pt>
                <c:pt idx="28">
                  <c:v>5.5563000000000002</c:v>
                </c:pt>
                <c:pt idx="29">
                  <c:v>5.5335000000000001</c:v>
                </c:pt>
                <c:pt idx="30">
                  <c:v>5.5111999999999997</c:v>
                </c:pt>
                <c:pt idx="31">
                  <c:v>5.4554999999999998</c:v>
                </c:pt>
                <c:pt idx="32">
                  <c:v>5.4241999999999999</c:v>
                </c:pt>
                <c:pt idx="35">
                  <c:v>5.3464</c:v>
                </c:pt>
                <c:pt idx="36">
                  <c:v>5.4579000000000004</c:v>
                </c:pt>
                <c:pt idx="37">
                  <c:v>5.4287999999999998</c:v>
                </c:pt>
                <c:pt idx="38">
                  <c:v>5.4093</c:v>
                </c:pt>
                <c:pt idx="39">
                  <c:v>5.3186999999999998</c:v>
                </c:pt>
                <c:pt idx="42">
                  <c:v>4.5449000000000002</c:v>
                </c:pt>
                <c:pt idx="43">
                  <c:v>5.3567</c:v>
                </c:pt>
                <c:pt idx="44">
                  <c:v>5.32</c:v>
                </c:pt>
                <c:pt idx="45">
                  <c:v>5.3800999999999997</c:v>
                </c:pt>
                <c:pt idx="46">
                  <c:v>5.3384</c:v>
                </c:pt>
                <c:pt idx="47">
                  <c:v>5.3891</c:v>
                </c:pt>
                <c:pt idx="48">
                  <c:v>5.2188999999999997</c:v>
                </c:pt>
                <c:pt idx="51">
                  <c:v>5.0244999999999997</c:v>
                </c:pt>
                <c:pt idx="52">
                  <c:v>5.2742000000000004</c:v>
                </c:pt>
                <c:pt idx="53">
                  <c:v>5.1289999999999996</c:v>
                </c:pt>
                <c:pt idx="54">
                  <c:v>5.0244999999999997</c:v>
                </c:pt>
                <c:pt idx="55">
                  <c:v>5.2742000000000004</c:v>
                </c:pt>
                <c:pt idx="56">
                  <c:v>5.1289999999999996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2"/>
          <c:order val="2"/>
          <c:tx>
            <c:strRef>
              <c:f>All!$FS$5</c:f>
              <c:strCache>
                <c:ptCount val="1"/>
                <c:pt idx="0">
                  <c:v>Max Oil_level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All!$FS$6:$FS$400</c:f>
              <c:numCache>
                <c:formatCode>General</c:formatCode>
                <c:ptCount val="395"/>
                <c:pt idx="0">
                  <c:v>6.6074999999999999</c:v>
                </c:pt>
                <c:pt idx="1">
                  <c:v>6.6890000000000001</c:v>
                </c:pt>
                <c:pt idx="2">
                  <c:v>6.6005000000000003</c:v>
                </c:pt>
                <c:pt idx="3">
                  <c:v>6.6230000000000002</c:v>
                </c:pt>
                <c:pt idx="4">
                  <c:v>6.6505000000000001</c:v>
                </c:pt>
                <c:pt idx="7">
                  <c:v>6.5845000000000002</c:v>
                </c:pt>
                <c:pt idx="8">
                  <c:v>6.5724999999999998</c:v>
                </c:pt>
                <c:pt idx="11">
                  <c:v>6.67</c:v>
                </c:pt>
                <c:pt idx="12">
                  <c:v>6.4059999999999997</c:v>
                </c:pt>
                <c:pt idx="15">
                  <c:v>6.5170000000000003</c:v>
                </c:pt>
                <c:pt idx="16">
                  <c:v>6.5430000000000001</c:v>
                </c:pt>
                <c:pt idx="17">
                  <c:v>6.7584999999999997</c:v>
                </c:pt>
                <c:pt idx="18">
                  <c:v>6.5170000000000003</c:v>
                </c:pt>
                <c:pt idx="19">
                  <c:v>6.5430000000000001</c:v>
                </c:pt>
                <c:pt idx="20">
                  <c:v>6.6595000000000004</c:v>
                </c:pt>
                <c:pt idx="21">
                  <c:v>6.6820000000000004</c:v>
                </c:pt>
                <c:pt idx="22">
                  <c:v>6.6315</c:v>
                </c:pt>
                <c:pt idx="23">
                  <c:v>6.6524999999999999</c:v>
                </c:pt>
                <c:pt idx="27">
                  <c:v>6.7774999999999999</c:v>
                </c:pt>
                <c:pt idx="28">
                  <c:v>7.01</c:v>
                </c:pt>
                <c:pt idx="29">
                  <c:v>6.9664999999999999</c:v>
                </c:pt>
                <c:pt idx="30">
                  <c:v>6.8695000000000004</c:v>
                </c:pt>
                <c:pt idx="31">
                  <c:v>6.8815</c:v>
                </c:pt>
                <c:pt idx="32">
                  <c:v>6.9494999999999996</c:v>
                </c:pt>
                <c:pt idx="35">
                  <c:v>6.84</c:v>
                </c:pt>
                <c:pt idx="36">
                  <c:v>6.7690000000000001</c:v>
                </c:pt>
                <c:pt idx="37">
                  <c:v>6.7915000000000001</c:v>
                </c:pt>
                <c:pt idx="38">
                  <c:v>6.7655000000000003</c:v>
                </c:pt>
                <c:pt idx="39">
                  <c:v>6.8380000000000001</c:v>
                </c:pt>
                <c:pt idx="42">
                  <c:v>6.6470000000000002</c:v>
                </c:pt>
                <c:pt idx="43">
                  <c:v>6.7845000000000004</c:v>
                </c:pt>
                <c:pt idx="44">
                  <c:v>6.8140000000000001</c:v>
                </c:pt>
                <c:pt idx="45">
                  <c:v>6.8345000000000002</c:v>
                </c:pt>
                <c:pt idx="46">
                  <c:v>6.8449999999999998</c:v>
                </c:pt>
                <c:pt idx="47">
                  <c:v>6.8555000000000001</c:v>
                </c:pt>
                <c:pt idx="48">
                  <c:v>6.7584999999999997</c:v>
                </c:pt>
                <c:pt idx="51">
                  <c:v>6.5970000000000004</c:v>
                </c:pt>
                <c:pt idx="52">
                  <c:v>6.649</c:v>
                </c:pt>
                <c:pt idx="53">
                  <c:v>6.6559999999999997</c:v>
                </c:pt>
                <c:pt idx="54">
                  <c:v>6.5970000000000004</c:v>
                </c:pt>
                <c:pt idx="55">
                  <c:v>6.649</c:v>
                </c:pt>
                <c:pt idx="56">
                  <c:v>6.6559999999999997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2E-4B63-AC78-7FE238929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3"/>
          <c:order val="3"/>
          <c:tx>
            <c:strRef>
              <c:f>All!$FT$5</c:f>
              <c:strCache>
                <c:ptCount val="1"/>
                <c:pt idx="0">
                  <c:v>Max pcrank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All!$FT$6:$FT$400</c:f>
              <c:numCache>
                <c:formatCode>General</c:formatCode>
                <c:ptCount val="395"/>
                <c:pt idx="0">
                  <c:v>1068.7</c:v>
                </c:pt>
                <c:pt idx="1">
                  <c:v>1070.3</c:v>
                </c:pt>
                <c:pt idx="2">
                  <c:v>1072.9000000000001</c:v>
                </c:pt>
                <c:pt idx="3">
                  <c:v>1070</c:v>
                </c:pt>
                <c:pt idx="4">
                  <c:v>1068.3</c:v>
                </c:pt>
                <c:pt idx="7">
                  <c:v>1073.5</c:v>
                </c:pt>
                <c:pt idx="8">
                  <c:v>1071</c:v>
                </c:pt>
                <c:pt idx="11">
                  <c:v>1068.9000000000001</c:v>
                </c:pt>
                <c:pt idx="12">
                  <c:v>1058.3</c:v>
                </c:pt>
                <c:pt idx="15">
                  <c:v>1063.8</c:v>
                </c:pt>
                <c:pt idx="16">
                  <c:v>1070.0999999999999</c:v>
                </c:pt>
                <c:pt idx="17">
                  <c:v>1074.0999999999999</c:v>
                </c:pt>
                <c:pt idx="18">
                  <c:v>1063.8</c:v>
                </c:pt>
                <c:pt idx="19">
                  <c:v>1070.0999999999999</c:v>
                </c:pt>
                <c:pt idx="20">
                  <c:v>1071.3</c:v>
                </c:pt>
                <c:pt idx="21">
                  <c:v>1071</c:v>
                </c:pt>
                <c:pt idx="22">
                  <c:v>1068.4000000000001</c:v>
                </c:pt>
                <c:pt idx="23">
                  <c:v>1068.0999999999999</c:v>
                </c:pt>
                <c:pt idx="27">
                  <c:v>1063.9000000000001</c:v>
                </c:pt>
                <c:pt idx="28">
                  <c:v>1071.0999999999999</c:v>
                </c:pt>
                <c:pt idx="29">
                  <c:v>1069</c:v>
                </c:pt>
                <c:pt idx="30">
                  <c:v>1072.9000000000001</c:v>
                </c:pt>
                <c:pt idx="31">
                  <c:v>1070.8</c:v>
                </c:pt>
                <c:pt idx="32">
                  <c:v>1077</c:v>
                </c:pt>
                <c:pt idx="35">
                  <c:v>1072.5</c:v>
                </c:pt>
                <c:pt idx="36">
                  <c:v>1067.7</c:v>
                </c:pt>
                <c:pt idx="37">
                  <c:v>1072.3</c:v>
                </c:pt>
                <c:pt idx="38">
                  <c:v>1073.0999999999999</c:v>
                </c:pt>
                <c:pt idx="39">
                  <c:v>1066</c:v>
                </c:pt>
                <c:pt idx="42">
                  <c:v>1069.2</c:v>
                </c:pt>
                <c:pt idx="43">
                  <c:v>1073.9000000000001</c:v>
                </c:pt>
                <c:pt idx="44">
                  <c:v>1076.8</c:v>
                </c:pt>
                <c:pt idx="45">
                  <c:v>1075.5</c:v>
                </c:pt>
                <c:pt idx="46">
                  <c:v>1071.5999999999999</c:v>
                </c:pt>
                <c:pt idx="47">
                  <c:v>1067.2</c:v>
                </c:pt>
                <c:pt idx="48">
                  <c:v>1075.5</c:v>
                </c:pt>
                <c:pt idx="51">
                  <c:v>1072</c:v>
                </c:pt>
                <c:pt idx="52">
                  <c:v>1082.5999999999999</c:v>
                </c:pt>
                <c:pt idx="53">
                  <c:v>1076</c:v>
                </c:pt>
                <c:pt idx="54">
                  <c:v>1072</c:v>
                </c:pt>
                <c:pt idx="55">
                  <c:v>1082.5999999999999</c:v>
                </c:pt>
                <c:pt idx="56">
                  <c:v>1076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42E-4B63-AC78-7FE2389290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18365951"/>
        <c:axId val="318361375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31836137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18365951"/>
        <c:crosses val="max"/>
        <c:crossBetween val="between"/>
      </c:valAx>
      <c:catAx>
        <c:axId val="318365951"/>
        <c:scaling>
          <c:orientation val="minMax"/>
        </c:scaling>
        <c:delete val="1"/>
        <c:axPos val="b"/>
        <c:majorTickMark val="out"/>
        <c:minorTickMark val="none"/>
        <c:tickLblPos val="nextTo"/>
        <c:crossAx val="318361375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279825595350698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SCz</a:t>
            </a:r>
            <a:r>
              <a:rPr lang="en-GB" b="1" baseline="0"/>
              <a:t> front, rear TopSpeed [m^2]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All!$AP$5</c:f>
              <c:strCache>
                <c:ptCount val="1"/>
                <c:pt idx="0">
                  <c:v>CzF_TS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All!$AP$6:$AP$400</c:f>
              <c:numCache>
                <c:formatCode>General</c:formatCode>
                <c:ptCount val="395"/>
                <c:pt idx="0">
                  <c:v>1.3129999999999999</c:v>
                </c:pt>
                <c:pt idx="1">
                  <c:v>1.294</c:v>
                </c:pt>
                <c:pt idx="2">
                  <c:v>1.2669999999999999</c:v>
                </c:pt>
                <c:pt idx="3">
                  <c:v>1.246</c:v>
                </c:pt>
                <c:pt idx="4">
                  <c:v>1.258</c:v>
                </c:pt>
                <c:pt idx="7">
                  <c:v>1.238</c:v>
                </c:pt>
                <c:pt idx="8">
                  <c:v>1.206</c:v>
                </c:pt>
                <c:pt idx="11">
                  <c:v>1.2609999999999999</c:v>
                </c:pt>
                <c:pt idx="15">
                  <c:v>1.304</c:v>
                </c:pt>
                <c:pt idx="16">
                  <c:v>1.278</c:v>
                </c:pt>
                <c:pt idx="17">
                  <c:v>1.29</c:v>
                </c:pt>
                <c:pt idx="18">
                  <c:v>1.304</c:v>
                </c:pt>
                <c:pt idx="19">
                  <c:v>1.278</c:v>
                </c:pt>
                <c:pt idx="20">
                  <c:v>1.3260000000000001</c:v>
                </c:pt>
                <c:pt idx="21">
                  <c:v>1.296</c:v>
                </c:pt>
                <c:pt idx="22">
                  <c:v>1.3109999999999999</c:v>
                </c:pt>
                <c:pt idx="23">
                  <c:v>1.3080000000000001</c:v>
                </c:pt>
                <c:pt idx="27">
                  <c:v>1.3109999999999999</c:v>
                </c:pt>
                <c:pt idx="28">
                  <c:v>1.2789999999999999</c:v>
                </c:pt>
                <c:pt idx="29">
                  <c:v>1.306</c:v>
                </c:pt>
                <c:pt idx="30">
                  <c:v>1.2949999999999999</c:v>
                </c:pt>
                <c:pt idx="31">
                  <c:v>1.2869999999999999</c:v>
                </c:pt>
                <c:pt idx="32">
                  <c:v>1.2829999999999999</c:v>
                </c:pt>
                <c:pt idx="35">
                  <c:v>1.3049999999999999</c:v>
                </c:pt>
                <c:pt idx="36">
                  <c:v>1.284</c:v>
                </c:pt>
                <c:pt idx="37">
                  <c:v>1.3120000000000001</c:v>
                </c:pt>
                <c:pt idx="38">
                  <c:v>1.296</c:v>
                </c:pt>
                <c:pt idx="39">
                  <c:v>1.2989999999999999</c:v>
                </c:pt>
                <c:pt idx="42">
                  <c:v>1.3149999999999999</c:v>
                </c:pt>
                <c:pt idx="43">
                  <c:v>1.292</c:v>
                </c:pt>
                <c:pt idx="44">
                  <c:v>1.2949999999999999</c:v>
                </c:pt>
                <c:pt idx="45">
                  <c:v>1.3089999999999999</c:v>
                </c:pt>
                <c:pt idx="46">
                  <c:v>1.333</c:v>
                </c:pt>
                <c:pt idx="47">
                  <c:v>1.3080000000000001</c:v>
                </c:pt>
                <c:pt idx="48">
                  <c:v>1.306</c:v>
                </c:pt>
                <c:pt idx="51">
                  <c:v>1.3109999999999999</c:v>
                </c:pt>
                <c:pt idx="52">
                  <c:v>1.3029999999999999</c:v>
                </c:pt>
                <c:pt idx="53">
                  <c:v>1.2809999999999999</c:v>
                </c:pt>
                <c:pt idx="54">
                  <c:v>1.3109999999999999</c:v>
                </c:pt>
                <c:pt idx="55">
                  <c:v>1.3029999999999999</c:v>
                </c:pt>
                <c:pt idx="56">
                  <c:v>1.2809999999999999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All!$AQ$5</c:f>
              <c:strCache>
                <c:ptCount val="1"/>
                <c:pt idx="0">
                  <c:v>CzR_TS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All!$AQ$6:$AQ$400</c:f>
              <c:numCache>
                <c:formatCode>General</c:formatCode>
                <c:ptCount val="395"/>
                <c:pt idx="0">
                  <c:v>1.7</c:v>
                </c:pt>
                <c:pt idx="1">
                  <c:v>1.643</c:v>
                </c:pt>
                <c:pt idx="2">
                  <c:v>1.6060000000000001</c:v>
                </c:pt>
                <c:pt idx="3">
                  <c:v>1.595</c:v>
                </c:pt>
                <c:pt idx="4">
                  <c:v>1.6120000000000001</c:v>
                </c:pt>
                <c:pt idx="7">
                  <c:v>1.599</c:v>
                </c:pt>
                <c:pt idx="8">
                  <c:v>1.5669999999999999</c:v>
                </c:pt>
                <c:pt idx="11">
                  <c:v>1.583</c:v>
                </c:pt>
                <c:pt idx="15">
                  <c:v>1.631</c:v>
                </c:pt>
                <c:pt idx="16">
                  <c:v>1.5980000000000001</c:v>
                </c:pt>
                <c:pt idx="17">
                  <c:v>1.619</c:v>
                </c:pt>
                <c:pt idx="18">
                  <c:v>1.631</c:v>
                </c:pt>
                <c:pt idx="19">
                  <c:v>1.5980000000000001</c:v>
                </c:pt>
                <c:pt idx="20">
                  <c:v>1.6279999999999999</c:v>
                </c:pt>
                <c:pt idx="21">
                  <c:v>1.5980000000000001</c:v>
                </c:pt>
                <c:pt idx="22">
                  <c:v>1.6040000000000001</c:v>
                </c:pt>
                <c:pt idx="23">
                  <c:v>1.5609999999999999</c:v>
                </c:pt>
                <c:pt idx="27">
                  <c:v>1.62</c:v>
                </c:pt>
                <c:pt idx="28">
                  <c:v>1.6140000000000001</c:v>
                </c:pt>
                <c:pt idx="29">
                  <c:v>1.603</c:v>
                </c:pt>
                <c:pt idx="30">
                  <c:v>1.5960000000000001</c:v>
                </c:pt>
                <c:pt idx="31">
                  <c:v>1.5780000000000001</c:v>
                </c:pt>
                <c:pt idx="32">
                  <c:v>1.5720000000000001</c:v>
                </c:pt>
                <c:pt idx="35">
                  <c:v>1.587</c:v>
                </c:pt>
                <c:pt idx="36">
                  <c:v>1.5580000000000001</c:v>
                </c:pt>
                <c:pt idx="37">
                  <c:v>1.5640000000000001</c:v>
                </c:pt>
                <c:pt idx="38">
                  <c:v>1.571</c:v>
                </c:pt>
                <c:pt idx="39">
                  <c:v>1.5549999999999999</c:v>
                </c:pt>
                <c:pt idx="42">
                  <c:v>1.66</c:v>
                </c:pt>
                <c:pt idx="43">
                  <c:v>1.6459999999999999</c:v>
                </c:pt>
                <c:pt idx="44">
                  <c:v>1.625</c:v>
                </c:pt>
                <c:pt idx="45">
                  <c:v>1.635</c:v>
                </c:pt>
                <c:pt idx="46">
                  <c:v>1.6479999999999999</c:v>
                </c:pt>
                <c:pt idx="47">
                  <c:v>1.6339999999999999</c:v>
                </c:pt>
                <c:pt idx="48">
                  <c:v>1.63</c:v>
                </c:pt>
                <c:pt idx="51">
                  <c:v>1.6120000000000001</c:v>
                </c:pt>
                <c:pt idx="52">
                  <c:v>1.5840000000000001</c:v>
                </c:pt>
                <c:pt idx="53">
                  <c:v>1.581</c:v>
                </c:pt>
                <c:pt idx="54">
                  <c:v>1.6120000000000001</c:v>
                </c:pt>
                <c:pt idx="55">
                  <c:v>1.5840000000000001</c:v>
                </c:pt>
                <c:pt idx="56">
                  <c:v>1.581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557-4043-B3B9-841A9806AE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2.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53240935888775365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RH</a:t>
            </a:r>
            <a:r>
              <a:rPr lang="en-GB" b="1" baseline="0"/>
              <a:t> front, rear TopSpeed [mm]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All!$AR$5</c:f>
              <c:strCache>
                <c:ptCount val="1"/>
                <c:pt idx="0">
                  <c:v>Ave Ride_AxleFront_TS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All!$AR$6:$AR$400</c:f>
              <c:numCache>
                <c:formatCode>General</c:formatCode>
                <c:ptCount val="395"/>
                <c:pt idx="0">
                  <c:v>42.515999999999998</c:v>
                </c:pt>
                <c:pt idx="1">
                  <c:v>42.179000000000002</c:v>
                </c:pt>
                <c:pt idx="2">
                  <c:v>41.777000000000001</c:v>
                </c:pt>
                <c:pt idx="3">
                  <c:v>42.689</c:v>
                </c:pt>
                <c:pt idx="4">
                  <c:v>42.095999999999997</c:v>
                </c:pt>
                <c:pt idx="7">
                  <c:v>42.34</c:v>
                </c:pt>
                <c:pt idx="8">
                  <c:v>40.997</c:v>
                </c:pt>
                <c:pt idx="11">
                  <c:v>40.951000000000001</c:v>
                </c:pt>
                <c:pt idx="15">
                  <c:v>41.076000000000001</c:v>
                </c:pt>
                <c:pt idx="16">
                  <c:v>40.997</c:v>
                </c:pt>
                <c:pt idx="17">
                  <c:v>40.076000000000001</c:v>
                </c:pt>
                <c:pt idx="18">
                  <c:v>41.076000000000001</c:v>
                </c:pt>
                <c:pt idx="19">
                  <c:v>40.997</c:v>
                </c:pt>
                <c:pt idx="20">
                  <c:v>41.478000000000002</c:v>
                </c:pt>
                <c:pt idx="21">
                  <c:v>40.161999999999999</c:v>
                </c:pt>
                <c:pt idx="22">
                  <c:v>39.945999999999998</c:v>
                </c:pt>
                <c:pt idx="23">
                  <c:v>33.457999999999998</c:v>
                </c:pt>
                <c:pt idx="27">
                  <c:v>41.142000000000003</c:v>
                </c:pt>
                <c:pt idx="28">
                  <c:v>40.786999999999999</c:v>
                </c:pt>
                <c:pt idx="29">
                  <c:v>39.179000000000002</c:v>
                </c:pt>
                <c:pt idx="30">
                  <c:v>39.024000000000001</c:v>
                </c:pt>
                <c:pt idx="31">
                  <c:v>42.997999999999998</c:v>
                </c:pt>
                <c:pt idx="32">
                  <c:v>40.046999999999997</c:v>
                </c:pt>
                <c:pt idx="35">
                  <c:v>39.487000000000002</c:v>
                </c:pt>
                <c:pt idx="36">
                  <c:v>38.673000000000002</c:v>
                </c:pt>
                <c:pt idx="37">
                  <c:v>38.588000000000001</c:v>
                </c:pt>
                <c:pt idx="38">
                  <c:v>39.15</c:v>
                </c:pt>
                <c:pt idx="39">
                  <c:v>39.768000000000001</c:v>
                </c:pt>
                <c:pt idx="42">
                  <c:v>40.735999999999997</c:v>
                </c:pt>
                <c:pt idx="43">
                  <c:v>40.817999999999998</c:v>
                </c:pt>
                <c:pt idx="44">
                  <c:v>41.6</c:v>
                </c:pt>
                <c:pt idx="45">
                  <c:v>39.485999999999997</c:v>
                </c:pt>
                <c:pt idx="46">
                  <c:v>38.844999999999999</c:v>
                </c:pt>
                <c:pt idx="47">
                  <c:v>39.051000000000002</c:v>
                </c:pt>
                <c:pt idx="48">
                  <c:v>38.926000000000002</c:v>
                </c:pt>
                <c:pt idx="51">
                  <c:v>38.744999999999997</c:v>
                </c:pt>
                <c:pt idx="52">
                  <c:v>40.481000000000002</c:v>
                </c:pt>
                <c:pt idx="53">
                  <c:v>41.637</c:v>
                </c:pt>
                <c:pt idx="54">
                  <c:v>38.744999999999997</c:v>
                </c:pt>
                <c:pt idx="55">
                  <c:v>40.481000000000002</c:v>
                </c:pt>
                <c:pt idx="56">
                  <c:v>41.637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All!$AS$5</c:f>
              <c:strCache>
                <c:ptCount val="1"/>
                <c:pt idx="0">
                  <c:v>Ave Ride_AxleRear_TS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All!$AS$6:$AS$400</c:f>
              <c:numCache>
                <c:formatCode>General</c:formatCode>
                <c:ptCount val="395"/>
                <c:pt idx="0">
                  <c:v>34.377000000000002</c:v>
                </c:pt>
                <c:pt idx="1">
                  <c:v>34.268999999999998</c:v>
                </c:pt>
                <c:pt idx="2">
                  <c:v>35.789000000000001</c:v>
                </c:pt>
                <c:pt idx="3">
                  <c:v>35.706000000000003</c:v>
                </c:pt>
                <c:pt idx="4">
                  <c:v>34.896000000000001</c:v>
                </c:pt>
                <c:pt idx="7">
                  <c:v>33.542000000000002</c:v>
                </c:pt>
                <c:pt idx="8">
                  <c:v>34.651000000000003</c:v>
                </c:pt>
                <c:pt idx="11">
                  <c:v>34.441000000000003</c:v>
                </c:pt>
                <c:pt idx="15">
                  <c:v>34.110999999999997</c:v>
                </c:pt>
                <c:pt idx="16">
                  <c:v>36.186999999999998</c:v>
                </c:pt>
                <c:pt idx="17">
                  <c:v>32.698999999999998</c:v>
                </c:pt>
                <c:pt idx="18">
                  <c:v>34.110999999999997</c:v>
                </c:pt>
                <c:pt idx="19">
                  <c:v>36.186999999999998</c:v>
                </c:pt>
                <c:pt idx="20">
                  <c:v>34.664000000000001</c:v>
                </c:pt>
                <c:pt idx="21">
                  <c:v>32.521000000000001</c:v>
                </c:pt>
                <c:pt idx="22">
                  <c:v>34.343000000000004</c:v>
                </c:pt>
                <c:pt idx="23">
                  <c:v>34.244</c:v>
                </c:pt>
                <c:pt idx="27">
                  <c:v>34.411999999999999</c:v>
                </c:pt>
                <c:pt idx="28">
                  <c:v>33.276000000000003</c:v>
                </c:pt>
                <c:pt idx="29">
                  <c:v>32.578000000000003</c:v>
                </c:pt>
                <c:pt idx="30">
                  <c:v>31.991</c:v>
                </c:pt>
                <c:pt idx="31">
                  <c:v>36.270000000000003</c:v>
                </c:pt>
                <c:pt idx="32">
                  <c:v>32.942</c:v>
                </c:pt>
                <c:pt idx="35">
                  <c:v>34.097999999999999</c:v>
                </c:pt>
                <c:pt idx="36">
                  <c:v>31.602</c:v>
                </c:pt>
                <c:pt idx="37">
                  <c:v>31.655000000000001</c:v>
                </c:pt>
                <c:pt idx="38">
                  <c:v>32.652999999999999</c:v>
                </c:pt>
                <c:pt idx="39">
                  <c:v>34.747999999999998</c:v>
                </c:pt>
                <c:pt idx="42">
                  <c:v>35.070999999999998</c:v>
                </c:pt>
                <c:pt idx="43">
                  <c:v>36.095999999999997</c:v>
                </c:pt>
                <c:pt idx="44">
                  <c:v>36.851999999999997</c:v>
                </c:pt>
                <c:pt idx="45">
                  <c:v>32.32</c:v>
                </c:pt>
                <c:pt idx="46">
                  <c:v>33.171999999999997</c:v>
                </c:pt>
                <c:pt idx="47">
                  <c:v>33.323999999999998</c:v>
                </c:pt>
                <c:pt idx="48">
                  <c:v>33.593000000000004</c:v>
                </c:pt>
                <c:pt idx="51">
                  <c:v>35.619</c:v>
                </c:pt>
                <c:pt idx="52">
                  <c:v>35.186999999999998</c:v>
                </c:pt>
                <c:pt idx="53">
                  <c:v>36.280999999999999</c:v>
                </c:pt>
                <c:pt idx="54">
                  <c:v>35.619</c:v>
                </c:pt>
                <c:pt idx="55">
                  <c:v>35.186999999999998</c:v>
                </c:pt>
                <c:pt idx="56">
                  <c:v>36.280999999999999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5C3-4EA1-8C03-A172680258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488003810160373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Battery</a:t>
            </a:r>
            <a:r>
              <a:rPr lang="en-GB" b="1" baseline="0"/>
              <a:t> Voltage [V]</a:t>
            </a:r>
            <a:endParaRPr lang="en-GB" b="1"/>
          </a:p>
        </c:rich>
      </c:tx>
      <c:layout>
        <c:manualLayout>
          <c:xMode val="edge"/>
          <c:yMode val="edge"/>
          <c:x val="3.6145313254922901E-2"/>
          <c:y val="2.9398148148148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20890324074074076"/>
          <c:w val="0.92284900305349837"/>
          <c:h val="0.65722731481481478"/>
        </c:manualLayout>
      </c:layout>
      <c:lineChart>
        <c:grouping val="standard"/>
        <c:varyColors val="0"/>
        <c:ser>
          <c:idx val="0"/>
          <c:order val="0"/>
          <c:tx>
            <c:strRef>
              <c:f>All!$CG$5</c:f>
              <c:strCache>
                <c:ptCount val="1"/>
                <c:pt idx="0">
                  <c:v>Ave ub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All!$CG$6:$CG$400</c:f>
              <c:numCache>
                <c:formatCode>General</c:formatCode>
                <c:ptCount val="395"/>
                <c:pt idx="0">
                  <c:v>13.279</c:v>
                </c:pt>
                <c:pt idx="1">
                  <c:v>13.968999999999999</c:v>
                </c:pt>
                <c:pt idx="2">
                  <c:v>13.962</c:v>
                </c:pt>
                <c:pt idx="3">
                  <c:v>13.958</c:v>
                </c:pt>
                <c:pt idx="4">
                  <c:v>13.803000000000001</c:v>
                </c:pt>
                <c:pt idx="7">
                  <c:v>13.489000000000001</c:v>
                </c:pt>
                <c:pt idx="8">
                  <c:v>13.957000000000001</c:v>
                </c:pt>
                <c:pt idx="11">
                  <c:v>13.821999999999999</c:v>
                </c:pt>
                <c:pt idx="12">
                  <c:v>13.898999999999999</c:v>
                </c:pt>
                <c:pt idx="15">
                  <c:v>13.586</c:v>
                </c:pt>
                <c:pt idx="16">
                  <c:v>13.955</c:v>
                </c:pt>
                <c:pt idx="17">
                  <c:v>13.959</c:v>
                </c:pt>
                <c:pt idx="18">
                  <c:v>13.586</c:v>
                </c:pt>
                <c:pt idx="19">
                  <c:v>13.955</c:v>
                </c:pt>
                <c:pt idx="20">
                  <c:v>13.442</c:v>
                </c:pt>
                <c:pt idx="21">
                  <c:v>13.942</c:v>
                </c:pt>
                <c:pt idx="22">
                  <c:v>13.94</c:v>
                </c:pt>
                <c:pt idx="23">
                  <c:v>13.952999999999999</c:v>
                </c:pt>
                <c:pt idx="27">
                  <c:v>13.347</c:v>
                </c:pt>
                <c:pt idx="28">
                  <c:v>13.942</c:v>
                </c:pt>
                <c:pt idx="29">
                  <c:v>13.936999999999999</c:v>
                </c:pt>
                <c:pt idx="30">
                  <c:v>13.935</c:v>
                </c:pt>
                <c:pt idx="31">
                  <c:v>13.930999999999999</c:v>
                </c:pt>
                <c:pt idx="32">
                  <c:v>13.925000000000001</c:v>
                </c:pt>
                <c:pt idx="35">
                  <c:v>13.728999999999999</c:v>
                </c:pt>
                <c:pt idx="36">
                  <c:v>13.945</c:v>
                </c:pt>
                <c:pt idx="37">
                  <c:v>13.941000000000001</c:v>
                </c:pt>
                <c:pt idx="38">
                  <c:v>13.939</c:v>
                </c:pt>
                <c:pt idx="39">
                  <c:v>13.94</c:v>
                </c:pt>
                <c:pt idx="42">
                  <c:v>13.087</c:v>
                </c:pt>
                <c:pt idx="43">
                  <c:v>13.946999999999999</c:v>
                </c:pt>
                <c:pt idx="44">
                  <c:v>13.946999999999999</c:v>
                </c:pt>
                <c:pt idx="45">
                  <c:v>13.94</c:v>
                </c:pt>
                <c:pt idx="46">
                  <c:v>13.94</c:v>
                </c:pt>
                <c:pt idx="47">
                  <c:v>13.943</c:v>
                </c:pt>
                <c:pt idx="48">
                  <c:v>13.95</c:v>
                </c:pt>
                <c:pt idx="51">
                  <c:v>13.532</c:v>
                </c:pt>
                <c:pt idx="52">
                  <c:v>13.948</c:v>
                </c:pt>
                <c:pt idx="53">
                  <c:v>13.956</c:v>
                </c:pt>
                <c:pt idx="54">
                  <c:v>13.532</c:v>
                </c:pt>
                <c:pt idx="55">
                  <c:v>13.948</c:v>
                </c:pt>
                <c:pt idx="56">
                  <c:v>13.956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All!$CH$5</c:f>
              <c:strCache>
                <c:ptCount val="1"/>
                <c:pt idx="0">
                  <c:v>Min ub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All!$CH$6:$CH$400</c:f>
              <c:numCache>
                <c:formatCode>General</c:formatCode>
                <c:ptCount val="395"/>
                <c:pt idx="0">
                  <c:v>9.9179999999999993</c:v>
                </c:pt>
                <c:pt idx="1">
                  <c:v>13.861000000000001</c:v>
                </c:pt>
                <c:pt idx="2">
                  <c:v>13.817</c:v>
                </c:pt>
                <c:pt idx="3">
                  <c:v>13.834</c:v>
                </c:pt>
                <c:pt idx="4">
                  <c:v>10.449</c:v>
                </c:pt>
                <c:pt idx="7">
                  <c:v>9.9559999999999995</c:v>
                </c:pt>
                <c:pt idx="8">
                  <c:v>13.435</c:v>
                </c:pt>
                <c:pt idx="11">
                  <c:v>10.101000000000001</c:v>
                </c:pt>
                <c:pt idx="12">
                  <c:v>12.875999999999999</c:v>
                </c:pt>
                <c:pt idx="15">
                  <c:v>9.89</c:v>
                </c:pt>
                <c:pt idx="16">
                  <c:v>13.84</c:v>
                </c:pt>
                <c:pt idx="17">
                  <c:v>13.821999999999999</c:v>
                </c:pt>
                <c:pt idx="18">
                  <c:v>9.89</c:v>
                </c:pt>
                <c:pt idx="19">
                  <c:v>13.84</c:v>
                </c:pt>
                <c:pt idx="20">
                  <c:v>10.115</c:v>
                </c:pt>
                <c:pt idx="21">
                  <c:v>13.78</c:v>
                </c:pt>
                <c:pt idx="22">
                  <c:v>13.811999999999999</c:v>
                </c:pt>
                <c:pt idx="23">
                  <c:v>13.826000000000001</c:v>
                </c:pt>
                <c:pt idx="27">
                  <c:v>10.129</c:v>
                </c:pt>
                <c:pt idx="28">
                  <c:v>13.798999999999999</c:v>
                </c:pt>
                <c:pt idx="29">
                  <c:v>13.789</c:v>
                </c:pt>
                <c:pt idx="30">
                  <c:v>13.776</c:v>
                </c:pt>
                <c:pt idx="31">
                  <c:v>13.773</c:v>
                </c:pt>
                <c:pt idx="32">
                  <c:v>13.287000000000001</c:v>
                </c:pt>
                <c:pt idx="35">
                  <c:v>9.9260000000000002</c:v>
                </c:pt>
                <c:pt idx="36">
                  <c:v>13.814</c:v>
                </c:pt>
                <c:pt idx="37">
                  <c:v>13.817</c:v>
                </c:pt>
                <c:pt idx="38">
                  <c:v>13.791</c:v>
                </c:pt>
                <c:pt idx="39">
                  <c:v>10.795</c:v>
                </c:pt>
                <c:pt idx="42">
                  <c:v>9.99</c:v>
                </c:pt>
                <c:pt idx="43">
                  <c:v>13.837999999999999</c:v>
                </c:pt>
                <c:pt idx="44">
                  <c:v>13.776</c:v>
                </c:pt>
                <c:pt idx="45">
                  <c:v>13.807</c:v>
                </c:pt>
                <c:pt idx="46">
                  <c:v>13.811999999999999</c:v>
                </c:pt>
                <c:pt idx="47">
                  <c:v>13.802</c:v>
                </c:pt>
                <c:pt idx="48">
                  <c:v>13.787000000000001</c:v>
                </c:pt>
                <c:pt idx="51">
                  <c:v>9.9109999999999996</c:v>
                </c:pt>
                <c:pt idx="52">
                  <c:v>13.789</c:v>
                </c:pt>
                <c:pt idx="53">
                  <c:v>13.801</c:v>
                </c:pt>
                <c:pt idx="54">
                  <c:v>9.9109999999999996</c:v>
                </c:pt>
                <c:pt idx="55">
                  <c:v>13.789</c:v>
                </c:pt>
                <c:pt idx="56">
                  <c:v>13.801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4"/>
          <c:order val="4"/>
          <c:tx>
            <c:strRef>
              <c:f>All!$GM$5</c:f>
              <c:strCache>
                <c:ptCount val="1"/>
                <c:pt idx="0">
                  <c:v>Max DeviceInfo_PowerstageCurrentSumL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All!$GM$6:$GM$400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C3-4E89-BC75-93007DF90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2"/>
          <c:order val="2"/>
          <c:tx>
            <c:strRef>
              <c:f>All!$GK$5</c:f>
              <c:strCache>
                <c:ptCount val="1"/>
                <c:pt idx="0">
                  <c:v>Min SOC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All!$GK$6:$GK$400</c:f>
              <c:numCache>
                <c:formatCode>General</c:formatCode>
                <c:ptCount val="395"/>
                <c:pt idx="0">
                  <c:v>91.5</c:v>
                </c:pt>
                <c:pt idx="1">
                  <c:v>99.5</c:v>
                </c:pt>
                <c:pt idx="2">
                  <c:v>99.5</c:v>
                </c:pt>
                <c:pt idx="3">
                  <c:v>99.5</c:v>
                </c:pt>
                <c:pt idx="4">
                  <c:v>97.5</c:v>
                </c:pt>
                <c:pt idx="7">
                  <c:v>95.5</c:v>
                </c:pt>
                <c:pt idx="8">
                  <c:v>99.5</c:v>
                </c:pt>
                <c:pt idx="11">
                  <c:v>97.5</c:v>
                </c:pt>
                <c:pt idx="12">
                  <c:v>97.5</c:v>
                </c:pt>
                <c:pt idx="15">
                  <c:v>91.5</c:v>
                </c:pt>
                <c:pt idx="16">
                  <c:v>99.5</c:v>
                </c:pt>
                <c:pt idx="17">
                  <c:v>99.5</c:v>
                </c:pt>
                <c:pt idx="18">
                  <c:v>91.5</c:v>
                </c:pt>
                <c:pt idx="19">
                  <c:v>99.5</c:v>
                </c:pt>
                <c:pt idx="20">
                  <c:v>97</c:v>
                </c:pt>
                <c:pt idx="21">
                  <c:v>99.5</c:v>
                </c:pt>
                <c:pt idx="22">
                  <c:v>99.5</c:v>
                </c:pt>
                <c:pt idx="23">
                  <c:v>99.5</c:v>
                </c:pt>
                <c:pt idx="27">
                  <c:v>97.5</c:v>
                </c:pt>
                <c:pt idx="28">
                  <c:v>99.5</c:v>
                </c:pt>
                <c:pt idx="29">
                  <c:v>99.5</c:v>
                </c:pt>
                <c:pt idx="30">
                  <c:v>99.5</c:v>
                </c:pt>
                <c:pt idx="31">
                  <c:v>99.5</c:v>
                </c:pt>
                <c:pt idx="32">
                  <c:v>99.5</c:v>
                </c:pt>
                <c:pt idx="35">
                  <c:v>95.5</c:v>
                </c:pt>
                <c:pt idx="36">
                  <c:v>99.5</c:v>
                </c:pt>
                <c:pt idx="37">
                  <c:v>99.5</c:v>
                </c:pt>
                <c:pt idx="38">
                  <c:v>99.5</c:v>
                </c:pt>
                <c:pt idx="39">
                  <c:v>99.5</c:v>
                </c:pt>
                <c:pt idx="42">
                  <c:v>85.5</c:v>
                </c:pt>
                <c:pt idx="43">
                  <c:v>99.5</c:v>
                </c:pt>
                <c:pt idx="44">
                  <c:v>99.5</c:v>
                </c:pt>
                <c:pt idx="45">
                  <c:v>99.5</c:v>
                </c:pt>
                <c:pt idx="46">
                  <c:v>99.5</c:v>
                </c:pt>
                <c:pt idx="47">
                  <c:v>99.5</c:v>
                </c:pt>
                <c:pt idx="48">
                  <c:v>99.5</c:v>
                </c:pt>
                <c:pt idx="51">
                  <c:v>92.5</c:v>
                </c:pt>
                <c:pt idx="52">
                  <c:v>99.5</c:v>
                </c:pt>
                <c:pt idx="53">
                  <c:v>99.5</c:v>
                </c:pt>
                <c:pt idx="54">
                  <c:v>92.5</c:v>
                </c:pt>
                <c:pt idx="55">
                  <c:v>99.5</c:v>
                </c:pt>
                <c:pt idx="56">
                  <c:v>99.5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6C3-4E89-BC75-93007DF908FA}"/>
            </c:ext>
          </c:extLst>
        </c:ser>
        <c:ser>
          <c:idx val="3"/>
          <c:order val="3"/>
          <c:tx>
            <c:strRef>
              <c:f>All!$GL$5</c:f>
              <c:strCache>
                <c:ptCount val="1"/>
                <c:pt idx="0">
                  <c:v>Max DeviceInfo_PowerstageCurrentSumH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All!$GL$6:$GL$400</c:f>
              <c:numCache>
                <c:formatCode>General</c:formatCode>
                <c:ptCount val="395"/>
                <c:pt idx="0">
                  <c:v>80.7</c:v>
                </c:pt>
                <c:pt idx="1">
                  <c:v>77.8</c:v>
                </c:pt>
                <c:pt idx="2">
                  <c:v>90</c:v>
                </c:pt>
                <c:pt idx="3">
                  <c:v>92</c:v>
                </c:pt>
                <c:pt idx="4">
                  <c:v>90.7</c:v>
                </c:pt>
                <c:pt idx="7">
                  <c:v>90.5</c:v>
                </c:pt>
                <c:pt idx="8">
                  <c:v>91.1</c:v>
                </c:pt>
                <c:pt idx="11">
                  <c:v>87.6</c:v>
                </c:pt>
                <c:pt idx="12">
                  <c:v>77.3</c:v>
                </c:pt>
                <c:pt idx="15">
                  <c:v>81.5</c:v>
                </c:pt>
                <c:pt idx="16">
                  <c:v>90.7</c:v>
                </c:pt>
                <c:pt idx="17">
                  <c:v>78.3</c:v>
                </c:pt>
                <c:pt idx="18">
                  <c:v>81.5</c:v>
                </c:pt>
                <c:pt idx="19">
                  <c:v>90.7</c:v>
                </c:pt>
                <c:pt idx="20">
                  <c:v>88.7</c:v>
                </c:pt>
                <c:pt idx="21">
                  <c:v>88.9</c:v>
                </c:pt>
                <c:pt idx="22">
                  <c:v>89.8</c:v>
                </c:pt>
                <c:pt idx="23">
                  <c:v>91.1</c:v>
                </c:pt>
                <c:pt idx="27">
                  <c:v>79.7</c:v>
                </c:pt>
                <c:pt idx="28">
                  <c:v>90.7</c:v>
                </c:pt>
                <c:pt idx="29">
                  <c:v>74.599999999999994</c:v>
                </c:pt>
                <c:pt idx="30">
                  <c:v>78.400000000000006</c:v>
                </c:pt>
                <c:pt idx="31">
                  <c:v>90.5</c:v>
                </c:pt>
                <c:pt idx="32">
                  <c:v>91.6</c:v>
                </c:pt>
                <c:pt idx="35">
                  <c:v>81.099999999999994</c:v>
                </c:pt>
                <c:pt idx="36">
                  <c:v>80.599999999999994</c:v>
                </c:pt>
                <c:pt idx="37">
                  <c:v>78.2</c:v>
                </c:pt>
                <c:pt idx="38">
                  <c:v>78.3</c:v>
                </c:pt>
                <c:pt idx="39">
                  <c:v>78.7</c:v>
                </c:pt>
                <c:pt idx="42">
                  <c:v>82.9</c:v>
                </c:pt>
                <c:pt idx="43">
                  <c:v>80</c:v>
                </c:pt>
                <c:pt idx="44">
                  <c:v>76.8</c:v>
                </c:pt>
                <c:pt idx="45">
                  <c:v>77.400000000000006</c:v>
                </c:pt>
                <c:pt idx="46">
                  <c:v>75.2</c:v>
                </c:pt>
                <c:pt idx="47">
                  <c:v>77.7</c:v>
                </c:pt>
                <c:pt idx="48">
                  <c:v>79.400000000000006</c:v>
                </c:pt>
                <c:pt idx="51">
                  <c:v>88.5</c:v>
                </c:pt>
                <c:pt idx="52">
                  <c:v>81.3</c:v>
                </c:pt>
                <c:pt idx="53">
                  <c:v>74.8</c:v>
                </c:pt>
                <c:pt idx="54">
                  <c:v>88.5</c:v>
                </c:pt>
                <c:pt idx="55">
                  <c:v>81.3</c:v>
                </c:pt>
                <c:pt idx="56">
                  <c:v>74.8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C3-4E89-BC75-93007DF908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167023"/>
        <c:axId val="181516660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1815166607"/>
        <c:scaling>
          <c:orientation val="minMax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5167023"/>
        <c:crosses val="max"/>
        <c:crossBetween val="between"/>
      </c:valAx>
      <c:catAx>
        <c:axId val="1815167023"/>
        <c:scaling>
          <c:orientation val="minMax"/>
        </c:scaling>
        <c:delete val="1"/>
        <c:axPos val="b"/>
        <c:majorTickMark val="out"/>
        <c:minorTickMark val="none"/>
        <c:tickLblPos val="nextTo"/>
        <c:crossAx val="1815166607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00127762259893"/>
          <c:y val="1.1972222222222204E-3"/>
          <c:w val="0.67091781426583519"/>
          <c:h val="0.205789814814814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FuelConsumption_vs_Laptime  [kg/lap vs s]</a:t>
            </a:r>
          </a:p>
        </c:rich>
      </c:tx>
      <c:layout>
        <c:manualLayout>
          <c:xMode val="edge"/>
          <c:yMode val="edge"/>
          <c:x val="0.30414761134581692"/>
          <c:y val="3.03452946360851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All!$E$6:$E$56</c:f>
              <c:numCache>
                <c:formatCode>General</c:formatCode>
                <c:ptCount val="51"/>
                <c:pt idx="0">
                  <c:v>2815.6709999999998</c:v>
                </c:pt>
                <c:pt idx="1">
                  <c:v>219.08</c:v>
                </c:pt>
                <c:pt idx="2">
                  <c:v>216.58</c:v>
                </c:pt>
                <c:pt idx="3">
                  <c:v>215.49</c:v>
                </c:pt>
                <c:pt idx="4">
                  <c:v>290.02</c:v>
                </c:pt>
                <c:pt idx="7">
                  <c:v>401.339</c:v>
                </c:pt>
                <c:pt idx="8">
                  <c:v>259.96100000000001</c:v>
                </c:pt>
                <c:pt idx="11">
                  <c:v>388.26</c:v>
                </c:pt>
                <c:pt idx="12">
                  <c:v>480.892</c:v>
                </c:pt>
                <c:pt idx="15">
                  <c:v>302.27</c:v>
                </c:pt>
                <c:pt idx="16">
                  <c:v>218.24</c:v>
                </c:pt>
                <c:pt idx="17">
                  <c:v>240.13800000000001</c:v>
                </c:pt>
                <c:pt idx="18">
                  <c:v>302.27</c:v>
                </c:pt>
                <c:pt idx="19">
                  <c:v>218.24</c:v>
                </c:pt>
                <c:pt idx="20">
                  <c:v>498.83600000000001</c:v>
                </c:pt>
                <c:pt idx="21">
                  <c:v>212.97</c:v>
                </c:pt>
                <c:pt idx="22">
                  <c:v>212.06</c:v>
                </c:pt>
                <c:pt idx="23">
                  <c:v>245.75299999999999</c:v>
                </c:pt>
                <c:pt idx="27">
                  <c:v>815.904</c:v>
                </c:pt>
                <c:pt idx="28">
                  <c:v>215.54</c:v>
                </c:pt>
                <c:pt idx="29">
                  <c:v>212.89</c:v>
                </c:pt>
                <c:pt idx="30">
                  <c:v>210.92</c:v>
                </c:pt>
                <c:pt idx="31">
                  <c:v>211.5</c:v>
                </c:pt>
                <c:pt idx="32">
                  <c:v>223.44300000000001</c:v>
                </c:pt>
                <c:pt idx="35">
                  <c:v>628.20500000000004</c:v>
                </c:pt>
                <c:pt idx="36">
                  <c:v>214.54</c:v>
                </c:pt>
                <c:pt idx="37">
                  <c:v>212.75</c:v>
                </c:pt>
                <c:pt idx="38">
                  <c:v>211.22</c:v>
                </c:pt>
                <c:pt idx="39">
                  <c:v>245.52099999999999</c:v>
                </c:pt>
                <c:pt idx="42">
                  <c:v>1216.5630000000001</c:v>
                </c:pt>
                <c:pt idx="43">
                  <c:v>218.67</c:v>
                </c:pt>
                <c:pt idx="44">
                  <c:v>216.68</c:v>
                </c:pt>
                <c:pt idx="45">
                  <c:v>212.22</c:v>
                </c:pt>
                <c:pt idx="46">
                  <c:v>212.85</c:v>
                </c:pt>
                <c:pt idx="47">
                  <c:v>216.7</c:v>
                </c:pt>
                <c:pt idx="48">
                  <c:v>239.36500000000001</c:v>
                </c:pt>
              </c:numCache>
            </c:numRef>
          </c:xVal>
          <c:yVal>
            <c:numRef>
              <c:f>All!$G$6:$G$56</c:f>
              <c:numCache>
                <c:formatCode>General</c:formatCode>
                <c:ptCount val="51"/>
                <c:pt idx="0">
                  <c:v>5.45</c:v>
                </c:pt>
                <c:pt idx="1">
                  <c:v>5.7</c:v>
                </c:pt>
                <c:pt idx="2">
                  <c:v>5.69</c:v>
                </c:pt>
                <c:pt idx="3">
                  <c:v>5.76</c:v>
                </c:pt>
                <c:pt idx="4">
                  <c:v>-22.6</c:v>
                </c:pt>
                <c:pt idx="7">
                  <c:v>5.58</c:v>
                </c:pt>
                <c:pt idx="8">
                  <c:v>5.2</c:v>
                </c:pt>
                <c:pt idx="11">
                  <c:v>5.35</c:v>
                </c:pt>
                <c:pt idx="12">
                  <c:v>-16.13</c:v>
                </c:pt>
                <c:pt idx="15">
                  <c:v>5.52</c:v>
                </c:pt>
                <c:pt idx="16">
                  <c:v>5.68</c:v>
                </c:pt>
                <c:pt idx="17">
                  <c:v>5.54</c:v>
                </c:pt>
                <c:pt idx="18">
                  <c:v>5.52</c:v>
                </c:pt>
                <c:pt idx="19">
                  <c:v>5.68</c:v>
                </c:pt>
                <c:pt idx="20">
                  <c:v>5.7</c:v>
                </c:pt>
                <c:pt idx="21">
                  <c:v>5.9</c:v>
                </c:pt>
                <c:pt idx="22">
                  <c:v>5.85</c:v>
                </c:pt>
                <c:pt idx="23">
                  <c:v>5.36</c:v>
                </c:pt>
                <c:pt idx="27">
                  <c:v>5.43</c:v>
                </c:pt>
                <c:pt idx="28">
                  <c:v>5.9</c:v>
                </c:pt>
                <c:pt idx="29">
                  <c:v>5.93</c:v>
                </c:pt>
                <c:pt idx="30">
                  <c:v>5.94</c:v>
                </c:pt>
                <c:pt idx="31">
                  <c:v>5.87</c:v>
                </c:pt>
                <c:pt idx="32">
                  <c:v>5.76</c:v>
                </c:pt>
                <c:pt idx="35">
                  <c:v>5.55</c:v>
                </c:pt>
                <c:pt idx="36">
                  <c:v>5.84</c:v>
                </c:pt>
                <c:pt idx="37">
                  <c:v>5.81</c:v>
                </c:pt>
                <c:pt idx="38">
                  <c:v>5.82</c:v>
                </c:pt>
                <c:pt idx="39">
                  <c:v>5.5</c:v>
                </c:pt>
                <c:pt idx="42">
                  <c:v>5.39</c:v>
                </c:pt>
                <c:pt idx="43">
                  <c:v>5.63</c:v>
                </c:pt>
                <c:pt idx="44">
                  <c:v>5.61</c:v>
                </c:pt>
                <c:pt idx="45">
                  <c:v>5.83</c:v>
                </c:pt>
                <c:pt idx="46">
                  <c:v>5.77</c:v>
                </c:pt>
                <c:pt idx="47">
                  <c:v>5.74</c:v>
                </c:pt>
                <c:pt idx="48">
                  <c:v>5.54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8-4845-B27B-D36491410E05}"/>
            </c:ext>
          </c:extLst>
        </c:ser>
        <c:ser>
          <c:idx val="1"/>
          <c:order val="1"/>
          <c:tx>
            <c:v>RD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All!$E$57:$E$117</c:f>
              <c:numCache>
                <c:formatCode>General</c:formatCode>
                <c:ptCount val="61"/>
                <c:pt idx="0">
                  <c:v>672.63199999999995</c:v>
                </c:pt>
                <c:pt idx="1">
                  <c:v>212.42</c:v>
                </c:pt>
                <c:pt idx="2">
                  <c:v>243.566</c:v>
                </c:pt>
                <c:pt idx="3">
                  <c:v>672.63199999999995</c:v>
                </c:pt>
                <c:pt idx="4">
                  <c:v>212.42</c:v>
                </c:pt>
                <c:pt idx="5">
                  <c:v>243.566</c:v>
                </c:pt>
              </c:numCache>
            </c:numRef>
          </c:xVal>
          <c:yVal>
            <c:numRef>
              <c:f>All!$G$57:$G$117</c:f>
              <c:numCache>
                <c:formatCode>General</c:formatCode>
                <c:ptCount val="61"/>
                <c:pt idx="0">
                  <c:v>5.44</c:v>
                </c:pt>
                <c:pt idx="1">
                  <c:v>5.86</c:v>
                </c:pt>
                <c:pt idx="2">
                  <c:v>5.7</c:v>
                </c:pt>
                <c:pt idx="3">
                  <c:v>5.44</c:v>
                </c:pt>
                <c:pt idx="4">
                  <c:v>5.86</c:v>
                </c:pt>
                <c:pt idx="5">
                  <c:v>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8-4845-B27B-D36491410E05}"/>
            </c:ext>
          </c:extLst>
        </c:ser>
        <c:ser>
          <c:idx val="2"/>
          <c:order val="2"/>
          <c:tx>
            <c:v>FM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All!$E$118:$E$176</c:f>
              <c:numCache>
                <c:formatCode>General</c:formatCode>
                <c:ptCount val="59"/>
              </c:numCache>
            </c:numRef>
          </c:xVal>
          <c:yVal>
            <c:numRef>
              <c:f>All!$G$118:$G$176</c:f>
              <c:numCache>
                <c:formatCode>General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68-4845-B27B-D3649141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1728"/>
        <c:axId val="518183376"/>
      </c:scatterChart>
      <c:valAx>
        <c:axId val="518171728"/>
        <c:scaling>
          <c:orientation val="minMax"/>
          <c:max val="105"/>
          <c:min val="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Laptime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83376"/>
        <c:crosses val="autoZero"/>
        <c:crossBetween val="midCat"/>
      </c:valAx>
      <c:valAx>
        <c:axId val="518183376"/>
        <c:scaling>
          <c:orientation val="minMax"/>
          <c:max val="3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FuelConsumption</a:t>
                </a:r>
                <a:r>
                  <a:rPr lang="it-IT" baseline="0"/>
                  <a:t> [kg/lap]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7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SW_Smoothness_vs_Laptime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All!$E$6:$E$56</c:f>
              <c:numCache>
                <c:formatCode>General</c:formatCode>
                <c:ptCount val="51"/>
                <c:pt idx="0">
                  <c:v>2815.6709999999998</c:v>
                </c:pt>
                <c:pt idx="1">
                  <c:v>219.08</c:v>
                </c:pt>
                <c:pt idx="2">
                  <c:v>216.58</c:v>
                </c:pt>
                <c:pt idx="3">
                  <c:v>215.49</c:v>
                </c:pt>
                <c:pt idx="4">
                  <c:v>290.02</c:v>
                </c:pt>
                <c:pt idx="7">
                  <c:v>401.339</c:v>
                </c:pt>
                <c:pt idx="8">
                  <c:v>259.96100000000001</c:v>
                </c:pt>
                <c:pt idx="11">
                  <c:v>388.26</c:v>
                </c:pt>
                <c:pt idx="12">
                  <c:v>480.892</c:v>
                </c:pt>
                <c:pt idx="15">
                  <c:v>302.27</c:v>
                </c:pt>
                <c:pt idx="16">
                  <c:v>218.24</c:v>
                </c:pt>
                <c:pt idx="17">
                  <c:v>240.13800000000001</c:v>
                </c:pt>
                <c:pt idx="18">
                  <c:v>302.27</c:v>
                </c:pt>
                <c:pt idx="19">
                  <c:v>218.24</c:v>
                </c:pt>
                <c:pt idx="20">
                  <c:v>498.83600000000001</c:v>
                </c:pt>
                <c:pt idx="21">
                  <c:v>212.97</c:v>
                </c:pt>
                <c:pt idx="22">
                  <c:v>212.06</c:v>
                </c:pt>
                <c:pt idx="23">
                  <c:v>245.75299999999999</c:v>
                </c:pt>
                <c:pt idx="27">
                  <c:v>815.904</c:v>
                </c:pt>
                <c:pt idx="28">
                  <c:v>215.54</c:v>
                </c:pt>
                <c:pt idx="29">
                  <c:v>212.89</c:v>
                </c:pt>
                <c:pt idx="30">
                  <c:v>210.92</c:v>
                </c:pt>
                <c:pt idx="31">
                  <c:v>211.5</c:v>
                </c:pt>
                <c:pt idx="32">
                  <c:v>223.44300000000001</c:v>
                </c:pt>
                <c:pt idx="35">
                  <c:v>628.20500000000004</c:v>
                </c:pt>
                <c:pt idx="36">
                  <c:v>214.54</c:v>
                </c:pt>
                <c:pt idx="37">
                  <c:v>212.75</c:v>
                </c:pt>
                <c:pt idx="38">
                  <c:v>211.22</c:v>
                </c:pt>
                <c:pt idx="39">
                  <c:v>245.52099999999999</c:v>
                </c:pt>
                <c:pt idx="42">
                  <c:v>1216.5630000000001</c:v>
                </c:pt>
                <c:pt idx="43">
                  <c:v>218.67</c:v>
                </c:pt>
                <c:pt idx="44">
                  <c:v>216.68</c:v>
                </c:pt>
                <c:pt idx="45">
                  <c:v>212.22</c:v>
                </c:pt>
                <c:pt idx="46">
                  <c:v>212.85</c:v>
                </c:pt>
                <c:pt idx="47">
                  <c:v>216.7</c:v>
                </c:pt>
                <c:pt idx="48">
                  <c:v>239.36500000000001</c:v>
                </c:pt>
              </c:numCache>
            </c:numRef>
          </c:xVal>
          <c:yVal>
            <c:numRef>
              <c:f>All!$CK$6:$CK$56</c:f>
              <c:numCache>
                <c:formatCode>General</c:formatCode>
                <c:ptCount val="51"/>
                <c:pt idx="0">
                  <c:v>1.5629999999999999</c:v>
                </c:pt>
                <c:pt idx="1">
                  <c:v>1.97</c:v>
                </c:pt>
                <c:pt idx="2">
                  <c:v>1.946</c:v>
                </c:pt>
                <c:pt idx="3">
                  <c:v>1.8049999999999999</c:v>
                </c:pt>
                <c:pt idx="7">
                  <c:v>1.379</c:v>
                </c:pt>
                <c:pt idx="11">
                  <c:v>1.137</c:v>
                </c:pt>
                <c:pt idx="15">
                  <c:v>1.7430000000000001</c:v>
                </c:pt>
                <c:pt idx="16">
                  <c:v>1.59</c:v>
                </c:pt>
                <c:pt idx="18">
                  <c:v>1.7430000000000001</c:v>
                </c:pt>
                <c:pt idx="19">
                  <c:v>1.59</c:v>
                </c:pt>
                <c:pt idx="20">
                  <c:v>1.5740000000000001</c:v>
                </c:pt>
                <c:pt idx="21">
                  <c:v>1.7210000000000001</c:v>
                </c:pt>
                <c:pt idx="22">
                  <c:v>1.5589999999999999</c:v>
                </c:pt>
                <c:pt idx="27">
                  <c:v>1.4330000000000001</c:v>
                </c:pt>
                <c:pt idx="28">
                  <c:v>1.774</c:v>
                </c:pt>
                <c:pt idx="29">
                  <c:v>1.78</c:v>
                </c:pt>
                <c:pt idx="30">
                  <c:v>1.7909999999999999</c:v>
                </c:pt>
                <c:pt idx="31">
                  <c:v>1.764</c:v>
                </c:pt>
                <c:pt idx="35">
                  <c:v>1.2330000000000001</c:v>
                </c:pt>
                <c:pt idx="36">
                  <c:v>1.5740000000000001</c:v>
                </c:pt>
                <c:pt idx="37">
                  <c:v>1.609</c:v>
                </c:pt>
                <c:pt idx="38">
                  <c:v>1.2789999999999999</c:v>
                </c:pt>
                <c:pt idx="42">
                  <c:v>1.617</c:v>
                </c:pt>
                <c:pt idx="43">
                  <c:v>1.474</c:v>
                </c:pt>
                <c:pt idx="44">
                  <c:v>1.5329999999999999</c:v>
                </c:pt>
                <c:pt idx="45">
                  <c:v>1.536</c:v>
                </c:pt>
                <c:pt idx="46">
                  <c:v>1.41</c:v>
                </c:pt>
                <c:pt idx="47">
                  <c:v>1.1919999999999999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8-4845-B27B-D36491410E05}"/>
            </c:ext>
          </c:extLst>
        </c:ser>
        <c:ser>
          <c:idx val="1"/>
          <c:order val="1"/>
          <c:tx>
            <c:v>RD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All!$E$57:$E$117</c:f>
              <c:numCache>
                <c:formatCode>General</c:formatCode>
                <c:ptCount val="61"/>
                <c:pt idx="0">
                  <c:v>672.63199999999995</c:v>
                </c:pt>
                <c:pt idx="1">
                  <c:v>212.42</c:v>
                </c:pt>
                <c:pt idx="2">
                  <c:v>243.566</c:v>
                </c:pt>
                <c:pt idx="3">
                  <c:v>672.63199999999995</c:v>
                </c:pt>
                <c:pt idx="4">
                  <c:v>212.42</c:v>
                </c:pt>
                <c:pt idx="5">
                  <c:v>243.566</c:v>
                </c:pt>
              </c:numCache>
            </c:numRef>
          </c:xVal>
          <c:yVal>
            <c:numRef>
              <c:f>All!$CK$57:$CK$117</c:f>
              <c:numCache>
                <c:formatCode>General</c:formatCode>
                <c:ptCount val="61"/>
                <c:pt idx="0">
                  <c:v>1.607</c:v>
                </c:pt>
                <c:pt idx="1">
                  <c:v>1.522</c:v>
                </c:pt>
                <c:pt idx="3">
                  <c:v>1.607</c:v>
                </c:pt>
                <c:pt idx="4">
                  <c:v>1.522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8-4845-B27B-D36491410E05}"/>
            </c:ext>
          </c:extLst>
        </c:ser>
        <c:ser>
          <c:idx val="2"/>
          <c:order val="2"/>
          <c:tx>
            <c:v>FM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All!$E$118:$E$176</c:f>
              <c:numCache>
                <c:formatCode>General</c:formatCode>
                <c:ptCount val="59"/>
              </c:numCache>
            </c:numRef>
          </c:xVal>
          <c:yVal>
            <c:numRef>
              <c:f>All!$CK$118:$CK$176</c:f>
              <c:numCache>
                <c:formatCode>General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68-4845-B27B-D3649141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1728"/>
        <c:axId val="518183376"/>
      </c:scatterChart>
      <c:valAx>
        <c:axId val="518171728"/>
        <c:scaling>
          <c:orientation val="minMax"/>
          <c:max val="105"/>
          <c:min val="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Laptime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83376"/>
        <c:crosses val="autoZero"/>
        <c:crossBetween val="midCat"/>
      </c:valAx>
      <c:valAx>
        <c:axId val="5181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SW_Smoothness [deg]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7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Throttle_Smoothness_vs_Laptime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All!$E$6:$E$56</c:f>
              <c:numCache>
                <c:formatCode>General</c:formatCode>
                <c:ptCount val="51"/>
                <c:pt idx="0">
                  <c:v>2815.6709999999998</c:v>
                </c:pt>
                <c:pt idx="1">
                  <c:v>219.08</c:v>
                </c:pt>
                <c:pt idx="2">
                  <c:v>216.58</c:v>
                </c:pt>
                <c:pt idx="3">
                  <c:v>215.49</c:v>
                </c:pt>
                <c:pt idx="4">
                  <c:v>290.02</c:v>
                </c:pt>
                <c:pt idx="7">
                  <c:v>401.339</c:v>
                </c:pt>
                <c:pt idx="8">
                  <c:v>259.96100000000001</c:v>
                </c:pt>
                <c:pt idx="11">
                  <c:v>388.26</c:v>
                </c:pt>
                <c:pt idx="12">
                  <c:v>480.892</c:v>
                </c:pt>
                <c:pt idx="15">
                  <c:v>302.27</c:v>
                </c:pt>
                <c:pt idx="16">
                  <c:v>218.24</c:v>
                </c:pt>
                <c:pt idx="17">
                  <c:v>240.13800000000001</c:v>
                </c:pt>
                <c:pt idx="18">
                  <c:v>302.27</c:v>
                </c:pt>
                <c:pt idx="19">
                  <c:v>218.24</c:v>
                </c:pt>
                <c:pt idx="20">
                  <c:v>498.83600000000001</c:v>
                </c:pt>
                <c:pt idx="21">
                  <c:v>212.97</c:v>
                </c:pt>
                <c:pt idx="22">
                  <c:v>212.06</c:v>
                </c:pt>
                <c:pt idx="23">
                  <c:v>245.75299999999999</c:v>
                </c:pt>
                <c:pt idx="27">
                  <c:v>815.904</c:v>
                </c:pt>
                <c:pt idx="28">
                  <c:v>215.54</c:v>
                </c:pt>
                <c:pt idx="29">
                  <c:v>212.89</c:v>
                </c:pt>
                <c:pt idx="30">
                  <c:v>210.92</c:v>
                </c:pt>
                <c:pt idx="31">
                  <c:v>211.5</c:v>
                </c:pt>
                <c:pt idx="32">
                  <c:v>223.44300000000001</c:v>
                </c:pt>
                <c:pt idx="35">
                  <c:v>628.20500000000004</c:v>
                </c:pt>
                <c:pt idx="36">
                  <c:v>214.54</c:v>
                </c:pt>
                <c:pt idx="37">
                  <c:v>212.75</c:v>
                </c:pt>
                <c:pt idx="38">
                  <c:v>211.22</c:v>
                </c:pt>
                <c:pt idx="39">
                  <c:v>245.52099999999999</c:v>
                </c:pt>
                <c:pt idx="42">
                  <c:v>1216.5630000000001</c:v>
                </c:pt>
                <c:pt idx="43">
                  <c:v>218.67</c:v>
                </c:pt>
                <c:pt idx="44">
                  <c:v>216.68</c:v>
                </c:pt>
                <c:pt idx="45">
                  <c:v>212.22</c:v>
                </c:pt>
                <c:pt idx="46">
                  <c:v>212.85</c:v>
                </c:pt>
                <c:pt idx="47">
                  <c:v>216.7</c:v>
                </c:pt>
                <c:pt idx="48">
                  <c:v>239.36500000000001</c:v>
                </c:pt>
              </c:numCache>
            </c:numRef>
          </c:xVal>
          <c:yVal>
            <c:numRef>
              <c:f>All!$CI$6:$CI$56</c:f>
              <c:numCache>
                <c:formatCode>General</c:formatCode>
                <c:ptCount val="51"/>
                <c:pt idx="0">
                  <c:v>4.6669999999999998</c:v>
                </c:pt>
                <c:pt idx="1">
                  <c:v>5.6120000000000001</c:v>
                </c:pt>
                <c:pt idx="2">
                  <c:v>5.7649999999999997</c:v>
                </c:pt>
                <c:pt idx="3">
                  <c:v>5.0110000000000001</c:v>
                </c:pt>
                <c:pt idx="7">
                  <c:v>5.0289999999999999</c:v>
                </c:pt>
                <c:pt idx="11">
                  <c:v>3.0169999999999999</c:v>
                </c:pt>
                <c:pt idx="15">
                  <c:v>5.2729999999999997</c:v>
                </c:pt>
                <c:pt idx="16">
                  <c:v>5.7880000000000003</c:v>
                </c:pt>
                <c:pt idx="18">
                  <c:v>5.2729999999999997</c:v>
                </c:pt>
                <c:pt idx="19">
                  <c:v>5.7880000000000003</c:v>
                </c:pt>
                <c:pt idx="20">
                  <c:v>5.0490000000000004</c:v>
                </c:pt>
                <c:pt idx="21">
                  <c:v>4.8860000000000001</c:v>
                </c:pt>
                <c:pt idx="22">
                  <c:v>4.4119999999999999</c:v>
                </c:pt>
                <c:pt idx="27">
                  <c:v>3.5870000000000002</c:v>
                </c:pt>
                <c:pt idx="28">
                  <c:v>3.9569999999999999</c:v>
                </c:pt>
                <c:pt idx="29">
                  <c:v>4.0720000000000001</c:v>
                </c:pt>
                <c:pt idx="30">
                  <c:v>3.7519999999999998</c:v>
                </c:pt>
                <c:pt idx="31">
                  <c:v>3.87</c:v>
                </c:pt>
                <c:pt idx="35">
                  <c:v>4.05</c:v>
                </c:pt>
                <c:pt idx="36">
                  <c:v>3.8769999999999998</c:v>
                </c:pt>
                <c:pt idx="37">
                  <c:v>3.827</c:v>
                </c:pt>
                <c:pt idx="38">
                  <c:v>3.19</c:v>
                </c:pt>
                <c:pt idx="42">
                  <c:v>4.0190000000000001</c:v>
                </c:pt>
                <c:pt idx="43">
                  <c:v>4.3570000000000002</c:v>
                </c:pt>
                <c:pt idx="44">
                  <c:v>3.9590000000000001</c:v>
                </c:pt>
                <c:pt idx="45">
                  <c:v>4.1280000000000001</c:v>
                </c:pt>
                <c:pt idx="46">
                  <c:v>4.2370000000000001</c:v>
                </c:pt>
                <c:pt idx="47">
                  <c:v>3.593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8-4845-B27B-D36491410E05}"/>
            </c:ext>
          </c:extLst>
        </c:ser>
        <c:ser>
          <c:idx val="1"/>
          <c:order val="1"/>
          <c:tx>
            <c:v>RD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All!$E$57:$E$117</c:f>
              <c:numCache>
                <c:formatCode>General</c:formatCode>
                <c:ptCount val="61"/>
                <c:pt idx="0">
                  <c:v>672.63199999999995</c:v>
                </c:pt>
                <c:pt idx="1">
                  <c:v>212.42</c:v>
                </c:pt>
                <c:pt idx="2">
                  <c:v>243.566</c:v>
                </c:pt>
                <c:pt idx="3">
                  <c:v>672.63199999999995</c:v>
                </c:pt>
                <c:pt idx="4">
                  <c:v>212.42</c:v>
                </c:pt>
                <c:pt idx="5">
                  <c:v>243.566</c:v>
                </c:pt>
              </c:numCache>
            </c:numRef>
          </c:xVal>
          <c:yVal>
            <c:numRef>
              <c:f>All!$CI$57:$CI$117</c:f>
              <c:numCache>
                <c:formatCode>General</c:formatCode>
                <c:ptCount val="61"/>
                <c:pt idx="0">
                  <c:v>5.5659999999999998</c:v>
                </c:pt>
                <c:pt idx="1">
                  <c:v>4.2709999999999999</c:v>
                </c:pt>
                <c:pt idx="3">
                  <c:v>5.5659999999999998</c:v>
                </c:pt>
                <c:pt idx="4">
                  <c:v>4.2709999999999999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8-4845-B27B-D36491410E05}"/>
            </c:ext>
          </c:extLst>
        </c:ser>
        <c:ser>
          <c:idx val="2"/>
          <c:order val="2"/>
          <c:tx>
            <c:v>FM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All!$E$118:$E$176</c:f>
              <c:numCache>
                <c:formatCode>General</c:formatCode>
                <c:ptCount val="59"/>
              </c:numCache>
            </c:numRef>
          </c:xVal>
          <c:yVal>
            <c:numRef>
              <c:f>All!$CI$118:$CI$176</c:f>
              <c:numCache>
                <c:formatCode>General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68-4845-B27B-D3649141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1728"/>
        <c:axId val="518183376"/>
      </c:scatterChart>
      <c:valAx>
        <c:axId val="518171728"/>
        <c:scaling>
          <c:orientation val="minMax"/>
          <c:max val="105"/>
          <c:min val="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Laptime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83376"/>
        <c:crosses val="autoZero"/>
        <c:crossBetween val="midCat"/>
      </c:valAx>
      <c:valAx>
        <c:axId val="5181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Throttle Pedal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7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,,,,,,,,,,,,,,,,,,,,,,,,,,, m,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All!$E$6:$E$56</c:f>
              <c:numCache>
                <c:formatCode>General</c:formatCode>
                <c:ptCount val="51"/>
                <c:pt idx="0">
                  <c:v>2815.6709999999998</c:v>
                </c:pt>
                <c:pt idx="1">
                  <c:v>219.08</c:v>
                </c:pt>
                <c:pt idx="2">
                  <c:v>216.58</c:v>
                </c:pt>
                <c:pt idx="3">
                  <c:v>215.49</c:v>
                </c:pt>
                <c:pt idx="4">
                  <c:v>290.02</c:v>
                </c:pt>
                <c:pt idx="7">
                  <c:v>401.339</c:v>
                </c:pt>
                <c:pt idx="8">
                  <c:v>259.96100000000001</c:v>
                </c:pt>
                <c:pt idx="11">
                  <c:v>388.26</c:v>
                </c:pt>
                <c:pt idx="12">
                  <c:v>480.892</c:v>
                </c:pt>
                <c:pt idx="15">
                  <c:v>302.27</c:v>
                </c:pt>
                <c:pt idx="16">
                  <c:v>218.24</c:v>
                </c:pt>
                <c:pt idx="17">
                  <c:v>240.13800000000001</c:v>
                </c:pt>
                <c:pt idx="18">
                  <c:v>302.27</c:v>
                </c:pt>
                <c:pt idx="19">
                  <c:v>218.24</c:v>
                </c:pt>
                <c:pt idx="20">
                  <c:v>498.83600000000001</c:v>
                </c:pt>
                <c:pt idx="21">
                  <c:v>212.97</c:v>
                </c:pt>
                <c:pt idx="22">
                  <c:v>212.06</c:v>
                </c:pt>
                <c:pt idx="23">
                  <c:v>245.75299999999999</c:v>
                </c:pt>
                <c:pt idx="27">
                  <c:v>815.904</c:v>
                </c:pt>
                <c:pt idx="28">
                  <c:v>215.54</c:v>
                </c:pt>
                <c:pt idx="29">
                  <c:v>212.89</c:v>
                </c:pt>
                <c:pt idx="30">
                  <c:v>210.92</c:v>
                </c:pt>
                <c:pt idx="31">
                  <c:v>211.5</c:v>
                </c:pt>
                <c:pt idx="32">
                  <c:v>223.44300000000001</c:v>
                </c:pt>
                <c:pt idx="35">
                  <c:v>628.20500000000004</c:v>
                </c:pt>
                <c:pt idx="36">
                  <c:v>214.54</c:v>
                </c:pt>
                <c:pt idx="37">
                  <c:v>212.75</c:v>
                </c:pt>
                <c:pt idx="38">
                  <c:v>211.22</c:v>
                </c:pt>
                <c:pt idx="39">
                  <c:v>245.52099999999999</c:v>
                </c:pt>
                <c:pt idx="42">
                  <c:v>1216.5630000000001</c:v>
                </c:pt>
                <c:pt idx="43">
                  <c:v>218.67</c:v>
                </c:pt>
                <c:pt idx="44">
                  <c:v>216.68</c:v>
                </c:pt>
                <c:pt idx="45">
                  <c:v>212.22</c:v>
                </c:pt>
                <c:pt idx="46">
                  <c:v>212.85</c:v>
                </c:pt>
                <c:pt idx="47">
                  <c:v>216.7</c:v>
                </c:pt>
                <c:pt idx="48">
                  <c:v>239.36500000000001</c:v>
                </c:pt>
              </c:numCache>
            </c:numRef>
          </c:xVal>
          <c:yVal>
            <c:numRef>
              <c:f>All!$CJ$6:$CJ$56</c:f>
              <c:numCache>
                <c:formatCode>General</c:formatCode>
                <c:ptCount val="51"/>
                <c:pt idx="0">
                  <c:v>4.5670000000000002</c:v>
                </c:pt>
                <c:pt idx="1">
                  <c:v>3.544</c:v>
                </c:pt>
                <c:pt idx="2">
                  <c:v>3.5979999999999999</c:v>
                </c:pt>
                <c:pt idx="3">
                  <c:v>3.1970000000000001</c:v>
                </c:pt>
                <c:pt idx="7">
                  <c:v>7.851</c:v>
                </c:pt>
                <c:pt idx="11">
                  <c:v>2.6669999999999998</c:v>
                </c:pt>
                <c:pt idx="15">
                  <c:v>4.6520000000000001</c:v>
                </c:pt>
                <c:pt idx="16">
                  <c:v>3.419</c:v>
                </c:pt>
                <c:pt idx="18">
                  <c:v>4.6520000000000001</c:v>
                </c:pt>
                <c:pt idx="19">
                  <c:v>3.419</c:v>
                </c:pt>
                <c:pt idx="20">
                  <c:v>3.0710000000000002</c:v>
                </c:pt>
                <c:pt idx="21">
                  <c:v>4.0579999999999998</c:v>
                </c:pt>
                <c:pt idx="22">
                  <c:v>3.742</c:v>
                </c:pt>
                <c:pt idx="27">
                  <c:v>11.721</c:v>
                </c:pt>
                <c:pt idx="28">
                  <c:v>3.8330000000000002</c:v>
                </c:pt>
                <c:pt idx="29">
                  <c:v>3.82</c:v>
                </c:pt>
                <c:pt idx="30">
                  <c:v>3.8140000000000001</c:v>
                </c:pt>
                <c:pt idx="31">
                  <c:v>3.6589999999999998</c:v>
                </c:pt>
                <c:pt idx="35">
                  <c:v>3.7109999999999999</c:v>
                </c:pt>
                <c:pt idx="36">
                  <c:v>3.9710000000000001</c:v>
                </c:pt>
                <c:pt idx="37">
                  <c:v>3.9950000000000001</c:v>
                </c:pt>
                <c:pt idx="38">
                  <c:v>3.645</c:v>
                </c:pt>
                <c:pt idx="42">
                  <c:v>13.387</c:v>
                </c:pt>
                <c:pt idx="43">
                  <c:v>3.95</c:v>
                </c:pt>
                <c:pt idx="44">
                  <c:v>4.0449999999999999</c:v>
                </c:pt>
                <c:pt idx="45">
                  <c:v>3.9990000000000001</c:v>
                </c:pt>
                <c:pt idx="46">
                  <c:v>3.8</c:v>
                </c:pt>
                <c:pt idx="47">
                  <c:v>3.528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8-4845-B27B-D36491410E05}"/>
            </c:ext>
          </c:extLst>
        </c:ser>
        <c:ser>
          <c:idx val="1"/>
          <c:order val="1"/>
          <c:tx>
            <c:v>RD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All!$E$57:$E$117</c:f>
              <c:numCache>
                <c:formatCode>General</c:formatCode>
                <c:ptCount val="61"/>
                <c:pt idx="0">
                  <c:v>672.63199999999995</c:v>
                </c:pt>
                <c:pt idx="1">
                  <c:v>212.42</c:v>
                </c:pt>
                <c:pt idx="2">
                  <c:v>243.566</c:v>
                </c:pt>
                <c:pt idx="3">
                  <c:v>672.63199999999995</c:v>
                </c:pt>
                <c:pt idx="4">
                  <c:v>212.42</c:v>
                </c:pt>
                <c:pt idx="5">
                  <c:v>243.566</c:v>
                </c:pt>
              </c:numCache>
            </c:numRef>
          </c:xVal>
          <c:yVal>
            <c:numRef>
              <c:f>All!$CJ$57:$CJ$117</c:f>
              <c:numCache>
                <c:formatCode>General</c:formatCode>
                <c:ptCount val="61"/>
                <c:pt idx="0">
                  <c:v>7.9589999999999996</c:v>
                </c:pt>
                <c:pt idx="1">
                  <c:v>3.8879999999999999</c:v>
                </c:pt>
                <c:pt idx="3">
                  <c:v>7.9589999999999996</c:v>
                </c:pt>
                <c:pt idx="4">
                  <c:v>3.8879999999999999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8-4845-B27B-D36491410E05}"/>
            </c:ext>
          </c:extLst>
        </c:ser>
        <c:ser>
          <c:idx val="2"/>
          <c:order val="2"/>
          <c:tx>
            <c:v>FM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All!$E$118:$E$176</c:f>
              <c:numCache>
                <c:formatCode>General</c:formatCode>
                <c:ptCount val="59"/>
              </c:numCache>
            </c:numRef>
          </c:xVal>
          <c:yVal>
            <c:numRef>
              <c:f>All!$CJ$118:$CJ$176</c:f>
              <c:numCache>
                <c:formatCode>General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68-4845-B27B-D3649141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1728"/>
        <c:axId val="518183376"/>
      </c:scatterChart>
      <c:valAx>
        <c:axId val="518171728"/>
        <c:scaling>
          <c:orientation val="minMax"/>
          <c:max val="105"/>
          <c:min val="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Laptime [s]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83376"/>
        <c:crosses val="autoZero"/>
        <c:crossBetween val="midCat"/>
      </c:valAx>
      <c:valAx>
        <c:axId val="518183376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Brake</a:t>
                </a:r>
                <a:r>
                  <a:rPr lang="it-IT" baseline="0"/>
                  <a:t> Release Smoothness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7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>
      <c:oddHeader>&amp;LSCG 007 LMH</c:oddHeader>
      <c:oddFooter>&amp;R&amp;D</c:oddFooter>
    </c:headerFooter>
    <c:pageMargins b="0.75" l="0.7" r="0.7" t="0.75" header="0.3" footer="0.3"/>
    <c:pageSetup orientation="portrait"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Gearbox</a:t>
            </a:r>
            <a:r>
              <a:rPr lang="en-GB" b="1" baseline="0"/>
              <a:t> Actuator Current [A]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All!$GN$5</c:f>
              <c:strCache>
                <c:ptCount val="1"/>
                <c:pt idx="0">
                  <c:v>Lap-Begin Ave_E-shift_Current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All!$GN$6:$GN$400</c:f>
              <c:numCache>
                <c:formatCode>General</c:formatCode>
                <c:ptCount val="395"/>
                <c:pt idx="0">
                  <c:v>40.307000000000002</c:v>
                </c:pt>
                <c:pt idx="1">
                  <c:v>40.173999999999999</c:v>
                </c:pt>
                <c:pt idx="2">
                  <c:v>35.636000000000003</c:v>
                </c:pt>
                <c:pt idx="3">
                  <c:v>35.962000000000003</c:v>
                </c:pt>
                <c:pt idx="4">
                  <c:v>39.231999999999999</c:v>
                </c:pt>
                <c:pt idx="7">
                  <c:v>41.442</c:v>
                </c:pt>
                <c:pt idx="8">
                  <c:v>38.965000000000003</c:v>
                </c:pt>
                <c:pt idx="11">
                  <c:v>37.689</c:v>
                </c:pt>
                <c:pt idx="12">
                  <c:v>42.003</c:v>
                </c:pt>
                <c:pt idx="15">
                  <c:v>38.238999999999997</c:v>
                </c:pt>
                <c:pt idx="16">
                  <c:v>37.758000000000003</c:v>
                </c:pt>
                <c:pt idx="17">
                  <c:v>38.591999999999999</c:v>
                </c:pt>
                <c:pt idx="18">
                  <c:v>38.238999999999997</c:v>
                </c:pt>
                <c:pt idx="19">
                  <c:v>37.758000000000003</c:v>
                </c:pt>
                <c:pt idx="20">
                  <c:v>34.787999999999997</c:v>
                </c:pt>
                <c:pt idx="21">
                  <c:v>39.067</c:v>
                </c:pt>
                <c:pt idx="22">
                  <c:v>35.74</c:v>
                </c:pt>
                <c:pt idx="23">
                  <c:v>39.363999999999997</c:v>
                </c:pt>
                <c:pt idx="27">
                  <c:v>37.704999999999998</c:v>
                </c:pt>
                <c:pt idx="28">
                  <c:v>36.734000000000002</c:v>
                </c:pt>
                <c:pt idx="29">
                  <c:v>38.707999999999998</c:v>
                </c:pt>
                <c:pt idx="30">
                  <c:v>36.765999999999998</c:v>
                </c:pt>
                <c:pt idx="31">
                  <c:v>37.976999999999997</c:v>
                </c:pt>
                <c:pt idx="32">
                  <c:v>37.064</c:v>
                </c:pt>
                <c:pt idx="35">
                  <c:v>30.266999999999999</c:v>
                </c:pt>
                <c:pt idx="36">
                  <c:v>29.367000000000001</c:v>
                </c:pt>
                <c:pt idx="37">
                  <c:v>29.725999999999999</c:v>
                </c:pt>
                <c:pt idx="38">
                  <c:v>30.082999999999998</c:v>
                </c:pt>
                <c:pt idx="39">
                  <c:v>28.312000000000001</c:v>
                </c:pt>
                <c:pt idx="42">
                  <c:v>29.128</c:v>
                </c:pt>
                <c:pt idx="43">
                  <c:v>30.44</c:v>
                </c:pt>
                <c:pt idx="44">
                  <c:v>31.184000000000001</c:v>
                </c:pt>
                <c:pt idx="45">
                  <c:v>29.643000000000001</c:v>
                </c:pt>
                <c:pt idx="46">
                  <c:v>30.792000000000002</c:v>
                </c:pt>
                <c:pt idx="47">
                  <c:v>32.043999999999997</c:v>
                </c:pt>
                <c:pt idx="48">
                  <c:v>32.344000000000001</c:v>
                </c:pt>
                <c:pt idx="51">
                  <c:v>26.152000000000001</c:v>
                </c:pt>
                <c:pt idx="52">
                  <c:v>30.518000000000001</c:v>
                </c:pt>
                <c:pt idx="53">
                  <c:v>33.307000000000002</c:v>
                </c:pt>
                <c:pt idx="54">
                  <c:v>26.152000000000001</c:v>
                </c:pt>
                <c:pt idx="55">
                  <c:v>30.518000000000001</c:v>
                </c:pt>
                <c:pt idx="56">
                  <c:v>33.307000000000002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265969562337518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lang="en-US" sz="1080" b="1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Pitlane</a:t>
            </a:r>
            <a:r>
              <a:rPr lang="en-GB" b="1" baseline="0"/>
              <a:t> Speed [km/h]</a:t>
            </a:r>
            <a:endParaRPr lang="en-GB" b="1"/>
          </a:p>
        </c:rich>
      </c:tx>
      <c:layout>
        <c:manualLayout>
          <c:xMode val="edge"/>
          <c:yMode val="edge"/>
          <c:x val="5.4812885638136036E-2"/>
          <c:y val="2.351851851851851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1080" b="1" i="0" u="none" strike="noStrike" kern="1200" cap="none" spc="0" normalizeH="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All!$BR$5</c:f>
              <c:strCache>
                <c:ptCount val="1"/>
                <c:pt idx="0">
                  <c:v>Ave Pitlane_Speed</c:v>
                </c:pt>
              </c:strCache>
            </c:strRef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6"/>
            <c:spPr>
              <a:solidFill>
                <a:schemeClr val="lt1"/>
              </a:solidFill>
              <a:ln w="15875">
                <a:solidFill>
                  <a:schemeClr val="accent1"/>
                </a:solidFill>
                <a:round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900" b="0" i="0" u="none" strike="noStrike" kern="1200" baseline="0">
                    <a:solidFill>
                      <a:schemeClr val="dk1"/>
                    </a:solidFill>
                    <a:latin typeface="+mn-lt"/>
                    <a:ea typeface="+mn-ea"/>
                    <a:cs typeface="+mn-cs"/>
                  </a:defRPr>
                </a:pPr>
                <a:endParaRPr lang="it-IT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dk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All!$BR$6:$BR$400</c:f>
              <c:numCache>
                <c:formatCode>General</c:formatCode>
                <c:ptCount val="395"/>
                <c:pt idx="0">
                  <c:v>60.058999999999997</c:v>
                </c:pt>
                <c:pt idx="4">
                  <c:v>61.414000000000001</c:v>
                </c:pt>
                <c:pt idx="7">
                  <c:v>60.375</c:v>
                </c:pt>
                <c:pt idx="8">
                  <c:v>61.271000000000001</c:v>
                </c:pt>
                <c:pt idx="11">
                  <c:v>58.569000000000003</c:v>
                </c:pt>
                <c:pt idx="12">
                  <c:v>59.182000000000002</c:v>
                </c:pt>
                <c:pt idx="15">
                  <c:v>58.164999999999999</c:v>
                </c:pt>
                <c:pt idx="17">
                  <c:v>60.268000000000001</c:v>
                </c:pt>
                <c:pt idx="18">
                  <c:v>58.164999999999999</c:v>
                </c:pt>
                <c:pt idx="20">
                  <c:v>58.613</c:v>
                </c:pt>
                <c:pt idx="23">
                  <c:v>59.363999999999997</c:v>
                </c:pt>
                <c:pt idx="27">
                  <c:v>58.442999999999998</c:v>
                </c:pt>
                <c:pt idx="32">
                  <c:v>58.722999999999999</c:v>
                </c:pt>
                <c:pt idx="35">
                  <c:v>58.314999999999998</c:v>
                </c:pt>
                <c:pt idx="39">
                  <c:v>60.042999999999999</c:v>
                </c:pt>
                <c:pt idx="42">
                  <c:v>58.531999999999996</c:v>
                </c:pt>
                <c:pt idx="48">
                  <c:v>60.716999999999999</c:v>
                </c:pt>
                <c:pt idx="51">
                  <c:v>58.619</c:v>
                </c:pt>
                <c:pt idx="53">
                  <c:v>59.759</c:v>
                </c:pt>
                <c:pt idx="54">
                  <c:v>58.619</c:v>
                </c:pt>
                <c:pt idx="56">
                  <c:v>59.759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37-47E9-9857-9D31F2C3C492}"/>
            </c:ext>
          </c:extLst>
        </c:ser>
        <c:dLbls>
          <c:dLblPos val="r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dk1">
                  <a:lumMod val="15000"/>
                  <a:lumOff val="85000"/>
                  <a:alpha val="51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cap="none" spc="0" normalizeH="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15000"/>
                  <a:lumOff val="85000"/>
                  <a:alpha val="54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en-US" sz="900" b="0" i="0" u="none" strike="noStrike" kern="1200" baseline="0">
                <a:solidFill>
                  <a:schemeClr val="dk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9022242776067201"/>
          <c:y val="4.2354629629629645E-2"/>
          <c:w val="0.36040393521086322"/>
          <c:h val="0.101548044534177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en-US" sz="900" b="0" i="0" u="none" strike="noStrike" kern="1200" baseline="0">
              <a:solidFill>
                <a:schemeClr val="dk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lang="en-US" sz="9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Time</a:t>
            </a:r>
            <a:r>
              <a:rPr lang="en-GB" b="1" baseline="0"/>
              <a:t> per lap spent in Dog2Dog Condition [s]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All!$CT$5</c:f>
              <c:strCache>
                <c:ptCount val="1"/>
                <c:pt idx="0">
                  <c:v>Max time_d2d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All!$CT$6:$CT$180</c:f>
              <c:numCache>
                <c:formatCode>General</c:formatCode>
                <c:ptCount val="175"/>
                <c:pt idx="0">
                  <c:v>0.29699999999999999</c:v>
                </c:pt>
                <c:pt idx="1">
                  <c:v>0.434</c:v>
                </c:pt>
                <c:pt idx="2">
                  <c:v>0.23499999999999999</c:v>
                </c:pt>
                <c:pt idx="3">
                  <c:v>0.29599999999999999</c:v>
                </c:pt>
                <c:pt idx="4">
                  <c:v>0.36</c:v>
                </c:pt>
                <c:pt idx="7">
                  <c:v>0.44</c:v>
                </c:pt>
                <c:pt idx="8">
                  <c:v>0.26900000000000002</c:v>
                </c:pt>
                <c:pt idx="11">
                  <c:v>0.26400000000000001</c:v>
                </c:pt>
                <c:pt idx="12">
                  <c:v>0.215</c:v>
                </c:pt>
                <c:pt idx="15">
                  <c:v>0.30399999999999999</c:v>
                </c:pt>
                <c:pt idx="16">
                  <c:v>0.34499999999999997</c:v>
                </c:pt>
                <c:pt idx="17">
                  <c:v>0.27100000000000002</c:v>
                </c:pt>
                <c:pt idx="18">
                  <c:v>0.30399999999999999</c:v>
                </c:pt>
                <c:pt idx="19">
                  <c:v>0.34499999999999997</c:v>
                </c:pt>
                <c:pt idx="20">
                  <c:v>0.21099999999999999</c:v>
                </c:pt>
                <c:pt idx="21">
                  <c:v>0.35499999999999998</c:v>
                </c:pt>
                <c:pt idx="22">
                  <c:v>0.23300000000000001</c:v>
                </c:pt>
                <c:pt idx="23">
                  <c:v>0.29899999999999999</c:v>
                </c:pt>
                <c:pt idx="27">
                  <c:v>0.313</c:v>
                </c:pt>
                <c:pt idx="28">
                  <c:v>0.32100000000000001</c:v>
                </c:pt>
                <c:pt idx="29">
                  <c:v>0.439</c:v>
                </c:pt>
                <c:pt idx="30">
                  <c:v>0.33900000000000002</c:v>
                </c:pt>
                <c:pt idx="31">
                  <c:v>0.33400000000000002</c:v>
                </c:pt>
                <c:pt idx="32">
                  <c:v>0.40200000000000002</c:v>
                </c:pt>
                <c:pt idx="35">
                  <c:v>0.312</c:v>
                </c:pt>
                <c:pt idx="36">
                  <c:v>0.26700000000000002</c:v>
                </c:pt>
                <c:pt idx="37">
                  <c:v>0.34599999999999997</c:v>
                </c:pt>
                <c:pt idx="38">
                  <c:v>0.316</c:v>
                </c:pt>
                <c:pt idx="39">
                  <c:v>0.23400000000000001</c:v>
                </c:pt>
                <c:pt idx="42">
                  <c:v>0.28899999999999998</c:v>
                </c:pt>
                <c:pt idx="43">
                  <c:v>0.36099999999999999</c:v>
                </c:pt>
                <c:pt idx="44">
                  <c:v>0.39500000000000002</c:v>
                </c:pt>
                <c:pt idx="45">
                  <c:v>0.308</c:v>
                </c:pt>
                <c:pt idx="46">
                  <c:v>0.36099999999999999</c:v>
                </c:pt>
                <c:pt idx="47">
                  <c:v>0.41399999999999998</c:v>
                </c:pt>
                <c:pt idx="48">
                  <c:v>0.433</c:v>
                </c:pt>
                <c:pt idx="51">
                  <c:v>2.3420000000000001</c:v>
                </c:pt>
                <c:pt idx="52">
                  <c:v>0.27</c:v>
                </c:pt>
                <c:pt idx="53">
                  <c:v>0.36799999999999999</c:v>
                </c:pt>
                <c:pt idx="54">
                  <c:v>2.3420000000000001</c:v>
                </c:pt>
                <c:pt idx="55">
                  <c:v>0.27</c:v>
                </c:pt>
                <c:pt idx="56">
                  <c:v>0.36799999999999999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7201745303021977"/>
          <c:y val="4.2354629629629645E-2"/>
          <c:w val="0.60265969562337518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Coolant</a:t>
            </a:r>
            <a:r>
              <a:rPr lang="en-GB" b="1" baseline="0"/>
              <a:t> Pressures </a:t>
            </a:r>
            <a:r>
              <a:rPr lang="en-GB" b="1"/>
              <a:t>[bar]</a:t>
            </a:r>
          </a:p>
        </c:rich>
      </c:tx>
      <c:layout>
        <c:manualLayout>
          <c:xMode val="edge"/>
          <c:yMode val="edge"/>
          <c:x val="3.079939225907008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All!$EL$5</c:f>
              <c:strCache>
                <c:ptCount val="1"/>
                <c:pt idx="0">
                  <c:v>Max pwat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All!$EL$6:$EL$400</c:f>
              <c:numCache>
                <c:formatCode>General</c:formatCode>
                <c:ptCount val="395"/>
                <c:pt idx="0">
                  <c:v>1.25</c:v>
                </c:pt>
                <c:pt idx="1">
                  <c:v>1.3</c:v>
                </c:pt>
                <c:pt idx="2">
                  <c:v>1.25</c:v>
                </c:pt>
                <c:pt idx="3">
                  <c:v>1.3</c:v>
                </c:pt>
                <c:pt idx="4">
                  <c:v>1.35</c:v>
                </c:pt>
                <c:pt idx="7">
                  <c:v>1.7</c:v>
                </c:pt>
                <c:pt idx="8">
                  <c:v>1.3</c:v>
                </c:pt>
                <c:pt idx="11">
                  <c:v>1.45</c:v>
                </c:pt>
                <c:pt idx="12">
                  <c:v>1.25</c:v>
                </c:pt>
                <c:pt idx="15">
                  <c:v>1.25</c:v>
                </c:pt>
                <c:pt idx="16">
                  <c:v>1.35</c:v>
                </c:pt>
                <c:pt idx="17">
                  <c:v>1.4</c:v>
                </c:pt>
                <c:pt idx="18">
                  <c:v>1.25</c:v>
                </c:pt>
                <c:pt idx="19">
                  <c:v>1.35</c:v>
                </c:pt>
                <c:pt idx="20">
                  <c:v>1.7</c:v>
                </c:pt>
                <c:pt idx="21">
                  <c:v>1.35</c:v>
                </c:pt>
                <c:pt idx="22">
                  <c:v>1.45</c:v>
                </c:pt>
                <c:pt idx="23">
                  <c:v>1.5</c:v>
                </c:pt>
                <c:pt idx="27">
                  <c:v>1.9</c:v>
                </c:pt>
                <c:pt idx="28">
                  <c:v>1.75</c:v>
                </c:pt>
                <c:pt idx="29">
                  <c:v>1.8</c:v>
                </c:pt>
                <c:pt idx="30">
                  <c:v>1.85</c:v>
                </c:pt>
                <c:pt idx="31">
                  <c:v>1.95</c:v>
                </c:pt>
                <c:pt idx="32">
                  <c:v>1.95</c:v>
                </c:pt>
                <c:pt idx="35">
                  <c:v>2.15</c:v>
                </c:pt>
                <c:pt idx="36">
                  <c:v>1.9</c:v>
                </c:pt>
                <c:pt idx="37">
                  <c:v>1.95</c:v>
                </c:pt>
                <c:pt idx="38">
                  <c:v>2</c:v>
                </c:pt>
                <c:pt idx="39">
                  <c:v>2.0499999999999998</c:v>
                </c:pt>
                <c:pt idx="42">
                  <c:v>2.2000000000000002</c:v>
                </c:pt>
                <c:pt idx="43">
                  <c:v>2.0499999999999998</c:v>
                </c:pt>
                <c:pt idx="44">
                  <c:v>2.0499999999999998</c:v>
                </c:pt>
                <c:pt idx="45">
                  <c:v>2.1</c:v>
                </c:pt>
                <c:pt idx="46">
                  <c:v>2.1</c:v>
                </c:pt>
                <c:pt idx="47">
                  <c:v>2.15</c:v>
                </c:pt>
                <c:pt idx="48">
                  <c:v>2.25</c:v>
                </c:pt>
                <c:pt idx="51">
                  <c:v>2.5</c:v>
                </c:pt>
                <c:pt idx="52">
                  <c:v>2.1</c:v>
                </c:pt>
                <c:pt idx="53">
                  <c:v>2.2999999999999998</c:v>
                </c:pt>
                <c:pt idx="54">
                  <c:v>2.5</c:v>
                </c:pt>
                <c:pt idx="55">
                  <c:v>2.1</c:v>
                </c:pt>
                <c:pt idx="56">
                  <c:v>2.2999999999999998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5"/>
          <c:order val="4"/>
          <c:tx>
            <c:strRef>
              <c:f>All!$HV$5</c:f>
              <c:strCache>
                <c:ptCount val="1"/>
                <c:pt idx="0">
                  <c:v>Ave water_pres_diff_calc_pod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All!$HV$6:$HV$400</c:f>
              <c:numCache>
                <c:formatCode>General</c:formatCode>
                <c:ptCount val="395"/>
                <c:pt idx="0">
                  <c:v>0.53500000000000003</c:v>
                </c:pt>
                <c:pt idx="1">
                  <c:v>0.27800000000000002</c:v>
                </c:pt>
                <c:pt idx="2">
                  <c:v>0.20399999999999999</c:v>
                </c:pt>
                <c:pt idx="3">
                  <c:v>0.56999999999999995</c:v>
                </c:pt>
                <c:pt idx="4">
                  <c:v>0.27100000000000002</c:v>
                </c:pt>
                <c:pt idx="7">
                  <c:v>-0.108</c:v>
                </c:pt>
                <c:pt idx="8">
                  <c:v>0.112</c:v>
                </c:pt>
                <c:pt idx="11">
                  <c:v>0.5</c:v>
                </c:pt>
                <c:pt idx="12">
                  <c:v>-0.40500000000000003</c:v>
                </c:pt>
                <c:pt idx="15">
                  <c:v>0.312</c:v>
                </c:pt>
                <c:pt idx="16">
                  <c:v>0.55800000000000005</c:v>
                </c:pt>
                <c:pt idx="17">
                  <c:v>0.34399999999999997</c:v>
                </c:pt>
                <c:pt idx="18">
                  <c:v>0.312</c:v>
                </c:pt>
                <c:pt idx="19">
                  <c:v>0.55800000000000005</c:v>
                </c:pt>
                <c:pt idx="20">
                  <c:v>-0.27600000000000002</c:v>
                </c:pt>
                <c:pt idx="21">
                  <c:v>0.97499999999999998</c:v>
                </c:pt>
                <c:pt idx="22">
                  <c:v>1.2549999999999999</c:v>
                </c:pt>
                <c:pt idx="23">
                  <c:v>1.099</c:v>
                </c:pt>
                <c:pt idx="27">
                  <c:v>-0.67500000000000004</c:v>
                </c:pt>
                <c:pt idx="28">
                  <c:v>0.69899999999999995</c:v>
                </c:pt>
                <c:pt idx="29">
                  <c:v>1.0860000000000001</c:v>
                </c:pt>
                <c:pt idx="30">
                  <c:v>1.355</c:v>
                </c:pt>
                <c:pt idx="31">
                  <c:v>1.357</c:v>
                </c:pt>
                <c:pt idx="32">
                  <c:v>0.91200000000000003</c:v>
                </c:pt>
                <c:pt idx="35">
                  <c:v>0.224</c:v>
                </c:pt>
                <c:pt idx="36">
                  <c:v>0.97</c:v>
                </c:pt>
                <c:pt idx="37">
                  <c:v>1.22</c:v>
                </c:pt>
                <c:pt idx="38">
                  <c:v>1.294</c:v>
                </c:pt>
                <c:pt idx="39">
                  <c:v>0.98599999999999999</c:v>
                </c:pt>
                <c:pt idx="42">
                  <c:v>-0.32</c:v>
                </c:pt>
                <c:pt idx="43">
                  <c:v>1.04</c:v>
                </c:pt>
                <c:pt idx="44">
                  <c:v>1.0980000000000001</c:v>
                </c:pt>
                <c:pt idx="45">
                  <c:v>1.2350000000000001</c:v>
                </c:pt>
                <c:pt idx="46">
                  <c:v>1.3260000000000001</c:v>
                </c:pt>
                <c:pt idx="47">
                  <c:v>1.222</c:v>
                </c:pt>
                <c:pt idx="48">
                  <c:v>0.876</c:v>
                </c:pt>
                <c:pt idx="51">
                  <c:v>-0.40899999999999997</c:v>
                </c:pt>
                <c:pt idx="52">
                  <c:v>1.05</c:v>
                </c:pt>
                <c:pt idx="53">
                  <c:v>0.107</c:v>
                </c:pt>
                <c:pt idx="54">
                  <c:v>-0.40899999999999997</c:v>
                </c:pt>
                <c:pt idx="55">
                  <c:v>1.05</c:v>
                </c:pt>
                <c:pt idx="56">
                  <c:v>0.107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66D9-4C53-B464-AA6D2FCE94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2"/>
          <c:order val="1"/>
          <c:tx>
            <c:strRef>
              <c:f>All!$EM$5</c:f>
              <c:strCache>
                <c:ptCount val="1"/>
                <c:pt idx="0">
                  <c:v>Min pwat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All!$EM$6:$EM$400</c:f>
              <c:numCache>
                <c:formatCode>General</c:formatCode>
                <c:ptCount val="395"/>
                <c:pt idx="0">
                  <c:v>0.5</c:v>
                </c:pt>
                <c:pt idx="1">
                  <c:v>0.9</c:v>
                </c:pt>
                <c:pt idx="2">
                  <c:v>0.9</c:v>
                </c:pt>
                <c:pt idx="3">
                  <c:v>0.95</c:v>
                </c:pt>
                <c:pt idx="4">
                  <c:v>0.9</c:v>
                </c:pt>
                <c:pt idx="7">
                  <c:v>0.85</c:v>
                </c:pt>
                <c:pt idx="8">
                  <c:v>0.7</c:v>
                </c:pt>
                <c:pt idx="11">
                  <c:v>0.85</c:v>
                </c:pt>
                <c:pt idx="12">
                  <c:v>0.8</c:v>
                </c:pt>
                <c:pt idx="15">
                  <c:v>0.8</c:v>
                </c:pt>
                <c:pt idx="16">
                  <c:v>0.95</c:v>
                </c:pt>
                <c:pt idx="17">
                  <c:v>0.9</c:v>
                </c:pt>
                <c:pt idx="18">
                  <c:v>0.8</c:v>
                </c:pt>
                <c:pt idx="19">
                  <c:v>0.95</c:v>
                </c:pt>
                <c:pt idx="20">
                  <c:v>0.8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7">
                  <c:v>1.25</c:v>
                </c:pt>
                <c:pt idx="28">
                  <c:v>1.4</c:v>
                </c:pt>
                <c:pt idx="29">
                  <c:v>1.45</c:v>
                </c:pt>
                <c:pt idx="30">
                  <c:v>1.45</c:v>
                </c:pt>
                <c:pt idx="31">
                  <c:v>1.45</c:v>
                </c:pt>
                <c:pt idx="32">
                  <c:v>1.55</c:v>
                </c:pt>
                <c:pt idx="35">
                  <c:v>1.55</c:v>
                </c:pt>
                <c:pt idx="36">
                  <c:v>1.5</c:v>
                </c:pt>
                <c:pt idx="37">
                  <c:v>1.55</c:v>
                </c:pt>
                <c:pt idx="38">
                  <c:v>1.6</c:v>
                </c:pt>
                <c:pt idx="39">
                  <c:v>1.55</c:v>
                </c:pt>
                <c:pt idx="42">
                  <c:v>1.5</c:v>
                </c:pt>
                <c:pt idx="43">
                  <c:v>1.65</c:v>
                </c:pt>
                <c:pt idx="44">
                  <c:v>1.6</c:v>
                </c:pt>
                <c:pt idx="45">
                  <c:v>1.65</c:v>
                </c:pt>
                <c:pt idx="46">
                  <c:v>1.7</c:v>
                </c:pt>
                <c:pt idx="47">
                  <c:v>1.7</c:v>
                </c:pt>
                <c:pt idx="48">
                  <c:v>1.7</c:v>
                </c:pt>
                <c:pt idx="51">
                  <c:v>1.65</c:v>
                </c:pt>
                <c:pt idx="52">
                  <c:v>1.75</c:v>
                </c:pt>
                <c:pt idx="53">
                  <c:v>1.75</c:v>
                </c:pt>
                <c:pt idx="54">
                  <c:v>1.65</c:v>
                </c:pt>
                <c:pt idx="55">
                  <c:v>1.75</c:v>
                </c:pt>
                <c:pt idx="56">
                  <c:v>1.75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D9-4C53-B464-AA6D2FCE94BF}"/>
            </c:ext>
          </c:extLst>
        </c:ser>
        <c:ser>
          <c:idx val="3"/>
          <c:order val="2"/>
          <c:tx>
            <c:strRef>
              <c:f>All!$FM$5</c:f>
              <c:strCache>
                <c:ptCount val="1"/>
                <c:pt idx="0">
                  <c:v>Max pmotin_pod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All!$FM$6:$FM$400</c:f>
              <c:numCache>
                <c:formatCode>General</c:formatCode>
                <c:ptCount val="395"/>
                <c:pt idx="0">
                  <c:v>2.76</c:v>
                </c:pt>
                <c:pt idx="1">
                  <c:v>2.82</c:v>
                </c:pt>
                <c:pt idx="2">
                  <c:v>2.78</c:v>
                </c:pt>
                <c:pt idx="3">
                  <c:v>2.88</c:v>
                </c:pt>
                <c:pt idx="4">
                  <c:v>2.84</c:v>
                </c:pt>
                <c:pt idx="7">
                  <c:v>3.02</c:v>
                </c:pt>
                <c:pt idx="8">
                  <c:v>2.78</c:v>
                </c:pt>
                <c:pt idx="11">
                  <c:v>2.98</c:v>
                </c:pt>
                <c:pt idx="12">
                  <c:v>2.78</c:v>
                </c:pt>
                <c:pt idx="15">
                  <c:v>2.85</c:v>
                </c:pt>
                <c:pt idx="16">
                  <c:v>2.78</c:v>
                </c:pt>
                <c:pt idx="17">
                  <c:v>2.96</c:v>
                </c:pt>
                <c:pt idx="18">
                  <c:v>2.85</c:v>
                </c:pt>
                <c:pt idx="19">
                  <c:v>2.78</c:v>
                </c:pt>
                <c:pt idx="20">
                  <c:v>2.89</c:v>
                </c:pt>
                <c:pt idx="21">
                  <c:v>2.95</c:v>
                </c:pt>
                <c:pt idx="22">
                  <c:v>2.96</c:v>
                </c:pt>
                <c:pt idx="23">
                  <c:v>3.04</c:v>
                </c:pt>
                <c:pt idx="27">
                  <c:v>3.2</c:v>
                </c:pt>
                <c:pt idx="28">
                  <c:v>3.29</c:v>
                </c:pt>
                <c:pt idx="29">
                  <c:v>3.44</c:v>
                </c:pt>
                <c:pt idx="30">
                  <c:v>3.49</c:v>
                </c:pt>
                <c:pt idx="31">
                  <c:v>3.59</c:v>
                </c:pt>
                <c:pt idx="32">
                  <c:v>3.48</c:v>
                </c:pt>
                <c:pt idx="35">
                  <c:v>3.43</c:v>
                </c:pt>
                <c:pt idx="36">
                  <c:v>3.55</c:v>
                </c:pt>
                <c:pt idx="37">
                  <c:v>3.58</c:v>
                </c:pt>
                <c:pt idx="38">
                  <c:v>3.6</c:v>
                </c:pt>
                <c:pt idx="39">
                  <c:v>3.63</c:v>
                </c:pt>
                <c:pt idx="42">
                  <c:v>3.52</c:v>
                </c:pt>
                <c:pt idx="43">
                  <c:v>3.67</c:v>
                </c:pt>
                <c:pt idx="44">
                  <c:v>3.74</c:v>
                </c:pt>
                <c:pt idx="45">
                  <c:v>3.8</c:v>
                </c:pt>
                <c:pt idx="46">
                  <c:v>3.77</c:v>
                </c:pt>
                <c:pt idx="47">
                  <c:v>3.77</c:v>
                </c:pt>
                <c:pt idx="48">
                  <c:v>3.71</c:v>
                </c:pt>
                <c:pt idx="51">
                  <c:v>3.71</c:v>
                </c:pt>
                <c:pt idx="52">
                  <c:v>3.75</c:v>
                </c:pt>
                <c:pt idx="53">
                  <c:v>3.75</c:v>
                </c:pt>
                <c:pt idx="54">
                  <c:v>3.71</c:v>
                </c:pt>
                <c:pt idx="55">
                  <c:v>3.75</c:v>
                </c:pt>
                <c:pt idx="56">
                  <c:v>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6D9-4C53-B464-AA6D2FCE94BF}"/>
            </c:ext>
          </c:extLst>
        </c:ser>
        <c:ser>
          <c:idx val="4"/>
          <c:order val="3"/>
          <c:tx>
            <c:strRef>
              <c:f>All!$FN$5</c:f>
              <c:strCache>
                <c:ptCount val="1"/>
                <c:pt idx="0">
                  <c:v>Min pmotin_pod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All!$FN$6:$FN$400</c:f>
              <c:numCache>
                <c:formatCode>General</c:formatCode>
                <c:ptCount val="395"/>
                <c:pt idx="0">
                  <c:v>-0.91</c:v>
                </c:pt>
                <c:pt idx="1">
                  <c:v>-0.88</c:v>
                </c:pt>
                <c:pt idx="2">
                  <c:v>-0.88</c:v>
                </c:pt>
                <c:pt idx="3">
                  <c:v>-0.74</c:v>
                </c:pt>
                <c:pt idx="4">
                  <c:v>-0.62</c:v>
                </c:pt>
                <c:pt idx="7">
                  <c:v>-0.66</c:v>
                </c:pt>
                <c:pt idx="8">
                  <c:v>-0.82</c:v>
                </c:pt>
                <c:pt idx="11">
                  <c:v>-0.63</c:v>
                </c:pt>
                <c:pt idx="12">
                  <c:v>-0.8</c:v>
                </c:pt>
                <c:pt idx="15">
                  <c:v>-0.88</c:v>
                </c:pt>
                <c:pt idx="16">
                  <c:v>-0.78</c:v>
                </c:pt>
                <c:pt idx="17">
                  <c:v>-0.59</c:v>
                </c:pt>
                <c:pt idx="18">
                  <c:v>-0.88</c:v>
                </c:pt>
                <c:pt idx="19">
                  <c:v>-0.78</c:v>
                </c:pt>
                <c:pt idx="20">
                  <c:v>-0.75</c:v>
                </c:pt>
                <c:pt idx="21">
                  <c:v>-0.52</c:v>
                </c:pt>
                <c:pt idx="22">
                  <c:v>0.28000000000000003</c:v>
                </c:pt>
                <c:pt idx="23">
                  <c:v>1.41</c:v>
                </c:pt>
                <c:pt idx="27">
                  <c:v>-0.86</c:v>
                </c:pt>
                <c:pt idx="28">
                  <c:v>-0.44</c:v>
                </c:pt>
                <c:pt idx="29">
                  <c:v>-0.49</c:v>
                </c:pt>
                <c:pt idx="30">
                  <c:v>2.17</c:v>
                </c:pt>
                <c:pt idx="31">
                  <c:v>2.21</c:v>
                </c:pt>
                <c:pt idx="32">
                  <c:v>0.7</c:v>
                </c:pt>
                <c:pt idx="35">
                  <c:v>-0.42</c:v>
                </c:pt>
                <c:pt idx="36">
                  <c:v>-0.04</c:v>
                </c:pt>
                <c:pt idx="37">
                  <c:v>2.0699999999999998</c:v>
                </c:pt>
                <c:pt idx="38">
                  <c:v>1.81</c:v>
                </c:pt>
                <c:pt idx="39">
                  <c:v>1.18</c:v>
                </c:pt>
                <c:pt idx="42">
                  <c:v>-0.35</c:v>
                </c:pt>
                <c:pt idx="43">
                  <c:v>0.25</c:v>
                </c:pt>
                <c:pt idx="44">
                  <c:v>1</c:v>
                </c:pt>
                <c:pt idx="45">
                  <c:v>1.33</c:v>
                </c:pt>
                <c:pt idx="46">
                  <c:v>2.46</c:v>
                </c:pt>
                <c:pt idx="47">
                  <c:v>1.87</c:v>
                </c:pt>
                <c:pt idx="48">
                  <c:v>0.57999999999999996</c:v>
                </c:pt>
                <c:pt idx="51">
                  <c:v>-0.59</c:v>
                </c:pt>
                <c:pt idx="52">
                  <c:v>0.44</c:v>
                </c:pt>
                <c:pt idx="53">
                  <c:v>-0.55000000000000004</c:v>
                </c:pt>
                <c:pt idx="54">
                  <c:v>-0.59</c:v>
                </c:pt>
                <c:pt idx="55">
                  <c:v>0.44</c:v>
                </c:pt>
                <c:pt idx="56">
                  <c:v>-0.55000000000000004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6D9-4C53-B464-AA6D2FCE94BF}"/>
            </c:ext>
          </c:extLst>
        </c:ser>
        <c:ser>
          <c:idx val="1"/>
          <c:order val="5"/>
          <c:tx>
            <c:strRef>
              <c:f>All!$EK$5</c:f>
              <c:strCache>
                <c:ptCount val="1"/>
                <c:pt idx="0">
                  <c:v>Ave Delta_TmotvsAMB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All!$EK$6:$EK$26</c:f>
              <c:numCache>
                <c:formatCode>General</c:formatCode>
                <c:ptCount val="21"/>
                <c:pt idx="0">
                  <c:v>40.536999999999999</c:v>
                </c:pt>
                <c:pt idx="1">
                  <c:v>53.625999999999998</c:v>
                </c:pt>
                <c:pt idx="2">
                  <c:v>53.569000000000003</c:v>
                </c:pt>
                <c:pt idx="3">
                  <c:v>53.389000000000003</c:v>
                </c:pt>
                <c:pt idx="4">
                  <c:v>53.576000000000001</c:v>
                </c:pt>
                <c:pt idx="7">
                  <c:v>51.435000000000002</c:v>
                </c:pt>
                <c:pt idx="8">
                  <c:v>52.512</c:v>
                </c:pt>
                <c:pt idx="11">
                  <c:v>52.813000000000002</c:v>
                </c:pt>
                <c:pt idx="12">
                  <c:v>50.798999999999999</c:v>
                </c:pt>
                <c:pt idx="15">
                  <c:v>51.582000000000001</c:v>
                </c:pt>
                <c:pt idx="16">
                  <c:v>54.036999999999999</c:v>
                </c:pt>
                <c:pt idx="17">
                  <c:v>53.941000000000003</c:v>
                </c:pt>
                <c:pt idx="18">
                  <c:v>51.582000000000001</c:v>
                </c:pt>
                <c:pt idx="19">
                  <c:v>54.036999999999999</c:v>
                </c:pt>
                <c:pt idx="20">
                  <c:v>51.142000000000003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90A-4015-92CE-407C8FEA3C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16557136"/>
        <c:axId val="1416558800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1416558800"/>
        <c:scaling>
          <c:orientation val="minMax"/>
          <c:min val="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16557136"/>
        <c:crosses val="max"/>
        <c:crossBetween val="between"/>
      </c:valAx>
      <c:catAx>
        <c:axId val="1416557136"/>
        <c:scaling>
          <c:orientation val="minMax"/>
        </c:scaling>
        <c:delete val="1"/>
        <c:axPos val="b"/>
        <c:majorTickMark val="out"/>
        <c:minorTickMark val="none"/>
        <c:tickLblPos val="nextTo"/>
        <c:crossAx val="1416558800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2608925460394588"/>
          <c:y val="1.1972222222222221E-3"/>
          <c:w val="0.76836916741645234"/>
          <c:h val="0.1638953703703703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Mixture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All!$FG$5</c:f>
              <c:strCache>
                <c:ptCount val="1"/>
                <c:pt idx="0">
                  <c:v>Lap-Begin Ave Lambda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All!$FG$6:$FG$400</c:f>
              <c:numCache>
                <c:formatCode>General</c:formatCode>
                <c:ptCount val="395"/>
                <c:pt idx="0">
                  <c:v>1.0049999999999999</c:v>
                </c:pt>
                <c:pt idx="1">
                  <c:v>0.95099999999999996</c:v>
                </c:pt>
                <c:pt idx="2">
                  <c:v>0.95199999999999996</c:v>
                </c:pt>
                <c:pt idx="3">
                  <c:v>0.95</c:v>
                </c:pt>
                <c:pt idx="4">
                  <c:v>1.1719999999999999</c:v>
                </c:pt>
                <c:pt idx="7">
                  <c:v>1.0029999999999999</c:v>
                </c:pt>
                <c:pt idx="8">
                  <c:v>0.995</c:v>
                </c:pt>
                <c:pt idx="11">
                  <c:v>0.97099999999999997</c:v>
                </c:pt>
                <c:pt idx="12">
                  <c:v>1.0649999999999999</c:v>
                </c:pt>
                <c:pt idx="15">
                  <c:v>0.98399999999999999</c:v>
                </c:pt>
                <c:pt idx="16">
                  <c:v>0.95</c:v>
                </c:pt>
                <c:pt idx="17">
                  <c:v>0.95599999999999996</c:v>
                </c:pt>
                <c:pt idx="18">
                  <c:v>0.98399999999999999</c:v>
                </c:pt>
                <c:pt idx="19">
                  <c:v>0.95</c:v>
                </c:pt>
                <c:pt idx="20">
                  <c:v>1.02</c:v>
                </c:pt>
                <c:pt idx="21">
                  <c:v>0.94199999999999995</c:v>
                </c:pt>
                <c:pt idx="22">
                  <c:v>0.94199999999999995</c:v>
                </c:pt>
                <c:pt idx="23">
                  <c:v>0.94899999999999995</c:v>
                </c:pt>
                <c:pt idx="27">
                  <c:v>1.0629999999999999</c:v>
                </c:pt>
                <c:pt idx="28">
                  <c:v>0.94599999999999995</c:v>
                </c:pt>
                <c:pt idx="29">
                  <c:v>0.94599999999999995</c:v>
                </c:pt>
                <c:pt idx="30">
                  <c:v>0.94399999999999995</c:v>
                </c:pt>
                <c:pt idx="31">
                  <c:v>0.94699999999999995</c:v>
                </c:pt>
                <c:pt idx="32">
                  <c:v>0.94699999999999995</c:v>
                </c:pt>
                <c:pt idx="35">
                  <c:v>0.97499999999999998</c:v>
                </c:pt>
                <c:pt idx="36">
                  <c:v>0.94699999999999995</c:v>
                </c:pt>
                <c:pt idx="37">
                  <c:v>0.94699999999999995</c:v>
                </c:pt>
                <c:pt idx="38">
                  <c:v>0.94599999999999995</c:v>
                </c:pt>
                <c:pt idx="39">
                  <c:v>0.95099999999999996</c:v>
                </c:pt>
                <c:pt idx="42">
                  <c:v>1.016</c:v>
                </c:pt>
                <c:pt idx="43">
                  <c:v>0.94599999999999995</c:v>
                </c:pt>
                <c:pt idx="44">
                  <c:v>0.94799999999999995</c:v>
                </c:pt>
                <c:pt idx="45">
                  <c:v>0.94499999999999995</c:v>
                </c:pt>
                <c:pt idx="46">
                  <c:v>0.94799999999999995</c:v>
                </c:pt>
                <c:pt idx="47">
                  <c:v>0.94699999999999995</c:v>
                </c:pt>
                <c:pt idx="48">
                  <c:v>0.95</c:v>
                </c:pt>
                <c:pt idx="51">
                  <c:v>0.98699999999999999</c:v>
                </c:pt>
                <c:pt idx="52">
                  <c:v>0.94899999999999995</c:v>
                </c:pt>
                <c:pt idx="53">
                  <c:v>0.95399999999999996</c:v>
                </c:pt>
                <c:pt idx="54">
                  <c:v>0.98699999999999999</c:v>
                </c:pt>
                <c:pt idx="55">
                  <c:v>0.94899999999999995</c:v>
                </c:pt>
                <c:pt idx="56">
                  <c:v>0.95399999999999996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All!$FH$5</c:f>
              <c:strCache>
                <c:ptCount val="1"/>
                <c:pt idx="0">
                  <c:v>Lap-Begin Ave Lambda2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All!$FH$6:$FH$400</c:f>
              <c:numCache>
                <c:formatCode>General</c:formatCode>
                <c:ptCount val="395"/>
                <c:pt idx="0">
                  <c:v>1.006</c:v>
                </c:pt>
                <c:pt idx="1">
                  <c:v>0.95299999999999996</c:v>
                </c:pt>
                <c:pt idx="2">
                  <c:v>0.95299999999999996</c:v>
                </c:pt>
                <c:pt idx="3">
                  <c:v>0.95099999999999996</c:v>
                </c:pt>
                <c:pt idx="4">
                  <c:v>1.127</c:v>
                </c:pt>
                <c:pt idx="7">
                  <c:v>1.0109999999999999</c:v>
                </c:pt>
                <c:pt idx="8">
                  <c:v>0.996</c:v>
                </c:pt>
                <c:pt idx="11">
                  <c:v>0.97099999999999997</c:v>
                </c:pt>
                <c:pt idx="12">
                  <c:v>1.095</c:v>
                </c:pt>
                <c:pt idx="15">
                  <c:v>0.98499999999999999</c:v>
                </c:pt>
                <c:pt idx="16">
                  <c:v>0.95099999999999996</c:v>
                </c:pt>
                <c:pt idx="17">
                  <c:v>0.95699999999999996</c:v>
                </c:pt>
                <c:pt idx="18">
                  <c:v>0.98499999999999999</c:v>
                </c:pt>
                <c:pt idx="19">
                  <c:v>0.95099999999999996</c:v>
                </c:pt>
                <c:pt idx="20">
                  <c:v>1.0229999999999999</c:v>
                </c:pt>
                <c:pt idx="21">
                  <c:v>0.94299999999999995</c:v>
                </c:pt>
                <c:pt idx="22">
                  <c:v>0.94299999999999995</c:v>
                </c:pt>
                <c:pt idx="23">
                  <c:v>0.94899999999999995</c:v>
                </c:pt>
                <c:pt idx="27">
                  <c:v>1.081</c:v>
                </c:pt>
                <c:pt idx="28">
                  <c:v>0.94699999999999995</c:v>
                </c:pt>
                <c:pt idx="29">
                  <c:v>0.94599999999999995</c:v>
                </c:pt>
                <c:pt idx="30">
                  <c:v>0.94599999999999995</c:v>
                </c:pt>
                <c:pt idx="31">
                  <c:v>0.94799999999999995</c:v>
                </c:pt>
                <c:pt idx="32">
                  <c:v>0.94799999999999995</c:v>
                </c:pt>
                <c:pt idx="35">
                  <c:v>0.97299999999999998</c:v>
                </c:pt>
                <c:pt idx="36">
                  <c:v>0.94799999999999995</c:v>
                </c:pt>
                <c:pt idx="37">
                  <c:v>0.94799999999999995</c:v>
                </c:pt>
                <c:pt idx="38">
                  <c:v>0.94699999999999995</c:v>
                </c:pt>
                <c:pt idx="39">
                  <c:v>0.94899999999999995</c:v>
                </c:pt>
                <c:pt idx="42">
                  <c:v>1.016</c:v>
                </c:pt>
                <c:pt idx="43">
                  <c:v>0.94699999999999995</c:v>
                </c:pt>
                <c:pt idx="44">
                  <c:v>0.95</c:v>
                </c:pt>
                <c:pt idx="45">
                  <c:v>0.94599999999999995</c:v>
                </c:pt>
                <c:pt idx="46">
                  <c:v>0.94899999999999995</c:v>
                </c:pt>
                <c:pt idx="47">
                  <c:v>0.94899999999999995</c:v>
                </c:pt>
                <c:pt idx="48">
                  <c:v>0.95</c:v>
                </c:pt>
                <c:pt idx="51">
                  <c:v>1</c:v>
                </c:pt>
                <c:pt idx="52">
                  <c:v>0.94899999999999995</c:v>
                </c:pt>
                <c:pt idx="53">
                  <c:v>0.95399999999999996</c:v>
                </c:pt>
                <c:pt idx="54">
                  <c:v>1</c:v>
                </c:pt>
                <c:pt idx="55">
                  <c:v>0.94899999999999995</c:v>
                </c:pt>
                <c:pt idx="56">
                  <c:v>0.95399999999999996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85-45E9-863A-548A6366BAED}"/>
            </c:ext>
          </c:extLst>
        </c:ser>
        <c:ser>
          <c:idx val="2"/>
          <c:order val="2"/>
          <c:tx>
            <c:strRef>
              <c:f>All!$FI$5</c:f>
              <c:strCache>
                <c:ptCount val="1"/>
                <c:pt idx="0">
                  <c:v>Lap-Begin Ave flc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All!$FI$6:$FI$400</c:f>
              <c:numCache>
                <c:formatCode>General</c:formatCode>
                <c:ptCount val="395"/>
                <c:pt idx="0">
                  <c:v>1</c:v>
                </c:pt>
                <c:pt idx="1">
                  <c:v>0.98399999999999999</c:v>
                </c:pt>
                <c:pt idx="2">
                  <c:v>0.98299999999999998</c:v>
                </c:pt>
                <c:pt idx="3">
                  <c:v>0.98199999999999998</c:v>
                </c:pt>
                <c:pt idx="4">
                  <c:v>0.98699999999999999</c:v>
                </c:pt>
                <c:pt idx="7">
                  <c:v>0.995</c:v>
                </c:pt>
                <c:pt idx="8">
                  <c:v>0.99099999999999999</c:v>
                </c:pt>
                <c:pt idx="11">
                  <c:v>0.998</c:v>
                </c:pt>
                <c:pt idx="12">
                  <c:v>1.0289999999999999</c:v>
                </c:pt>
                <c:pt idx="15">
                  <c:v>1.002</c:v>
                </c:pt>
                <c:pt idx="16">
                  <c:v>0.99</c:v>
                </c:pt>
                <c:pt idx="17">
                  <c:v>0.99</c:v>
                </c:pt>
                <c:pt idx="18">
                  <c:v>1.002</c:v>
                </c:pt>
                <c:pt idx="19">
                  <c:v>0.99</c:v>
                </c:pt>
                <c:pt idx="20">
                  <c:v>0.997</c:v>
                </c:pt>
                <c:pt idx="21">
                  <c:v>0.98699999999999999</c:v>
                </c:pt>
                <c:pt idx="22">
                  <c:v>0.98799999999999999</c:v>
                </c:pt>
                <c:pt idx="23">
                  <c:v>0.99399999999999999</c:v>
                </c:pt>
                <c:pt idx="27">
                  <c:v>0.999</c:v>
                </c:pt>
                <c:pt idx="28">
                  <c:v>0.99</c:v>
                </c:pt>
                <c:pt idx="29">
                  <c:v>0.98899999999999999</c:v>
                </c:pt>
                <c:pt idx="30">
                  <c:v>0.98899999999999999</c:v>
                </c:pt>
                <c:pt idx="31">
                  <c:v>0.99</c:v>
                </c:pt>
                <c:pt idx="32">
                  <c:v>0.98899999999999999</c:v>
                </c:pt>
                <c:pt idx="35">
                  <c:v>0.999</c:v>
                </c:pt>
                <c:pt idx="36">
                  <c:v>0.99</c:v>
                </c:pt>
                <c:pt idx="37">
                  <c:v>0.99</c:v>
                </c:pt>
                <c:pt idx="38">
                  <c:v>0.99099999999999999</c:v>
                </c:pt>
                <c:pt idx="39">
                  <c:v>0.99399999999999999</c:v>
                </c:pt>
                <c:pt idx="42">
                  <c:v>1</c:v>
                </c:pt>
                <c:pt idx="43">
                  <c:v>0.99399999999999999</c:v>
                </c:pt>
                <c:pt idx="44">
                  <c:v>0.99299999999999999</c:v>
                </c:pt>
                <c:pt idx="45">
                  <c:v>0.99099999999999999</c:v>
                </c:pt>
                <c:pt idx="46">
                  <c:v>0.99299999999999999</c:v>
                </c:pt>
                <c:pt idx="47">
                  <c:v>0.99399999999999999</c:v>
                </c:pt>
                <c:pt idx="48">
                  <c:v>0.995</c:v>
                </c:pt>
                <c:pt idx="51">
                  <c:v>1.0109999999999999</c:v>
                </c:pt>
                <c:pt idx="52">
                  <c:v>0.997</c:v>
                </c:pt>
                <c:pt idx="53">
                  <c:v>0.997</c:v>
                </c:pt>
                <c:pt idx="54">
                  <c:v>1.0109999999999999</c:v>
                </c:pt>
                <c:pt idx="55">
                  <c:v>0.997</c:v>
                </c:pt>
                <c:pt idx="56">
                  <c:v>0.997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821-4D4F-8CAE-E4A2C1A19712}"/>
            </c:ext>
          </c:extLst>
        </c:ser>
        <c:ser>
          <c:idx val="3"/>
          <c:order val="3"/>
          <c:tx>
            <c:strRef>
              <c:f>All!$FJ$5</c:f>
              <c:strCache>
                <c:ptCount val="1"/>
                <c:pt idx="0">
                  <c:v>Lap-Begin Ave flc2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All!$FJ$6:$FJ$400</c:f>
              <c:numCache>
                <c:formatCode>General</c:formatCode>
                <c:ptCount val="395"/>
                <c:pt idx="0">
                  <c:v>0.99399999999999999</c:v>
                </c:pt>
                <c:pt idx="1">
                  <c:v>0.98799999999999999</c:v>
                </c:pt>
                <c:pt idx="2">
                  <c:v>0.98599999999999999</c:v>
                </c:pt>
                <c:pt idx="3">
                  <c:v>0.98699999999999999</c:v>
                </c:pt>
                <c:pt idx="4">
                  <c:v>0.99099999999999999</c:v>
                </c:pt>
                <c:pt idx="7">
                  <c:v>0.996</c:v>
                </c:pt>
                <c:pt idx="8">
                  <c:v>0.996</c:v>
                </c:pt>
                <c:pt idx="11">
                  <c:v>1</c:v>
                </c:pt>
                <c:pt idx="12">
                  <c:v>1.024</c:v>
                </c:pt>
                <c:pt idx="15">
                  <c:v>1.0049999999999999</c:v>
                </c:pt>
                <c:pt idx="16">
                  <c:v>0.99299999999999999</c:v>
                </c:pt>
                <c:pt idx="17">
                  <c:v>0.99299999999999999</c:v>
                </c:pt>
                <c:pt idx="18">
                  <c:v>1.0049999999999999</c:v>
                </c:pt>
                <c:pt idx="19">
                  <c:v>0.99299999999999999</c:v>
                </c:pt>
                <c:pt idx="20">
                  <c:v>0.998</c:v>
                </c:pt>
                <c:pt idx="21">
                  <c:v>0.99</c:v>
                </c:pt>
                <c:pt idx="22">
                  <c:v>0.99199999999999999</c:v>
                </c:pt>
                <c:pt idx="23">
                  <c:v>0.997</c:v>
                </c:pt>
                <c:pt idx="27">
                  <c:v>0.999</c:v>
                </c:pt>
                <c:pt idx="28">
                  <c:v>0.99199999999999999</c:v>
                </c:pt>
                <c:pt idx="29">
                  <c:v>0.99199999999999999</c:v>
                </c:pt>
                <c:pt idx="30">
                  <c:v>0.99299999999999999</c:v>
                </c:pt>
                <c:pt idx="31">
                  <c:v>0.995</c:v>
                </c:pt>
                <c:pt idx="32">
                  <c:v>0.99399999999999999</c:v>
                </c:pt>
                <c:pt idx="35">
                  <c:v>1.0009999999999999</c:v>
                </c:pt>
                <c:pt idx="36">
                  <c:v>0.99299999999999999</c:v>
                </c:pt>
                <c:pt idx="37">
                  <c:v>0.99399999999999999</c:v>
                </c:pt>
                <c:pt idx="38">
                  <c:v>0.99399999999999999</c:v>
                </c:pt>
                <c:pt idx="39">
                  <c:v>0.998</c:v>
                </c:pt>
                <c:pt idx="42">
                  <c:v>1.0009999999999999</c:v>
                </c:pt>
                <c:pt idx="43">
                  <c:v>0.997</c:v>
                </c:pt>
                <c:pt idx="44">
                  <c:v>0.996</c:v>
                </c:pt>
                <c:pt idx="45">
                  <c:v>0.995</c:v>
                </c:pt>
                <c:pt idx="46">
                  <c:v>0.997</c:v>
                </c:pt>
                <c:pt idx="47">
                  <c:v>0.998</c:v>
                </c:pt>
                <c:pt idx="48">
                  <c:v>0.998</c:v>
                </c:pt>
                <c:pt idx="51">
                  <c:v>1.012</c:v>
                </c:pt>
                <c:pt idx="52">
                  <c:v>1.0009999999999999</c:v>
                </c:pt>
                <c:pt idx="53">
                  <c:v>0.999</c:v>
                </c:pt>
                <c:pt idx="54">
                  <c:v>1.012</c:v>
                </c:pt>
                <c:pt idx="55">
                  <c:v>1.0009999999999999</c:v>
                </c:pt>
                <c:pt idx="56">
                  <c:v>0.999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821-4D4F-8CAE-E4A2C1A197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.05"/>
          <c:min val="0.9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20757500256716"/>
          <c:y val="4.2354629629629631E-2"/>
          <c:w val="0.79792424997432843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Poil surging time</a:t>
            </a:r>
            <a:r>
              <a:rPr lang="en-GB" b="1" baseline="0"/>
              <a:t> [s</a:t>
            </a:r>
            <a:r>
              <a:rPr lang="en-GB" b="1"/>
              <a:t>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All!$FK$5</c:f>
              <c:strCache>
                <c:ptCount val="1"/>
                <c:pt idx="0">
                  <c:v>Max Poil_Surge_Lap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All!$FK$6:$FK$400</c:f>
              <c:numCache>
                <c:formatCode>General</c:formatCode>
                <c:ptCount val="395"/>
                <c:pt idx="0">
                  <c:v>0.20100000000000001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0.30299999999999999</c:v>
                </c:pt>
                <c:pt idx="8">
                  <c:v>0.10100000000000001</c:v>
                </c:pt>
                <c:pt idx="11">
                  <c:v>0.2</c:v>
                </c:pt>
                <c:pt idx="12">
                  <c:v>0</c:v>
                </c:pt>
                <c:pt idx="15">
                  <c:v>0.503</c:v>
                </c:pt>
                <c:pt idx="16">
                  <c:v>0</c:v>
                </c:pt>
                <c:pt idx="17">
                  <c:v>0</c:v>
                </c:pt>
                <c:pt idx="18">
                  <c:v>0.503</c:v>
                </c:pt>
                <c:pt idx="19">
                  <c:v>0</c:v>
                </c:pt>
                <c:pt idx="20">
                  <c:v>0.20100000000000001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0.2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0.40300000000000002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0.40300000000000002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0.30199999999999999</c:v>
                </c:pt>
                <c:pt idx="52">
                  <c:v>0</c:v>
                </c:pt>
                <c:pt idx="53">
                  <c:v>0</c:v>
                </c:pt>
                <c:pt idx="54">
                  <c:v>0.30199999999999999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All!$FP$5</c:f>
              <c:strCache>
                <c:ptCount val="1"/>
                <c:pt idx="0">
                  <c:v>Min poil_3500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All!$FP$6:$FP$400</c:f>
              <c:numCache>
                <c:formatCode>General</c:formatCode>
                <c:ptCount val="395"/>
                <c:pt idx="0">
                  <c:v>0.45</c:v>
                </c:pt>
                <c:pt idx="4">
                  <c:v>4</c:v>
                </c:pt>
                <c:pt idx="7">
                  <c:v>0.3</c:v>
                </c:pt>
                <c:pt idx="8">
                  <c:v>3.05</c:v>
                </c:pt>
                <c:pt idx="11">
                  <c:v>0.4</c:v>
                </c:pt>
                <c:pt idx="12">
                  <c:v>4</c:v>
                </c:pt>
                <c:pt idx="15">
                  <c:v>0.35</c:v>
                </c:pt>
                <c:pt idx="17">
                  <c:v>3.75</c:v>
                </c:pt>
                <c:pt idx="18">
                  <c:v>0.35</c:v>
                </c:pt>
                <c:pt idx="20">
                  <c:v>0.55000000000000004</c:v>
                </c:pt>
                <c:pt idx="23">
                  <c:v>3.75</c:v>
                </c:pt>
                <c:pt idx="27">
                  <c:v>0.2</c:v>
                </c:pt>
                <c:pt idx="32">
                  <c:v>3.65</c:v>
                </c:pt>
                <c:pt idx="35">
                  <c:v>3.45</c:v>
                </c:pt>
                <c:pt idx="39">
                  <c:v>3.8</c:v>
                </c:pt>
                <c:pt idx="42">
                  <c:v>1.55</c:v>
                </c:pt>
                <c:pt idx="43">
                  <c:v>4.45</c:v>
                </c:pt>
                <c:pt idx="48">
                  <c:v>3.75</c:v>
                </c:pt>
                <c:pt idx="51">
                  <c:v>0.2</c:v>
                </c:pt>
                <c:pt idx="53">
                  <c:v>4</c:v>
                </c:pt>
                <c:pt idx="54">
                  <c:v>0.2</c:v>
                </c:pt>
                <c:pt idx="56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A9-4666-B2C3-5F428BEBBE90}"/>
            </c:ext>
          </c:extLst>
        </c:ser>
        <c:ser>
          <c:idx val="2"/>
          <c:order val="2"/>
          <c:tx>
            <c:strRef>
              <c:f>All!$FQ$5</c:f>
              <c:strCache>
                <c:ptCount val="1"/>
                <c:pt idx="0">
                  <c:v>Min poil_5500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All!$FQ$6:$FQ$400</c:f>
              <c:numCache>
                <c:formatCode>General</c:formatCode>
                <c:ptCount val="395"/>
                <c:pt idx="0">
                  <c:v>4.3</c:v>
                </c:pt>
                <c:pt idx="1">
                  <c:v>4.75</c:v>
                </c:pt>
                <c:pt idx="2">
                  <c:v>4.7</c:v>
                </c:pt>
                <c:pt idx="3">
                  <c:v>4.8499999999999996</c:v>
                </c:pt>
                <c:pt idx="4">
                  <c:v>4.4000000000000004</c:v>
                </c:pt>
                <c:pt idx="7">
                  <c:v>4.8499999999999996</c:v>
                </c:pt>
                <c:pt idx="8">
                  <c:v>0.8</c:v>
                </c:pt>
                <c:pt idx="11">
                  <c:v>4.1500000000000004</c:v>
                </c:pt>
                <c:pt idx="12">
                  <c:v>4.55</c:v>
                </c:pt>
                <c:pt idx="15">
                  <c:v>3.75</c:v>
                </c:pt>
                <c:pt idx="16">
                  <c:v>4.55</c:v>
                </c:pt>
                <c:pt idx="17">
                  <c:v>4.4000000000000004</c:v>
                </c:pt>
                <c:pt idx="18">
                  <c:v>3.75</c:v>
                </c:pt>
                <c:pt idx="19">
                  <c:v>4.55</c:v>
                </c:pt>
                <c:pt idx="20">
                  <c:v>3.95</c:v>
                </c:pt>
                <c:pt idx="21">
                  <c:v>4.6500000000000004</c:v>
                </c:pt>
                <c:pt idx="22">
                  <c:v>4.7</c:v>
                </c:pt>
                <c:pt idx="23">
                  <c:v>4.5</c:v>
                </c:pt>
                <c:pt idx="27">
                  <c:v>4.45</c:v>
                </c:pt>
                <c:pt idx="28">
                  <c:v>4.8499999999999996</c:v>
                </c:pt>
                <c:pt idx="29">
                  <c:v>4.9000000000000004</c:v>
                </c:pt>
                <c:pt idx="30">
                  <c:v>4.9000000000000004</c:v>
                </c:pt>
                <c:pt idx="31">
                  <c:v>4.9000000000000004</c:v>
                </c:pt>
                <c:pt idx="32">
                  <c:v>4.5</c:v>
                </c:pt>
                <c:pt idx="35">
                  <c:v>0.75</c:v>
                </c:pt>
                <c:pt idx="36">
                  <c:v>4.95</c:v>
                </c:pt>
                <c:pt idx="37">
                  <c:v>4.6500000000000004</c:v>
                </c:pt>
                <c:pt idx="38">
                  <c:v>4.5999999999999996</c:v>
                </c:pt>
                <c:pt idx="39">
                  <c:v>4.5</c:v>
                </c:pt>
                <c:pt idx="42">
                  <c:v>0.6</c:v>
                </c:pt>
                <c:pt idx="43">
                  <c:v>4.45</c:v>
                </c:pt>
                <c:pt idx="44">
                  <c:v>4.6500000000000004</c:v>
                </c:pt>
                <c:pt idx="45">
                  <c:v>4.8</c:v>
                </c:pt>
                <c:pt idx="46">
                  <c:v>4.8499999999999996</c:v>
                </c:pt>
                <c:pt idx="47">
                  <c:v>4.6500000000000004</c:v>
                </c:pt>
                <c:pt idx="48">
                  <c:v>4.55</c:v>
                </c:pt>
                <c:pt idx="51">
                  <c:v>3.25</c:v>
                </c:pt>
                <c:pt idx="52">
                  <c:v>4.9000000000000004</c:v>
                </c:pt>
                <c:pt idx="53">
                  <c:v>4.5</c:v>
                </c:pt>
                <c:pt idx="54">
                  <c:v>3.25</c:v>
                </c:pt>
                <c:pt idx="55">
                  <c:v>4.9000000000000004</c:v>
                </c:pt>
                <c:pt idx="56">
                  <c:v>4.5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A9-4666-B2C3-5F428BEBBE90}"/>
            </c:ext>
          </c:extLst>
        </c:ser>
        <c:ser>
          <c:idx val="3"/>
          <c:order val="3"/>
          <c:tx>
            <c:strRef>
              <c:f>All!$FR$5</c:f>
              <c:strCache>
                <c:ptCount val="1"/>
                <c:pt idx="0">
                  <c:v>Min poil_7500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All!$FR$6:$FR$400</c:f>
              <c:numCache>
                <c:formatCode>General</c:formatCode>
                <c:ptCount val="395"/>
                <c:pt idx="0">
                  <c:v>5.2</c:v>
                </c:pt>
                <c:pt idx="1">
                  <c:v>5</c:v>
                </c:pt>
                <c:pt idx="2">
                  <c:v>5</c:v>
                </c:pt>
                <c:pt idx="3">
                  <c:v>4.95</c:v>
                </c:pt>
                <c:pt idx="4">
                  <c:v>5.05</c:v>
                </c:pt>
                <c:pt idx="7">
                  <c:v>5.05</c:v>
                </c:pt>
                <c:pt idx="8">
                  <c:v>4.95</c:v>
                </c:pt>
                <c:pt idx="11">
                  <c:v>5</c:v>
                </c:pt>
                <c:pt idx="12">
                  <c:v>5.0999999999999996</c:v>
                </c:pt>
                <c:pt idx="15">
                  <c:v>5.05</c:v>
                </c:pt>
                <c:pt idx="16">
                  <c:v>5</c:v>
                </c:pt>
                <c:pt idx="17">
                  <c:v>5</c:v>
                </c:pt>
                <c:pt idx="18">
                  <c:v>5.05</c:v>
                </c:pt>
                <c:pt idx="19">
                  <c:v>5</c:v>
                </c:pt>
                <c:pt idx="20">
                  <c:v>5.05</c:v>
                </c:pt>
                <c:pt idx="21">
                  <c:v>5</c:v>
                </c:pt>
                <c:pt idx="22">
                  <c:v>4.95</c:v>
                </c:pt>
                <c:pt idx="23">
                  <c:v>5</c:v>
                </c:pt>
                <c:pt idx="27">
                  <c:v>4.95</c:v>
                </c:pt>
                <c:pt idx="28">
                  <c:v>5.05</c:v>
                </c:pt>
                <c:pt idx="29">
                  <c:v>5</c:v>
                </c:pt>
                <c:pt idx="30">
                  <c:v>4.9000000000000004</c:v>
                </c:pt>
                <c:pt idx="31">
                  <c:v>4.9000000000000004</c:v>
                </c:pt>
                <c:pt idx="32">
                  <c:v>5.05</c:v>
                </c:pt>
                <c:pt idx="35">
                  <c:v>5.0999999999999996</c:v>
                </c:pt>
                <c:pt idx="36">
                  <c:v>5.0999999999999996</c:v>
                </c:pt>
                <c:pt idx="37">
                  <c:v>5</c:v>
                </c:pt>
                <c:pt idx="38">
                  <c:v>5.0999999999999996</c:v>
                </c:pt>
                <c:pt idx="39">
                  <c:v>4.95</c:v>
                </c:pt>
                <c:pt idx="42">
                  <c:v>5.15</c:v>
                </c:pt>
                <c:pt idx="43">
                  <c:v>5.0999999999999996</c:v>
                </c:pt>
                <c:pt idx="44">
                  <c:v>5.0999999999999996</c:v>
                </c:pt>
                <c:pt idx="45">
                  <c:v>5.05</c:v>
                </c:pt>
                <c:pt idx="46">
                  <c:v>5</c:v>
                </c:pt>
                <c:pt idx="47">
                  <c:v>5</c:v>
                </c:pt>
                <c:pt idx="48">
                  <c:v>4.9000000000000004</c:v>
                </c:pt>
                <c:pt idx="51">
                  <c:v>5.0999999999999996</c:v>
                </c:pt>
                <c:pt idx="52">
                  <c:v>4.95</c:v>
                </c:pt>
                <c:pt idx="53">
                  <c:v>5</c:v>
                </c:pt>
                <c:pt idx="54">
                  <c:v>5.0999999999999996</c:v>
                </c:pt>
                <c:pt idx="55">
                  <c:v>4.95</c:v>
                </c:pt>
                <c:pt idx="56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A9-4666-B2C3-5F428BEBBE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67261954895442"/>
          <c:y val="3.6475E-2"/>
          <c:w val="0.69432742538136127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EPS</a:t>
            </a:r>
            <a:r>
              <a:rPr lang="en-GB" b="1" baseline="0"/>
              <a:t> motor Current [A]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All!$ER$5</c:f>
              <c:strCache>
                <c:ptCount val="1"/>
                <c:pt idx="0">
                  <c:v>Max eps_motor_cur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All!$ER$6:$ER$400</c:f>
              <c:numCache>
                <c:formatCode>General</c:formatCode>
                <c:ptCount val="395"/>
                <c:pt idx="0">
                  <c:v>75.84</c:v>
                </c:pt>
                <c:pt idx="1">
                  <c:v>102.12</c:v>
                </c:pt>
                <c:pt idx="2">
                  <c:v>101.974</c:v>
                </c:pt>
                <c:pt idx="3">
                  <c:v>117.45</c:v>
                </c:pt>
                <c:pt idx="4">
                  <c:v>93.798000000000002</c:v>
                </c:pt>
                <c:pt idx="7">
                  <c:v>98.47</c:v>
                </c:pt>
                <c:pt idx="8">
                  <c:v>91.17</c:v>
                </c:pt>
                <c:pt idx="11">
                  <c:v>88.25</c:v>
                </c:pt>
                <c:pt idx="12">
                  <c:v>55.838000000000001</c:v>
                </c:pt>
                <c:pt idx="15">
                  <c:v>108.544</c:v>
                </c:pt>
                <c:pt idx="16">
                  <c:v>102.26600000000001</c:v>
                </c:pt>
                <c:pt idx="17">
                  <c:v>96.426000000000002</c:v>
                </c:pt>
                <c:pt idx="18">
                  <c:v>108.544</c:v>
                </c:pt>
                <c:pt idx="19">
                  <c:v>102.26600000000001</c:v>
                </c:pt>
                <c:pt idx="20">
                  <c:v>93.798000000000002</c:v>
                </c:pt>
                <c:pt idx="21">
                  <c:v>96.718000000000004</c:v>
                </c:pt>
                <c:pt idx="22">
                  <c:v>102.85</c:v>
                </c:pt>
                <c:pt idx="23">
                  <c:v>97.01</c:v>
                </c:pt>
                <c:pt idx="27">
                  <c:v>111.902</c:v>
                </c:pt>
                <c:pt idx="28">
                  <c:v>104.31</c:v>
                </c:pt>
                <c:pt idx="29">
                  <c:v>116.866</c:v>
                </c:pt>
                <c:pt idx="30">
                  <c:v>109.858</c:v>
                </c:pt>
                <c:pt idx="31">
                  <c:v>135.554</c:v>
                </c:pt>
                <c:pt idx="32">
                  <c:v>118.91</c:v>
                </c:pt>
                <c:pt idx="35">
                  <c:v>137.30600000000001</c:v>
                </c:pt>
                <c:pt idx="36">
                  <c:v>101.974</c:v>
                </c:pt>
                <c:pt idx="37">
                  <c:v>103.872</c:v>
                </c:pt>
                <c:pt idx="38">
                  <c:v>98.616</c:v>
                </c:pt>
                <c:pt idx="39">
                  <c:v>90.44</c:v>
                </c:pt>
                <c:pt idx="42">
                  <c:v>78.03</c:v>
                </c:pt>
                <c:pt idx="43">
                  <c:v>120.95399999999999</c:v>
                </c:pt>
                <c:pt idx="44">
                  <c:v>103.288</c:v>
                </c:pt>
                <c:pt idx="45">
                  <c:v>103.434</c:v>
                </c:pt>
                <c:pt idx="46">
                  <c:v>113.21599999999999</c:v>
                </c:pt>
                <c:pt idx="47">
                  <c:v>127.086</c:v>
                </c:pt>
                <c:pt idx="48">
                  <c:v>91.024000000000001</c:v>
                </c:pt>
                <c:pt idx="51">
                  <c:v>120.95399999999999</c:v>
                </c:pt>
                <c:pt idx="52">
                  <c:v>136.43</c:v>
                </c:pt>
                <c:pt idx="53">
                  <c:v>97.885999999999996</c:v>
                </c:pt>
                <c:pt idx="54">
                  <c:v>120.95399999999999</c:v>
                </c:pt>
                <c:pt idx="55">
                  <c:v>136.43</c:v>
                </c:pt>
                <c:pt idx="56">
                  <c:v>97.885999999999996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2"/>
          <c:order val="1"/>
          <c:tx>
            <c:strRef>
              <c:f>All!$EQ$5</c:f>
              <c:strCache>
                <c:ptCount val="1"/>
                <c:pt idx="0">
                  <c:v>Ave eps_motor_cur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All!$EQ$6:$EQ$400</c:f>
              <c:numCache>
                <c:formatCode>General</c:formatCode>
                <c:ptCount val="395"/>
                <c:pt idx="0">
                  <c:v>-0.26200000000000001</c:v>
                </c:pt>
                <c:pt idx="1">
                  <c:v>-1.6739999999999999</c:v>
                </c:pt>
                <c:pt idx="2">
                  <c:v>-2.1680000000000001</c:v>
                </c:pt>
                <c:pt idx="3">
                  <c:v>-1.8979999999999999</c:v>
                </c:pt>
                <c:pt idx="4">
                  <c:v>-1.5289999999999999</c:v>
                </c:pt>
                <c:pt idx="7">
                  <c:v>-0.68500000000000005</c:v>
                </c:pt>
                <c:pt idx="8">
                  <c:v>-1.9490000000000001</c:v>
                </c:pt>
                <c:pt idx="11">
                  <c:v>-1.732</c:v>
                </c:pt>
                <c:pt idx="12">
                  <c:v>-0.52100000000000002</c:v>
                </c:pt>
                <c:pt idx="15">
                  <c:v>-0.73099999999999998</c:v>
                </c:pt>
                <c:pt idx="16">
                  <c:v>-2.355</c:v>
                </c:pt>
                <c:pt idx="17">
                  <c:v>-2.121</c:v>
                </c:pt>
                <c:pt idx="18">
                  <c:v>-0.73099999999999998</c:v>
                </c:pt>
                <c:pt idx="19">
                  <c:v>-2.355</c:v>
                </c:pt>
                <c:pt idx="20">
                  <c:v>-0.71199999999999997</c:v>
                </c:pt>
                <c:pt idx="21">
                  <c:v>-2.452</c:v>
                </c:pt>
                <c:pt idx="22">
                  <c:v>-2.169</c:v>
                </c:pt>
                <c:pt idx="23">
                  <c:v>-1.5569999999999999</c:v>
                </c:pt>
                <c:pt idx="27">
                  <c:v>-0.66400000000000003</c:v>
                </c:pt>
                <c:pt idx="28">
                  <c:v>-3.2109999999999999</c:v>
                </c:pt>
                <c:pt idx="29">
                  <c:v>-2.57</c:v>
                </c:pt>
                <c:pt idx="30">
                  <c:v>-2.8079999999999998</c:v>
                </c:pt>
                <c:pt idx="31">
                  <c:v>-2.3079999999999998</c:v>
                </c:pt>
                <c:pt idx="32">
                  <c:v>-2.37</c:v>
                </c:pt>
                <c:pt idx="35">
                  <c:v>-1.2210000000000001</c:v>
                </c:pt>
                <c:pt idx="36">
                  <c:v>-2.7949999999999999</c:v>
                </c:pt>
                <c:pt idx="37">
                  <c:v>-2.7559999999999998</c:v>
                </c:pt>
                <c:pt idx="38">
                  <c:v>-2.806</c:v>
                </c:pt>
                <c:pt idx="39">
                  <c:v>-2.02</c:v>
                </c:pt>
                <c:pt idx="42">
                  <c:v>-0.42399999999999999</c:v>
                </c:pt>
                <c:pt idx="43">
                  <c:v>-3.0550000000000002</c:v>
                </c:pt>
                <c:pt idx="44">
                  <c:v>-2.6320000000000001</c:v>
                </c:pt>
                <c:pt idx="45">
                  <c:v>-2.6309999999999998</c:v>
                </c:pt>
                <c:pt idx="46">
                  <c:v>-2.4540000000000002</c:v>
                </c:pt>
                <c:pt idx="47">
                  <c:v>-2.823</c:v>
                </c:pt>
                <c:pt idx="48">
                  <c:v>-2.2109999999999999</c:v>
                </c:pt>
                <c:pt idx="51">
                  <c:v>-0.747</c:v>
                </c:pt>
                <c:pt idx="52">
                  <c:v>-1.94</c:v>
                </c:pt>
                <c:pt idx="53">
                  <c:v>-2.1459999999999999</c:v>
                </c:pt>
                <c:pt idx="54">
                  <c:v>-0.747</c:v>
                </c:pt>
                <c:pt idx="55">
                  <c:v>-1.94</c:v>
                </c:pt>
                <c:pt idx="56">
                  <c:v>-2.1459999999999999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99-470F-9E15-E5DBDBA7E3B9}"/>
            </c:ext>
          </c:extLst>
        </c:ser>
        <c:ser>
          <c:idx val="1"/>
          <c:order val="2"/>
          <c:tx>
            <c:strRef>
              <c:f>All!$EP$5</c:f>
              <c:strCache>
                <c:ptCount val="1"/>
                <c:pt idx="0">
                  <c:v>Min eps_motor_cur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All!$EP$6:$EP$400</c:f>
              <c:numCache>
                <c:formatCode>General</c:formatCode>
                <c:ptCount val="395"/>
                <c:pt idx="0">
                  <c:v>-78.628</c:v>
                </c:pt>
                <c:pt idx="1">
                  <c:v>-96.147999999999996</c:v>
                </c:pt>
                <c:pt idx="2">
                  <c:v>-95.272000000000006</c:v>
                </c:pt>
                <c:pt idx="3">
                  <c:v>-98.921999999999997</c:v>
                </c:pt>
                <c:pt idx="4">
                  <c:v>-98.63</c:v>
                </c:pt>
                <c:pt idx="7">
                  <c:v>-92.79</c:v>
                </c:pt>
                <c:pt idx="8">
                  <c:v>-114.10599999999999</c:v>
                </c:pt>
                <c:pt idx="11">
                  <c:v>-104.178</c:v>
                </c:pt>
                <c:pt idx="12">
                  <c:v>-51.91</c:v>
                </c:pt>
                <c:pt idx="15">
                  <c:v>-95.855999999999995</c:v>
                </c:pt>
                <c:pt idx="16">
                  <c:v>-112.354</c:v>
                </c:pt>
                <c:pt idx="17">
                  <c:v>-100.67400000000001</c:v>
                </c:pt>
                <c:pt idx="18">
                  <c:v>-95.855999999999995</c:v>
                </c:pt>
                <c:pt idx="19">
                  <c:v>-112.354</c:v>
                </c:pt>
                <c:pt idx="20">
                  <c:v>-109.142</c:v>
                </c:pt>
                <c:pt idx="21">
                  <c:v>-111.18600000000001</c:v>
                </c:pt>
                <c:pt idx="22">
                  <c:v>-114.398</c:v>
                </c:pt>
                <c:pt idx="23">
                  <c:v>-117.318</c:v>
                </c:pt>
                <c:pt idx="27">
                  <c:v>-104.762</c:v>
                </c:pt>
                <c:pt idx="28">
                  <c:v>-124.32599999999999</c:v>
                </c:pt>
                <c:pt idx="29">
                  <c:v>-124.32599999999999</c:v>
                </c:pt>
                <c:pt idx="30">
                  <c:v>-120.53</c:v>
                </c:pt>
                <c:pt idx="31">
                  <c:v>-103.01</c:v>
                </c:pt>
                <c:pt idx="32">
                  <c:v>-120.238</c:v>
                </c:pt>
                <c:pt idx="35">
                  <c:v>-75.853999999999999</c:v>
                </c:pt>
                <c:pt idx="36">
                  <c:v>-120.822</c:v>
                </c:pt>
                <c:pt idx="37">
                  <c:v>-100.09</c:v>
                </c:pt>
                <c:pt idx="38">
                  <c:v>-105.346</c:v>
                </c:pt>
                <c:pt idx="39">
                  <c:v>-96.147999999999996</c:v>
                </c:pt>
                <c:pt idx="42">
                  <c:v>-79.066000000000003</c:v>
                </c:pt>
                <c:pt idx="43">
                  <c:v>-121.99</c:v>
                </c:pt>
                <c:pt idx="44">
                  <c:v>-98.921999999999997</c:v>
                </c:pt>
                <c:pt idx="45">
                  <c:v>-113.23</c:v>
                </c:pt>
                <c:pt idx="46">
                  <c:v>-106.22199999999999</c:v>
                </c:pt>
                <c:pt idx="47">
                  <c:v>-102.426</c:v>
                </c:pt>
                <c:pt idx="48">
                  <c:v>-107.974</c:v>
                </c:pt>
                <c:pt idx="51">
                  <c:v>-100.67400000000001</c:v>
                </c:pt>
                <c:pt idx="52">
                  <c:v>-107.974</c:v>
                </c:pt>
                <c:pt idx="53">
                  <c:v>-119.36199999999999</c:v>
                </c:pt>
                <c:pt idx="54">
                  <c:v>-100.67400000000001</c:v>
                </c:pt>
                <c:pt idx="55">
                  <c:v>-107.974</c:v>
                </c:pt>
                <c:pt idx="56">
                  <c:v>-119.36199999999999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99-470F-9E15-E5DBDBA7E3B9}"/>
            </c:ext>
          </c:extLst>
        </c:ser>
        <c:ser>
          <c:idx val="3"/>
          <c:order val="3"/>
          <c:tx>
            <c:strRef>
              <c:f>All!$GO$5</c:f>
              <c:strCache>
                <c:ptCount val="1"/>
                <c:pt idx="0">
                  <c:v>Max abs_EPS_Motor_Current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All!$GO$6:$GO$400</c:f>
              <c:numCache>
                <c:formatCode>General</c:formatCode>
                <c:ptCount val="395"/>
                <c:pt idx="0">
                  <c:v>78.628</c:v>
                </c:pt>
                <c:pt idx="1">
                  <c:v>102.12</c:v>
                </c:pt>
                <c:pt idx="2">
                  <c:v>101.974</c:v>
                </c:pt>
                <c:pt idx="3">
                  <c:v>117.45</c:v>
                </c:pt>
                <c:pt idx="4">
                  <c:v>98.63</c:v>
                </c:pt>
                <c:pt idx="7">
                  <c:v>98.47</c:v>
                </c:pt>
                <c:pt idx="8">
                  <c:v>114.10599999999999</c:v>
                </c:pt>
                <c:pt idx="11">
                  <c:v>104.178</c:v>
                </c:pt>
                <c:pt idx="12">
                  <c:v>55.838000000000001</c:v>
                </c:pt>
                <c:pt idx="15">
                  <c:v>108.544</c:v>
                </c:pt>
                <c:pt idx="16">
                  <c:v>112.354</c:v>
                </c:pt>
                <c:pt idx="17">
                  <c:v>100.67400000000001</c:v>
                </c:pt>
                <c:pt idx="18">
                  <c:v>108.544</c:v>
                </c:pt>
                <c:pt idx="19">
                  <c:v>112.354</c:v>
                </c:pt>
                <c:pt idx="20">
                  <c:v>109.142</c:v>
                </c:pt>
                <c:pt idx="21">
                  <c:v>111.18600000000001</c:v>
                </c:pt>
                <c:pt idx="22">
                  <c:v>114.398</c:v>
                </c:pt>
                <c:pt idx="23">
                  <c:v>117.318</c:v>
                </c:pt>
                <c:pt idx="27">
                  <c:v>111.902</c:v>
                </c:pt>
                <c:pt idx="28">
                  <c:v>124.32599999999999</c:v>
                </c:pt>
                <c:pt idx="29">
                  <c:v>124.32599999999999</c:v>
                </c:pt>
                <c:pt idx="30">
                  <c:v>120.53</c:v>
                </c:pt>
                <c:pt idx="31">
                  <c:v>135.554</c:v>
                </c:pt>
                <c:pt idx="32">
                  <c:v>120.238</c:v>
                </c:pt>
                <c:pt idx="35">
                  <c:v>137.30600000000001</c:v>
                </c:pt>
                <c:pt idx="36">
                  <c:v>120.822</c:v>
                </c:pt>
                <c:pt idx="37">
                  <c:v>103.872</c:v>
                </c:pt>
                <c:pt idx="38">
                  <c:v>105.346</c:v>
                </c:pt>
                <c:pt idx="39">
                  <c:v>96.147999999999996</c:v>
                </c:pt>
                <c:pt idx="42">
                  <c:v>79.066000000000003</c:v>
                </c:pt>
                <c:pt idx="43">
                  <c:v>121.99</c:v>
                </c:pt>
                <c:pt idx="44">
                  <c:v>103.288</c:v>
                </c:pt>
                <c:pt idx="45">
                  <c:v>113.23</c:v>
                </c:pt>
                <c:pt idx="46">
                  <c:v>113.21599999999999</c:v>
                </c:pt>
                <c:pt idx="47">
                  <c:v>127.086</c:v>
                </c:pt>
                <c:pt idx="48">
                  <c:v>107.974</c:v>
                </c:pt>
                <c:pt idx="51">
                  <c:v>120.95399999999999</c:v>
                </c:pt>
                <c:pt idx="52">
                  <c:v>136.43</c:v>
                </c:pt>
                <c:pt idx="53">
                  <c:v>119.36199999999999</c:v>
                </c:pt>
                <c:pt idx="54">
                  <c:v>120.95399999999999</c:v>
                </c:pt>
                <c:pt idx="55">
                  <c:v>136.43</c:v>
                </c:pt>
                <c:pt idx="56">
                  <c:v>119.36199999999999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3D7-4BBC-ACC6-B1EA360C7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321160102486147"/>
          <c:y val="1.8836111111111109E-2"/>
          <c:w val="0.75492164713363197"/>
          <c:h val="0.134497222222222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Fuel Lift Pumps current_1 </a:t>
            </a:r>
            <a:r>
              <a:rPr lang="en-GB" b="1" baseline="0"/>
              <a:t>[A]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4"/>
          <c:order val="0"/>
          <c:tx>
            <c:strRef>
              <c:f>All!$GQ$5</c:f>
              <c:strCache>
                <c:ptCount val="1"/>
                <c:pt idx="0">
                  <c:v>Max cu_fuel_lift_01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All!$GQ$6:$GQ$400</c:f>
              <c:numCache>
                <c:formatCode>General</c:formatCode>
                <c:ptCount val="395"/>
                <c:pt idx="0">
                  <c:v>4.6609999999999996</c:v>
                </c:pt>
                <c:pt idx="1">
                  <c:v>1.9470000000000001</c:v>
                </c:pt>
                <c:pt idx="2">
                  <c:v>2.0059999999999998</c:v>
                </c:pt>
                <c:pt idx="3">
                  <c:v>1.9470000000000001</c:v>
                </c:pt>
                <c:pt idx="4">
                  <c:v>5.7229999999999999</c:v>
                </c:pt>
                <c:pt idx="7">
                  <c:v>4.5430000000000001</c:v>
                </c:pt>
                <c:pt idx="8">
                  <c:v>5.7229999999999999</c:v>
                </c:pt>
                <c:pt idx="11">
                  <c:v>4.4249999999999998</c:v>
                </c:pt>
                <c:pt idx="12">
                  <c:v>5.5460000000000003</c:v>
                </c:pt>
                <c:pt idx="15">
                  <c:v>5.133</c:v>
                </c:pt>
                <c:pt idx="16">
                  <c:v>2.0649999999999999</c:v>
                </c:pt>
                <c:pt idx="17">
                  <c:v>1.9470000000000001</c:v>
                </c:pt>
                <c:pt idx="18">
                  <c:v>5.133</c:v>
                </c:pt>
                <c:pt idx="19">
                  <c:v>2.0649999999999999</c:v>
                </c:pt>
                <c:pt idx="20">
                  <c:v>4.3659999999999997</c:v>
                </c:pt>
                <c:pt idx="21">
                  <c:v>2.0059999999999998</c:v>
                </c:pt>
                <c:pt idx="22">
                  <c:v>1.9470000000000001</c:v>
                </c:pt>
                <c:pt idx="23">
                  <c:v>2.0059999999999998</c:v>
                </c:pt>
                <c:pt idx="27">
                  <c:v>3.7170000000000001</c:v>
                </c:pt>
                <c:pt idx="28">
                  <c:v>2.0059999999999998</c:v>
                </c:pt>
                <c:pt idx="29">
                  <c:v>2.0059999999999998</c:v>
                </c:pt>
                <c:pt idx="30">
                  <c:v>1.9470000000000001</c:v>
                </c:pt>
                <c:pt idx="31">
                  <c:v>1.9470000000000001</c:v>
                </c:pt>
                <c:pt idx="32">
                  <c:v>2.0059999999999998</c:v>
                </c:pt>
                <c:pt idx="35">
                  <c:v>4.3659999999999997</c:v>
                </c:pt>
                <c:pt idx="36">
                  <c:v>1.9470000000000001</c:v>
                </c:pt>
                <c:pt idx="37">
                  <c:v>2.0059999999999998</c:v>
                </c:pt>
                <c:pt idx="38">
                  <c:v>2.0059999999999998</c:v>
                </c:pt>
                <c:pt idx="39">
                  <c:v>4.5430000000000001</c:v>
                </c:pt>
                <c:pt idx="42">
                  <c:v>4.13</c:v>
                </c:pt>
                <c:pt idx="43">
                  <c:v>1.9470000000000001</c:v>
                </c:pt>
                <c:pt idx="44">
                  <c:v>1.9470000000000001</c:v>
                </c:pt>
                <c:pt idx="45">
                  <c:v>1.9470000000000001</c:v>
                </c:pt>
                <c:pt idx="46">
                  <c:v>1.9470000000000001</c:v>
                </c:pt>
                <c:pt idx="47">
                  <c:v>1.9470000000000001</c:v>
                </c:pt>
                <c:pt idx="48">
                  <c:v>1.9470000000000001</c:v>
                </c:pt>
                <c:pt idx="51">
                  <c:v>4.3659999999999997</c:v>
                </c:pt>
                <c:pt idx="52">
                  <c:v>1.9470000000000001</c:v>
                </c:pt>
                <c:pt idx="53">
                  <c:v>2.0059999999999998</c:v>
                </c:pt>
                <c:pt idx="54">
                  <c:v>4.3659999999999997</c:v>
                </c:pt>
                <c:pt idx="55">
                  <c:v>1.9470000000000001</c:v>
                </c:pt>
                <c:pt idx="56">
                  <c:v>2.0059999999999998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2D-4AFB-A083-01836A529DB5}"/>
            </c:ext>
          </c:extLst>
        </c:ser>
        <c:ser>
          <c:idx val="1"/>
          <c:order val="1"/>
          <c:tx>
            <c:strRef>
              <c:f>All!$ES$5</c:f>
              <c:strCache>
                <c:ptCount val="1"/>
                <c:pt idx="0">
                  <c:v>Ave cu_fuel_lift_01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All!$ES$6:$ES$400</c:f>
              <c:numCache>
                <c:formatCode>General</c:formatCode>
                <c:ptCount val="395"/>
                <c:pt idx="0">
                  <c:v>1.006</c:v>
                </c:pt>
                <c:pt idx="1">
                  <c:v>1.6459999999999999</c:v>
                </c:pt>
                <c:pt idx="2">
                  <c:v>1.635</c:v>
                </c:pt>
                <c:pt idx="3">
                  <c:v>1.611</c:v>
                </c:pt>
                <c:pt idx="4">
                  <c:v>1.532</c:v>
                </c:pt>
                <c:pt idx="7">
                  <c:v>0.92900000000000005</c:v>
                </c:pt>
                <c:pt idx="8">
                  <c:v>1.613</c:v>
                </c:pt>
                <c:pt idx="11">
                  <c:v>1.502</c:v>
                </c:pt>
                <c:pt idx="12">
                  <c:v>1.57</c:v>
                </c:pt>
                <c:pt idx="15">
                  <c:v>1.3520000000000001</c:v>
                </c:pt>
                <c:pt idx="16">
                  <c:v>1.65</c:v>
                </c:pt>
                <c:pt idx="17">
                  <c:v>1.643</c:v>
                </c:pt>
                <c:pt idx="18">
                  <c:v>1.3520000000000001</c:v>
                </c:pt>
                <c:pt idx="19">
                  <c:v>1.65</c:v>
                </c:pt>
                <c:pt idx="20">
                  <c:v>0.84199999999999997</c:v>
                </c:pt>
                <c:pt idx="21">
                  <c:v>1.643</c:v>
                </c:pt>
                <c:pt idx="22">
                  <c:v>1.6220000000000001</c:v>
                </c:pt>
                <c:pt idx="23">
                  <c:v>1.627</c:v>
                </c:pt>
                <c:pt idx="27">
                  <c:v>0.51800000000000002</c:v>
                </c:pt>
                <c:pt idx="28">
                  <c:v>1.635</c:v>
                </c:pt>
                <c:pt idx="29">
                  <c:v>1.6160000000000001</c:v>
                </c:pt>
                <c:pt idx="30">
                  <c:v>1.575</c:v>
                </c:pt>
                <c:pt idx="31">
                  <c:v>1.5449999999999999</c:v>
                </c:pt>
                <c:pt idx="32">
                  <c:v>1.5309999999999999</c:v>
                </c:pt>
                <c:pt idx="35">
                  <c:v>1.4610000000000001</c:v>
                </c:pt>
                <c:pt idx="36">
                  <c:v>1.645</c:v>
                </c:pt>
                <c:pt idx="37">
                  <c:v>1.631</c:v>
                </c:pt>
                <c:pt idx="38">
                  <c:v>1.589</c:v>
                </c:pt>
                <c:pt idx="39">
                  <c:v>1.585</c:v>
                </c:pt>
                <c:pt idx="42">
                  <c:v>0.313</c:v>
                </c:pt>
                <c:pt idx="43">
                  <c:v>1.64</c:v>
                </c:pt>
                <c:pt idx="44">
                  <c:v>1.6339999999999999</c:v>
                </c:pt>
                <c:pt idx="45">
                  <c:v>1.581</c:v>
                </c:pt>
                <c:pt idx="46">
                  <c:v>1.538</c:v>
                </c:pt>
                <c:pt idx="47">
                  <c:v>1.5429999999999999</c:v>
                </c:pt>
                <c:pt idx="48">
                  <c:v>1.544</c:v>
                </c:pt>
                <c:pt idx="51">
                  <c:v>1.206</c:v>
                </c:pt>
                <c:pt idx="52">
                  <c:v>1.4590000000000001</c:v>
                </c:pt>
                <c:pt idx="53">
                  <c:v>1.4710000000000001</c:v>
                </c:pt>
                <c:pt idx="54">
                  <c:v>1.206</c:v>
                </c:pt>
                <c:pt idx="55">
                  <c:v>1.4590000000000001</c:v>
                </c:pt>
                <c:pt idx="56">
                  <c:v>1.4710000000000001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5ED-4908-94EC-4A17BDA27877}"/>
            </c:ext>
          </c:extLst>
        </c:ser>
        <c:ser>
          <c:idx val="3"/>
          <c:order val="2"/>
          <c:tx>
            <c:strRef>
              <c:f>All!$GP$5</c:f>
              <c:strCache>
                <c:ptCount val="1"/>
                <c:pt idx="0">
                  <c:v>Min cu_fuel_lift_01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All!$GP$6:$GP$400</c:f>
              <c:numCache>
                <c:formatCode>General</c:formatCode>
                <c:ptCount val="395"/>
                <c:pt idx="0">
                  <c:v>0</c:v>
                </c:pt>
                <c:pt idx="1">
                  <c:v>1.2390000000000001</c:v>
                </c:pt>
                <c:pt idx="2">
                  <c:v>1.121</c:v>
                </c:pt>
                <c:pt idx="3">
                  <c:v>1.0029999999999999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1.2390000000000001</c:v>
                </c:pt>
                <c:pt idx="17">
                  <c:v>1.0620000000000001</c:v>
                </c:pt>
                <c:pt idx="18">
                  <c:v>0</c:v>
                </c:pt>
                <c:pt idx="19">
                  <c:v>1.2390000000000001</c:v>
                </c:pt>
                <c:pt idx="20">
                  <c:v>0</c:v>
                </c:pt>
                <c:pt idx="21">
                  <c:v>1.18</c:v>
                </c:pt>
                <c:pt idx="22">
                  <c:v>1.0620000000000001</c:v>
                </c:pt>
                <c:pt idx="23">
                  <c:v>1.0029999999999999</c:v>
                </c:pt>
                <c:pt idx="27">
                  <c:v>0</c:v>
                </c:pt>
                <c:pt idx="28">
                  <c:v>1.121</c:v>
                </c:pt>
                <c:pt idx="29">
                  <c:v>1.0620000000000001</c:v>
                </c:pt>
                <c:pt idx="30">
                  <c:v>0.82599999999999996</c:v>
                </c:pt>
                <c:pt idx="31">
                  <c:v>0.82599999999999996</c:v>
                </c:pt>
                <c:pt idx="32">
                  <c:v>0.59</c:v>
                </c:pt>
                <c:pt idx="35">
                  <c:v>0</c:v>
                </c:pt>
                <c:pt idx="36">
                  <c:v>1.298</c:v>
                </c:pt>
                <c:pt idx="37">
                  <c:v>1.121</c:v>
                </c:pt>
                <c:pt idx="38">
                  <c:v>0.94399999999999995</c:v>
                </c:pt>
                <c:pt idx="39">
                  <c:v>0</c:v>
                </c:pt>
                <c:pt idx="42">
                  <c:v>0</c:v>
                </c:pt>
                <c:pt idx="43">
                  <c:v>1.298</c:v>
                </c:pt>
                <c:pt idx="44">
                  <c:v>1.0620000000000001</c:v>
                </c:pt>
                <c:pt idx="45">
                  <c:v>0.94399999999999995</c:v>
                </c:pt>
                <c:pt idx="46">
                  <c:v>0.53100000000000003</c:v>
                </c:pt>
                <c:pt idx="47">
                  <c:v>0.82599999999999996</c:v>
                </c:pt>
                <c:pt idx="48">
                  <c:v>0.82599999999999996</c:v>
                </c:pt>
                <c:pt idx="51">
                  <c:v>0</c:v>
                </c:pt>
                <c:pt idx="52">
                  <c:v>0.47199999999999998</c:v>
                </c:pt>
                <c:pt idx="53">
                  <c:v>0.35399999999999998</c:v>
                </c:pt>
                <c:pt idx="54">
                  <c:v>0</c:v>
                </c:pt>
                <c:pt idx="55">
                  <c:v>0.47199999999999998</c:v>
                </c:pt>
                <c:pt idx="56">
                  <c:v>0.35399999999999998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22D-4AFB-A083-01836A529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481430961039269"/>
          <c:y val="5.8423302286888046E-3"/>
          <c:w val="0.66876526841543615"/>
          <c:h val="0.14598593844549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Understeer</a:t>
            </a:r>
            <a:r>
              <a:rPr lang="en-GB" b="1" baseline="0"/>
              <a:t> </a:t>
            </a:r>
            <a:r>
              <a:rPr lang="en-GB" b="1"/>
              <a:t>USOS HS</a:t>
            </a:r>
            <a:r>
              <a:rPr lang="en-GB" b="1" baseline="0"/>
              <a:t> [Deg]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All!$DF$5</c:f>
              <c:strCache>
                <c:ptCount val="1"/>
                <c:pt idx="0">
                  <c:v>Understeer USOS HS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All!$DF$6:$DF$400</c:f>
              <c:numCache>
                <c:formatCode>General</c:formatCode>
                <c:ptCount val="395"/>
                <c:pt idx="0">
                  <c:v>6.0999999999999999E-2</c:v>
                </c:pt>
                <c:pt idx="1">
                  <c:v>8.1000000000000003E-2</c:v>
                </c:pt>
                <c:pt idx="2">
                  <c:v>0.11799999999999999</c:v>
                </c:pt>
                <c:pt idx="3">
                  <c:v>0.13</c:v>
                </c:pt>
                <c:pt idx="4">
                  <c:v>0.107</c:v>
                </c:pt>
                <c:pt idx="7">
                  <c:v>0.17399999999999999</c:v>
                </c:pt>
                <c:pt idx="8">
                  <c:v>0.111</c:v>
                </c:pt>
                <c:pt idx="11">
                  <c:v>0.104</c:v>
                </c:pt>
                <c:pt idx="12">
                  <c:v>0.16200000000000001</c:v>
                </c:pt>
                <c:pt idx="15">
                  <c:v>0.111</c:v>
                </c:pt>
                <c:pt idx="16">
                  <c:v>0.20499999999999999</c:v>
                </c:pt>
                <c:pt idx="17">
                  <c:v>0.17299999999999999</c:v>
                </c:pt>
                <c:pt idx="18">
                  <c:v>0.111</c:v>
                </c:pt>
                <c:pt idx="19">
                  <c:v>0.20499999999999999</c:v>
                </c:pt>
                <c:pt idx="20">
                  <c:v>0.14599999999999999</c:v>
                </c:pt>
                <c:pt idx="21">
                  <c:v>0.20599999999999999</c:v>
                </c:pt>
                <c:pt idx="22">
                  <c:v>0.18099999999999999</c:v>
                </c:pt>
                <c:pt idx="23">
                  <c:v>8.7999999999999995E-2</c:v>
                </c:pt>
                <c:pt idx="27">
                  <c:v>0.13800000000000001</c:v>
                </c:pt>
                <c:pt idx="28">
                  <c:v>0.24199999999999999</c:v>
                </c:pt>
                <c:pt idx="29">
                  <c:v>0.182</c:v>
                </c:pt>
                <c:pt idx="30">
                  <c:v>0.20100000000000001</c:v>
                </c:pt>
                <c:pt idx="31">
                  <c:v>0.19700000000000001</c:v>
                </c:pt>
                <c:pt idx="32">
                  <c:v>0.17299999999999999</c:v>
                </c:pt>
                <c:pt idx="35">
                  <c:v>0.11600000000000001</c:v>
                </c:pt>
                <c:pt idx="36">
                  <c:v>0.159</c:v>
                </c:pt>
                <c:pt idx="37">
                  <c:v>0.17299999999999999</c:v>
                </c:pt>
                <c:pt idx="38">
                  <c:v>0.15</c:v>
                </c:pt>
                <c:pt idx="39">
                  <c:v>0.11700000000000001</c:v>
                </c:pt>
                <c:pt idx="42">
                  <c:v>0.11600000000000001</c:v>
                </c:pt>
                <c:pt idx="43">
                  <c:v>0.16400000000000001</c:v>
                </c:pt>
                <c:pt idx="44">
                  <c:v>0.14499999999999999</c:v>
                </c:pt>
                <c:pt idx="45">
                  <c:v>0.153</c:v>
                </c:pt>
                <c:pt idx="46">
                  <c:v>0.20300000000000001</c:v>
                </c:pt>
                <c:pt idx="47">
                  <c:v>9.8000000000000004E-2</c:v>
                </c:pt>
                <c:pt idx="48">
                  <c:v>6.3E-2</c:v>
                </c:pt>
                <c:pt idx="51">
                  <c:v>0.11899999999999999</c:v>
                </c:pt>
                <c:pt idx="52">
                  <c:v>0.19700000000000001</c:v>
                </c:pt>
                <c:pt idx="53">
                  <c:v>0.24</c:v>
                </c:pt>
                <c:pt idx="54">
                  <c:v>0.11899999999999999</c:v>
                </c:pt>
                <c:pt idx="55">
                  <c:v>0.19700000000000001</c:v>
                </c:pt>
                <c:pt idx="56">
                  <c:v>0.24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831371658117776"/>
          <c:y val="3.6475E-2"/>
          <c:w val="0.53168630586589094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Understeer USOS HS</a:t>
            </a:r>
            <a:r>
              <a:rPr lang="en-GB" b="1" baseline="0"/>
              <a:t> [Deg]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All!$DG$5</c:f>
              <c:strCache>
                <c:ptCount val="1"/>
                <c:pt idx="0">
                  <c:v>Understeer USOS LS Entry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All!$DG$6:$DG$400</c:f>
              <c:numCache>
                <c:formatCode>General</c:formatCode>
                <c:ptCount val="395"/>
                <c:pt idx="0">
                  <c:v>3.3000000000000002E-2</c:v>
                </c:pt>
                <c:pt idx="1">
                  <c:v>0.47499999999999998</c:v>
                </c:pt>
                <c:pt idx="2">
                  <c:v>0.56799999999999995</c:v>
                </c:pt>
                <c:pt idx="3">
                  <c:v>0.63500000000000001</c:v>
                </c:pt>
                <c:pt idx="4">
                  <c:v>6.7000000000000004E-2</c:v>
                </c:pt>
                <c:pt idx="7">
                  <c:v>0.04</c:v>
                </c:pt>
                <c:pt idx="8">
                  <c:v>0.36</c:v>
                </c:pt>
                <c:pt idx="11">
                  <c:v>0.26300000000000001</c:v>
                </c:pt>
                <c:pt idx="12">
                  <c:v>0.161</c:v>
                </c:pt>
                <c:pt idx="15">
                  <c:v>0.245</c:v>
                </c:pt>
                <c:pt idx="16">
                  <c:v>1.02</c:v>
                </c:pt>
                <c:pt idx="17">
                  <c:v>0.60299999999999998</c:v>
                </c:pt>
                <c:pt idx="18">
                  <c:v>0.245</c:v>
                </c:pt>
                <c:pt idx="19">
                  <c:v>1.02</c:v>
                </c:pt>
                <c:pt idx="20">
                  <c:v>0.20399999999999999</c:v>
                </c:pt>
                <c:pt idx="21">
                  <c:v>1.1639999999999999</c:v>
                </c:pt>
                <c:pt idx="22">
                  <c:v>1.093</c:v>
                </c:pt>
                <c:pt idx="23">
                  <c:v>0.60199999999999998</c:v>
                </c:pt>
                <c:pt idx="27">
                  <c:v>0.376</c:v>
                </c:pt>
                <c:pt idx="28">
                  <c:v>1.2450000000000001</c:v>
                </c:pt>
                <c:pt idx="29">
                  <c:v>1.036</c:v>
                </c:pt>
                <c:pt idx="30">
                  <c:v>1.234</c:v>
                </c:pt>
                <c:pt idx="31">
                  <c:v>0.93300000000000005</c:v>
                </c:pt>
                <c:pt idx="32">
                  <c:v>0.46899999999999997</c:v>
                </c:pt>
                <c:pt idx="35">
                  <c:v>0.71499999999999997</c:v>
                </c:pt>
                <c:pt idx="36">
                  <c:v>0.92</c:v>
                </c:pt>
                <c:pt idx="37">
                  <c:v>0.49399999999999999</c:v>
                </c:pt>
                <c:pt idx="38">
                  <c:v>1.43</c:v>
                </c:pt>
                <c:pt idx="39">
                  <c:v>0.40899999999999997</c:v>
                </c:pt>
                <c:pt idx="42">
                  <c:v>0.312</c:v>
                </c:pt>
                <c:pt idx="43">
                  <c:v>1.0960000000000001</c:v>
                </c:pt>
                <c:pt idx="44">
                  <c:v>1.2649999999999999</c:v>
                </c:pt>
                <c:pt idx="45">
                  <c:v>1.3480000000000001</c:v>
                </c:pt>
                <c:pt idx="46">
                  <c:v>1.2430000000000001</c:v>
                </c:pt>
                <c:pt idx="47">
                  <c:v>1.329</c:v>
                </c:pt>
                <c:pt idx="48">
                  <c:v>0.316</c:v>
                </c:pt>
                <c:pt idx="51">
                  <c:v>0.16900000000000001</c:v>
                </c:pt>
                <c:pt idx="52">
                  <c:v>0.67600000000000005</c:v>
                </c:pt>
                <c:pt idx="53">
                  <c:v>0.32300000000000001</c:v>
                </c:pt>
                <c:pt idx="54">
                  <c:v>0.16900000000000001</c:v>
                </c:pt>
                <c:pt idx="55">
                  <c:v>0.67600000000000005</c:v>
                </c:pt>
                <c:pt idx="56">
                  <c:v>0.32300000000000001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All!$DH$5</c:f>
              <c:strCache>
                <c:ptCount val="1"/>
                <c:pt idx="0">
                  <c:v>Understeer USOS LS Mid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All!$DH$6:$DH$400</c:f>
              <c:numCache>
                <c:formatCode>General</c:formatCode>
                <c:ptCount val="395"/>
                <c:pt idx="0">
                  <c:v>1.31</c:v>
                </c:pt>
                <c:pt idx="1">
                  <c:v>2.4460000000000002</c:v>
                </c:pt>
                <c:pt idx="2">
                  <c:v>2.2599999999999998</c:v>
                </c:pt>
                <c:pt idx="3">
                  <c:v>2.44</c:v>
                </c:pt>
                <c:pt idx="4">
                  <c:v>2.4060000000000001</c:v>
                </c:pt>
                <c:pt idx="7">
                  <c:v>2.613</c:v>
                </c:pt>
                <c:pt idx="8">
                  <c:v>1.7609999999999999</c:v>
                </c:pt>
                <c:pt idx="11">
                  <c:v>2.2480000000000002</c:v>
                </c:pt>
                <c:pt idx="12">
                  <c:v>1.284</c:v>
                </c:pt>
                <c:pt idx="15">
                  <c:v>5.23</c:v>
                </c:pt>
                <c:pt idx="16">
                  <c:v>2.8969999999999998</c:v>
                </c:pt>
                <c:pt idx="17">
                  <c:v>2.8220000000000001</c:v>
                </c:pt>
                <c:pt idx="18">
                  <c:v>5.23</c:v>
                </c:pt>
                <c:pt idx="19">
                  <c:v>2.8969999999999998</c:v>
                </c:pt>
                <c:pt idx="20">
                  <c:v>2.5579999999999998</c:v>
                </c:pt>
                <c:pt idx="21">
                  <c:v>2.5910000000000002</c:v>
                </c:pt>
                <c:pt idx="22">
                  <c:v>2.726</c:v>
                </c:pt>
                <c:pt idx="23">
                  <c:v>1.9850000000000001</c:v>
                </c:pt>
                <c:pt idx="27">
                  <c:v>1.5209999999999999</c:v>
                </c:pt>
                <c:pt idx="28">
                  <c:v>2.472</c:v>
                </c:pt>
                <c:pt idx="29">
                  <c:v>2.3170000000000002</c:v>
                </c:pt>
                <c:pt idx="30">
                  <c:v>2.8479999999999999</c:v>
                </c:pt>
                <c:pt idx="31">
                  <c:v>2.5960000000000001</c:v>
                </c:pt>
                <c:pt idx="32">
                  <c:v>2.3050000000000002</c:v>
                </c:pt>
                <c:pt idx="35">
                  <c:v>1.673</c:v>
                </c:pt>
                <c:pt idx="36">
                  <c:v>2.1379999999999999</c:v>
                </c:pt>
                <c:pt idx="37">
                  <c:v>2.573</c:v>
                </c:pt>
                <c:pt idx="38">
                  <c:v>2.1989999999999998</c:v>
                </c:pt>
                <c:pt idx="39">
                  <c:v>1.65</c:v>
                </c:pt>
                <c:pt idx="42">
                  <c:v>1.8560000000000001</c:v>
                </c:pt>
                <c:pt idx="43">
                  <c:v>1.867</c:v>
                </c:pt>
                <c:pt idx="44">
                  <c:v>2.2559999999999998</c:v>
                </c:pt>
                <c:pt idx="45">
                  <c:v>2.7589999999999999</c:v>
                </c:pt>
                <c:pt idx="46">
                  <c:v>2.5569999999999999</c:v>
                </c:pt>
                <c:pt idx="47">
                  <c:v>1.9419999999999999</c:v>
                </c:pt>
                <c:pt idx="48">
                  <c:v>2.0470000000000002</c:v>
                </c:pt>
                <c:pt idx="51">
                  <c:v>1.615</c:v>
                </c:pt>
                <c:pt idx="52">
                  <c:v>1.8859999999999999</c:v>
                </c:pt>
                <c:pt idx="53">
                  <c:v>1.4239999999999999</c:v>
                </c:pt>
                <c:pt idx="54">
                  <c:v>1.615</c:v>
                </c:pt>
                <c:pt idx="55">
                  <c:v>1.8859999999999999</c:v>
                </c:pt>
                <c:pt idx="56">
                  <c:v>1.4239999999999999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C3-455B-94D4-2D0E4D378142}"/>
            </c:ext>
          </c:extLst>
        </c:ser>
        <c:ser>
          <c:idx val="2"/>
          <c:order val="2"/>
          <c:tx>
            <c:strRef>
              <c:f>All!$DI$5</c:f>
              <c:strCache>
                <c:ptCount val="1"/>
                <c:pt idx="0">
                  <c:v>Understeer USOS LS Exit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All!$DI$6:$DI$400</c:f>
              <c:numCache>
                <c:formatCode>General</c:formatCode>
                <c:ptCount val="395"/>
                <c:pt idx="0">
                  <c:v>1.1759999999999999</c:v>
                </c:pt>
                <c:pt idx="1">
                  <c:v>1.0669999999999999</c:v>
                </c:pt>
                <c:pt idx="2">
                  <c:v>0.90200000000000002</c:v>
                </c:pt>
                <c:pt idx="3">
                  <c:v>1.0640000000000001</c:v>
                </c:pt>
                <c:pt idx="4">
                  <c:v>1.0720000000000001</c:v>
                </c:pt>
                <c:pt idx="7">
                  <c:v>1.4950000000000001</c:v>
                </c:pt>
                <c:pt idx="8">
                  <c:v>1.103</c:v>
                </c:pt>
                <c:pt idx="11">
                  <c:v>1.5149999999999999</c:v>
                </c:pt>
                <c:pt idx="12">
                  <c:v>1.101</c:v>
                </c:pt>
                <c:pt idx="15">
                  <c:v>2.5019999999999998</c:v>
                </c:pt>
                <c:pt idx="16">
                  <c:v>1.413</c:v>
                </c:pt>
                <c:pt idx="17">
                  <c:v>1.216</c:v>
                </c:pt>
                <c:pt idx="18">
                  <c:v>2.5019999999999998</c:v>
                </c:pt>
                <c:pt idx="19">
                  <c:v>1.413</c:v>
                </c:pt>
                <c:pt idx="20">
                  <c:v>1.4950000000000001</c:v>
                </c:pt>
                <c:pt idx="21">
                  <c:v>1.3720000000000001</c:v>
                </c:pt>
                <c:pt idx="22">
                  <c:v>1.256</c:v>
                </c:pt>
                <c:pt idx="23">
                  <c:v>0.97</c:v>
                </c:pt>
                <c:pt idx="27">
                  <c:v>1.056</c:v>
                </c:pt>
                <c:pt idx="28">
                  <c:v>1.246</c:v>
                </c:pt>
                <c:pt idx="29">
                  <c:v>1.294</c:v>
                </c:pt>
                <c:pt idx="30">
                  <c:v>1.0109999999999999</c:v>
                </c:pt>
                <c:pt idx="31">
                  <c:v>1.169</c:v>
                </c:pt>
                <c:pt idx="32">
                  <c:v>1.0629999999999999</c:v>
                </c:pt>
                <c:pt idx="35">
                  <c:v>1.2829999999999999</c:v>
                </c:pt>
                <c:pt idx="36">
                  <c:v>1.377</c:v>
                </c:pt>
                <c:pt idx="37">
                  <c:v>1.421</c:v>
                </c:pt>
                <c:pt idx="38">
                  <c:v>1.431</c:v>
                </c:pt>
                <c:pt idx="39">
                  <c:v>1.014</c:v>
                </c:pt>
                <c:pt idx="42">
                  <c:v>1.194</c:v>
                </c:pt>
                <c:pt idx="43">
                  <c:v>1.3149999999999999</c:v>
                </c:pt>
                <c:pt idx="44">
                  <c:v>1.153</c:v>
                </c:pt>
                <c:pt idx="45">
                  <c:v>1.2030000000000001</c:v>
                </c:pt>
                <c:pt idx="46">
                  <c:v>1.3680000000000001</c:v>
                </c:pt>
                <c:pt idx="47">
                  <c:v>1.282</c:v>
                </c:pt>
                <c:pt idx="48">
                  <c:v>0.96699999999999997</c:v>
                </c:pt>
                <c:pt idx="51">
                  <c:v>1.3360000000000001</c:v>
                </c:pt>
                <c:pt idx="52">
                  <c:v>1.2969999999999999</c:v>
                </c:pt>
                <c:pt idx="53">
                  <c:v>1.1439999999999999</c:v>
                </c:pt>
                <c:pt idx="54">
                  <c:v>1.3360000000000001</c:v>
                </c:pt>
                <c:pt idx="55">
                  <c:v>1.2969999999999999</c:v>
                </c:pt>
                <c:pt idx="56">
                  <c:v>1.1439999999999999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6C3-455B-94D4-2D0E4D378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831371658117776"/>
          <c:y val="3.6475E-2"/>
          <c:w val="0.53168637469940416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Understeer</a:t>
            </a:r>
            <a:r>
              <a:rPr lang="en-GB" b="1" baseline="0"/>
              <a:t> </a:t>
            </a:r>
            <a:r>
              <a:rPr lang="en-GB" b="1"/>
              <a:t>USOS HS</a:t>
            </a:r>
            <a:r>
              <a:rPr lang="en-GB" b="1" baseline="0"/>
              <a:t> [Deg]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All!$DJ$5</c:f>
              <c:strCache>
                <c:ptCount val="1"/>
                <c:pt idx="0">
                  <c:v>Understeer USOS MS Entry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All!$DJ$6:$DJ$400</c:f>
              <c:numCache>
                <c:formatCode>General</c:formatCode>
                <c:ptCount val="395"/>
                <c:pt idx="0">
                  <c:v>0.14199999999999999</c:v>
                </c:pt>
                <c:pt idx="1">
                  <c:v>0.153</c:v>
                </c:pt>
                <c:pt idx="2">
                  <c:v>0.17499999999999999</c:v>
                </c:pt>
                <c:pt idx="3">
                  <c:v>0.16700000000000001</c:v>
                </c:pt>
                <c:pt idx="4">
                  <c:v>8.1000000000000003E-2</c:v>
                </c:pt>
                <c:pt idx="7">
                  <c:v>0.28699999999999998</c:v>
                </c:pt>
                <c:pt idx="8">
                  <c:v>0.17799999999999999</c:v>
                </c:pt>
                <c:pt idx="11">
                  <c:v>0.35</c:v>
                </c:pt>
                <c:pt idx="12">
                  <c:v>0.13300000000000001</c:v>
                </c:pt>
                <c:pt idx="15">
                  <c:v>0.24399999999999999</c:v>
                </c:pt>
                <c:pt idx="16">
                  <c:v>0.36599999999999999</c:v>
                </c:pt>
                <c:pt idx="17">
                  <c:v>0.25900000000000001</c:v>
                </c:pt>
                <c:pt idx="18">
                  <c:v>0.24399999999999999</c:v>
                </c:pt>
                <c:pt idx="19">
                  <c:v>0.36599999999999999</c:v>
                </c:pt>
                <c:pt idx="20">
                  <c:v>0.34599999999999997</c:v>
                </c:pt>
                <c:pt idx="21">
                  <c:v>0.313</c:v>
                </c:pt>
                <c:pt idx="22">
                  <c:v>0.245</c:v>
                </c:pt>
                <c:pt idx="23">
                  <c:v>0.27100000000000002</c:v>
                </c:pt>
                <c:pt idx="27">
                  <c:v>0.26100000000000001</c:v>
                </c:pt>
                <c:pt idx="28">
                  <c:v>0.34499999999999997</c:v>
                </c:pt>
                <c:pt idx="29">
                  <c:v>0.27800000000000002</c:v>
                </c:pt>
                <c:pt idx="30">
                  <c:v>0.42099999999999999</c:v>
                </c:pt>
                <c:pt idx="31">
                  <c:v>0.23300000000000001</c:v>
                </c:pt>
                <c:pt idx="32">
                  <c:v>0.16900000000000001</c:v>
                </c:pt>
                <c:pt idx="35">
                  <c:v>0.32300000000000001</c:v>
                </c:pt>
                <c:pt idx="36">
                  <c:v>0.39500000000000002</c:v>
                </c:pt>
                <c:pt idx="37">
                  <c:v>0.28599999999999998</c:v>
                </c:pt>
                <c:pt idx="38">
                  <c:v>0.28000000000000003</c:v>
                </c:pt>
                <c:pt idx="39">
                  <c:v>8.5000000000000006E-2</c:v>
                </c:pt>
                <c:pt idx="42">
                  <c:v>0.41499999999999998</c:v>
                </c:pt>
                <c:pt idx="43">
                  <c:v>0.41199999999999998</c:v>
                </c:pt>
                <c:pt idx="44">
                  <c:v>0.42799999999999999</c:v>
                </c:pt>
                <c:pt idx="45">
                  <c:v>0.48499999999999999</c:v>
                </c:pt>
                <c:pt idx="46">
                  <c:v>0.311</c:v>
                </c:pt>
                <c:pt idx="47">
                  <c:v>0.23799999999999999</c:v>
                </c:pt>
                <c:pt idx="48">
                  <c:v>0.32800000000000001</c:v>
                </c:pt>
                <c:pt idx="51">
                  <c:v>0.23899999999999999</c:v>
                </c:pt>
                <c:pt idx="52">
                  <c:v>0.221</c:v>
                </c:pt>
                <c:pt idx="53">
                  <c:v>0.16300000000000001</c:v>
                </c:pt>
                <c:pt idx="54">
                  <c:v>0.23899999999999999</c:v>
                </c:pt>
                <c:pt idx="55">
                  <c:v>0.221</c:v>
                </c:pt>
                <c:pt idx="56">
                  <c:v>0.16300000000000001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All!$DK$5</c:f>
              <c:strCache>
                <c:ptCount val="1"/>
                <c:pt idx="0">
                  <c:v>Understeer USOS MS Exit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All!$DK$6:$DK$400</c:f>
              <c:numCache>
                <c:formatCode>General</c:formatCode>
                <c:ptCount val="395"/>
                <c:pt idx="0">
                  <c:v>0.9</c:v>
                </c:pt>
                <c:pt idx="1">
                  <c:v>0.92500000000000004</c:v>
                </c:pt>
                <c:pt idx="2">
                  <c:v>1.159</c:v>
                </c:pt>
                <c:pt idx="3">
                  <c:v>1.0229999999999999</c:v>
                </c:pt>
                <c:pt idx="4">
                  <c:v>0.98199999999999998</c:v>
                </c:pt>
                <c:pt idx="7">
                  <c:v>1.1839999999999999</c:v>
                </c:pt>
                <c:pt idx="8">
                  <c:v>1.1259999999999999</c:v>
                </c:pt>
                <c:pt idx="11">
                  <c:v>0.96699999999999997</c:v>
                </c:pt>
                <c:pt idx="12">
                  <c:v>1.1739999999999999</c:v>
                </c:pt>
                <c:pt idx="15">
                  <c:v>1.0029999999999999</c:v>
                </c:pt>
                <c:pt idx="16">
                  <c:v>1.472</c:v>
                </c:pt>
                <c:pt idx="17">
                  <c:v>1.2709999999999999</c:v>
                </c:pt>
                <c:pt idx="18">
                  <c:v>1.0029999999999999</c:v>
                </c:pt>
                <c:pt idx="19">
                  <c:v>1.472</c:v>
                </c:pt>
                <c:pt idx="20">
                  <c:v>1.091</c:v>
                </c:pt>
                <c:pt idx="21">
                  <c:v>1.3089999999999999</c:v>
                </c:pt>
                <c:pt idx="22">
                  <c:v>1.2749999999999999</c:v>
                </c:pt>
                <c:pt idx="23">
                  <c:v>1.0329999999999999</c:v>
                </c:pt>
                <c:pt idx="27">
                  <c:v>1.0820000000000001</c:v>
                </c:pt>
                <c:pt idx="28">
                  <c:v>1.2769999999999999</c:v>
                </c:pt>
                <c:pt idx="29">
                  <c:v>1.0640000000000001</c:v>
                </c:pt>
                <c:pt idx="30">
                  <c:v>1.0840000000000001</c:v>
                </c:pt>
                <c:pt idx="31">
                  <c:v>1.288</c:v>
                </c:pt>
                <c:pt idx="32">
                  <c:v>1.016</c:v>
                </c:pt>
                <c:pt idx="35">
                  <c:v>1.1080000000000001</c:v>
                </c:pt>
                <c:pt idx="36">
                  <c:v>0.98799999999999999</c:v>
                </c:pt>
                <c:pt idx="37">
                  <c:v>1.399</c:v>
                </c:pt>
                <c:pt idx="38">
                  <c:v>1.32</c:v>
                </c:pt>
                <c:pt idx="39">
                  <c:v>0.91300000000000003</c:v>
                </c:pt>
                <c:pt idx="42">
                  <c:v>1.1679999999999999</c:v>
                </c:pt>
                <c:pt idx="43">
                  <c:v>1.3089999999999999</c:v>
                </c:pt>
                <c:pt idx="44">
                  <c:v>1.27</c:v>
                </c:pt>
                <c:pt idx="45">
                  <c:v>1.232</c:v>
                </c:pt>
                <c:pt idx="46">
                  <c:v>1.2649999999999999</c:v>
                </c:pt>
                <c:pt idx="47">
                  <c:v>1.0369999999999999</c:v>
                </c:pt>
                <c:pt idx="48">
                  <c:v>1.0229999999999999</c:v>
                </c:pt>
                <c:pt idx="51">
                  <c:v>0.96199999999999997</c:v>
                </c:pt>
                <c:pt idx="52">
                  <c:v>1.1100000000000001</c:v>
                </c:pt>
                <c:pt idx="53">
                  <c:v>1.179</c:v>
                </c:pt>
                <c:pt idx="54">
                  <c:v>0.96199999999999997</c:v>
                </c:pt>
                <c:pt idx="55">
                  <c:v>1.1100000000000001</c:v>
                </c:pt>
                <c:pt idx="56">
                  <c:v>1.179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6C3-455B-94D4-2D0E4D3781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6831371658117776"/>
          <c:y val="3.6475E-2"/>
          <c:w val="0.53168637469940416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RH @160kph, @220kph [mm]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All!$DP$5</c:f>
              <c:strCache>
                <c:ptCount val="1"/>
                <c:pt idx="0">
                  <c:v>Ave Ride_AxleFront_160kph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All!$DP$6:$DP$400</c:f>
              <c:numCache>
                <c:formatCode>General</c:formatCode>
                <c:ptCount val="395"/>
                <c:pt idx="0">
                  <c:v>62.932000000000002</c:v>
                </c:pt>
                <c:pt idx="1">
                  <c:v>62.087000000000003</c:v>
                </c:pt>
                <c:pt idx="2">
                  <c:v>64.430999999999997</c:v>
                </c:pt>
                <c:pt idx="3">
                  <c:v>63.728000000000002</c:v>
                </c:pt>
                <c:pt idx="4">
                  <c:v>64.89</c:v>
                </c:pt>
                <c:pt idx="7">
                  <c:v>62.768999999999998</c:v>
                </c:pt>
                <c:pt idx="8">
                  <c:v>58.844999999999999</c:v>
                </c:pt>
                <c:pt idx="11">
                  <c:v>63.420999999999999</c:v>
                </c:pt>
                <c:pt idx="12">
                  <c:v>50.627000000000002</c:v>
                </c:pt>
                <c:pt idx="15">
                  <c:v>60.68</c:v>
                </c:pt>
                <c:pt idx="16">
                  <c:v>63.945999999999998</c:v>
                </c:pt>
                <c:pt idx="17">
                  <c:v>63.484000000000002</c:v>
                </c:pt>
                <c:pt idx="18">
                  <c:v>60.68</c:v>
                </c:pt>
                <c:pt idx="19">
                  <c:v>63.945999999999998</c:v>
                </c:pt>
                <c:pt idx="20">
                  <c:v>63.241999999999997</c:v>
                </c:pt>
                <c:pt idx="21">
                  <c:v>63.905000000000001</c:v>
                </c:pt>
                <c:pt idx="22">
                  <c:v>66.010999999999996</c:v>
                </c:pt>
                <c:pt idx="23">
                  <c:v>62.49</c:v>
                </c:pt>
                <c:pt idx="27">
                  <c:v>61.145000000000003</c:v>
                </c:pt>
                <c:pt idx="28">
                  <c:v>62.134</c:v>
                </c:pt>
                <c:pt idx="29">
                  <c:v>59.86</c:v>
                </c:pt>
                <c:pt idx="30">
                  <c:v>59.587000000000003</c:v>
                </c:pt>
                <c:pt idx="31">
                  <c:v>61.777999999999999</c:v>
                </c:pt>
                <c:pt idx="32">
                  <c:v>63.773000000000003</c:v>
                </c:pt>
                <c:pt idx="35">
                  <c:v>62.756999999999998</c:v>
                </c:pt>
                <c:pt idx="36">
                  <c:v>64.900999999999996</c:v>
                </c:pt>
                <c:pt idx="37">
                  <c:v>64.566000000000003</c:v>
                </c:pt>
                <c:pt idx="38">
                  <c:v>65.117000000000004</c:v>
                </c:pt>
                <c:pt idx="39">
                  <c:v>60.076000000000001</c:v>
                </c:pt>
                <c:pt idx="42">
                  <c:v>62.015999999999998</c:v>
                </c:pt>
                <c:pt idx="43">
                  <c:v>61.433</c:v>
                </c:pt>
                <c:pt idx="44">
                  <c:v>62.85</c:v>
                </c:pt>
                <c:pt idx="45">
                  <c:v>65.27</c:v>
                </c:pt>
                <c:pt idx="46">
                  <c:v>63.661999999999999</c:v>
                </c:pt>
                <c:pt idx="47">
                  <c:v>66.438000000000002</c:v>
                </c:pt>
                <c:pt idx="48">
                  <c:v>62.536999999999999</c:v>
                </c:pt>
                <c:pt idx="51">
                  <c:v>59.206000000000003</c:v>
                </c:pt>
                <c:pt idx="52">
                  <c:v>65.45</c:v>
                </c:pt>
                <c:pt idx="53">
                  <c:v>66.052999999999997</c:v>
                </c:pt>
                <c:pt idx="54">
                  <c:v>59.206000000000003</c:v>
                </c:pt>
                <c:pt idx="55">
                  <c:v>65.45</c:v>
                </c:pt>
                <c:pt idx="56">
                  <c:v>66.052999999999997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All!$DQ$5</c:f>
              <c:strCache>
                <c:ptCount val="1"/>
                <c:pt idx="0">
                  <c:v>Ave Ride_AxleRear_160kph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All!$DQ$6:$DQ$400</c:f>
              <c:numCache>
                <c:formatCode>General</c:formatCode>
                <c:ptCount val="395"/>
                <c:pt idx="0">
                  <c:v>60.24</c:v>
                </c:pt>
                <c:pt idx="1">
                  <c:v>54.497</c:v>
                </c:pt>
                <c:pt idx="2">
                  <c:v>42.997</c:v>
                </c:pt>
                <c:pt idx="3">
                  <c:v>47.216000000000001</c:v>
                </c:pt>
                <c:pt idx="4">
                  <c:v>36.765000000000001</c:v>
                </c:pt>
                <c:pt idx="7">
                  <c:v>46.466999999999999</c:v>
                </c:pt>
                <c:pt idx="8">
                  <c:v>44.066000000000003</c:v>
                </c:pt>
                <c:pt idx="11">
                  <c:v>50.956000000000003</c:v>
                </c:pt>
                <c:pt idx="12">
                  <c:v>60.234000000000002</c:v>
                </c:pt>
                <c:pt idx="15">
                  <c:v>56.716999999999999</c:v>
                </c:pt>
                <c:pt idx="16">
                  <c:v>52.194000000000003</c:v>
                </c:pt>
                <c:pt idx="17">
                  <c:v>45.381</c:v>
                </c:pt>
                <c:pt idx="18">
                  <c:v>56.716999999999999</c:v>
                </c:pt>
                <c:pt idx="19">
                  <c:v>52.194000000000003</c:v>
                </c:pt>
                <c:pt idx="20">
                  <c:v>53.725999999999999</c:v>
                </c:pt>
                <c:pt idx="21">
                  <c:v>44.968000000000004</c:v>
                </c:pt>
                <c:pt idx="22">
                  <c:v>44.908999999999999</c:v>
                </c:pt>
                <c:pt idx="23">
                  <c:v>50.079000000000001</c:v>
                </c:pt>
                <c:pt idx="27">
                  <c:v>58.807000000000002</c:v>
                </c:pt>
                <c:pt idx="28">
                  <c:v>51.850999999999999</c:v>
                </c:pt>
                <c:pt idx="29">
                  <c:v>54.43</c:v>
                </c:pt>
                <c:pt idx="30">
                  <c:v>49.383000000000003</c:v>
                </c:pt>
                <c:pt idx="31">
                  <c:v>52.051000000000002</c:v>
                </c:pt>
                <c:pt idx="32">
                  <c:v>50.344000000000001</c:v>
                </c:pt>
                <c:pt idx="35">
                  <c:v>55.561</c:v>
                </c:pt>
                <c:pt idx="36">
                  <c:v>53.576000000000001</c:v>
                </c:pt>
                <c:pt idx="37">
                  <c:v>50.578000000000003</c:v>
                </c:pt>
                <c:pt idx="38">
                  <c:v>54.075000000000003</c:v>
                </c:pt>
                <c:pt idx="39">
                  <c:v>44.841999999999999</c:v>
                </c:pt>
                <c:pt idx="42">
                  <c:v>58.3</c:v>
                </c:pt>
                <c:pt idx="43">
                  <c:v>56.695</c:v>
                </c:pt>
                <c:pt idx="44">
                  <c:v>55.771000000000001</c:v>
                </c:pt>
                <c:pt idx="45">
                  <c:v>49.326999999999998</c:v>
                </c:pt>
                <c:pt idx="46">
                  <c:v>47.912999999999997</c:v>
                </c:pt>
                <c:pt idx="47">
                  <c:v>51.256</c:v>
                </c:pt>
                <c:pt idx="48">
                  <c:v>54.619</c:v>
                </c:pt>
                <c:pt idx="51">
                  <c:v>65.658000000000001</c:v>
                </c:pt>
                <c:pt idx="52">
                  <c:v>59.783000000000001</c:v>
                </c:pt>
                <c:pt idx="53">
                  <c:v>58.162999999999997</c:v>
                </c:pt>
                <c:pt idx="54">
                  <c:v>65.658000000000001</c:v>
                </c:pt>
                <c:pt idx="55">
                  <c:v>59.783000000000001</c:v>
                </c:pt>
                <c:pt idx="56">
                  <c:v>58.162999999999997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ser>
          <c:idx val="2"/>
          <c:order val="2"/>
          <c:tx>
            <c:strRef>
              <c:f>All!$DR$5</c:f>
              <c:strCache>
                <c:ptCount val="1"/>
                <c:pt idx="0">
                  <c:v>Ave Ride_AxleFront_220kph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All!$DR$6:$DR$400</c:f>
              <c:numCache>
                <c:formatCode>General</c:formatCode>
                <c:ptCount val="395"/>
                <c:pt idx="0">
                  <c:v>51.039000000000001</c:v>
                </c:pt>
                <c:pt idx="1">
                  <c:v>52.093000000000004</c:v>
                </c:pt>
                <c:pt idx="2">
                  <c:v>52.024000000000001</c:v>
                </c:pt>
                <c:pt idx="3">
                  <c:v>52.124000000000002</c:v>
                </c:pt>
                <c:pt idx="4">
                  <c:v>52.155999999999999</c:v>
                </c:pt>
                <c:pt idx="7">
                  <c:v>52.872</c:v>
                </c:pt>
                <c:pt idx="8">
                  <c:v>51.686</c:v>
                </c:pt>
                <c:pt idx="11">
                  <c:v>52.341999999999999</c:v>
                </c:pt>
                <c:pt idx="12">
                  <c:v>55.168999999999997</c:v>
                </c:pt>
                <c:pt idx="15">
                  <c:v>50.692999999999998</c:v>
                </c:pt>
                <c:pt idx="16">
                  <c:v>51.646000000000001</c:v>
                </c:pt>
                <c:pt idx="17">
                  <c:v>51.331000000000003</c:v>
                </c:pt>
                <c:pt idx="18">
                  <c:v>50.692999999999998</c:v>
                </c:pt>
                <c:pt idx="19">
                  <c:v>51.646000000000001</c:v>
                </c:pt>
                <c:pt idx="20">
                  <c:v>50.95</c:v>
                </c:pt>
                <c:pt idx="21">
                  <c:v>52.171999999999997</c:v>
                </c:pt>
                <c:pt idx="22">
                  <c:v>51.79</c:v>
                </c:pt>
                <c:pt idx="23">
                  <c:v>50.423999999999999</c:v>
                </c:pt>
                <c:pt idx="27">
                  <c:v>51.418999999999997</c:v>
                </c:pt>
                <c:pt idx="28">
                  <c:v>51.058999999999997</c:v>
                </c:pt>
                <c:pt idx="29">
                  <c:v>52.372</c:v>
                </c:pt>
                <c:pt idx="30">
                  <c:v>50.911000000000001</c:v>
                </c:pt>
                <c:pt idx="31">
                  <c:v>50.765000000000001</c:v>
                </c:pt>
                <c:pt idx="32">
                  <c:v>52.975000000000001</c:v>
                </c:pt>
                <c:pt idx="35">
                  <c:v>52.286000000000001</c:v>
                </c:pt>
                <c:pt idx="36">
                  <c:v>52.164999999999999</c:v>
                </c:pt>
                <c:pt idx="37">
                  <c:v>52.508000000000003</c:v>
                </c:pt>
                <c:pt idx="38">
                  <c:v>52.707999999999998</c:v>
                </c:pt>
                <c:pt idx="39">
                  <c:v>52.514000000000003</c:v>
                </c:pt>
                <c:pt idx="42">
                  <c:v>51.99</c:v>
                </c:pt>
                <c:pt idx="43">
                  <c:v>53.320999999999998</c:v>
                </c:pt>
                <c:pt idx="44">
                  <c:v>50.939</c:v>
                </c:pt>
                <c:pt idx="45">
                  <c:v>52.756</c:v>
                </c:pt>
                <c:pt idx="46">
                  <c:v>53.475000000000001</c:v>
                </c:pt>
                <c:pt idx="47">
                  <c:v>52.848999999999997</c:v>
                </c:pt>
                <c:pt idx="48">
                  <c:v>52.22</c:v>
                </c:pt>
                <c:pt idx="51">
                  <c:v>49.372999999999998</c:v>
                </c:pt>
                <c:pt idx="52">
                  <c:v>52.514000000000003</c:v>
                </c:pt>
                <c:pt idx="53">
                  <c:v>52.655000000000001</c:v>
                </c:pt>
                <c:pt idx="54">
                  <c:v>49.372999999999998</c:v>
                </c:pt>
                <c:pt idx="55">
                  <c:v>52.514000000000003</c:v>
                </c:pt>
                <c:pt idx="56">
                  <c:v>52.655000000000001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E4-464C-827A-6DB8C8C83864}"/>
            </c:ext>
          </c:extLst>
        </c:ser>
        <c:ser>
          <c:idx val="3"/>
          <c:order val="3"/>
          <c:tx>
            <c:strRef>
              <c:f>All!$DS$5</c:f>
              <c:strCache>
                <c:ptCount val="1"/>
                <c:pt idx="0">
                  <c:v>Ave Ride_AxleRear_220kph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All!$DS$6:$DS$400</c:f>
              <c:numCache>
                <c:formatCode>General</c:formatCode>
                <c:ptCount val="395"/>
                <c:pt idx="0">
                  <c:v>50.512999999999998</c:v>
                </c:pt>
                <c:pt idx="1">
                  <c:v>50.780999999999999</c:v>
                </c:pt>
                <c:pt idx="2">
                  <c:v>47.66</c:v>
                </c:pt>
                <c:pt idx="3">
                  <c:v>47.058</c:v>
                </c:pt>
                <c:pt idx="4">
                  <c:v>41.207999999999998</c:v>
                </c:pt>
                <c:pt idx="7">
                  <c:v>48.530999999999999</c:v>
                </c:pt>
                <c:pt idx="8">
                  <c:v>42.441000000000003</c:v>
                </c:pt>
                <c:pt idx="11">
                  <c:v>49.430999999999997</c:v>
                </c:pt>
                <c:pt idx="12">
                  <c:v>44.497</c:v>
                </c:pt>
                <c:pt idx="15">
                  <c:v>47.42</c:v>
                </c:pt>
                <c:pt idx="16">
                  <c:v>47.27</c:v>
                </c:pt>
                <c:pt idx="17">
                  <c:v>47.145000000000003</c:v>
                </c:pt>
                <c:pt idx="18">
                  <c:v>47.42</c:v>
                </c:pt>
                <c:pt idx="19">
                  <c:v>47.27</c:v>
                </c:pt>
                <c:pt idx="20">
                  <c:v>48.552</c:v>
                </c:pt>
                <c:pt idx="21">
                  <c:v>45.118000000000002</c:v>
                </c:pt>
                <c:pt idx="22">
                  <c:v>45.223999999999997</c:v>
                </c:pt>
                <c:pt idx="23">
                  <c:v>45.606999999999999</c:v>
                </c:pt>
                <c:pt idx="27">
                  <c:v>49.073</c:v>
                </c:pt>
                <c:pt idx="28">
                  <c:v>48.027000000000001</c:v>
                </c:pt>
                <c:pt idx="29">
                  <c:v>46.066000000000003</c:v>
                </c:pt>
                <c:pt idx="30">
                  <c:v>47.518000000000001</c:v>
                </c:pt>
                <c:pt idx="31">
                  <c:v>48.79</c:v>
                </c:pt>
                <c:pt idx="32">
                  <c:v>48.351999999999997</c:v>
                </c:pt>
                <c:pt idx="35">
                  <c:v>49.244</c:v>
                </c:pt>
                <c:pt idx="36">
                  <c:v>47.723999999999997</c:v>
                </c:pt>
                <c:pt idx="37">
                  <c:v>47.634</c:v>
                </c:pt>
                <c:pt idx="38">
                  <c:v>46.402999999999999</c:v>
                </c:pt>
                <c:pt idx="39">
                  <c:v>49.802999999999997</c:v>
                </c:pt>
                <c:pt idx="42">
                  <c:v>47.573999999999998</c:v>
                </c:pt>
                <c:pt idx="43">
                  <c:v>48.761000000000003</c:v>
                </c:pt>
                <c:pt idx="44">
                  <c:v>48.637</c:v>
                </c:pt>
                <c:pt idx="45">
                  <c:v>48.521999999999998</c:v>
                </c:pt>
                <c:pt idx="46">
                  <c:v>47.323999999999998</c:v>
                </c:pt>
                <c:pt idx="47">
                  <c:v>48.91</c:v>
                </c:pt>
                <c:pt idx="48">
                  <c:v>49.473999999999997</c:v>
                </c:pt>
                <c:pt idx="51">
                  <c:v>50.789000000000001</c:v>
                </c:pt>
                <c:pt idx="52">
                  <c:v>50.451999999999998</c:v>
                </c:pt>
                <c:pt idx="53">
                  <c:v>51.905000000000001</c:v>
                </c:pt>
                <c:pt idx="54">
                  <c:v>50.789000000000001</c:v>
                </c:pt>
                <c:pt idx="55">
                  <c:v>50.451999999999998</c:v>
                </c:pt>
                <c:pt idx="56">
                  <c:v>51.905000000000001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E4-464C-827A-6DB8C8C83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864750617693401"/>
          <c:y val="1.1972222222222221E-3"/>
          <c:w val="0.65835212275450228"/>
          <c:h val="0.15434166666666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AB HS,</a:t>
            </a:r>
            <a:r>
              <a:rPr lang="en-GB" b="1" baseline="0"/>
              <a:t> MS </a:t>
            </a:r>
            <a:r>
              <a:rPr lang="en-GB" b="1"/>
              <a:t>[ratio]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All!$DL$5</c:f>
              <c:strCache>
                <c:ptCount val="1"/>
                <c:pt idx="0">
                  <c:v>Ave AB HS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All!$DL$6:$DL$400</c:f>
              <c:numCache>
                <c:formatCode>General</c:formatCode>
                <c:ptCount val="395"/>
                <c:pt idx="0">
                  <c:v>0.44400000000000001</c:v>
                </c:pt>
                <c:pt idx="1">
                  <c:v>0.44700000000000001</c:v>
                </c:pt>
                <c:pt idx="2">
                  <c:v>0.44400000000000001</c:v>
                </c:pt>
                <c:pt idx="3">
                  <c:v>0.44500000000000001</c:v>
                </c:pt>
                <c:pt idx="4">
                  <c:v>0.44900000000000001</c:v>
                </c:pt>
                <c:pt idx="7">
                  <c:v>0.443</c:v>
                </c:pt>
                <c:pt idx="8">
                  <c:v>0.44800000000000001</c:v>
                </c:pt>
                <c:pt idx="11">
                  <c:v>0.45900000000000002</c:v>
                </c:pt>
                <c:pt idx="12">
                  <c:v>0.47899999999999998</c:v>
                </c:pt>
                <c:pt idx="15">
                  <c:v>0.45300000000000001</c:v>
                </c:pt>
                <c:pt idx="16">
                  <c:v>0.45100000000000001</c:v>
                </c:pt>
                <c:pt idx="17">
                  <c:v>0.45100000000000001</c:v>
                </c:pt>
                <c:pt idx="18">
                  <c:v>0.45300000000000001</c:v>
                </c:pt>
                <c:pt idx="19">
                  <c:v>0.45100000000000001</c:v>
                </c:pt>
                <c:pt idx="20">
                  <c:v>0.45500000000000002</c:v>
                </c:pt>
                <c:pt idx="21">
                  <c:v>0.44900000000000001</c:v>
                </c:pt>
                <c:pt idx="22">
                  <c:v>0.45400000000000001</c:v>
                </c:pt>
                <c:pt idx="23">
                  <c:v>0.46200000000000002</c:v>
                </c:pt>
                <c:pt idx="27">
                  <c:v>0.45600000000000002</c:v>
                </c:pt>
                <c:pt idx="28">
                  <c:v>0.44600000000000001</c:v>
                </c:pt>
                <c:pt idx="29">
                  <c:v>0.45100000000000001</c:v>
                </c:pt>
                <c:pt idx="30">
                  <c:v>0.45</c:v>
                </c:pt>
                <c:pt idx="31">
                  <c:v>0.45</c:v>
                </c:pt>
                <c:pt idx="32">
                  <c:v>0.45200000000000001</c:v>
                </c:pt>
                <c:pt idx="35">
                  <c:v>0.45400000000000001</c:v>
                </c:pt>
                <c:pt idx="36">
                  <c:v>0.45400000000000001</c:v>
                </c:pt>
                <c:pt idx="37">
                  <c:v>0.45800000000000002</c:v>
                </c:pt>
                <c:pt idx="38">
                  <c:v>0.45600000000000002</c:v>
                </c:pt>
                <c:pt idx="39">
                  <c:v>0.46200000000000002</c:v>
                </c:pt>
                <c:pt idx="42">
                  <c:v>0.443</c:v>
                </c:pt>
                <c:pt idx="43">
                  <c:v>0.44</c:v>
                </c:pt>
                <c:pt idx="44">
                  <c:v>0.44600000000000001</c:v>
                </c:pt>
                <c:pt idx="45">
                  <c:v>0.442</c:v>
                </c:pt>
                <c:pt idx="46">
                  <c:v>0.44600000000000001</c:v>
                </c:pt>
                <c:pt idx="47">
                  <c:v>0.44500000000000001</c:v>
                </c:pt>
                <c:pt idx="48">
                  <c:v>0.44800000000000001</c:v>
                </c:pt>
                <c:pt idx="51">
                  <c:v>0.45100000000000001</c:v>
                </c:pt>
                <c:pt idx="52">
                  <c:v>0.44700000000000001</c:v>
                </c:pt>
                <c:pt idx="53">
                  <c:v>0.44700000000000001</c:v>
                </c:pt>
                <c:pt idx="54">
                  <c:v>0.45100000000000001</c:v>
                </c:pt>
                <c:pt idx="55">
                  <c:v>0.44700000000000001</c:v>
                </c:pt>
                <c:pt idx="56">
                  <c:v>0.44700000000000001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All!$DM$5</c:f>
              <c:strCache>
                <c:ptCount val="1"/>
                <c:pt idx="0">
                  <c:v>Ave AB MS Entry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All!$DM$6:$DM$400</c:f>
              <c:numCache>
                <c:formatCode>General</c:formatCode>
                <c:ptCount val="395"/>
                <c:pt idx="0">
                  <c:v>0.92600000000000005</c:v>
                </c:pt>
                <c:pt idx="1">
                  <c:v>0.79900000000000004</c:v>
                </c:pt>
                <c:pt idx="2">
                  <c:v>0.90800000000000003</c:v>
                </c:pt>
                <c:pt idx="3">
                  <c:v>0.76300000000000001</c:v>
                </c:pt>
                <c:pt idx="4">
                  <c:v>0.85799999999999998</c:v>
                </c:pt>
                <c:pt idx="7">
                  <c:v>0.81100000000000005</c:v>
                </c:pt>
                <c:pt idx="8">
                  <c:v>0.85</c:v>
                </c:pt>
                <c:pt idx="11">
                  <c:v>1.196</c:v>
                </c:pt>
                <c:pt idx="12">
                  <c:v>2.1379999999999999</c:v>
                </c:pt>
                <c:pt idx="15">
                  <c:v>0.89200000000000002</c:v>
                </c:pt>
                <c:pt idx="16">
                  <c:v>0.96699999999999997</c:v>
                </c:pt>
                <c:pt idx="17">
                  <c:v>0.95399999999999996</c:v>
                </c:pt>
                <c:pt idx="18">
                  <c:v>0.89200000000000002</c:v>
                </c:pt>
                <c:pt idx="19">
                  <c:v>0.96699999999999997</c:v>
                </c:pt>
                <c:pt idx="20">
                  <c:v>1.08</c:v>
                </c:pt>
                <c:pt idx="21">
                  <c:v>0.67100000000000004</c:v>
                </c:pt>
                <c:pt idx="22">
                  <c:v>1.1839999999999999</c:v>
                </c:pt>
                <c:pt idx="23">
                  <c:v>3.4430000000000001</c:v>
                </c:pt>
                <c:pt idx="27">
                  <c:v>0.90700000000000003</c:v>
                </c:pt>
                <c:pt idx="28">
                  <c:v>0.88800000000000001</c:v>
                </c:pt>
                <c:pt idx="29">
                  <c:v>0.95199999999999996</c:v>
                </c:pt>
                <c:pt idx="30">
                  <c:v>0.85899999999999999</c:v>
                </c:pt>
                <c:pt idx="31">
                  <c:v>0.65600000000000003</c:v>
                </c:pt>
                <c:pt idx="32">
                  <c:v>1.59</c:v>
                </c:pt>
                <c:pt idx="35">
                  <c:v>0.86799999999999999</c:v>
                </c:pt>
                <c:pt idx="36">
                  <c:v>1.002</c:v>
                </c:pt>
                <c:pt idx="37">
                  <c:v>0.83099999999999996</c:v>
                </c:pt>
                <c:pt idx="38">
                  <c:v>-3.36</c:v>
                </c:pt>
                <c:pt idx="39">
                  <c:v>0.90900000000000003</c:v>
                </c:pt>
                <c:pt idx="42">
                  <c:v>0.90400000000000003</c:v>
                </c:pt>
                <c:pt idx="43">
                  <c:v>0.80200000000000005</c:v>
                </c:pt>
                <c:pt idx="44">
                  <c:v>0.88400000000000001</c:v>
                </c:pt>
                <c:pt idx="45">
                  <c:v>0.79300000000000004</c:v>
                </c:pt>
                <c:pt idx="46">
                  <c:v>0.879</c:v>
                </c:pt>
                <c:pt idx="47">
                  <c:v>0.90600000000000003</c:v>
                </c:pt>
                <c:pt idx="48">
                  <c:v>0.93600000000000005</c:v>
                </c:pt>
                <c:pt idx="51">
                  <c:v>-1.641</c:v>
                </c:pt>
                <c:pt idx="52">
                  <c:v>0.91400000000000003</c:v>
                </c:pt>
                <c:pt idx="53">
                  <c:v>1.0349999999999999</c:v>
                </c:pt>
                <c:pt idx="54">
                  <c:v>-1.641</c:v>
                </c:pt>
                <c:pt idx="55">
                  <c:v>0.91400000000000003</c:v>
                </c:pt>
                <c:pt idx="56">
                  <c:v>1.0349999999999999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ser>
          <c:idx val="2"/>
          <c:order val="2"/>
          <c:tx>
            <c:strRef>
              <c:f>All!$DN$5</c:f>
              <c:strCache>
                <c:ptCount val="1"/>
                <c:pt idx="0">
                  <c:v>Ave AB MS Mid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All!$DN$6:$DN$400</c:f>
              <c:numCache>
                <c:formatCode>General</c:formatCode>
                <c:ptCount val="395"/>
                <c:pt idx="0">
                  <c:v>0.94799999999999995</c:v>
                </c:pt>
                <c:pt idx="1">
                  <c:v>0.67500000000000004</c:v>
                </c:pt>
                <c:pt idx="2">
                  <c:v>0.82399999999999995</c:v>
                </c:pt>
                <c:pt idx="3">
                  <c:v>0.749</c:v>
                </c:pt>
                <c:pt idx="4">
                  <c:v>0.68200000000000005</c:v>
                </c:pt>
                <c:pt idx="7">
                  <c:v>0.79400000000000004</c:v>
                </c:pt>
                <c:pt idx="8">
                  <c:v>0.75900000000000001</c:v>
                </c:pt>
                <c:pt idx="11">
                  <c:v>0.69799999999999995</c:v>
                </c:pt>
                <c:pt idx="12">
                  <c:v>0.76400000000000001</c:v>
                </c:pt>
                <c:pt idx="15">
                  <c:v>0.77100000000000002</c:v>
                </c:pt>
                <c:pt idx="16">
                  <c:v>0.76800000000000002</c:v>
                </c:pt>
                <c:pt idx="17">
                  <c:v>0.70699999999999996</c:v>
                </c:pt>
                <c:pt idx="18">
                  <c:v>0.77100000000000002</c:v>
                </c:pt>
                <c:pt idx="19">
                  <c:v>0.76800000000000002</c:v>
                </c:pt>
                <c:pt idx="20">
                  <c:v>0.77</c:v>
                </c:pt>
                <c:pt idx="21">
                  <c:v>0.73499999999999999</c:v>
                </c:pt>
                <c:pt idx="22">
                  <c:v>0.94099999999999995</c:v>
                </c:pt>
                <c:pt idx="23">
                  <c:v>0.64200000000000002</c:v>
                </c:pt>
                <c:pt idx="27">
                  <c:v>0.72299999999999998</c:v>
                </c:pt>
                <c:pt idx="28">
                  <c:v>0.81699999999999995</c:v>
                </c:pt>
                <c:pt idx="29">
                  <c:v>0.90300000000000002</c:v>
                </c:pt>
                <c:pt idx="30">
                  <c:v>0.62</c:v>
                </c:pt>
                <c:pt idx="31">
                  <c:v>0.72299999999999998</c:v>
                </c:pt>
                <c:pt idx="32">
                  <c:v>0.73199999999999998</c:v>
                </c:pt>
                <c:pt idx="35">
                  <c:v>0.69799999999999995</c:v>
                </c:pt>
                <c:pt idx="36">
                  <c:v>0.69499999999999995</c:v>
                </c:pt>
                <c:pt idx="37">
                  <c:v>0.753</c:v>
                </c:pt>
                <c:pt idx="38">
                  <c:v>-0.58099999999999996</c:v>
                </c:pt>
                <c:pt idx="39">
                  <c:v>0.93</c:v>
                </c:pt>
                <c:pt idx="42">
                  <c:v>0.60099999999999998</c:v>
                </c:pt>
                <c:pt idx="43">
                  <c:v>0.72899999999999998</c:v>
                </c:pt>
                <c:pt idx="44">
                  <c:v>0.55500000000000005</c:v>
                </c:pt>
                <c:pt idx="45">
                  <c:v>0.54</c:v>
                </c:pt>
                <c:pt idx="46">
                  <c:v>0.71499999999999997</c:v>
                </c:pt>
                <c:pt idx="47">
                  <c:v>0.71699999999999997</c:v>
                </c:pt>
                <c:pt idx="48">
                  <c:v>0.70299999999999996</c:v>
                </c:pt>
                <c:pt idx="51">
                  <c:v>0.86199999999999999</c:v>
                </c:pt>
                <c:pt idx="52">
                  <c:v>0.82699999999999996</c:v>
                </c:pt>
                <c:pt idx="53">
                  <c:v>0.72199999999999998</c:v>
                </c:pt>
                <c:pt idx="54">
                  <c:v>0.86199999999999999</c:v>
                </c:pt>
                <c:pt idx="55">
                  <c:v>0.82699999999999996</c:v>
                </c:pt>
                <c:pt idx="56">
                  <c:v>0.72199999999999998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EE4-464C-827A-6DB8C8C83864}"/>
            </c:ext>
          </c:extLst>
        </c:ser>
        <c:ser>
          <c:idx val="3"/>
          <c:order val="3"/>
          <c:tx>
            <c:strRef>
              <c:f>All!$DO$5</c:f>
              <c:strCache>
                <c:ptCount val="1"/>
                <c:pt idx="0">
                  <c:v>Ave AB MS Exit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All!$DO$6:$DO$400</c:f>
              <c:numCache>
                <c:formatCode>General</c:formatCode>
                <c:ptCount val="395"/>
                <c:pt idx="0">
                  <c:v>0.46200000000000002</c:v>
                </c:pt>
                <c:pt idx="1">
                  <c:v>0.44400000000000001</c:v>
                </c:pt>
                <c:pt idx="2">
                  <c:v>0.432</c:v>
                </c:pt>
                <c:pt idx="3">
                  <c:v>0.35</c:v>
                </c:pt>
                <c:pt idx="4">
                  <c:v>0.44900000000000001</c:v>
                </c:pt>
                <c:pt idx="7">
                  <c:v>0.42499999999999999</c:v>
                </c:pt>
                <c:pt idx="8">
                  <c:v>0.43099999999999999</c:v>
                </c:pt>
                <c:pt idx="11">
                  <c:v>0.45900000000000002</c:v>
                </c:pt>
                <c:pt idx="12">
                  <c:v>0.53700000000000003</c:v>
                </c:pt>
                <c:pt idx="15">
                  <c:v>0.48399999999999999</c:v>
                </c:pt>
                <c:pt idx="16">
                  <c:v>0.433</c:v>
                </c:pt>
                <c:pt idx="17">
                  <c:v>0.36399999999999999</c:v>
                </c:pt>
                <c:pt idx="18">
                  <c:v>0.48399999999999999</c:v>
                </c:pt>
                <c:pt idx="19">
                  <c:v>0.433</c:v>
                </c:pt>
                <c:pt idx="20">
                  <c:v>0.44500000000000001</c:v>
                </c:pt>
                <c:pt idx="21">
                  <c:v>0.38300000000000001</c:v>
                </c:pt>
                <c:pt idx="22">
                  <c:v>0.41399999999999998</c:v>
                </c:pt>
                <c:pt idx="23">
                  <c:v>0.44700000000000001</c:v>
                </c:pt>
                <c:pt idx="27">
                  <c:v>0.44800000000000001</c:v>
                </c:pt>
                <c:pt idx="28">
                  <c:v>0.39300000000000002</c:v>
                </c:pt>
                <c:pt idx="29">
                  <c:v>0.34100000000000003</c:v>
                </c:pt>
                <c:pt idx="30">
                  <c:v>0.40600000000000003</c:v>
                </c:pt>
                <c:pt idx="31">
                  <c:v>0.4</c:v>
                </c:pt>
                <c:pt idx="32">
                  <c:v>0.28599999999999998</c:v>
                </c:pt>
                <c:pt idx="35">
                  <c:v>0.45700000000000002</c:v>
                </c:pt>
                <c:pt idx="36">
                  <c:v>0.432</c:v>
                </c:pt>
                <c:pt idx="37">
                  <c:v>0.27600000000000002</c:v>
                </c:pt>
                <c:pt idx="38">
                  <c:v>0.42399999999999999</c:v>
                </c:pt>
                <c:pt idx="39">
                  <c:v>0.439</c:v>
                </c:pt>
                <c:pt idx="42">
                  <c:v>0.44900000000000001</c:v>
                </c:pt>
                <c:pt idx="43">
                  <c:v>0.39400000000000002</c:v>
                </c:pt>
                <c:pt idx="44">
                  <c:v>0.38800000000000001</c:v>
                </c:pt>
                <c:pt idx="45">
                  <c:v>0.40600000000000003</c:v>
                </c:pt>
                <c:pt idx="46">
                  <c:v>0.46800000000000003</c:v>
                </c:pt>
                <c:pt idx="47">
                  <c:v>0.44400000000000001</c:v>
                </c:pt>
                <c:pt idx="48">
                  <c:v>0.39700000000000002</c:v>
                </c:pt>
                <c:pt idx="51">
                  <c:v>0.48499999999999999</c:v>
                </c:pt>
                <c:pt idx="52">
                  <c:v>0.26800000000000002</c:v>
                </c:pt>
                <c:pt idx="53">
                  <c:v>0.29699999999999999</c:v>
                </c:pt>
                <c:pt idx="54">
                  <c:v>0.48499999999999999</c:v>
                </c:pt>
                <c:pt idx="55">
                  <c:v>0.26800000000000002</c:v>
                </c:pt>
                <c:pt idx="56">
                  <c:v>0.29699999999999999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E4-464C-827A-6DB8C8C83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6449218347428194"/>
          <c:y val="1.1972222222222204E-3"/>
          <c:w val="0.717676380916624"/>
          <c:h val="0.1896194444444444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HS Bump </a:t>
            </a:r>
            <a:r>
              <a:rPr lang="en-GB" b="1" baseline="0"/>
              <a:t>[%]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All!$DT$5</c:f>
              <c:strCache>
                <c:ptCount val="1"/>
                <c:pt idx="0">
                  <c:v>Max Damper_HS_Bump_FL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All!$DT$6:$DT$400</c:f>
              <c:numCache>
                <c:formatCode>General</c:formatCode>
                <c:ptCount val="395"/>
                <c:pt idx="0">
                  <c:v>0.39</c:v>
                </c:pt>
                <c:pt idx="1">
                  <c:v>6.7</c:v>
                </c:pt>
                <c:pt idx="2">
                  <c:v>6.86</c:v>
                </c:pt>
                <c:pt idx="3">
                  <c:v>7.44</c:v>
                </c:pt>
                <c:pt idx="4">
                  <c:v>5.36</c:v>
                </c:pt>
                <c:pt idx="7">
                  <c:v>3.61</c:v>
                </c:pt>
                <c:pt idx="8">
                  <c:v>5.89</c:v>
                </c:pt>
                <c:pt idx="11">
                  <c:v>3.74</c:v>
                </c:pt>
                <c:pt idx="12">
                  <c:v>1.46</c:v>
                </c:pt>
                <c:pt idx="15">
                  <c:v>3.87</c:v>
                </c:pt>
                <c:pt idx="16">
                  <c:v>7.21</c:v>
                </c:pt>
                <c:pt idx="17">
                  <c:v>7.06</c:v>
                </c:pt>
                <c:pt idx="18">
                  <c:v>3.87</c:v>
                </c:pt>
                <c:pt idx="19">
                  <c:v>7.21</c:v>
                </c:pt>
                <c:pt idx="20">
                  <c:v>3.05</c:v>
                </c:pt>
                <c:pt idx="21">
                  <c:v>8.2899999999999991</c:v>
                </c:pt>
                <c:pt idx="22">
                  <c:v>8.11</c:v>
                </c:pt>
                <c:pt idx="23">
                  <c:v>5.89</c:v>
                </c:pt>
                <c:pt idx="27">
                  <c:v>1.85</c:v>
                </c:pt>
                <c:pt idx="28">
                  <c:v>7.49</c:v>
                </c:pt>
                <c:pt idx="29">
                  <c:v>7.69</c:v>
                </c:pt>
                <c:pt idx="30">
                  <c:v>7.98</c:v>
                </c:pt>
                <c:pt idx="31">
                  <c:v>7.52</c:v>
                </c:pt>
                <c:pt idx="32">
                  <c:v>7.38</c:v>
                </c:pt>
                <c:pt idx="35">
                  <c:v>2.0299999999999998</c:v>
                </c:pt>
                <c:pt idx="36">
                  <c:v>6.89</c:v>
                </c:pt>
                <c:pt idx="37">
                  <c:v>6.85</c:v>
                </c:pt>
                <c:pt idx="38">
                  <c:v>7.31</c:v>
                </c:pt>
                <c:pt idx="39">
                  <c:v>5.12</c:v>
                </c:pt>
                <c:pt idx="42">
                  <c:v>0.99</c:v>
                </c:pt>
                <c:pt idx="43">
                  <c:v>6.23</c:v>
                </c:pt>
                <c:pt idx="44">
                  <c:v>6.31</c:v>
                </c:pt>
                <c:pt idx="45">
                  <c:v>7.13</c:v>
                </c:pt>
                <c:pt idx="46">
                  <c:v>7.35</c:v>
                </c:pt>
                <c:pt idx="47">
                  <c:v>6.62</c:v>
                </c:pt>
                <c:pt idx="48">
                  <c:v>5.64</c:v>
                </c:pt>
                <c:pt idx="51">
                  <c:v>2.1</c:v>
                </c:pt>
                <c:pt idx="52">
                  <c:v>7.54</c:v>
                </c:pt>
                <c:pt idx="53">
                  <c:v>6.13</c:v>
                </c:pt>
                <c:pt idx="54">
                  <c:v>2.1</c:v>
                </c:pt>
                <c:pt idx="55">
                  <c:v>7.54</c:v>
                </c:pt>
                <c:pt idx="56">
                  <c:v>6.13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All!$DU$5</c:f>
              <c:strCache>
                <c:ptCount val="1"/>
                <c:pt idx="0">
                  <c:v>Max Damper_HS_Bump_FR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All!$DU$6:$DU$400</c:f>
              <c:numCache>
                <c:formatCode>General</c:formatCode>
                <c:ptCount val="395"/>
                <c:pt idx="0">
                  <c:v>0.35</c:v>
                </c:pt>
                <c:pt idx="1">
                  <c:v>5.87</c:v>
                </c:pt>
                <c:pt idx="2">
                  <c:v>6.55</c:v>
                </c:pt>
                <c:pt idx="3">
                  <c:v>6.61</c:v>
                </c:pt>
                <c:pt idx="4">
                  <c:v>4.83</c:v>
                </c:pt>
                <c:pt idx="7">
                  <c:v>3.38</c:v>
                </c:pt>
                <c:pt idx="8">
                  <c:v>5.07</c:v>
                </c:pt>
                <c:pt idx="11">
                  <c:v>3.36</c:v>
                </c:pt>
                <c:pt idx="12">
                  <c:v>1.1000000000000001</c:v>
                </c:pt>
                <c:pt idx="15">
                  <c:v>3.55</c:v>
                </c:pt>
                <c:pt idx="16">
                  <c:v>6.47</c:v>
                </c:pt>
                <c:pt idx="17">
                  <c:v>6.09</c:v>
                </c:pt>
                <c:pt idx="18">
                  <c:v>3.55</c:v>
                </c:pt>
                <c:pt idx="19">
                  <c:v>6.47</c:v>
                </c:pt>
                <c:pt idx="20">
                  <c:v>2.65</c:v>
                </c:pt>
                <c:pt idx="21">
                  <c:v>7.05</c:v>
                </c:pt>
                <c:pt idx="22">
                  <c:v>7.14</c:v>
                </c:pt>
                <c:pt idx="23">
                  <c:v>5.47</c:v>
                </c:pt>
                <c:pt idx="27">
                  <c:v>1.81</c:v>
                </c:pt>
                <c:pt idx="28">
                  <c:v>7.29</c:v>
                </c:pt>
                <c:pt idx="29">
                  <c:v>6.6</c:v>
                </c:pt>
                <c:pt idx="30">
                  <c:v>6.88</c:v>
                </c:pt>
                <c:pt idx="31">
                  <c:v>6.76</c:v>
                </c:pt>
                <c:pt idx="32">
                  <c:v>6.42</c:v>
                </c:pt>
                <c:pt idx="35">
                  <c:v>1.89</c:v>
                </c:pt>
                <c:pt idx="36">
                  <c:v>6.45</c:v>
                </c:pt>
                <c:pt idx="37">
                  <c:v>6.3</c:v>
                </c:pt>
                <c:pt idx="38">
                  <c:v>6.73</c:v>
                </c:pt>
                <c:pt idx="39">
                  <c:v>5.32</c:v>
                </c:pt>
                <c:pt idx="42">
                  <c:v>0.9</c:v>
                </c:pt>
                <c:pt idx="43">
                  <c:v>6.06</c:v>
                </c:pt>
                <c:pt idx="44">
                  <c:v>6.07</c:v>
                </c:pt>
                <c:pt idx="45">
                  <c:v>6.74</c:v>
                </c:pt>
                <c:pt idx="46">
                  <c:v>6.75</c:v>
                </c:pt>
                <c:pt idx="47">
                  <c:v>5.93</c:v>
                </c:pt>
                <c:pt idx="48">
                  <c:v>5.33</c:v>
                </c:pt>
                <c:pt idx="51">
                  <c:v>1.83</c:v>
                </c:pt>
                <c:pt idx="52">
                  <c:v>7.21</c:v>
                </c:pt>
                <c:pt idx="53">
                  <c:v>6.08</c:v>
                </c:pt>
                <c:pt idx="54">
                  <c:v>1.83</c:v>
                </c:pt>
                <c:pt idx="55">
                  <c:v>7.21</c:v>
                </c:pt>
                <c:pt idx="56">
                  <c:v>6.08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D-46F9-8744-2997AF209105}"/>
            </c:ext>
          </c:extLst>
        </c:ser>
        <c:ser>
          <c:idx val="2"/>
          <c:order val="2"/>
          <c:tx>
            <c:strRef>
              <c:f>All!$DV$5</c:f>
              <c:strCache>
                <c:ptCount val="1"/>
                <c:pt idx="0">
                  <c:v>Max Damper_HS_Bump_RL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All!$DV$6:$DV$400</c:f>
              <c:numCache>
                <c:formatCode>General</c:formatCode>
                <c:ptCount val="395"/>
                <c:pt idx="0">
                  <c:v>0.69</c:v>
                </c:pt>
                <c:pt idx="1">
                  <c:v>12.05</c:v>
                </c:pt>
                <c:pt idx="2">
                  <c:v>12.71</c:v>
                </c:pt>
                <c:pt idx="3">
                  <c:v>13.2</c:v>
                </c:pt>
                <c:pt idx="4">
                  <c:v>9.93</c:v>
                </c:pt>
                <c:pt idx="7">
                  <c:v>6.42</c:v>
                </c:pt>
                <c:pt idx="8">
                  <c:v>10.23</c:v>
                </c:pt>
                <c:pt idx="11">
                  <c:v>6.39</c:v>
                </c:pt>
                <c:pt idx="12">
                  <c:v>1.78</c:v>
                </c:pt>
                <c:pt idx="15">
                  <c:v>7.15</c:v>
                </c:pt>
                <c:pt idx="16">
                  <c:v>13.02</c:v>
                </c:pt>
                <c:pt idx="17">
                  <c:v>12.07</c:v>
                </c:pt>
                <c:pt idx="18">
                  <c:v>7.15</c:v>
                </c:pt>
                <c:pt idx="19">
                  <c:v>13.02</c:v>
                </c:pt>
                <c:pt idx="20">
                  <c:v>5.05</c:v>
                </c:pt>
                <c:pt idx="21">
                  <c:v>13.66</c:v>
                </c:pt>
                <c:pt idx="22">
                  <c:v>13.93</c:v>
                </c:pt>
                <c:pt idx="23">
                  <c:v>11.17</c:v>
                </c:pt>
                <c:pt idx="27">
                  <c:v>3.03</c:v>
                </c:pt>
                <c:pt idx="28">
                  <c:v>13.48</c:v>
                </c:pt>
                <c:pt idx="29">
                  <c:v>13.51</c:v>
                </c:pt>
                <c:pt idx="30">
                  <c:v>13.45</c:v>
                </c:pt>
                <c:pt idx="31">
                  <c:v>13.9</c:v>
                </c:pt>
                <c:pt idx="32">
                  <c:v>13.17</c:v>
                </c:pt>
                <c:pt idx="35">
                  <c:v>4.3099999999999996</c:v>
                </c:pt>
                <c:pt idx="36">
                  <c:v>13.73</c:v>
                </c:pt>
                <c:pt idx="37">
                  <c:v>13.87</c:v>
                </c:pt>
                <c:pt idx="38">
                  <c:v>14.24</c:v>
                </c:pt>
                <c:pt idx="39">
                  <c:v>11.89</c:v>
                </c:pt>
                <c:pt idx="42">
                  <c:v>2.0099999999999998</c:v>
                </c:pt>
                <c:pt idx="43">
                  <c:v>13.1</c:v>
                </c:pt>
                <c:pt idx="44">
                  <c:v>12.92</c:v>
                </c:pt>
                <c:pt idx="45">
                  <c:v>14.23</c:v>
                </c:pt>
                <c:pt idx="46">
                  <c:v>14.44</c:v>
                </c:pt>
                <c:pt idx="47">
                  <c:v>13.53</c:v>
                </c:pt>
                <c:pt idx="48">
                  <c:v>12.52</c:v>
                </c:pt>
                <c:pt idx="51">
                  <c:v>3.3</c:v>
                </c:pt>
                <c:pt idx="52">
                  <c:v>12.91</c:v>
                </c:pt>
                <c:pt idx="53">
                  <c:v>11.61</c:v>
                </c:pt>
                <c:pt idx="54">
                  <c:v>3.3</c:v>
                </c:pt>
                <c:pt idx="55">
                  <c:v>12.91</c:v>
                </c:pt>
                <c:pt idx="56">
                  <c:v>11.61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D-46F9-8744-2997AF209105}"/>
            </c:ext>
          </c:extLst>
        </c:ser>
        <c:ser>
          <c:idx val="3"/>
          <c:order val="3"/>
          <c:tx>
            <c:strRef>
              <c:f>All!$DW$5</c:f>
              <c:strCache>
                <c:ptCount val="1"/>
                <c:pt idx="0">
                  <c:v>Max Damper_HS_Bump_RR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All!$DW$6:$DW$400</c:f>
              <c:numCache>
                <c:formatCode>General</c:formatCode>
                <c:ptCount val="395"/>
                <c:pt idx="0">
                  <c:v>0.6</c:v>
                </c:pt>
                <c:pt idx="1">
                  <c:v>10.199999999999999</c:v>
                </c:pt>
                <c:pt idx="2">
                  <c:v>11.26</c:v>
                </c:pt>
                <c:pt idx="3">
                  <c:v>11.39</c:v>
                </c:pt>
                <c:pt idx="4">
                  <c:v>8.56</c:v>
                </c:pt>
                <c:pt idx="7">
                  <c:v>5.58</c:v>
                </c:pt>
                <c:pt idx="8">
                  <c:v>8.57</c:v>
                </c:pt>
                <c:pt idx="11">
                  <c:v>5.32</c:v>
                </c:pt>
                <c:pt idx="12">
                  <c:v>1.37</c:v>
                </c:pt>
                <c:pt idx="15">
                  <c:v>6.06</c:v>
                </c:pt>
                <c:pt idx="16">
                  <c:v>10.61</c:v>
                </c:pt>
                <c:pt idx="17">
                  <c:v>10.38</c:v>
                </c:pt>
                <c:pt idx="18">
                  <c:v>6.06</c:v>
                </c:pt>
                <c:pt idx="19">
                  <c:v>10.61</c:v>
                </c:pt>
                <c:pt idx="20">
                  <c:v>4.45</c:v>
                </c:pt>
                <c:pt idx="21">
                  <c:v>11.79</c:v>
                </c:pt>
                <c:pt idx="22">
                  <c:v>12.16</c:v>
                </c:pt>
                <c:pt idx="23">
                  <c:v>9.5</c:v>
                </c:pt>
                <c:pt idx="27">
                  <c:v>2.4900000000000002</c:v>
                </c:pt>
                <c:pt idx="28">
                  <c:v>11.01</c:v>
                </c:pt>
                <c:pt idx="29">
                  <c:v>11.49</c:v>
                </c:pt>
                <c:pt idx="30">
                  <c:v>11.87</c:v>
                </c:pt>
                <c:pt idx="31">
                  <c:v>11.75</c:v>
                </c:pt>
                <c:pt idx="32">
                  <c:v>10.98</c:v>
                </c:pt>
                <c:pt idx="35">
                  <c:v>3.4</c:v>
                </c:pt>
                <c:pt idx="36">
                  <c:v>11.25</c:v>
                </c:pt>
                <c:pt idx="37">
                  <c:v>11.51</c:v>
                </c:pt>
                <c:pt idx="38">
                  <c:v>11.83</c:v>
                </c:pt>
                <c:pt idx="39">
                  <c:v>9.17</c:v>
                </c:pt>
                <c:pt idx="42">
                  <c:v>1.59</c:v>
                </c:pt>
                <c:pt idx="43">
                  <c:v>10.88</c:v>
                </c:pt>
                <c:pt idx="44">
                  <c:v>10.59</c:v>
                </c:pt>
                <c:pt idx="45">
                  <c:v>11.45</c:v>
                </c:pt>
                <c:pt idx="46">
                  <c:v>11.42</c:v>
                </c:pt>
                <c:pt idx="47">
                  <c:v>10.39</c:v>
                </c:pt>
                <c:pt idx="48">
                  <c:v>10</c:v>
                </c:pt>
                <c:pt idx="51">
                  <c:v>3.02</c:v>
                </c:pt>
                <c:pt idx="52">
                  <c:v>11.48</c:v>
                </c:pt>
                <c:pt idx="53">
                  <c:v>9.85</c:v>
                </c:pt>
                <c:pt idx="54">
                  <c:v>3.02</c:v>
                </c:pt>
                <c:pt idx="55">
                  <c:v>11.48</c:v>
                </c:pt>
                <c:pt idx="56">
                  <c:v>9.85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6D-46F9-8744-2997AF209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431372226236453"/>
          <c:y val="1.295648148148148E-2"/>
          <c:w val="0.74730259340240668"/>
          <c:h val="0.148462037037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HS Rebound </a:t>
            </a:r>
            <a:r>
              <a:rPr lang="en-GB" b="1" baseline="0"/>
              <a:t>[%]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All!$DX$5</c:f>
              <c:strCache>
                <c:ptCount val="1"/>
                <c:pt idx="0">
                  <c:v>Max Damper_HS_Rebound_FL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All!$DX$6:$DX$400</c:f>
              <c:numCache>
                <c:formatCode>General</c:formatCode>
                <c:ptCount val="395"/>
                <c:pt idx="0">
                  <c:v>0.4</c:v>
                </c:pt>
                <c:pt idx="1">
                  <c:v>6.89</c:v>
                </c:pt>
                <c:pt idx="2">
                  <c:v>7.17</c:v>
                </c:pt>
                <c:pt idx="3">
                  <c:v>7.56</c:v>
                </c:pt>
                <c:pt idx="4">
                  <c:v>5.56</c:v>
                </c:pt>
                <c:pt idx="7">
                  <c:v>3.82</c:v>
                </c:pt>
                <c:pt idx="8">
                  <c:v>6.07</c:v>
                </c:pt>
                <c:pt idx="11">
                  <c:v>3.91</c:v>
                </c:pt>
                <c:pt idx="12">
                  <c:v>1.55</c:v>
                </c:pt>
                <c:pt idx="15">
                  <c:v>4.22</c:v>
                </c:pt>
                <c:pt idx="16">
                  <c:v>7.65</c:v>
                </c:pt>
                <c:pt idx="17">
                  <c:v>7.28</c:v>
                </c:pt>
                <c:pt idx="18">
                  <c:v>4.22</c:v>
                </c:pt>
                <c:pt idx="19">
                  <c:v>7.65</c:v>
                </c:pt>
                <c:pt idx="20">
                  <c:v>3.14</c:v>
                </c:pt>
                <c:pt idx="21">
                  <c:v>8.32</c:v>
                </c:pt>
                <c:pt idx="22">
                  <c:v>8.51</c:v>
                </c:pt>
                <c:pt idx="23">
                  <c:v>6.08</c:v>
                </c:pt>
                <c:pt idx="27">
                  <c:v>1.87</c:v>
                </c:pt>
                <c:pt idx="28">
                  <c:v>7.7</c:v>
                </c:pt>
                <c:pt idx="29">
                  <c:v>7.85</c:v>
                </c:pt>
                <c:pt idx="30">
                  <c:v>8.01</c:v>
                </c:pt>
                <c:pt idx="31">
                  <c:v>7.86</c:v>
                </c:pt>
                <c:pt idx="32">
                  <c:v>7.6</c:v>
                </c:pt>
                <c:pt idx="35">
                  <c:v>2.2000000000000002</c:v>
                </c:pt>
                <c:pt idx="36">
                  <c:v>7.37</c:v>
                </c:pt>
                <c:pt idx="37">
                  <c:v>7.2</c:v>
                </c:pt>
                <c:pt idx="38">
                  <c:v>7.47</c:v>
                </c:pt>
                <c:pt idx="39">
                  <c:v>5.42</c:v>
                </c:pt>
                <c:pt idx="42">
                  <c:v>1.03</c:v>
                </c:pt>
                <c:pt idx="43">
                  <c:v>6.34</c:v>
                </c:pt>
                <c:pt idx="44">
                  <c:v>6.75</c:v>
                </c:pt>
                <c:pt idx="45">
                  <c:v>7.3</c:v>
                </c:pt>
                <c:pt idx="46">
                  <c:v>7.74</c:v>
                </c:pt>
                <c:pt idx="47">
                  <c:v>7.03</c:v>
                </c:pt>
                <c:pt idx="48">
                  <c:v>5.84</c:v>
                </c:pt>
                <c:pt idx="51">
                  <c:v>2.12</c:v>
                </c:pt>
                <c:pt idx="52">
                  <c:v>8.06</c:v>
                </c:pt>
                <c:pt idx="53">
                  <c:v>6.29</c:v>
                </c:pt>
                <c:pt idx="54">
                  <c:v>2.12</c:v>
                </c:pt>
                <c:pt idx="55">
                  <c:v>8.06</c:v>
                </c:pt>
                <c:pt idx="56">
                  <c:v>6.29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All!$DY$5</c:f>
              <c:strCache>
                <c:ptCount val="1"/>
                <c:pt idx="0">
                  <c:v>Max Damper_HS_Rebound_FR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All!$DY$6:$DY$400</c:f>
              <c:numCache>
                <c:formatCode>General</c:formatCode>
                <c:ptCount val="395"/>
                <c:pt idx="0">
                  <c:v>0.38</c:v>
                </c:pt>
                <c:pt idx="1">
                  <c:v>6.42</c:v>
                </c:pt>
                <c:pt idx="2">
                  <c:v>7.02</c:v>
                </c:pt>
                <c:pt idx="3">
                  <c:v>7.03</c:v>
                </c:pt>
                <c:pt idx="4">
                  <c:v>5.17</c:v>
                </c:pt>
                <c:pt idx="7">
                  <c:v>3.49</c:v>
                </c:pt>
                <c:pt idx="8">
                  <c:v>5.49</c:v>
                </c:pt>
                <c:pt idx="11">
                  <c:v>3.52</c:v>
                </c:pt>
                <c:pt idx="12">
                  <c:v>1.22</c:v>
                </c:pt>
                <c:pt idx="15">
                  <c:v>3.59</c:v>
                </c:pt>
                <c:pt idx="16">
                  <c:v>6.93</c:v>
                </c:pt>
                <c:pt idx="17">
                  <c:v>6.69</c:v>
                </c:pt>
                <c:pt idx="18">
                  <c:v>3.59</c:v>
                </c:pt>
                <c:pt idx="19">
                  <c:v>6.93</c:v>
                </c:pt>
                <c:pt idx="20">
                  <c:v>2.85</c:v>
                </c:pt>
                <c:pt idx="21">
                  <c:v>7.63</c:v>
                </c:pt>
                <c:pt idx="22">
                  <c:v>7.53</c:v>
                </c:pt>
                <c:pt idx="23">
                  <c:v>5.88</c:v>
                </c:pt>
                <c:pt idx="27">
                  <c:v>1.96</c:v>
                </c:pt>
                <c:pt idx="28">
                  <c:v>7.86</c:v>
                </c:pt>
                <c:pt idx="29">
                  <c:v>7.17</c:v>
                </c:pt>
                <c:pt idx="30">
                  <c:v>7.74</c:v>
                </c:pt>
                <c:pt idx="31">
                  <c:v>7.34</c:v>
                </c:pt>
                <c:pt idx="32">
                  <c:v>6.77</c:v>
                </c:pt>
                <c:pt idx="35">
                  <c:v>1.96</c:v>
                </c:pt>
                <c:pt idx="36">
                  <c:v>6.81</c:v>
                </c:pt>
                <c:pt idx="37">
                  <c:v>6.87</c:v>
                </c:pt>
                <c:pt idx="38">
                  <c:v>7.25</c:v>
                </c:pt>
                <c:pt idx="39">
                  <c:v>5.38</c:v>
                </c:pt>
                <c:pt idx="42">
                  <c:v>0.92</c:v>
                </c:pt>
                <c:pt idx="43">
                  <c:v>6.53</c:v>
                </c:pt>
                <c:pt idx="44">
                  <c:v>6.31</c:v>
                </c:pt>
                <c:pt idx="45">
                  <c:v>7.43</c:v>
                </c:pt>
                <c:pt idx="46">
                  <c:v>7.26</c:v>
                </c:pt>
                <c:pt idx="47">
                  <c:v>6.28</c:v>
                </c:pt>
                <c:pt idx="48">
                  <c:v>5.9</c:v>
                </c:pt>
                <c:pt idx="51">
                  <c:v>1.9</c:v>
                </c:pt>
                <c:pt idx="52">
                  <c:v>7.64</c:v>
                </c:pt>
                <c:pt idx="53">
                  <c:v>6.58</c:v>
                </c:pt>
                <c:pt idx="54">
                  <c:v>1.9</c:v>
                </c:pt>
                <c:pt idx="55">
                  <c:v>7.64</c:v>
                </c:pt>
                <c:pt idx="56">
                  <c:v>6.58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D-46F9-8744-2997AF209105}"/>
            </c:ext>
          </c:extLst>
        </c:ser>
        <c:ser>
          <c:idx val="2"/>
          <c:order val="2"/>
          <c:tx>
            <c:strRef>
              <c:f>All!$DZ$5</c:f>
              <c:strCache>
                <c:ptCount val="1"/>
                <c:pt idx="0">
                  <c:v>Max Damper_HS_Rebound_RL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All!$DZ$6:$DZ$400</c:f>
              <c:numCache>
                <c:formatCode>General</c:formatCode>
                <c:ptCount val="395"/>
                <c:pt idx="0">
                  <c:v>0.62</c:v>
                </c:pt>
                <c:pt idx="1">
                  <c:v>10.99</c:v>
                </c:pt>
                <c:pt idx="2">
                  <c:v>11.89</c:v>
                </c:pt>
                <c:pt idx="3">
                  <c:v>12.61</c:v>
                </c:pt>
                <c:pt idx="4">
                  <c:v>9.32</c:v>
                </c:pt>
                <c:pt idx="7">
                  <c:v>5.84</c:v>
                </c:pt>
                <c:pt idx="8">
                  <c:v>9.36</c:v>
                </c:pt>
                <c:pt idx="11">
                  <c:v>5.94</c:v>
                </c:pt>
                <c:pt idx="12">
                  <c:v>1.47</c:v>
                </c:pt>
                <c:pt idx="15">
                  <c:v>6.46</c:v>
                </c:pt>
                <c:pt idx="16">
                  <c:v>12.16</c:v>
                </c:pt>
                <c:pt idx="17">
                  <c:v>11.43</c:v>
                </c:pt>
                <c:pt idx="18">
                  <c:v>6.46</c:v>
                </c:pt>
                <c:pt idx="19">
                  <c:v>12.16</c:v>
                </c:pt>
                <c:pt idx="20">
                  <c:v>4.72</c:v>
                </c:pt>
                <c:pt idx="21">
                  <c:v>13.04</c:v>
                </c:pt>
                <c:pt idx="22">
                  <c:v>13.53</c:v>
                </c:pt>
                <c:pt idx="23">
                  <c:v>10.19</c:v>
                </c:pt>
                <c:pt idx="27">
                  <c:v>2.92</c:v>
                </c:pt>
                <c:pt idx="28">
                  <c:v>13.04</c:v>
                </c:pt>
                <c:pt idx="29">
                  <c:v>13.14</c:v>
                </c:pt>
                <c:pt idx="30">
                  <c:v>13.16</c:v>
                </c:pt>
                <c:pt idx="31">
                  <c:v>13.84</c:v>
                </c:pt>
                <c:pt idx="32">
                  <c:v>12.66</c:v>
                </c:pt>
                <c:pt idx="35">
                  <c:v>4.03</c:v>
                </c:pt>
                <c:pt idx="36">
                  <c:v>13.46</c:v>
                </c:pt>
                <c:pt idx="37">
                  <c:v>13.58</c:v>
                </c:pt>
                <c:pt idx="38">
                  <c:v>14.16</c:v>
                </c:pt>
                <c:pt idx="39">
                  <c:v>11.06</c:v>
                </c:pt>
                <c:pt idx="42">
                  <c:v>1.87</c:v>
                </c:pt>
                <c:pt idx="43">
                  <c:v>12.51</c:v>
                </c:pt>
                <c:pt idx="44">
                  <c:v>12.92</c:v>
                </c:pt>
                <c:pt idx="45">
                  <c:v>14.22</c:v>
                </c:pt>
                <c:pt idx="46">
                  <c:v>14.45</c:v>
                </c:pt>
                <c:pt idx="47">
                  <c:v>13.54</c:v>
                </c:pt>
                <c:pt idx="48">
                  <c:v>11.86</c:v>
                </c:pt>
                <c:pt idx="51">
                  <c:v>3.11</c:v>
                </c:pt>
                <c:pt idx="52">
                  <c:v>13.05</c:v>
                </c:pt>
                <c:pt idx="53">
                  <c:v>11</c:v>
                </c:pt>
                <c:pt idx="54">
                  <c:v>3.11</c:v>
                </c:pt>
                <c:pt idx="55">
                  <c:v>13.05</c:v>
                </c:pt>
                <c:pt idx="56">
                  <c:v>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D-46F9-8744-2997AF209105}"/>
            </c:ext>
          </c:extLst>
        </c:ser>
        <c:ser>
          <c:idx val="3"/>
          <c:order val="3"/>
          <c:tx>
            <c:strRef>
              <c:f>All!$EA$5</c:f>
              <c:strCache>
                <c:ptCount val="1"/>
                <c:pt idx="0">
                  <c:v>Max Damper_HS_Rebound_RR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All!$EA$6:$EA$400</c:f>
              <c:numCache>
                <c:formatCode>General</c:formatCode>
                <c:ptCount val="395"/>
                <c:pt idx="0">
                  <c:v>0.54</c:v>
                </c:pt>
                <c:pt idx="1">
                  <c:v>9.5299999999999994</c:v>
                </c:pt>
                <c:pt idx="2">
                  <c:v>10.44</c:v>
                </c:pt>
                <c:pt idx="3">
                  <c:v>10.66</c:v>
                </c:pt>
                <c:pt idx="4">
                  <c:v>7.97</c:v>
                </c:pt>
                <c:pt idx="7">
                  <c:v>5.17</c:v>
                </c:pt>
                <c:pt idx="8">
                  <c:v>7.8</c:v>
                </c:pt>
                <c:pt idx="11">
                  <c:v>4.88</c:v>
                </c:pt>
                <c:pt idx="12">
                  <c:v>1.25</c:v>
                </c:pt>
                <c:pt idx="15">
                  <c:v>5.39</c:v>
                </c:pt>
                <c:pt idx="16">
                  <c:v>10.039999999999999</c:v>
                </c:pt>
                <c:pt idx="17">
                  <c:v>9.77</c:v>
                </c:pt>
                <c:pt idx="18">
                  <c:v>5.39</c:v>
                </c:pt>
                <c:pt idx="19">
                  <c:v>10.039999999999999</c:v>
                </c:pt>
                <c:pt idx="20">
                  <c:v>4.0599999999999996</c:v>
                </c:pt>
                <c:pt idx="21">
                  <c:v>11.12</c:v>
                </c:pt>
                <c:pt idx="22">
                  <c:v>11.45</c:v>
                </c:pt>
                <c:pt idx="23">
                  <c:v>8.7200000000000006</c:v>
                </c:pt>
                <c:pt idx="27">
                  <c:v>2.37</c:v>
                </c:pt>
                <c:pt idx="28">
                  <c:v>10.69</c:v>
                </c:pt>
                <c:pt idx="29">
                  <c:v>11.47</c:v>
                </c:pt>
                <c:pt idx="30">
                  <c:v>12.01</c:v>
                </c:pt>
                <c:pt idx="31">
                  <c:v>11.68</c:v>
                </c:pt>
                <c:pt idx="32">
                  <c:v>10.84</c:v>
                </c:pt>
                <c:pt idx="35">
                  <c:v>3.13</c:v>
                </c:pt>
                <c:pt idx="36">
                  <c:v>10.8</c:v>
                </c:pt>
                <c:pt idx="37">
                  <c:v>10.95</c:v>
                </c:pt>
                <c:pt idx="38">
                  <c:v>11.52</c:v>
                </c:pt>
                <c:pt idx="39">
                  <c:v>8.92</c:v>
                </c:pt>
                <c:pt idx="42">
                  <c:v>1.46</c:v>
                </c:pt>
                <c:pt idx="43">
                  <c:v>10.36</c:v>
                </c:pt>
                <c:pt idx="44">
                  <c:v>9.93</c:v>
                </c:pt>
                <c:pt idx="45">
                  <c:v>11.33</c:v>
                </c:pt>
                <c:pt idx="46">
                  <c:v>11.11</c:v>
                </c:pt>
                <c:pt idx="47">
                  <c:v>9.89</c:v>
                </c:pt>
                <c:pt idx="48">
                  <c:v>9.48</c:v>
                </c:pt>
                <c:pt idx="51">
                  <c:v>2.8</c:v>
                </c:pt>
                <c:pt idx="52">
                  <c:v>11.26</c:v>
                </c:pt>
                <c:pt idx="53">
                  <c:v>9.61</c:v>
                </c:pt>
                <c:pt idx="54">
                  <c:v>2.8</c:v>
                </c:pt>
                <c:pt idx="55">
                  <c:v>11.26</c:v>
                </c:pt>
                <c:pt idx="56">
                  <c:v>9.61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6D-46F9-8744-2997AF209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7791371944031756"/>
          <c:y val="1.295648148148148E-2"/>
          <c:w val="0.71370259622445376"/>
          <c:h val="0.148462037037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LS Bump </a:t>
            </a:r>
            <a:r>
              <a:rPr lang="en-GB" b="1" baseline="0"/>
              <a:t>[%]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All!$EB$5</c:f>
              <c:strCache>
                <c:ptCount val="1"/>
                <c:pt idx="0">
                  <c:v>Max Damper_LS_Bump_FL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All!$EB$6:$EB$400</c:f>
              <c:numCache>
                <c:formatCode>General</c:formatCode>
                <c:ptCount val="395"/>
                <c:pt idx="0">
                  <c:v>4.9800000000000004</c:v>
                </c:pt>
                <c:pt idx="1">
                  <c:v>42.32</c:v>
                </c:pt>
                <c:pt idx="2">
                  <c:v>42.21</c:v>
                </c:pt>
                <c:pt idx="3">
                  <c:v>41.17</c:v>
                </c:pt>
                <c:pt idx="4">
                  <c:v>38.35</c:v>
                </c:pt>
                <c:pt idx="7">
                  <c:v>25.41</c:v>
                </c:pt>
                <c:pt idx="8">
                  <c:v>42.47</c:v>
                </c:pt>
                <c:pt idx="11">
                  <c:v>26.13</c:v>
                </c:pt>
                <c:pt idx="12">
                  <c:v>41.11</c:v>
                </c:pt>
                <c:pt idx="15">
                  <c:v>36.21</c:v>
                </c:pt>
                <c:pt idx="16">
                  <c:v>41.18</c:v>
                </c:pt>
                <c:pt idx="17">
                  <c:v>41.53</c:v>
                </c:pt>
                <c:pt idx="18">
                  <c:v>36.21</c:v>
                </c:pt>
                <c:pt idx="19">
                  <c:v>41.18</c:v>
                </c:pt>
                <c:pt idx="20">
                  <c:v>61.55</c:v>
                </c:pt>
                <c:pt idx="21">
                  <c:v>40.32</c:v>
                </c:pt>
                <c:pt idx="22">
                  <c:v>40.61</c:v>
                </c:pt>
                <c:pt idx="23">
                  <c:v>42.92</c:v>
                </c:pt>
                <c:pt idx="27">
                  <c:v>76.27</c:v>
                </c:pt>
                <c:pt idx="28">
                  <c:v>41.23</c:v>
                </c:pt>
                <c:pt idx="29">
                  <c:v>41.13</c:v>
                </c:pt>
                <c:pt idx="30">
                  <c:v>40.61</c:v>
                </c:pt>
                <c:pt idx="31">
                  <c:v>41.6</c:v>
                </c:pt>
                <c:pt idx="32">
                  <c:v>41.36</c:v>
                </c:pt>
                <c:pt idx="35">
                  <c:v>17.100000000000001</c:v>
                </c:pt>
                <c:pt idx="36">
                  <c:v>41.9</c:v>
                </c:pt>
                <c:pt idx="37">
                  <c:v>42.29</c:v>
                </c:pt>
                <c:pt idx="38">
                  <c:v>41.49</c:v>
                </c:pt>
                <c:pt idx="39">
                  <c:v>43.59</c:v>
                </c:pt>
                <c:pt idx="42">
                  <c:v>86.15</c:v>
                </c:pt>
                <c:pt idx="43">
                  <c:v>42.32</c:v>
                </c:pt>
                <c:pt idx="44">
                  <c:v>43.06</c:v>
                </c:pt>
                <c:pt idx="45">
                  <c:v>42.06</c:v>
                </c:pt>
                <c:pt idx="46">
                  <c:v>42.1</c:v>
                </c:pt>
                <c:pt idx="47">
                  <c:v>42.32</c:v>
                </c:pt>
                <c:pt idx="48">
                  <c:v>43</c:v>
                </c:pt>
                <c:pt idx="51">
                  <c:v>15.76</c:v>
                </c:pt>
                <c:pt idx="52">
                  <c:v>41.87</c:v>
                </c:pt>
                <c:pt idx="53">
                  <c:v>42.58</c:v>
                </c:pt>
                <c:pt idx="54">
                  <c:v>15.76</c:v>
                </c:pt>
                <c:pt idx="55">
                  <c:v>41.87</c:v>
                </c:pt>
                <c:pt idx="56">
                  <c:v>42.58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All!$EC$5</c:f>
              <c:strCache>
                <c:ptCount val="1"/>
                <c:pt idx="0">
                  <c:v>Max Damper_LS_Bump_FR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All!$EC$6:$EC$400</c:f>
              <c:numCache>
                <c:formatCode>General</c:formatCode>
                <c:ptCount val="395"/>
                <c:pt idx="0">
                  <c:v>5.12</c:v>
                </c:pt>
                <c:pt idx="1">
                  <c:v>43.02</c:v>
                </c:pt>
                <c:pt idx="2">
                  <c:v>41.82</c:v>
                </c:pt>
                <c:pt idx="3">
                  <c:v>41.89</c:v>
                </c:pt>
                <c:pt idx="4">
                  <c:v>37.61</c:v>
                </c:pt>
                <c:pt idx="7">
                  <c:v>25.18</c:v>
                </c:pt>
                <c:pt idx="8">
                  <c:v>43.06</c:v>
                </c:pt>
                <c:pt idx="11">
                  <c:v>26.23</c:v>
                </c:pt>
                <c:pt idx="12">
                  <c:v>40.21</c:v>
                </c:pt>
                <c:pt idx="15">
                  <c:v>42.97</c:v>
                </c:pt>
                <c:pt idx="16">
                  <c:v>41.69</c:v>
                </c:pt>
                <c:pt idx="17">
                  <c:v>42.27</c:v>
                </c:pt>
                <c:pt idx="18">
                  <c:v>42.97</c:v>
                </c:pt>
                <c:pt idx="19">
                  <c:v>41.69</c:v>
                </c:pt>
                <c:pt idx="20">
                  <c:v>61.44</c:v>
                </c:pt>
                <c:pt idx="21">
                  <c:v>41.37</c:v>
                </c:pt>
                <c:pt idx="22">
                  <c:v>40.97</c:v>
                </c:pt>
                <c:pt idx="23">
                  <c:v>42.88</c:v>
                </c:pt>
                <c:pt idx="27">
                  <c:v>13.31</c:v>
                </c:pt>
                <c:pt idx="28">
                  <c:v>41.18</c:v>
                </c:pt>
                <c:pt idx="29">
                  <c:v>41.95</c:v>
                </c:pt>
                <c:pt idx="30">
                  <c:v>42.27</c:v>
                </c:pt>
                <c:pt idx="31">
                  <c:v>42.25</c:v>
                </c:pt>
                <c:pt idx="32">
                  <c:v>41.37</c:v>
                </c:pt>
                <c:pt idx="35">
                  <c:v>16.95</c:v>
                </c:pt>
                <c:pt idx="36">
                  <c:v>41.73</c:v>
                </c:pt>
                <c:pt idx="37">
                  <c:v>42.3</c:v>
                </c:pt>
                <c:pt idx="38">
                  <c:v>41.71</c:v>
                </c:pt>
                <c:pt idx="39">
                  <c:v>42.78</c:v>
                </c:pt>
                <c:pt idx="42">
                  <c:v>9.07</c:v>
                </c:pt>
                <c:pt idx="43">
                  <c:v>42.55</c:v>
                </c:pt>
                <c:pt idx="44">
                  <c:v>42.05</c:v>
                </c:pt>
                <c:pt idx="45">
                  <c:v>41.86</c:v>
                </c:pt>
                <c:pt idx="46">
                  <c:v>42.02</c:v>
                </c:pt>
                <c:pt idx="47">
                  <c:v>42.81</c:v>
                </c:pt>
                <c:pt idx="48">
                  <c:v>43.01</c:v>
                </c:pt>
                <c:pt idx="51">
                  <c:v>17.3</c:v>
                </c:pt>
                <c:pt idx="52">
                  <c:v>41</c:v>
                </c:pt>
                <c:pt idx="53">
                  <c:v>42.52</c:v>
                </c:pt>
                <c:pt idx="54">
                  <c:v>17.3</c:v>
                </c:pt>
                <c:pt idx="55">
                  <c:v>41</c:v>
                </c:pt>
                <c:pt idx="56">
                  <c:v>42.52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D-46F9-8744-2997AF209105}"/>
            </c:ext>
          </c:extLst>
        </c:ser>
        <c:ser>
          <c:idx val="2"/>
          <c:order val="2"/>
          <c:tx>
            <c:strRef>
              <c:f>All!$ED$5</c:f>
              <c:strCache>
                <c:ptCount val="1"/>
                <c:pt idx="0">
                  <c:v>Max Damper_LS_Bump_RL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All!$ED$6:$ED$400</c:f>
              <c:numCache>
                <c:formatCode>General</c:formatCode>
                <c:ptCount val="395"/>
                <c:pt idx="0">
                  <c:v>3.88</c:v>
                </c:pt>
                <c:pt idx="1">
                  <c:v>33.24</c:v>
                </c:pt>
                <c:pt idx="2">
                  <c:v>33.08</c:v>
                </c:pt>
                <c:pt idx="3">
                  <c:v>32.6</c:v>
                </c:pt>
                <c:pt idx="4">
                  <c:v>30.48</c:v>
                </c:pt>
                <c:pt idx="7">
                  <c:v>20.12</c:v>
                </c:pt>
                <c:pt idx="8">
                  <c:v>33.880000000000003</c:v>
                </c:pt>
                <c:pt idx="11">
                  <c:v>20.89</c:v>
                </c:pt>
                <c:pt idx="12">
                  <c:v>31.32</c:v>
                </c:pt>
                <c:pt idx="15">
                  <c:v>34.93</c:v>
                </c:pt>
                <c:pt idx="16">
                  <c:v>32.119999999999997</c:v>
                </c:pt>
                <c:pt idx="17">
                  <c:v>32.39</c:v>
                </c:pt>
                <c:pt idx="18">
                  <c:v>34.93</c:v>
                </c:pt>
                <c:pt idx="19">
                  <c:v>32.119999999999997</c:v>
                </c:pt>
                <c:pt idx="20">
                  <c:v>58.01</c:v>
                </c:pt>
                <c:pt idx="21">
                  <c:v>32.26</c:v>
                </c:pt>
                <c:pt idx="22">
                  <c:v>31.92</c:v>
                </c:pt>
                <c:pt idx="23">
                  <c:v>33.97</c:v>
                </c:pt>
                <c:pt idx="27">
                  <c:v>10.87</c:v>
                </c:pt>
                <c:pt idx="28">
                  <c:v>32.58</c:v>
                </c:pt>
                <c:pt idx="29">
                  <c:v>32.159999999999997</c:v>
                </c:pt>
                <c:pt idx="30">
                  <c:v>32.450000000000003</c:v>
                </c:pt>
                <c:pt idx="31">
                  <c:v>32.1</c:v>
                </c:pt>
                <c:pt idx="32">
                  <c:v>32.18</c:v>
                </c:pt>
                <c:pt idx="35">
                  <c:v>12.81</c:v>
                </c:pt>
                <c:pt idx="36">
                  <c:v>32.39</c:v>
                </c:pt>
                <c:pt idx="37">
                  <c:v>32.53</c:v>
                </c:pt>
                <c:pt idx="38">
                  <c:v>32.47</c:v>
                </c:pt>
                <c:pt idx="39">
                  <c:v>32.75</c:v>
                </c:pt>
                <c:pt idx="42">
                  <c:v>84.31</c:v>
                </c:pt>
                <c:pt idx="43">
                  <c:v>32.61</c:v>
                </c:pt>
                <c:pt idx="44">
                  <c:v>33.61</c:v>
                </c:pt>
                <c:pt idx="45">
                  <c:v>32.21</c:v>
                </c:pt>
                <c:pt idx="46">
                  <c:v>32.24</c:v>
                </c:pt>
                <c:pt idx="47">
                  <c:v>32.08</c:v>
                </c:pt>
                <c:pt idx="48">
                  <c:v>32.86</c:v>
                </c:pt>
                <c:pt idx="51">
                  <c:v>13.26</c:v>
                </c:pt>
                <c:pt idx="52">
                  <c:v>32.590000000000003</c:v>
                </c:pt>
                <c:pt idx="53">
                  <c:v>32.64</c:v>
                </c:pt>
                <c:pt idx="54">
                  <c:v>13.26</c:v>
                </c:pt>
                <c:pt idx="55">
                  <c:v>32.590000000000003</c:v>
                </c:pt>
                <c:pt idx="56">
                  <c:v>32.64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D-46F9-8744-2997AF209105}"/>
            </c:ext>
          </c:extLst>
        </c:ser>
        <c:ser>
          <c:idx val="3"/>
          <c:order val="3"/>
          <c:tx>
            <c:strRef>
              <c:f>All!$EE$5</c:f>
              <c:strCache>
                <c:ptCount val="1"/>
                <c:pt idx="0">
                  <c:v>Max Damper_LS_Bump_RR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All!$EE$6:$EE$400</c:f>
              <c:numCache>
                <c:formatCode>General</c:formatCode>
                <c:ptCount val="395"/>
                <c:pt idx="0">
                  <c:v>6.47</c:v>
                </c:pt>
                <c:pt idx="1">
                  <c:v>35.06</c:v>
                </c:pt>
                <c:pt idx="2">
                  <c:v>34.69</c:v>
                </c:pt>
                <c:pt idx="3">
                  <c:v>35.380000000000003</c:v>
                </c:pt>
                <c:pt idx="4">
                  <c:v>30.03</c:v>
                </c:pt>
                <c:pt idx="7">
                  <c:v>21.83</c:v>
                </c:pt>
                <c:pt idx="8">
                  <c:v>36.090000000000003</c:v>
                </c:pt>
                <c:pt idx="11">
                  <c:v>23.6</c:v>
                </c:pt>
                <c:pt idx="12">
                  <c:v>34.68</c:v>
                </c:pt>
                <c:pt idx="15">
                  <c:v>31.95</c:v>
                </c:pt>
                <c:pt idx="16">
                  <c:v>35.65</c:v>
                </c:pt>
                <c:pt idx="17">
                  <c:v>34.51</c:v>
                </c:pt>
                <c:pt idx="18">
                  <c:v>31.95</c:v>
                </c:pt>
                <c:pt idx="19">
                  <c:v>35.65</c:v>
                </c:pt>
                <c:pt idx="20">
                  <c:v>59.18</c:v>
                </c:pt>
                <c:pt idx="21">
                  <c:v>34.28</c:v>
                </c:pt>
                <c:pt idx="22">
                  <c:v>34.17</c:v>
                </c:pt>
                <c:pt idx="23">
                  <c:v>35.79</c:v>
                </c:pt>
                <c:pt idx="27">
                  <c:v>12.19</c:v>
                </c:pt>
                <c:pt idx="28">
                  <c:v>36</c:v>
                </c:pt>
                <c:pt idx="29">
                  <c:v>35.28</c:v>
                </c:pt>
                <c:pt idx="30">
                  <c:v>35.049999999999997</c:v>
                </c:pt>
                <c:pt idx="31">
                  <c:v>34.82</c:v>
                </c:pt>
                <c:pt idx="32">
                  <c:v>34.700000000000003</c:v>
                </c:pt>
                <c:pt idx="35">
                  <c:v>14.35</c:v>
                </c:pt>
                <c:pt idx="36">
                  <c:v>34.76</c:v>
                </c:pt>
                <c:pt idx="37">
                  <c:v>34.659999999999997</c:v>
                </c:pt>
                <c:pt idx="38">
                  <c:v>34.69</c:v>
                </c:pt>
                <c:pt idx="39">
                  <c:v>35.56</c:v>
                </c:pt>
                <c:pt idx="42">
                  <c:v>85.09</c:v>
                </c:pt>
                <c:pt idx="43">
                  <c:v>35.19</c:v>
                </c:pt>
                <c:pt idx="44">
                  <c:v>35.36</c:v>
                </c:pt>
                <c:pt idx="45">
                  <c:v>34.94</c:v>
                </c:pt>
                <c:pt idx="46">
                  <c:v>34.6</c:v>
                </c:pt>
                <c:pt idx="47">
                  <c:v>35.94</c:v>
                </c:pt>
                <c:pt idx="48">
                  <c:v>35.47</c:v>
                </c:pt>
                <c:pt idx="51">
                  <c:v>14.13</c:v>
                </c:pt>
                <c:pt idx="52">
                  <c:v>34.770000000000003</c:v>
                </c:pt>
                <c:pt idx="53">
                  <c:v>34.69</c:v>
                </c:pt>
                <c:pt idx="54">
                  <c:v>14.13</c:v>
                </c:pt>
                <c:pt idx="55">
                  <c:v>34.770000000000003</c:v>
                </c:pt>
                <c:pt idx="56">
                  <c:v>34.69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6D-46F9-8744-2997AF209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5924705434145473"/>
          <c:y val="1.295648148148148E-2"/>
          <c:w val="0.73236926132331659"/>
          <c:h val="0.148462037037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LS Bump </a:t>
            </a:r>
            <a:r>
              <a:rPr lang="en-GB" b="1" baseline="0"/>
              <a:t>[%]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All!$EF$5</c:f>
              <c:strCache>
                <c:ptCount val="1"/>
                <c:pt idx="0">
                  <c:v>Max Damper_LS_Rebound_FL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All!$EF$6:$EF$400</c:f>
              <c:numCache>
                <c:formatCode>General</c:formatCode>
                <c:ptCount val="395"/>
                <c:pt idx="0">
                  <c:v>94.23</c:v>
                </c:pt>
                <c:pt idx="1">
                  <c:v>44.09</c:v>
                </c:pt>
                <c:pt idx="2">
                  <c:v>43.76</c:v>
                </c:pt>
                <c:pt idx="3">
                  <c:v>43.83</c:v>
                </c:pt>
                <c:pt idx="4">
                  <c:v>50.73</c:v>
                </c:pt>
                <c:pt idx="7">
                  <c:v>67.16</c:v>
                </c:pt>
                <c:pt idx="8">
                  <c:v>45.56</c:v>
                </c:pt>
                <c:pt idx="11">
                  <c:v>66.22</c:v>
                </c:pt>
                <c:pt idx="12">
                  <c:v>55.88</c:v>
                </c:pt>
                <c:pt idx="15">
                  <c:v>55.69</c:v>
                </c:pt>
                <c:pt idx="16">
                  <c:v>43.96</c:v>
                </c:pt>
                <c:pt idx="17">
                  <c:v>44.12</c:v>
                </c:pt>
                <c:pt idx="18">
                  <c:v>55.69</c:v>
                </c:pt>
                <c:pt idx="19">
                  <c:v>43.96</c:v>
                </c:pt>
                <c:pt idx="20">
                  <c:v>32.26</c:v>
                </c:pt>
                <c:pt idx="21">
                  <c:v>43.06</c:v>
                </c:pt>
                <c:pt idx="22">
                  <c:v>42.77</c:v>
                </c:pt>
                <c:pt idx="23">
                  <c:v>45.11</c:v>
                </c:pt>
                <c:pt idx="27">
                  <c:v>20.010000000000002</c:v>
                </c:pt>
                <c:pt idx="28">
                  <c:v>43.57</c:v>
                </c:pt>
                <c:pt idx="29">
                  <c:v>43.33</c:v>
                </c:pt>
                <c:pt idx="30">
                  <c:v>43.4</c:v>
                </c:pt>
                <c:pt idx="31">
                  <c:v>43.02</c:v>
                </c:pt>
                <c:pt idx="32">
                  <c:v>43.66</c:v>
                </c:pt>
                <c:pt idx="35">
                  <c:v>78.67</c:v>
                </c:pt>
                <c:pt idx="36">
                  <c:v>43.85</c:v>
                </c:pt>
                <c:pt idx="37">
                  <c:v>43.66</c:v>
                </c:pt>
                <c:pt idx="38">
                  <c:v>43.73</c:v>
                </c:pt>
                <c:pt idx="39">
                  <c:v>45.85</c:v>
                </c:pt>
                <c:pt idx="42">
                  <c:v>11.84</c:v>
                </c:pt>
                <c:pt idx="43">
                  <c:v>45.11</c:v>
                </c:pt>
                <c:pt idx="44">
                  <c:v>43.88</c:v>
                </c:pt>
                <c:pt idx="45">
                  <c:v>43.52</c:v>
                </c:pt>
                <c:pt idx="46">
                  <c:v>42.81</c:v>
                </c:pt>
                <c:pt idx="47">
                  <c:v>44.03</c:v>
                </c:pt>
                <c:pt idx="48">
                  <c:v>45.51</c:v>
                </c:pt>
                <c:pt idx="51">
                  <c:v>80.010000000000005</c:v>
                </c:pt>
                <c:pt idx="52">
                  <c:v>42.53</c:v>
                </c:pt>
                <c:pt idx="53">
                  <c:v>45</c:v>
                </c:pt>
                <c:pt idx="54">
                  <c:v>80.010000000000005</c:v>
                </c:pt>
                <c:pt idx="55">
                  <c:v>42.53</c:v>
                </c:pt>
                <c:pt idx="56">
                  <c:v>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All!$EG$5</c:f>
              <c:strCache>
                <c:ptCount val="1"/>
                <c:pt idx="0">
                  <c:v>Max Damper_LS_Rebound_FR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All!$EG$6:$EG$400</c:f>
              <c:numCache>
                <c:formatCode>General</c:formatCode>
                <c:ptCount val="395"/>
                <c:pt idx="0">
                  <c:v>94.14</c:v>
                </c:pt>
                <c:pt idx="1">
                  <c:v>44.68</c:v>
                </c:pt>
                <c:pt idx="2">
                  <c:v>44.61</c:v>
                </c:pt>
                <c:pt idx="3">
                  <c:v>44.48</c:v>
                </c:pt>
                <c:pt idx="4">
                  <c:v>52.4</c:v>
                </c:pt>
                <c:pt idx="7">
                  <c:v>67.959999999999994</c:v>
                </c:pt>
                <c:pt idx="8">
                  <c:v>46.38</c:v>
                </c:pt>
                <c:pt idx="11">
                  <c:v>66.900000000000006</c:v>
                </c:pt>
                <c:pt idx="12">
                  <c:v>57.46</c:v>
                </c:pt>
                <c:pt idx="15">
                  <c:v>49.89</c:v>
                </c:pt>
                <c:pt idx="16">
                  <c:v>44.91</c:v>
                </c:pt>
                <c:pt idx="17">
                  <c:v>44.94</c:v>
                </c:pt>
                <c:pt idx="18">
                  <c:v>49.89</c:v>
                </c:pt>
                <c:pt idx="19">
                  <c:v>44.91</c:v>
                </c:pt>
                <c:pt idx="20">
                  <c:v>33.06</c:v>
                </c:pt>
                <c:pt idx="21">
                  <c:v>43.94</c:v>
                </c:pt>
                <c:pt idx="22">
                  <c:v>44.36</c:v>
                </c:pt>
                <c:pt idx="23">
                  <c:v>45.77</c:v>
                </c:pt>
                <c:pt idx="27">
                  <c:v>82.92</c:v>
                </c:pt>
                <c:pt idx="28">
                  <c:v>43.68</c:v>
                </c:pt>
                <c:pt idx="29">
                  <c:v>44.29</c:v>
                </c:pt>
                <c:pt idx="30">
                  <c:v>43.11</c:v>
                </c:pt>
                <c:pt idx="31">
                  <c:v>43.66</c:v>
                </c:pt>
                <c:pt idx="32">
                  <c:v>45.44</c:v>
                </c:pt>
                <c:pt idx="35">
                  <c:v>79.209999999999994</c:v>
                </c:pt>
                <c:pt idx="36">
                  <c:v>45.01</c:v>
                </c:pt>
                <c:pt idx="37">
                  <c:v>44.53</c:v>
                </c:pt>
                <c:pt idx="38">
                  <c:v>44.31</c:v>
                </c:pt>
                <c:pt idx="39">
                  <c:v>46.51</c:v>
                </c:pt>
                <c:pt idx="42">
                  <c:v>89.12</c:v>
                </c:pt>
                <c:pt idx="43">
                  <c:v>44.86</c:v>
                </c:pt>
                <c:pt idx="44">
                  <c:v>45.57</c:v>
                </c:pt>
                <c:pt idx="45">
                  <c:v>43.96</c:v>
                </c:pt>
                <c:pt idx="46">
                  <c:v>43.96</c:v>
                </c:pt>
                <c:pt idx="47">
                  <c:v>44.98</c:v>
                </c:pt>
                <c:pt idx="48">
                  <c:v>45.77</c:v>
                </c:pt>
                <c:pt idx="51">
                  <c:v>78.98</c:v>
                </c:pt>
                <c:pt idx="52">
                  <c:v>44.15</c:v>
                </c:pt>
                <c:pt idx="53">
                  <c:v>44.82</c:v>
                </c:pt>
                <c:pt idx="54">
                  <c:v>78.98</c:v>
                </c:pt>
                <c:pt idx="55">
                  <c:v>44.15</c:v>
                </c:pt>
                <c:pt idx="56">
                  <c:v>44.82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6D-46F9-8744-2997AF209105}"/>
            </c:ext>
          </c:extLst>
        </c:ser>
        <c:ser>
          <c:idx val="2"/>
          <c:order val="2"/>
          <c:tx>
            <c:strRef>
              <c:f>All!$EH$5</c:f>
              <c:strCache>
                <c:ptCount val="1"/>
                <c:pt idx="0">
                  <c:v>Max Damper_LS_Rebound_RL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All!$EH$6:$EH$400</c:f>
              <c:numCache>
                <c:formatCode>General</c:formatCode>
                <c:ptCount val="395"/>
                <c:pt idx="0">
                  <c:v>94.8</c:v>
                </c:pt>
                <c:pt idx="1">
                  <c:v>43.72</c:v>
                </c:pt>
                <c:pt idx="2">
                  <c:v>42.33</c:v>
                </c:pt>
                <c:pt idx="3">
                  <c:v>41.59</c:v>
                </c:pt>
                <c:pt idx="4">
                  <c:v>50.27</c:v>
                </c:pt>
                <c:pt idx="7">
                  <c:v>67.62</c:v>
                </c:pt>
                <c:pt idx="8">
                  <c:v>46.52</c:v>
                </c:pt>
                <c:pt idx="11">
                  <c:v>66.78</c:v>
                </c:pt>
                <c:pt idx="12">
                  <c:v>65.430000000000007</c:v>
                </c:pt>
                <c:pt idx="15">
                  <c:v>51.46</c:v>
                </c:pt>
                <c:pt idx="16">
                  <c:v>42.7</c:v>
                </c:pt>
                <c:pt idx="17">
                  <c:v>44.1</c:v>
                </c:pt>
                <c:pt idx="18">
                  <c:v>51.46</c:v>
                </c:pt>
                <c:pt idx="19">
                  <c:v>42.7</c:v>
                </c:pt>
                <c:pt idx="20">
                  <c:v>32.22</c:v>
                </c:pt>
                <c:pt idx="21">
                  <c:v>41.04</c:v>
                </c:pt>
                <c:pt idx="22">
                  <c:v>40.619999999999997</c:v>
                </c:pt>
                <c:pt idx="23">
                  <c:v>44.67</c:v>
                </c:pt>
                <c:pt idx="27">
                  <c:v>83.17</c:v>
                </c:pt>
                <c:pt idx="28">
                  <c:v>40.909999999999997</c:v>
                </c:pt>
                <c:pt idx="29">
                  <c:v>41.19</c:v>
                </c:pt>
                <c:pt idx="30">
                  <c:v>40.94</c:v>
                </c:pt>
                <c:pt idx="31">
                  <c:v>40.159999999999997</c:v>
                </c:pt>
                <c:pt idx="32">
                  <c:v>41.98</c:v>
                </c:pt>
                <c:pt idx="35">
                  <c:v>78.86</c:v>
                </c:pt>
                <c:pt idx="36">
                  <c:v>40.42</c:v>
                </c:pt>
                <c:pt idx="37">
                  <c:v>40.03</c:v>
                </c:pt>
                <c:pt idx="38">
                  <c:v>39.130000000000003</c:v>
                </c:pt>
                <c:pt idx="39">
                  <c:v>44.29</c:v>
                </c:pt>
                <c:pt idx="42">
                  <c:v>11.81</c:v>
                </c:pt>
                <c:pt idx="43">
                  <c:v>41.78</c:v>
                </c:pt>
                <c:pt idx="44">
                  <c:v>40.549999999999997</c:v>
                </c:pt>
                <c:pt idx="45">
                  <c:v>39.340000000000003</c:v>
                </c:pt>
                <c:pt idx="46">
                  <c:v>38.869999999999997</c:v>
                </c:pt>
                <c:pt idx="47">
                  <c:v>40.85</c:v>
                </c:pt>
                <c:pt idx="48">
                  <c:v>42.75</c:v>
                </c:pt>
                <c:pt idx="51">
                  <c:v>80.319999999999993</c:v>
                </c:pt>
                <c:pt idx="52">
                  <c:v>41.45</c:v>
                </c:pt>
                <c:pt idx="53">
                  <c:v>44.75</c:v>
                </c:pt>
                <c:pt idx="54">
                  <c:v>80.319999999999993</c:v>
                </c:pt>
                <c:pt idx="55">
                  <c:v>41.45</c:v>
                </c:pt>
                <c:pt idx="56">
                  <c:v>44.75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B6D-46F9-8744-2997AF209105}"/>
            </c:ext>
          </c:extLst>
        </c:ser>
        <c:ser>
          <c:idx val="3"/>
          <c:order val="3"/>
          <c:tx>
            <c:strRef>
              <c:f>All!$EI$5</c:f>
              <c:strCache>
                <c:ptCount val="1"/>
                <c:pt idx="0">
                  <c:v>Max Damper_LS_Rebound_RR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All!$EI$6:$EI$400</c:f>
              <c:numCache>
                <c:formatCode>General</c:formatCode>
                <c:ptCount val="395"/>
                <c:pt idx="0">
                  <c:v>92.38</c:v>
                </c:pt>
                <c:pt idx="1">
                  <c:v>45.21</c:v>
                </c:pt>
                <c:pt idx="2">
                  <c:v>43.61</c:v>
                </c:pt>
                <c:pt idx="3">
                  <c:v>42.57</c:v>
                </c:pt>
                <c:pt idx="4">
                  <c:v>53.44</c:v>
                </c:pt>
                <c:pt idx="7">
                  <c:v>67.42</c:v>
                </c:pt>
                <c:pt idx="8">
                  <c:v>47.53</c:v>
                </c:pt>
                <c:pt idx="11">
                  <c:v>66.2</c:v>
                </c:pt>
                <c:pt idx="12">
                  <c:v>62.7</c:v>
                </c:pt>
                <c:pt idx="15">
                  <c:v>56.6</c:v>
                </c:pt>
                <c:pt idx="16">
                  <c:v>43.69</c:v>
                </c:pt>
                <c:pt idx="17">
                  <c:v>45.34</c:v>
                </c:pt>
                <c:pt idx="18">
                  <c:v>56.6</c:v>
                </c:pt>
                <c:pt idx="19">
                  <c:v>43.69</c:v>
                </c:pt>
                <c:pt idx="20">
                  <c:v>32.31</c:v>
                </c:pt>
                <c:pt idx="21">
                  <c:v>42.81</c:v>
                </c:pt>
                <c:pt idx="22">
                  <c:v>42.22</c:v>
                </c:pt>
                <c:pt idx="23">
                  <c:v>45.99</c:v>
                </c:pt>
                <c:pt idx="27">
                  <c:v>82.95</c:v>
                </c:pt>
                <c:pt idx="28">
                  <c:v>42.3</c:v>
                </c:pt>
                <c:pt idx="29">
                  <c:v>41.76</c:v>
                </c:pt>
                <c:pt idx="30">
                  <c:v>41.08</c:v>
                </c:pt>
                <c:pt idx="31">
                  <c:v>41.75</c:v>
                </c:pt>
                <c:pt idx="32">
                  <c:v>43.48</c:v>
                </c:pt>
                <c:pt idx="35">
                  <c:v>79.13</c:v>
                </c:pt>
                <c:pt idx="36">
                  <c:v>43.2</c:v>
                </c:pt>
                <c:pt idx="37">
                  <c:v>42.88</c:v>
                </c:pt>
                <c:pt idx="38">
                  <c:v>41.96</c:v>
                </c:pt>
                <c:pt idx="39">
                  <c:v>46.34</c:v>
                </c:pt>
                <c:pt idx="42">
                  <c:v>11.85</c:v>
                </c:pt>
                <c:pt idx="43">
                  <c:v>43.57</c:v>
                </c:pt>
                <c:pt idx="44">
                  <c:v>44.12</c:v>
                </c:pt>
                <c:pt idx="45">
                  <c:v>42.28</c:v>
                </c:pt>
                <c:pt idx="46">
                  <c:v>42.88</c:v>
                </c:pt>
                <c:pt idx="47">
                  <c:v>43.78</c:v>
                </c:pt>
                <c:pt idx="48">
                  <c:v>45.05</c:v>
                </c:pt>
                <c:pt idx="51">
                  <c:v>80.05</c:v>
                </c:pt>
                <c:pt idx="52">
                  <c:v>42.48</c:v>
                </c:pt>
                <c:pt idx="53">
                  <c:v>45.85</c:v>
                </c:pt>
                <c:pt idx="54">
                  <c:v>80.05</c:v>
                </c:pt>
                <c:pt idx="55">
                  <c:v>42.48</c:v>
                </c:pt>
                <c:pt idx="56">
                  <c:v>45.85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B6D-46F9-8744-2997AF2091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6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724705198974892"/>
          <c:y val="1.197222222222223E-3"/>
          <c:w val="0.69316926461570472"/>
          <c:h val="0.148462037037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Throttle_Smoothness_vs_Fuel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All!$CI$6:$CI$56</c:f>
              <c:numCache>
                <c:formatCode>General</c:formatCode>
                <c:ptCount val="51"/>
                <c:pt idx="0">
                  <c:v>4.6669999999999998</c:v>
                </c:pt>
                <c:pt idx="1">
                  <c:v>5.6120000000000001</c:v>
                </c:pt>
                <c:pt idx="2">
                  <c:v>5.7649999999999997</c:v>
                </c:pt>
                <c:pt idx="3">
                  <c:v>5.0110000000000001</c:v>
                </c:pt>
                <c:pt idx="7">
                  <c:v>5.0289999999999999</c:v>
                </c:pt>
                <c:pt idx="11">
                  <c:v>3.0169999999999999</c:v>
                </c:pt>
                <c:pt idx="15">
                  <c:v>5.2729999999999997</c:v>
                </c:pt>
                <c:pt idx="16">
                  <c:v>5.7880000000000003</c:v>
                </c:pt>
                <c:pt idx="18">
                  <c:v>5.2729999999999997</c:v>
                </c:pt>
                <c:pt idx="19">
                  <c:v>5.7880000000000003</c:v>
                </c:pt>
                <c:pt idx="20">
                  <c:v>5.0490000000000004</c:v>
                </c:pt>
                <c:pt idx="21">
                  <c:v>4.8860000000000001</c:v>
                </c:pt>
                <c:pt idx="22">
                  <c:v>4.4119999999999999</c:v>
                </c:pt>
                <c:pt idx="27">
                  <c:v>3.5870000000000002</c:v>
                </c:pt>
                <c:pt idx="28">
                  <c:v>3.9569999999999999</c:v>
                </c:pt>
                <c:pt idx="29">
                  <c:v>4.0720000000000001</c:v>
                </c:pt>
                <c:pt idx="30">
                  <c:v>3.7519999999999998</c:v>
                </c:pt>
                <c:pt idx="31">
                  <c:v>3.87</c:v>
                </c:pt>
                <c:pt idx="35">
                  <c:v>4.05</c:v>
                </c:pt>
                <c:pt idx="36">
                  <c:v>3.8769999999999998</c:v>
                </c:pt>
                <c:pt idx="37">
                  <c:v>3.827</c:v>
                </c:pt>
                <c:pt idx="38">
                  <c:v>3.19</c:v>
                </c:pt>
                <c:pt idx="42">
                  <c:v>4.0190000000000001</c:v>
                </c:pt>
                <c:pt idx="43">
                  <c:v>4.3570000000000002</c:v>
                </c:pt>
                <c:pt idx="44">
                  <c:v>3.9590000000000001</c:v>
                </c:pt>
                <c:pt idx="45">
                  <c:v>4.1280000000000001</c:v>
                </c:pt>
                <c:pt idx="46">
                  <c:v>4.2370000000000001</c:v>
                </c:pt>
                <c:pt idx="47">
                  <c:v>3.593</c:v>
                </c:pt>
              </c:numCache>
            </c:numRef>
          </c:xVal>
          <c:yVal>
            <c:numRef>
              <c:f>All!$G$6:$G$56</c:f>
              <c:numCache>
                <c:formatCode>General</c:formatCode>
                <c:ptCount val="51"/>
                <c:pt idx="0">
                  <c:v>5.45</c:v>
                </c:pt>
                <c:pt idx="1">
                  <c:v>5.7</c:v>
                </c:pt>
                <c:pt idx="2">
                  <c:v>5.69</c:v>
                </c:pt>
                <c:pt idx="3">
                  <c:v>5.76</c:v>
                </c:pt>
                <c:pt idx="4">
                  <c:v>-22.6</c:v>
                </c:pt>
                <c:pt idx="7">
                  <c:v>5.58</c:v>
                </c:pt>
                <c:pt idx="8">
                  <c:v>5.2</c:v>
                </c:pt>
                <c:pt idx="11">
                  <c:v>5.35</c:v>
                </c:pt>
                <c:pt idx="12">
                  <c:v>-16.13</c:v>
                </c:pt>
                <c:pt idx="15">
                  <c:v>5.52</c:v>
                </c:pt>
                <c:pt idx="16">
                  <c:v>5.68</c:v>
                </c:pt>
                <c:pt idx="17">
                  <c:v>5.54</c:v>
                </c:pt>
                <c:pt idx="18">
                  <c:v>5.52</c:v>
                </c:pt>
                <c:pt idx="19">
                  <c:v>5.68</c:v>
                </c:pt>
                <c:pt idx="20">
                  <c:v>5.7</c:v>
                </c:pt>
                <c:pt idx="21">
                  <c:v>5.9</c:v>
                </c:pt>
                <c:pt idx="22">
                  <c:v>5.85</c:v>
                </c:pt>
                <c:pt idx="23">
                  <c:v>5.36</c:v>
                </c:pt>
                <c:pt idx="27">
                  <c:v>5.43</c:v>
                </c:pt>
                <c:pt idx="28">
                  <c:v>5.9</c:v>
                </c:pt>
                <c:pt idx="29">
                  <c:v>5.93</c:v>
                </c:pt>
                <c:pt idx="30">
                  <c:v>5.94</c:v>
                </c:pt>
                <c:pt idx="31">
                  <c:v>5.87</c:v>
                </c:pt>
                <c:pt idx="32">
                  <c:v>5.76</c:v>
                </c:pt>
                <c:pt idx="35">
                  <c:v>5.55</c:v>
                </c:pt>
                <c:pt idx="36">
                  <c:v>5.84</c:v>
                </c:pt>
                <c:pt idx="37">
                  <c:v>5.81</c:v>
                </c:pt>
                <c:pt idx="38">
                  <c:v>5.82</c:v>
                </c:pt>
                <c:pt idx="39">
                  <c:v>5.5</c:v>
                </c:pt>
                <c:pt idx="42">
                  <c:v>5.39</c:v>
                </c:pt>
                <c:pt idx="43">
                  <c:v>5.63</c:v>
                </c:pt>
                <c:pt idx="44">
                  <c:v>5.61</c:v>
                </c:pt>
                <c:pt idx="45">
                  <c:v>5.83</c:v>
                </c:pt>
                <c:pt idx="46">
                  <c:v>5.77</c:v>
                </c:pt>
                <c:pt idx="47">
                  <c:v>5.74</c:v>
                </c:pt>
                <c:pt idx="48">
                  <c:v>5.54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8-4845-B27B-D36491410E05}"/>
            </c:ext>
          </c:extLst>
        </c:ser>
        <c:ser>
          <c:idx val="1"/>
          <c:order val="1"/>
          <c:tx>
            <c:v>RD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All!$CI$57:$CI$117</c:f>
              <c:numCache>
                <c:formatCode>General</c:formatCode>
                <c:ptCount val="61"/>
                <c:pt idx="0">
                  <c:v>5.5659999999999998</c:v>
                </c:pt>
                <c:pt idx="1">
                  <c:v>4.2709999999999999</c:v>
                </c:pt>
                <c:pt idx="3">
                  <c:v>5.5659999999999998</c:v>
                </c:pt>
                <c:pt idx="4">
                  <c:v>4.2709999999999999</c:v>
                </c:pt>
              </c:numCache>
            </c:numRef>
          </c:xVal>
          <c:yVal>
            <c:numRef>
              <c:f>All!$G$57:$G$117</c:f>
              <c:numCache>
                <c:formatCode>General</c:formatCode>
                <c:ptCount val="61"/>
                <c:pt idx="0">
                  <c:v>5.44</c:v>
                </c:pt>
                <c:pt idx="1">
                  <c:v>5.86</c:v>
                </c:pt>
                <c:pt idx="2">
                  <c:v>5.7</c:v>
                </c:pt>
                <c:pt idx="3">
                  <c:v>5.44</c:v>
                </c:pt>
                <c:pt idx="4">
                  <c:v>5.86</c:v>
                </c:pt>
                <c:pt idx="5">
                  <c:v>5.7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8-4845-B27B-D36491410E05}"/>
            </c:ext>
          </c:extLst>
        </c:ser>
        <c:ser>
          <c:idx val="2"/>
          <c:order val="2"/>
          <c:tx>
            <c:v>FM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All!$CI$118:$CI$176</c:f>
              <c:numCache>
                <c:formatCode>General</c:formatCode>
                <c:ptCount val="59"/>
              </c:numCache>
            </c:numRef>
          </c:xVal>
          <c:yVal>
            <c:numRef>
              <c:f>All!$G$118:$G$176</c:f>
              <c:numCache>
                <c:formatCode>General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68-4845-B27B-D3649141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1728"/>
        <c:axId val="518183376"/>
      </c:scatterChart>
      <c:valAx>
        <c:axId val="51817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Throttle</a:t>
                </a:r>
                <a:r>
                  <a:rPr lang="it-IT" baseline="0"/>
                  <a:t> Smoothness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83376"/>
        <c:crosses val="autoZero"/>
        <c:crossBetween val="midCat"/>
      </c:valAx>
      <c:valAx>
        <c:axId val="51818337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FuelConsumption</a:t>
                </a:r>
                <a:r>
                  <a:rPr lang="it-IT" baseline="0"/>
                  <a:t> [kg/lap]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7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>
      <c:oddHeader>&amp;LSCG 007 LMH</c:oddHeader>
      <c:oddFooter>&amp;R&amp;D</c:oddFooter>
    </c:headerFooter>
    <c:pageMargins b="0.75" l="0.7" r="0.7" t="0.75" header="0.3" footer="0.3"/>
    <c:pageSetup orientation="portrait"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Throttle_Smoothness_vs_Energy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RW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All!$CI$6:$CI$56</c:f>
              <c:numCache>
                <c:formatCode>General</c:formatCode>
                <c:ptCount val="51"/>
                <c:pt idx="0">
                  <c:v>4.6669999999999998</c:v>
                </c:pt>
                <c:pt idx="1">
                  <c:v>5.6120000000000001</c:v>
                </c:pt>
                <c:pt idx="2">
                  <c:v>5.7649999999999997</c:v>
                </c:pt>
                <c:pt idx="3">
                  <c:v>5.0110000000000001</c:v>
                </c:pt>
                <c:pt idx="7">
                  <c:v>5.0289999999999999</c:v>
                </c:pt>
                <c:pt idx="11">
                  <c:v>3.0169999999999999</c:v>
                </c:pt>
                <c:pt idx="15">
                  <c:v>5.2729999999999997</c:v>
                </c:pt>
                <c:pt idx="16">
                  <c:v>5.7880000000000003</c:v>
                </c:pt>
                <c:pt idx="18">
                  <c:v>5.2729999999999997</c:v>
                </c:pt>
                <c:pt idx="19">
                  <c:v>5.7880000000000003</c:v>
                </c:pt>
                <c:pt idx="20">
                  <c:v>5.0490000000000004</c:v>
                </c:pt>
                <c:pt idx="21">
                  <c:v>4.8860000000000001</c:v>
                </c:pt>
                <c:pt idx="22">
                  <c:v>4.4119999999999999</c:v>
                </c:pt>
                <c:pt idx="27">
                  <c:v>3.5870000000000002</c:v>
                </c:pt>
                <c:pt idx="28">
                  <c:v>3.9569999999999999</c:v>
                </c:pt>
                <c:pt idx="29">
                  <c:v>4.0720000000000001</c:v>
                </c:pt>
                <c:pt idx="30">
                  <c:v>3.7519999999999998</c:v>
                </c:pt>
                <c:pt idx="31">
                  <c:v>3.87</c:v>
                </c:pt>
                <c:pt idx="35">
                  <c:v>4.05</c:v>
                </c:pt>
                <c:pt idx="36">
                  <c:v>3.8769999999999998</c:v>
                </c:pt>
                <c:pt idx="37">
                  <c:v>3.827</c:v>
                </c:pt>
                <c:pt idx="38">
                  <c:v>3.19</c:v>
                </c:pt>
                <c:pt idx="42">
                  <c:v>4.0190000000000001</c:v>
                </c:pt>
                <c:pt idx="43">
                  <c:v>4.3570000000000002</c:v>
                </c:pt>
                <c:pt idx="44">
                  <c:v>3.9590000000000001</c:v>
                </c:pt>
                <c:pt idx="45">
                  <c:v>4.1280000000000001</c:v>
                </c:pt>
                <c:pt idx="46">
                  <c:v>4.2370000000000001</c:v>
                </c:pt>
                <c:pt idx="47">
                  <c:v>3.593</c:v>
                </c:pt>
              </c:numCache>
            </c:numRef>
          </c:xVal>
          <c:yVal>
            <c:numRef>
              <c:f>All!$EX$6:$EX$56</c:f>
              <c:numCache>
                <c:formatCode>General</c:formatCode>
                <c:ptCount val="51"/>
                <c:pt idx="0">
                  <c:v>-702.18</c:v>
                </c:pt>
                <c:pt idx="1">
                  <c:v>72.56</c:v>
                </c:pt>
                <c:pt idx="2">
                  <c:v>72.56</c:v>
                </c:pt>
                <c:pt idx="3">
                  <c:v>73.900000000000006</c:v>
                </c:pt>
                <c:pt idx="4">
                  <c:v>70.760000000000005</c:v>
                </c:pt>
                <c:pt idx="7">
                  <c:v>-284.32</c:v>
                </c:pt>
                <c:pt idx="8">
                  <c:v>64.38</c:v>
                </c:pt>
                <c:pt idx="11">
                  <c:v>66.48</c:v>
                </c:pt>
                <c:pt idx="12">
                  <c:v>21.6</c:v>
                </c:pt>
                <c:pt idx="15">
                  <c:v>-155.16</c:v>
                </c:pt>
                <c:pt idx="16">
                  <c:v>72.459999999999994</c:v>
                </c:pt>
                <c:pt idx="17">
                  <c:v>70.16</c:v>
                </c:pt>
                <c:pt idx="18">
                  <c:v>-155.16</c:v>
                </c:pt>
                <c:pt idx="19">
                  <c:v>72.459999999999994</c:v>
                </c:pt>
                <c:pt idx="20">
                  <c:v>-140.24</c:v>
                </c:pt>
                <c:pt idx="21">
                  <c:v>75.069999999999993</c:v>
                </c:pt>
                <c:pt idx="22">
                  <c:v>74.53</c:v>
                </c:pt>
                <c:pt idx="23">
                  <c:v>65.34</c:v>
                </c:pt>
                <c:pt idx="27">
                  <c:v>-299.2</c:v>
                </c:pt>
                <c:pt idx="28">
                  <c:v>75.62</c:v>
                </c:pt>
                <c:pt idx="29">
                  <c:v>76</c:v>
                </c:pt>
                <c:pt idx="30">
                  <c:v>76.400000000000006</c:v>
                </c:pt>
                <c:pt idx="31">
                  <c:v>74.98</c:v>
                </c:pt>
                <c:pt idx="32">
                  <c:v>73.48</c:v>
                </c:pt>
                <c:pt idx="35">
                  <c:v>-375.72</c:v>
                </c:pt>
                <c:pt idx="36">
                  <c:v>73.94</c:v>
                </c:pt>
                <c:pt idx="37">
                  <c:v>74.260000000000005</c:v>
                </c:pt>
                <c:pt idx="38">
                  <c:v>74.180000000000007</c:v>
                </c:pt>
                <c:pt idx="39">
                  <c:v>68.64</c:v>
                </c:pt>
                <c:pt idx="42">
                  <c:v>-292.60000000000002</c:v>
                </c:pt>
                <c:pt idx="43">
                  <c:v>71.319999999999993</c:v>
                </c:pt>
                <c:pt idx="44">
                  <c:v>70.86</c:v>
                </c:pt>
                <c:pt idx="45">
                  <c:v>74.459999999999994</c:v>
                </c:pt>
                <c:pt idx="46">
                  <c:v>73.44</c:v>
                </c:pt>
                <c:pt idx="47">
                  <c:v>72.760000000000005</c:v>
                </c:pt>
                <c:pt idx="48">
                  <c:v>69.44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8-4845-B27B-D36491410E05}"/>
            </c:ext>
          </c:extLst>
        </c:ser>
        <c:ser>
          <c:idx val="1"/>
          <c:order val="1"/>
          <c:tx>
            <c:v>RD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All!$CI$57:$CI$117</c:f>
              <c:numCache>
                <c:formatCode>General</c:formatCode>
                <c:ptCount val="61"/>
                <c:pt idx="0">
                  <c:v>5.5659999999999998</c:v>
                </c:pt>
                <c:pt idx="1">
                  <c:v>4.2709999999999999</c:v>
                </c:pt>
                <c:pt idx="3">
                  <c:v>5.5659999999999998</c:v>
                </c:pt>
                <c:pt idx="4">
                  <c:v>4.2709999999999999</c:v>
                </c:pt>
              </c:numCache>
            </c:numRef>
          </c:xVal>
          <c:yVal>
            <c:numRef>
              <c:f>All!$EX$57:$EX$117</c:f>
              <c:numCache>
                <c:formatCode>General</c:formatCode>
                <c:ptCount val="61"/>
                <c:pt idx="0">
                  <c:v>63.86</c:v>
                </c:pt>
                <c:pt idx="1">
                  <c:v>72.099999999999994</c:v>
                </c:pt>
                <c:pt idx="2">
                  <c:v>68.86</c:v>
                </c:pt>
                <c:pt idx="3">
                  <c:v>63.86</c:v>
                </c:pt>
                <c:pt idx="4">
                  <c:v>72.099999999999994</c:v>
                </c:pt>
                <c:pt idx="5">
                  <c:v>68.86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C68-4845-B27B-D36491410E05}"/>
            </c:ext>
          </c:extLst>
        </c:ser>
        <c:ser>
          <c:idx val="2"/>
          <c:order val="2"/>
          <c:tx>
            <c:v>FM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FF00"/>
              </a:solidFill>
              <a:ln w="9525">
                <a:noFill/>
              </a:ln>
              <a:effectLst/>
            </c:spPr>
          </c:marker>
          <c:xVal>
            <c:numRef>
              <c:f>All!$CI$118:$CI$176</c:f>
              <c:numCache>
                <c:formatCode>General</c:formatCode>
                <c:ptCount val="59"/>
              </c:numCache>
            </c:numRef>
          </c:xVal>
          <c:yVal>
            <c:numRef>
              <c:f>All!$EX$118:$EX$176</c:f>
              <c:numCache>
                <c:formatCode>General</c:formatCode>
                <c:ptCount val="59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C68-4845-B27B-D36491410E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8171728"/>
        <c:axId val="518183376"/>
      </c:scatterChart>
      <c:valAx>
        <c:axId val="5181717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Throttle Smoothness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83376"/>
        <c:crosses val="autoZero"/>
        <c:crossBetween val="midCat"/>
      </c:valAx>
      <c:valAx>
        <c:axId val="518183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it-IT"/>
                  <a:t>Brake</a:t>
                </a:r>
                <a:r>
                  <a:rPr lang="it-IT" baseline="0"/>
                  <a:t> Release Smoothness</a:t>
                </a:r>
                <a:endParaRPr lang="it-IT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it-IT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5181717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>
      <c:oddHeader>&amp;LSCG 007 LMH</c:oddHeader>
      <c:oddFooter>&amp;R&amp;D</c:oddFooter>
    </c:headerFooter>
    <c:pageMargins b="0.75" l="0.7" r="0.7" t="0.75" header="0.3" footer="0.3"/>
    <c:pageSetup orientation="portrait"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Air Temp inside tyre [degC]</a:t>
            </a:r>
            <a:endParaRPr lang="en-GB" b="1"/>
          </a:p>
        </c:rich>
      </c:tx>
      <c:layout>
        <c:manualLayout>
          <c:xMode val="edge"/>
          <c:yMode val="edge"/>
          <c:x val="5.2127023405082434E-2"/>
          <c:y val="4.703703703703703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2"/>
          <c:order val="0"/>
          <c:tx>
            <c:strRef>
              <c:f>All!$FC$5</c:f>
              <c:strCache>
                <c:ptCount val="1"/>
                <c:pt idx="0">
                  <c:v>Ave FL_IR_Temp_Amb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All!$FC$6:$FC$400</c:f>
              <c:numCache>
                <c:formatCode>General</c:formatCode>
                <c:ptCount val="395"/>
                <c:pt idx="0">
                  <c:v>31.908000000000001</c:v>
                </c:pt>
                <c:pt idx="1">
                  <c:v>81.745000000000005</c:v>
                </c:pt>
                <c:pt idx="2">
                  <c:v>82.272000000000006</c:v>
                </c:pt>
                <c:pt idx="3">
                  <c:v>84</c:v>
                </c:pt>
                <c:pt idx="4">
                  <c:v>84.911000000000001</c:v>
                </c:pt>
                <c:pt idx="7">
                  <c:v>84.143000000000001</c:v>
                </c:pt>
                <c:pt idx="8">
                  <c:v>82.075999999999993</c:v>
                </c:pt>
                <c:pt idx="11">
                  <c:v>78.149000000000001</c:v>
                </c:pt>
                <c:pt idx="12">
                  <c:v>68.994</c:v>
                </c:pt>
                <c:pt idx="15">
                  <c:v>59.738</c:v>
                </c:pt>
                <c:pt idx="16">
                  <c:v>69.673000000000002</c:v>
                </c:pt>
                <c:pt idx="17">
                  <c:v>79.117000000000004</c:v>
                </c:pt>
                <c:pt idx="18">
                  <c:v>59.738</c:v>
                </c:pt>
                <c:pt idx="19">
                  <c:v>69.673000000000002</c:v>
                </c:pt>
                <c:pt idx="20">
                  <c:v>80.531999999999996</c:v>
                </c:pt>
                <c:pt idx="21">
                  <c:v>79.027000000000001</c:v>
                </c:pt>
                <c:pt idx="22">
                  <c:v>83.382000000000005</c:v>
                </c:pt>
                <c:pt idx="23">
                  <c:v>83.488</c:v>
                </c:pt>
                <c:pt idx="27">
                  <c:v>80.968999999999994</c:v>
                </c:pt>
                <c:pt idx="28">
                  <c:v>76.043000000000006</c:v>
                </c:pt>
                <c:pt idx="29">
                  <c:v>81.587999999999994</c:v>
                </c:pt>
                <c:pt idx="30">
                  <c:v>83.79</c:v>
                </c:pt>
                <c:pt idx="31">
                  <c:v>84.296999999999997</c:v>
                </c:pt>
                <c:pt idx="32">
                  <c:v>83.775999999999996</c:v>
                </c:pt>
                <c:pt idx="35">
                  <c:v>75.641000000000005</c:v>
                </c:pt>
                <c:pt idx="36">
                  <c:v>75.007999999999996</c:v>
                </c:pt>
                <c:pt idx="37">
                  <c:v>78.97</c:v>
                </c:pt>
                <c:pt idx="38">
                  <c:v>80.405000000000001</c:v>
                </c:pt>
                <c:pt idx="39">
                  <c:v>79.757000000000005</c:v>
                </c:pt>
                <c:pt idx="42">
                  <c:v>79.519000000000005</c:v>
                </c:pt>
                <c:pt idx="43">
                  <c:v>75.010999999999996</c:v>
                </c:pt>
                <c:pt idx="44">
                  <c:v>78.183000000000007</c:v>
                </c:pt>
                <c:pt idx="45">
                  <c:v>79.352999999999994</c:v>
                </c:pt>
                <c:pt idx="46">
                  <c:v>79.926000000000002</c:v>
                </c:pt>
                <c:pt idx="47">
                  <c:v>80.171999999999997</c:v>
                </c:pt>
                <c:pt idx="48">
                  <c:v>79.698999999999998</c:v>
                </c:pt>
                <c:pt idx="51">
                  <c:v>73.438000000000002</c:v>
                </c:pt>
                <c:pt idx="52">
                  <c:v>69.700999999999993</c:v>
                </c:pt>
                <c:pt idx="53">
                  <c:v>76.853999999999999</c:v>
                </c:pt>
                <c:pt idx="54">
                  <c:v>73.438000000000002</c:v>
                </c:pt>
                <c:pt idx="55">
                  <c:v>69.700999999999993</c:v>
                </c:pt>
                <c:pt idx="56">
                  <c:v>76.853999999999999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BE9-438D-A718-76D3A412B111}"/>
            </c:ext>
          </c:extLst>
        </c:ser>
        <c:ser>
          <c:idx val="3"/>
          <c:order val="1"/>
          <c:tx>
            <c:strRef>
              <c:f>All!$FD$5</c:f>
              <c:strCache>
                <c:ptCount val="1"/>
                <c:pt idx="0">
                  <c:v>Ave FR_IR_Temp_Amb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All!$FD$6:$FD$400</c:f>
              <c:numCache>
                <c:formatCode>General</c:formatCode>
                <c:ptCount val="395"/>
                <c:pt idx="0">
                  <c:v>28.751000000000001</c:v>
                </c:pt>
                <c:pt idx="1">
                  <c:v>77.897999999999996</c:v>
                </c:pt>
                <c:pt idx="2">
                  <c:v>76.706999999999994</c:v>
                </c:pt>
                <c:pt idx="3">
                  <c:v>78.006</c:v>
                </c:pt>
                <c:pt idx="4">
                  <c:v>78.885999999999996</c:v>
                </c:pt>
                <c:pt idx="7">
                  <c:v>78.67</c:v>
                </c:pt>
                <c:pt idx="8">
                  <c:v>77.430999999999997</c:v>
                </c:pt>
                <c:pt idx="11">
                  <c:v>75.188999999999993</c:v>
                </c:pt>
                <c:pt idx="12">
                  <c:v>67.064999999999998</c:v>
                </c:pt>
                <c:pt idx="15">
                  <c:v>54.975999999999999</c:v>
                </c:pt>
                <c:pt idx="16">
                  <c:v>65.638000000000005</c:v>
                </c:pt>
                <c:pt idx="17">
                  <c:v>74.355999999999995</c:v>
                </c:pt>
                <c:pt idx="18">
                  <c:v>54.975999999999999</c:v>
                </c:pt>
                <c:pt idx="19">
                  <c:v>65.638000000000005</c:v>
                </c:pt>
                <c:pt idx="20">
                  <c:v>75.974999999999994</c:v>
                </c:pt>
                <c:pt idx="21">
                  <c:v>75.11</c:v>
                </c:pt>
                <c:pt idx="22">
                  <c:v>79.209999999999994</c:v>
                </c:pt>
                <c:pt idx="23">
                  <c:v>79.471000000000004</c:v>
                </c:pt>
                <c:pt idx="27">
                  <c:v>78.206999999999994</c:v>
                </c:pt>
                <c:pt idx="28">
                  <c:v>72.48</c:v>
                </c:pt>
                <c:pt idx="29">
                  <c:v>77.558999999999997</c:v>
                </c:pt>
                <c:pt idx="30">
                  <c:v>79.983000000000004</c:v>
                </c:pt>
                <c:pt idx="31">
                  <c:v>80.263000000000005</c:v>
                </c:pt>
                <c:pt idx="32">
                  <c:v>79.873999999999995</c:v>
                </c:pt>
                <c:pt idx="35">
                  <c:v>74.183999999999997</c:v>
                </c:pt>
                <c:pt idx="36">
                  <c:v>72.286000000000001</c:v>
                </c:pt>
                <c:pt idx="37">
                  <c:v>75.501000000000005</c:v>
                </c:pt>
                <c:pt idx="38">
                  <c:v>76.954999999999998</c:v>
                </c:pt>
                <c:pt idx="39">
                  <c:v>76.494</c:v>
                </c:pt>
                <c:pt idx="42">
                  <c:v>76.856999999999999</c:v>
                </c:pt>
                <c:pt idx="43">
                  <c:v>71.831999999999994</c:v>
                </c:pt>
                <c:pt idx="44">
                  <c:v>74.453000000000003</c:v>
                </c:pt>
                <c:pt idx="45">
                  <c:v>75.048000000000002</c:v>
                </c:pt>
                <c:pt idx="46">
                  <c:v>75.850999999999999</c:v>
                </c:pt>
                <c:pt idx="47">
                  <c:v>75.875</c:v>
                </c:pt>
                <c:pt idx="48">
                  <c:v>74.989000000000004</c:v>
                </c:pt>
                <c:pt idx="51">
                  <c:v>69.942999999999998</c:v>
                </c:pt>
                <c:pt idx="52">
                  <c:v>65.524000000000001</c:v>
                </c:pt>
                <c:pt idx="53">
                  <c:v>71.147000000000006</c:v>
                </c:pt>
                <c:pt idx="54">
                  <c:v>69.942999999999998</c:v>
                </c:pt>
                <c:pt idx="55">
                  <c:v>65.524000000000001</c:v>
                </c:pt>
                <c:pt idx="56">
                  <c:v>71.147000000000006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BE9-438D-A718-76D3A412B111}"/>
            </c:ext>
          </c:extLst>
        </c:ser>
        <c:ser>
          <c:idx val="0"/>
          <c:order val="2"/>
          <c:tx>
            <c:strRef>
              <c:f>All!$FE$5</c:f>
              <c:strCache>
                <c:ptCount val="1"/>
                <c:pt idx="0">
                  <c:v>Ave RL_IR_Temp_Amb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All!$FE$6:$FE$400</c:f>
              <c:numCache>
                <c:formatCode>General</c:formatCode>
                <c:ptCount val="395"/>
                <c:pt idx="0">
                  <c:v>28.245000000000001</c:v>
                </c:pt>
                <c:pt idx="1">
                  <c:v>83.341999999999999</c:v>
                </c:pt>
                <c:pt idx="2">
                  <c:v>88.475999999999999</c:v>
                </c:pt>
                <c:pt idx="3">
                  <c:v>92.117999999999995</c:v>
                </c:pt>
                <c:pt idx="4">
                  <c:v>94.257000000000005</c:v>
                </c:pt>
                <c:pt idx="7">
                  <c:v>87.281999999999996</c:v>
                </c:pt>
                <c:pt idx="8">
                  <c:v>86.498000000000005</c:v>
                </c:pt>
                <c:pt idx="11">
                  <c:v>78.325999999999993</c:v>
                </c:pt>
                <c:pt idx="12">
                  <c:v>68.816999999999993</c:v>
                </c:pt>
                <c:pt idx="15">
                  <c:v>56.32</c:v>
                </c:pt>
                <c:pt idx="16">
                  <c:v>73.516000000000005</c:v>
                </c:pt>
                <c:pt idx="17">
                  <c:v>85.756</c:v>
                </c:pt>
                <c:pt idx="18">
                  <c:v>56.32</c:v>
                </c:pt>
                <c:pt idx="19">
                  <c:v>73.516000000000005</c:v>
                </c:pt>
                <c:pt idx="20">
                  <c:v>82.965000000000003</c:v>
                </c:pt>
                <c:pt idx="21">
                  <c:v>83.921999999999997</c:v>
                </c:pt>
                <c:pt idx="22">
                  <c:v>91.552000000000007</c:v>
                </c:pt>
                <c:pt idx="23">
                  <c:v>92.003</c:v>
                </c:pt>
                <c:pt idx="27">
                  <c:v>88.206999999999994</c:v>
                </c:pt>
                <c:pt idx="28">
                  <c:v>80.097999999999999</c:v>
                </c:pt>
                <c:pt idx="29">
                  <c:v>88.634</c:v>
                </c:pt>
                <c:pt idx="30">
                  <c:v>93.534000000000006</c:v>
                </c:pt>
                <c:pt idx="31">
                  <c:v>95.132999999999996</c:v>
                </c:pt>
                <c:pt idx="32">
                  <c:v>95.084000000000003</c:v>
                </c:pt>
                <c:pt idx="35">
                  <c:v>78.837000000000003</c:v>
                </c:pt>
                <c:pt idx="36">
                  <c:v>81.855000000000004</c:v>
                </c:pt>
                <c:pt idx="37">
                  <c:v>88.245000000000005</c:v>
                </c:pt>
                <c:pt idx="38">
                  <c:v>92.174999999999997</c:v>
                </c:pt>
                <c:pt idx="39">
                  <c:v>91.69</c:v>
                </c:pt>
                <c:pt idx="42">
                  <c:v>86.269000000000005</c:v>
                </c:pt>
                <c:pt idx="43">
                  <c:v>79.664000000000001</c:v>
                </c:pt>
                <c:pt idx="44">
                  <c:v>84.96</c:v>
                </c:pt>
                <c:pt idx="45">
                  <c:v>87.391000000000005</c:v>
                </c:pt>
                <c:pt idx="46">
                  <c:v>90.938999999999993</c:v>
                </c:pt>
                <c:pt idx="47">
                  <c:v>92.296000000000006</c:v>
                </c:pt>
                <c:pt idx="48">
                  <c:v>90.95</c:v>
                </c:pt>
                <c:pt idx="51">
                  <c:v>66.492000000000004</c:v>
                </c:pt>
                <c:pt idx="52">
                  <c:v>72.498999999999995</c:v>
                </c:pt>
                <c:pt idx="53">
                  <c:v>83.016000000000005</c:v>
                </c:pt>
                <c:pt idx="54">
                  <c:v>66.492000000000004</c:v>
                </c:pt>
                <c:pt idx="55">
                  <c:v>72.498999999999995</c:v>
                </c:pt>
                <c:pt idx="56">
                  <c:v>83.016000000000005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F6D-4C76-A1C4-9C00A9051DD3}"/>
            </c:ext>
          </c:extLst>
        </c:ser>
        <c:ser>
          <c:idx val="1"/>
          <c:order val="3"/>
          <c:tx>
            <c:strRef>
              <c:f>All!$FF$5</c:f>
              <c:strCache>
                <c:ptCount val="1"/>
                <c:pt idx="0">
                  <c:v>Ave RR_IR_Temp_Amb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All!$FF$6:$FF$400</c:f>
              <c:numCache>
                <c:formatCode>General</c:formatCode>
                <c:ptCount val="395"/>
                <c:pt idx="0">
                  <c:v>26.608000000000001</c:v>
                </c:pt>
                <c:pt idx="1">
                  <c:v>81.67</c:v>
                </c:pt>
                <c:pt idx="2">
                  <c:v>86.116</c:v>
                </c:pt>
                <c:pt idx="3">
                  <c:v>89.382999999999996</c:v>
                </c:pt>
                <c:pt idx="4">
                  <c:v>91.611000000000004</c:v>
                </c:pt>
                <c:pt idx="7">
                  <c:v>85.653999999999996</c:v>
                </c:pt>
                <c:pt idx="8">
                  <c:v>84.619</c:v>
                </c:pt>
                <c:pt idx="11">
                  <c:v>76.676000000000002</c:v>
                </c:pt>
                <c:pt idx="12">
                  <c:v>68.191999999999993</c:v>
                </c:pt>
                <c:pt idx="15">
                  <c:v>55.991999999999997</c:v>
                </c:pt>
                <c:pt idx="16">
                  <c:v>72.248000000000005</c:v>
                </c:pt>
                <c:pt idx="17">
                  <c:v>83.805999999999997</c:v>
                </c:pt>
                <c:pt idx="18">
                  <c:v>55.991999999999997</c:v>
                </c:pt>
                <c:pt idx="19">
                  <c:v>72.248000000000005</c:v>
                </c:pt>
                <c:pt idx="20">
                  <c:v>81.600999999999999</c:v>
                </c:pt>
                <c:pt idx="21">
                  <c:v>81.975999999999999</c:v>
                </c:pt>
                <c:pt idx="22">
                  <c:v>88.888999999999996</c:v>
                </c:pt>
                <c:pt idx="23">
                  <c:v>89.254999999999995</c:v>
                </c:pt>
                <c:pt idx="27">
                  <c:v>86.155000000000001</c:v>
                </c:pt>
                <c:pt idx="28">
                  <c:v>78.078999999999994</c:v>
                </c:pt>
                <c:pt idx="29">
                  <c:v>85.888999999999996</c:v>
                </c:pt>
                <c:pt idx="30">
                  <c:v>90.778999999999996</c:v>
                </c:pt>
                <c:pt idx="31">
                  <c:v>92.536000000000001</c:v>
                </c:pt>
                <c:pt idx="32">
                  <c:v>92.484999999999999</c:v>
                </c:pt>
                <c:pt idx="35">
                  <c:v>78.018000000000001</c:v>
                </c:pt>
                <c:pt idx="36">
                  <c:v>80.233000000000004</c:v>
                </c:pt>
                <c:pt idx="37">
                  <c:v>85.894999999999996</c:v>
                </c:pt>
                <c:pt idx="38">
                  <c:v>89.417000000000002</c:v>
                </c:pt>
                <c:pt idx="39">
                  <c:v>89.236000000000004</c:v>
                </c:pt>
                <c:pt idx="42">
                  <c:v>84.150999999999996</c:v>
                </c:pt>
                <c:pt idx="43">
                  <c:v>78.320999999999998</c:v>
                </c:pt>
                <c:pt idx="44">
                  <c:v>82.537000000000006</c:v>
                </c:pt>
                <c:pt idx="45">
                  <c:v>84.058000000000007</c:v>
                </c:pt>
                <c:pt idx="46">
                  <c:v>87.38</c:v>
                </c:pt>
                <c:pt idx="47">
                  <c:v>88.725999999999999</c:v>
                </c:pt>
                <c:pt idx="48">
                  <c:v>87.75</c:v>
                </c:pt>
                <c:pt idx="51">
                  <c:v>66.274000000000001</c:v>
                </c:pt>
                <c:pt idx="52">
                  <c:v>71.105999999999995</c:v>
                </c:pt>
                <c:pt idx="53">
                  <c:v>80.328000000000003</c:v>
                </c:pt>
                <c:pt idx="54">
                  <c:v>66.274000000000001</c:v>
                </c:pt>
                <c:pt idx="55">
                  <c:v>71.105999999999995</c:v>
                </c:pt>
                <c:pt idx="56">
                  <c:v>80.328000000000003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6D-4C76-A1C4-9C00A9051D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4979516619935352"/>
          <c:y val="7.0768518518518533E-3"/>
          <c:w val="0.75020483380064651"/>
          <c:h val="0.152136111111111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>
                <a:solidFill>
                  <a:srgbClr val="FF0000"/>
                </a:solidFill>
              </a:rPr>
              <a:t>min</a:t>
            </a:r>
            <a:r>
              <a:rPr lang="en-GB" b="1"/>
              <a:t> RH</a:t>
            </a:r>
            <a:r>
              <a:rPr lang="en-GB" b="1" baseline="0"/>
              <a:t> Dunlop corner [mm]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All!$HW$5</c:f>
              <c:strCache>
                <c:ptCount val="1"/>
                <c:pt idx="0">
                  <c:v>Min Ride_AxleFront_Dunlop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All!$HW$6:$HW$400</c:f>
              <c:numCache>
                <c:formatCode>General</c:formatCode>
                <c:ptCount val="395"/>
                <c:pt idx="0">
                  <c:v>35.44</c:v>
                </c:pt>
                <c:pt idx="1">
                  <c:v>35.44</c:v>
                </c:pt>
                <c:pt idx="2">
                  <c:v>38.58</c:v>
                </c:pt>
                <c:pt idx="3">
                  <c:v>39.57</c:v>
                </c:pt>
                <c:pt idx="4">
                  <c:v>39.57</c:v>
                </c:pt>
                <c:pt idx="7">
                  <c:v>35.200000000000003</c:v>
                </c:pt>
                <c:pt idx="8">
                  <c:v>35.200000000000003</c:v>
                </c:pt>
                <c:pt idx="11">
                  <c:v>40.19</c:v>
                </c:pt>
                <c:pt idx="12">
                  <c:v>40.19</c:v>
                </c:pt>
                <c:pt idx="15">
                  <c:v>36.93</c:v>
                </c:pt>
                <c:pt idx="16">
                  <c:v>36.93</c:v>
                </c:pt>
                <c:pt idx="17">
                  <c:v>39.4</c:v>
                </c:pt>
                <c:pt idx="18">
                  <c:v>36.93</c:v>
                </c:pt>
                <c:pt idx="19">
                  <c:v>36.93</c:v>
                </c:pt>
                <c:pt idx="20">
                  <c:v>35.76</c:v>
                </c:pt>
                <c:pt idx="21">
                  <c:v>34.97</c:v>
                </c:pt>
                <c:pt idx="22">
                  <c:v>34.97</c:v>
                </c:pt>
                <c:pt idx="23">
                  <c:v>37.54</c:v>
                </c:pt>
                <c:pt idx="27">
                  <c:v>33.89</c:v>
                </c:pt>
                <c:pt idx="28">
                  <c:v>-34.880000000000003</c:v>
                </c:pt>
                <c:pt idx="29">
                  <c:v>-34.880000000000003</c:v>
                </c:pt>
                <c:pt idx="30">
                  <c:v>35.729999999999997</c:v>
                </c:pt>
                <c:pt idx="31">
                  <c:v>35.6</c:v>
                </c:pt>
                <c:pt idx="32">
                  <c:v>35.6</c:v>
                </c:pt>
                <c:pt idx="35">
                  <c:v>35.29</c:v>
                </c:pt>
                <c:pt idx="36">
                  <c:v>35.29</c:v>
                </c:pt>
                <c:pt idx="37">
                  <c:v>37.69</c:v>
                </c:pt>
                <c:pt idx="38">
                  <c:v>35.75</c:v>
                </c:pt>
                <c:pt idx="39">
                  <c:v>35.75</c:v>
                </c:pt>
                <c:pt idx="42">
                  <c:v>36.729999999999997</c:v>
                </c:pt>
                <c:pt idx="43">
                  <c:v>36.729999999999997</c:v>
                </c:pt>
                <c:pt idx="44">
                  <c:v>35.92</c:v>
                </c:pt>
                <c:pt idx="45">
                  <c:v>35.92</c:v>
                </c:pt>
                <c:pt idx="46">
                  <c:v>36.24</c:v>
                </c:pt>
                <c:pt idx="47">
                  <c:v>35.86</c:v>
                </c:pt>
                <c:pt idx="48">
                  <c:v>35.86</c:v>
                </c:pt>
                <c:pt idx="51">
                  <c:v>32.61</c:v>
                </c:pt>
                <c:pt idx="52">
                  <c:v>32.61</c:v>
                </c:pt>
                <c:pt idx="53">
                  <c:v>33.840000000000003</c:v>
                </c:pt>
                <c:pt idx="54">
                  <c:v>32.61</c:v>
                </c:pt>
                <c:pt idx="55">
                  <c:v>32.61</c:v>
                </c:pt>
                <c:pt idx="56">
                  <c:v>33.840000000000003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All!$HX$5</c:f>
              <c:strCache>
                <c:ptCount val="1"/>
                <c:pt idx="0">
                  <c:v>Min Ride_AxleRear_Dunlop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All!$HX$6:$HX$400</c:f>
              <c:numCache>
                <c:formatCode>General</c:formatCode>
                <c:ptCount val="395"/>
                <c:pt idx="0">
                  <c:v>37.25</c:v>
                </c:pt>
                <c:pt idx="1">
                  <c:v>31.87</c:v>
                </c:pt>
                <c:pt idx="2">
                  <c:v>11.92</c:v>
                </c:pt>
                <c:pt idx="3">
                  <c:v>8.17</c:v>
                </c:pt>
                <c:pt idx="4">
                  <c:v>8.17</c:v>
                </c:pt>
                <c:pt idx="7">
                  <c:v>16.079999999999998</c:v>
                </c:pt>
                <c:pt idx="8">
                  <c:v>21.91</c:v>
                </c:pt>
                <c:pt idx="11">
                  <c:v>16.87</c:v>
                </c:pt>
                <c:pt idx="12">
                  <c:v>22.21</c:v>
                </c:pt>
                <c:pt idx="15">
                  <c:v>24.98</c:v>
                </c:pt>
                <c:pt idx="16">
                  <c:v>20.62</c:v>
                </c:pt>
                <c:pt idx="17">
                  <c:v>20.62</c:v>
                </c:pt>
                <c:pt idx="18">
                  <c:v>24.98</c:v>
                </c:pt>
                <c:pt idx="19">
                  <c:v>20.62</c:v>
                </c:pt>
                <c:pt idx="20">
                  <c:v>17.47</c:v>
                </c:pt>
                <c:pt idx="21">
                  <c:v>8.09</c:v>
                </c:pt>
                <c:pt idx="22">
                  <c:v>8.09</c:v>
                </c:pt>
                <c:pt idx="23">
                  <c:v>19.14</c:v>
                </c:pt>
                <c:pt idx="27">
                  <c:v>19.89</c:v>
                </c:pt>
                <c:pt idx="28">
                  <c:v>7.65</c:v>
                </c:pt>
                <c:pt idx="29">
                  <c:v>7.65</c:v>
                </c:pt>
                <c:pt idx="30">
                  <c:v>6.89</c:v>
                </c:pt>
                <c:pt idx="31">
                  <c:v>6.89</c:v>
                </c:pt>
                <c:pt idx="32">
                  <c:v>24.53</c:v>
                </c:pt>
                <c:pt idx="35">
                  <c:v>32.42</c:v>
                </c:pt>
                <c:pt idx="36">
                  <c:v>28.03</c:v>
                </c:pt>
                <c:pt idx="37">
                  <c:v>28.03</c:v>
                </c:pt>
                <c:pt idx="38">
                  <c:v>29.81</c:v>
                </c:pt>
                <c:pt idx="39">
                  <c:v>29.81</c:v>
                </c:pt>
                <c:pt idx="42">
                  <c:v>33.299999999999997</c:v>
                </c:pt>
                <c:pt idx="43">
                  <c:v>33.299999999999997</c:v>
                </c:pt>
                <c:pt idx="44">
                  <c:v>32.020000000000003</c:v>
                </c:pt>
                <c:pt idx="45">
                  <c:v>26.17</c:v>
                </c:pt>
                <c:pt idx="46">
                  <c:v>26.17</c:v>
                </c:pt>
                <c:pt idx="47">
                  <c:v>30.7</c:v>
                </c:pt>
                <c:pt idx="48">
                  <c:v>31.43</c:v>
                </c:pt>
                <c:pt idx="51">
                  <c:v>42.99</c:v>
                </c:pt>
                <c:pt idx="52">
                  <c:v>42.51</c:v>
                </c:pt>
                <c:pt idx="53">
                  <c:v>42.51</c:v>
                </c:pt>
                <c:pt idx="54">
                  <c:v>42.99</c:v>
                </c:pt>
                <c:pt idx="55">
                  <c:v>42.51</c:v>
                </c:pt>
                <c:pt idx="56">
                  <c:v>42.51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864750617693401"/>
          <c:y val="1.1972222222222221E-3"/>
          <c:w val="0.65835212275450228"/>
          <c:h val="0.15434166666666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RH 1st</a:t>
            </a:r>
            <a:r>
              <a:rPr lang="en-GB" b="1" baseline="0"/>
              <a:t> Porsche Corner [mm]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All!$HY$5</c:f>
              <c:strCache>
                <c:ptCount val="1"/>
                <c:pt idx="0">
                  <c:v>Ave Ride_AxleFront_Porsche1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All!$HY$6:$HY$180</c:f>
              <c:numCache>
                <c:formatCode>General</c:formatCode>
                <c:ptCount val="175"/>
                <c:pt idx="0">
                  <c:v>49.36</c:v>
                </c:pt>
                <c:pt idx="1">
                  <c:v>49.93</c:v>
                </c:pt>
                <c:pt idx="2">
                  <c:v>49.59</c:v>
                </c:pt>
                <c:pt idx="3">
                  <c:v>49.94</c:v>
                </c:pt>
                <c:pt idx="7">
                  <c:v>49.15</c:v>
                </c:pt>
                <c:pt idx="11">
                  <c:v>52.96</c:v>
                </c:pt>
                <c:pt idx="16">
                  <c:v>48.69</c:v>
                </c:pt>
                <c:pt idx="19">
                  <c:v>48.69</c:v>
                </c:pt>
                <c:pt idx="21">
                  <c:v>47.46</c:v>
                </c:pt>
                <c:pt idx="22">
                  <c:v>48.33</c:v>
                </c:pt>
                <c:pt idx="27">
                  <c:v>48.28</c:v>
                </c:pt>
                <c:pt idx="28">
                  <c:v>48.9</c:v>
                </c:pt>
                <c:pt idx="29">
                  <c:v>48.79</c:v>
                </c:pt>
                <c:pt idx="30">
                  <c:v>49</c:v>
                </c:pt>
                <c:pt idx="31">
                  <c:v>48.89</c:v>
                </c:pt>
                <c:pt idx="35">
                  <c:v>50.27</c:v>
                </c:pt>
                <c:pt idx="36">
                  <c:v>48.25</c:v>
                </c:pt>
                <c:pt idx="37">
                  <c:v>47.91</c:v>
                </c:pt>
                <c:pt idx="38">
                  <c:v>48.91</c:v>
                </c:pt>
                <c:pt idx="42">
                  <c:v>49.89</c:v>
                </c:pt>
                <c:pt idx="43">
                  <c:v>51.33</c:v>
                </c:pt>
                <c:pt idx="44">
                  <c:v>49.18</c:v>
                </c:pt>
                <c:pt idx="45">
                  <c:v>47.62</c:v>
                </c:pt>
                <c:pt idx="46">
                  <c:v>49.16</c:v>
                </c:pt>
                <c:pt idx="47">
                  <c:v>49.89</c:v>
                </c:pt>
                <c:pt idx="51">
                  <c:v>49.66</c:v>
                </c:pt>
                <c:pt idx="54">
                  <c:v>49.66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3D6-4245-8F21-6B009FFC7E63}"/>
            </c:ext>
          </c:extLst>
        </c:ser>
        <c:ser>
          <c:idx val="1"/>
          <c:order val="1"/>
          <c:tx>
            <c:strRef>
              <c:f>All!$HZ$5</c:f>
              <c:strCache>
                <c:ptCount val="1"/>
                <c:pt idx="0">
                  <c:v>Ave Ride_AxleFront_Porsche1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All!$HZ$6:$HZ$180</c:f>
              <c:numCache>
                <c:formatCode>General</c:formatCode>
                <c:ptCount val="175"/>
                <c:pt idx="0">
                  <c:v>56.69</c:v>
                </c:pt>
                <c:pt idx="1">
                  <c:v>60.06</c:v>
                </c:pt>
                <c:pt idx="2">
                  <c:v>58.65</c:v>
                </c:pt>
                <c:pt idx="3">
                  <c:v>53.51</c:v>
                </c:pt>
                <c:pt idx="7">
                  <c:v>41.36</c:v>
                </c:pt>
                <c:pt idx="11">
                  <c:v>56.06</c:v>
                </c:pt>
                <c:pt idx="16">
                  <c:v>51.02</c:v>
                </c:pt>
                <c:pt idx="19">
                  <c:v>51.02</c:v>
                </c:pt>
                <c:pt idx="21">
                  <c:v>54.57</c:v>
                </c:pt>
                <c:pt idx="22">
                  <c:v>55.12</c:v>
                </c:pt>
                <c:pt idx="27">
                  <c:v>49.24</c:v>
                </c:pt>
                <c:pt idx="28">
                  <c:v>57.12</c:v>
                </c:pt>
                <c:pt idx="29">
                  <c:v>58.54</c:v>
                </c:pt>
                <c:pt idx="30">
                  <c:v>58.41</c:v>
                </c:pt>
                <c:pt idx="31">
                  <c:v>57.27</c:v>
                </c:pt>
                <c:pt idx="35">
                  <c:v>59.76</c:v>
                </c:pt>
                <c:pt idx="36">
                  <c:v>57</c:v>
                </c:pt>
                <c:pt idx="37">
                  <c:v>57.24</c:v>
                </c:pt>
                <c:pt idx="38">
                  <c:v>59.59</c:v>
                </c:pt>
                <c:pt idx="42">
                  <c:v>56.48</c:v>
                </c:pt>
                <c:pt idx="43">
                  <c:v>63.27</c:v>
                </c:pt>
                <c:pt idx="44">
                  <c:v>59.62</c:v>
                </c:pt>
                <c:pt idx="45">
                  <c:v>56.9</c:v>
                </c:pt>
                <c:pt idx="46">
                  <c:v>56.55</c:v>
                </c:pt>
                <c:pt idx="47">
                  <c:v>57.02</c:v>
                </c:pt>
                <c:pt idx="51">
                  <c:v>52.64</c:v>
                </c:pt>
                <c:pt idx="54">
                  <c:v>52.64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66-47DC-A90F-ED62E2B102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864750617693401"/>
          <c:y val="1.1972222222222221E-3"/>
          <c:w val="0.65835212275450228"/>
          <c:h val="0.1543416666666666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Longitudinal Acceleration</a:t>
            </a:r>
          </a:p>
        </c:rich>
      </c:tx>
      <c:layout>
        <c:manualLayout>
          <c:xMode val="edge"/>
          <c:yMode val="edge"/>
          <c:x val="5.4812831669988848E-2"/>
          <c:y val="2.9398148148148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All!$BY$5</c:f>
              <c:strCache>
                <c:ptCount val="1"/>
                <c:pt idx="0">
                  <c:v>Max accx_onThrottle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All!$BY$6:$BY$400</c:f>
              <c:numCache>
                <c:formatCode>General</c:formatCode>
                <c:ptCount val="395"/>
                <c:pt idx="0">
                  <c:v>1.4239999999999999</c:v>
                </c:pt>
                <c:pt idx="1">
                  <c:v>1.37</c:v>
                </c:pt>
                <c:pt idx="2">
                  <c:v>1.238</c:v>
                </c:pt>
                <c:pt idx="3">
                  <c:v>1.248</c:v>
                </c:pt>
                <c:pt idx="4">
                  <c:v>1.349</c:v>
                </c:pt>
                <c:pt idx="7">
                  <c:v>1.4019999999999999</c:v>
                </c:pt>
                <c:pt idx="8">
                  <c:v>1.2729999999999999</c:v>
                </c:pt>
                <c:pt idx="11">
                  <c:v>1.3939999999999999</c:v>
                </c:pt>
                <c:pt idx="12">
                  <c:v>1.028</c:v>
                </c:pt>
                <c:pt idx="15">
                  <c:v>1.2450000000000001</c:v>
                </c:pt>
                <c:pt idx="16">
                  <c:v>1.3839999999999999</c:v>
                </c:pt>
                <c:pt idx="17">
                  <c:v>1.609</c:v>
                </c:pt>
                <c:pt idx="18">
                  <c:v>1.2450000000000001</c:v>
                </c:pt>
                <c:pt idx="19">
                  <c:v>1.3839999999999999</c:v>
                </c:pt>
                <c:pt idx="20">
                  <c:v>1.407</c:v>
                </c:pt>
                <c:pt idx="21">
                  <c:v>1.6819999999999999</c:v>
                </c:pt>
                <c:pt idx="22">
                  <c:v>1.4590000000000001</c:v>
                </c:pt>
                <c:pt idx="23">
                  <c:v>1.415</c:v>
                </c:pt>
                <c:pt idx="27">
                  <c:v>1.29</c:v>
                </c:pt>
                <c:pt idx="28">
                  <c:v>1.4379999999999999</c:v>
                </c:pt>
                <c:pt idx="29">
                  <c:v>1.5920000000000001</c:v>
                </c:pt>
                <c:pt idx="30">
                  <c:v>1.389</c:v>
                </c:pt>
                <c:pt idx="31">
                  <c:v>1.4690000000000001</c:v>
                </c:pt>
                <c:pt idx="32">
                  <c:v>1.6379999999999999</c:v>
                </c:pt>
                <c:pt idx="35">
                  <c:v>1.369</c:v>
                </c:pt>
                <c:pt idx="36">
                  <c:v>1.296</c:v>
                </c:pt>
                <c:pt idx="37">
                  <c:v>1.5369999999999999</c:v>
                </c:pt>
                <c:pt idx="38">
                  <c:v>1.31</c:v>
                </c:pt>
                <c:pt idx="39">
                  <c:v>1.585</c:v>
                </c:pt>
                <c:pt idx="42">
                  <c:v>1.2529999999999999</c:v>
                </c:pt>
                <c:pt idx="43">
                  <c:v>1.3879999999999999</c:v>
                </c:pt>
                <c:pt idx="44">
                  <c:v>1.431</c:v>
                </c:pt>
                <c:pt idx="45">
                  <c:v>1.5109999999999999</c:v>
                </c:pt>
                <c:pt idx="46">
                  <c:v>1.472</c:v>
                </c:pt>
                <c:pt idx="47">
                  <c:v>1.4950000000000001</c:v>
                </c:pt>
                <c:pt idx="48">
                  <c:v>1.492</c:v>
                </c:pt>
                <c:pt idx="51">
                  <c:v>1.3029999999999999</c:v>
                </c:pt>
                <c:pt idx="52">
                  <c:v>1.407</c:v>
                </c:pt>
                <c:pt idx="53">
                  <c:v>1.3089999999999999</c:v>
                </c:pt>
                <c:pt idx="54">
                  <c:v>1.3029999999999999</c:v>
                </c:pt>
                <c:pt idx="55">
                  <c:v>1.407</c:v>
                </c:pt>
                <c:pt idx="56">
                  <c:v>1.3089999999999999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All!$BZ$5</c:f>
              <c:strCache>
                <c:ptCount val="1"/>
                <c:pt idx="0">
                  <c:v>Max accx_onBrakes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All!$BZ$6:$BZ$400</c:f>
              <c:numCache>
                <c:formatCode>General</c:formatCode>
                <c:ptCount val="395"/>
                <c:pt idx="0">
                  <c:v>2.3130000000000002</c:v>
                </c:pt>
                <c:pt idx="1">
                  <c:v>2.613</c:v>
                </c:pt>
                <c:pt idx="2">
                  <c:v>2.9249999999999998</c:v>
                </c:pt>
                <c:pt idx="3">
                  <c:v>3.1240000000000001</c:v>
                </c:pt>
                <c:pt idx="4">
                  <c:v>2.9079999999999999</c:v>
                </c:pt>
                <c:pt idx="7">
                  <c:v>2.5529999999999999</c:v>
                </c:pt>
                <c:pt idx="8">
                  <c:v>2.6739999999999999</c:v>
                </c:pt>
                <c:pt idx="11">
                  <c:v>2.3180000000000001</c:v>
                </c:pt>
                <c:pt idx="12">
                  <c:v>1.4610000000000001</c:v>
                </c:pt>
                <c:pt idx="15">
                  <c:v>2.3069999999999999</c:v>
                </c:pt>
                <c:pt idx="16">
                  <c:v>2.4820000000000002</c:v>
                </c:pt>
                <c:pt idx="17">
                  <c:v>2.7090000000000001</c:v>
                </c:pt>
                <c:pt idx="18">
                  <c:v>2.3069999999999999</c:v>
                </c:pt>
                <c:pt idx="19">
                  <c:v>2.4820000000000002</c:v>
                </c:pt>
                <c:pt idx="20">
                  <c:v>2.6339999999999999</c:v>
                </c:pt>
                <c:pt idx="21">
                  <c:v>2.7759999999999998</c:v>
                </c:pt>
                <c:pt idx="22">
                  <c:v>3.0049999999999999</c:v>
                </c:pt>
                <c:pt idx="23">
                  <c:v>2.19</c:v>
                </c:pt>
                <c:pt idx="27">
                  <c:v>2.8980000000000001</c:v>
                </c:pt>
                <c:pt idx="28">
                  <c:v>2.7909999999999999</c:v>
                </c:pt>
                <c:pt idx="29">
                  <c:v>2.8540000000000001</c:v>
                </c:pt>
                <c:pt idx="30">
                  <c:v>3.0939999999999999</c:v>
                </c:pt>
                <c:pt idx="31">
                  <c:v>3.181</c:v>
                </c:pt>
                <c:pt idx="32">
                  <c:v>3.0779999999999998</c:v>
                </c:pt>
                <c:pt idx="35">
                  <c:v>2.6930000000000001</c:v>
                </c:pt>
                <c:pt idx="36">
                  <c:v>2.9049999999999998</c:v>
                </c:pt>
                <c:pt idx="37">
                  <c:v>3.101</c:v>
                </c:pt>
                <c:pt idx="38">
                  <c:v>3.1930000000000001</c:v>
                </c:pt>
                <c:pt idx="39">
                  <c:v>2.69</c:v>
                </c:pt>
                <c:pt idx="42">
                  <c:v>2.4929999999999999</c:v>
                </c:pt>
                <c:pt idx="43">
                  <c:v>3.3809999999999998</c:v>
                </c:pt>
                <c:pt idx="44">
                  <c:v>3.2429999999999999</c:v>
                </c:pt>
                <c:pt idx="45">
                  <c:v>3.1739999999999999</c:v>
                </c:pt>
                <c:pt idx="46">
                  <c:v>3.077</c:v>
                </c:pt>
                <c:pt idx="47">
                  <c:v>3.3410000000000002</c:v>
                </c:pt>
                <c:pt idx="48">
                  <c:v>3.1840000000000002</c:v>
                </c:pt>
                <c:pt idx="51">
                  <c:v>2.835</c:v>
                </c:pt>
                <c:pt idx="52">
                  <c:v>2.7970000000000002</c:v>
                </c:pt>
                <c:pt idx="53">
                  <c:v>2.5859999999999999</c:v>
                </c:pt>
                <c:pt idx="54">
                  <c:v>2.835</c:v>
                </c:pt>
                <c:pt idx="55">
                  <c:v>2.7970000000000002</c:v>
                </c:pt>
                <c:pt idx="56">
                  <c:v>2.5859999999999999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C2-4502-A745-471FC684FF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12862758021483"/>
          <c:y val="1.2956481481481484E-2"/>
          <c:w val="0.66687137241978511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PPUIllegal</a:t>
            </a:r>
            <a:r>
              <a:rPr lang="en-GB" b="1" baseline="0"/>
              <a:t> [kW</a:t>
            </a:r>
            <a:r>
              <a:rPr lang="en-GB" b="1"/>
              <a:t>] &amp; Engine</a:t>
            </a:r>
            <a:r>
              <a:rPr lang="en-GB" b="1" baseline="0"/>
              <a:t> Torque [Nm]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All!$FU$5</c:f>
              <c:strCache>
                <c:ptCount val="1"/>
                <c:pt idx="0">
                  <c:v>Max FIA_PPUIllegal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All!$FU$6:$FU$400</c:f>
              <c:numCache>
                <c:formatCode>General</c:formatCode>
                <c:ptCount val="395"/>
                <c:pt idx="0">
                  <c:v>0.31</c:v>
                </c:pt>
                <c:pt idx="1">
                  <c:v>0.33</c:v>
                </c:pt>
                <c:pt idx="2">
                  <c:v>2.1</c:v>
                </c:pt>
                <c:pt idx="3">
                  <c:v>0.94</c:v>
                </c:pt>
                <c:pt idx="4">
                  <c:v>1.44</c:v>
                </c:pt>
                <c:pt idx="7">
                  <c:v>3.31</c:v>
                </c:pt>
                <c:pt idx="8">
                  <c:v>4.2300000000000004</c:v>
                </c:pt>
                <c:pt idx="11">
                  <c:v>4.41</c:v>
                </c:pt>
                <c:pt idx="12">
                  <c:v>1.48</c:v>
                </c:pt>
                <c:pt idx="15">
                  <c:v>0.45</c:v>
                </c:pt>
                <c:pt idx="16">
                  <c:v>1.95</c:v>
                </c:pt>
                <c:pt idx="17">
                  <c:v>3.3</c:v>
                </c:pt>
                <c:pt idx="18">
                  <c:v>0.45</c:v>
                </c:pt>
                <c:pt idx="19">
                  <c:v>1.95</c:v>
                </c:pt>
                <c:pt idx="20">
                  <c:v>3.6</c:v>
                </c:pt>
                <c:pt idx="21">
                  <c:v>4.16</c:v>
                </c:pt>
                <c:pt idx="22">
                  <c:v>6.36</c:v>
                </c:pt>
                <c:pt idx="23">
                  <c:v>6.05</c:v>
                </c:pt>
                <c:pt idx="27">
                  <c:v>3.01</c:v>
                </c:pt>
                <c:pt idx="28">
                  <c:v>5.54</c:v>
                </c:pt>
                <c:pt idx="29">
                  <c:v>6.12</c:v>
                </c:pt>
                <c:pt idx="30">
                  <c:v>5.55</c:v>
                </c:pt>
                <c:pt idx="31">
                  <c:v>7.44</c:v>
                </c:pt>
                <c:pt idx="32">
                  <c:v>5.75</c:v>
                </c:pt>
                <c:pt idx="35">
                  <c:v>7.05</c:v>
                </c:pt>
                <c:pt idx="36">
                  <c:v>7.14</c:v>
                </c:pt>
                <c:pt idx="37">
                  <c:v>7.44</c:v>
                </c:pt>
                <c:pt idx="38">
                  <c:v>7.5</c:v>
                </c:pt>
                <c:pt idx="39">
                  <c:v>7.32</c:v>
                </c:pt>
                <c:pt idx="42">
                  <c:v>7.26</c:v>
                </c:pt>
                <c:pt idx="43">
                  <c:v>7.47</c:v>
                </c:pt>
                <c:pt idx="44">
                  <c:v>7.37</c:v>
                </c:pt>
                <c:pt idx="45">
                  <c:v>7.93</c:v>
                </c:pt>
                <c:pt idx="46">
                  <c:v>7.78</c:v>
                </c:pt>
                <c:pt idx="47">
                  <c:v>7.5</c:v>
                </c:pt>
                <c:pt idx="48">
                  <c:v>7.89</c:v>
                </c:pt>
                <c:pt idx="51">
                  <c:v>7.33</c:v>
                </c:pt>
                <c:pt idx="52">
                  <c:v>7.24</c:v>
                </c:pt>
                <c:pt idx="53">
                  <c:v>7.47</c:v>
                </c:pt>
                <c:pt idx="54">
                  <c:v>7.33</c:v>
                </c:pt>
                <c:pt idx="55">
                  <c:v>7.24</c:v>
                </c:pt>
                <c:pt idx="56">
                  <c:v>7.47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All!$GF$5</c:f>
              <c:strCache>
                <c:ptCount val="1"/>
                <c:pt idx="0">
                  <c:v>Max CLU_MPUMeasuredCAN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All!$GF$6:$GF$400</c:f>
              <c:numCache>
                <c:formatCode>General</c:formatCode>
                <c:ptCount val="395"/>
                <c:pt idx="0">
                  <c:v>1441.7655999999999</c:v>
                </c:pt>
                <c:pt idx="1">
                  <c:v>1267.1719000000001</c:v>
                </c:pt>
                <c:pt idx="2">
                  <c:v>1507</c:v>
                </c:pt>
                <c:pt idx="3">
                  <c:v>1408.3125</c:v>
                </c:pt>
                <c:pt idx="4">
                  <c:v>1406.1875</c:v>
                </c:pt>
                <c:pt idx="7">
                  <c:v>1322.7969000000001</c:v>
                </c:pt>
                <c:pt idx="8">
                  <c:v>1277.0780999999999</c:v>
                </c:pt>
                <c:pt idx="11">
                  <c:v>1257.8280999999999</c:v>
                </c:pt>
                <c:pt idx="12">
                  <c:v>880.59379999999999</c:v>
                </c:pt>
                <c:pt idx="15">
                  <c:v>1350.2969000000001</c:v>
                </c:pt>
                <c:pt idx="16">
                  <c:v>1358.0625</c:v>
                </c:pt>
                <c:pt idx="17">
                  <c:v>1252.0155999999999</c:v>
                </c:pt>
                <c:pt idx="18">
                  <c:v>1350.2969000000001</c:v>
                </c:pt>
                <c:pt idx="19">
                  <c:v>1358.0625</c:v>
                </c:pt>
                <c:pt idx="20">
                  <c:v>1222.7344000000001</c:v>
                </c:pt>
                <c:pt idx="21">
                  <c:v>1294.9688000000001</c:v>
                </c:pt>
                <c:pt idx="22">
                  <c:v>1481.4688000000001</c:v>
                </c:pt>
                <c:pt idx="23">
                  <c:v>1233.8125</c:v>
                </c:pt>
                <c:pt idx="27">
                  <c:v>1308.9063000000001</c:v>
                </c:pt>
                <c:pt idx="28">
                  <c:v>1320.3905999999999</c:v>
                </c:pt>
                <c:pt idx="29">
                  <c:v>1731.1875</c:v>
                </c:pt>
                <c:pt idx="30">
                  <c:v>1268.5469000000001</c:v>
                </c:pt>
                <c:pt idx="31">
                  <c:v>1463.2188000000001</c:v>
                </c:pt>
                <c:pt idx="32">
                  <c:v>1382.7655999999999</c:v>
                </c:pt>
                <c:pt idx="35">
                  <c:v>1401.2188000000001</c:v>
                </c:pt>
                <c:pt idx="36">
                  <c:v>1251.8438000000001</c:v>
                </c:pt>
                <c:pt idx="37">
                  <c:v>1308</c:v>
                </c:pt>
                <c:pt idx="38">
                  <c:v>1564.3280999999999</c:v>
                </c:pt>
                <c:pt idx="39">
                  <c:v>1261.1405999999999</c:v>
                </c:pt>
                <c:pt idx="42">
                  <c:v>1281.125</c:v>
                </c:pt>
                <c:pt idx="43">
                  <c:v>1200.5313000000001</c:v>
                </c:pt>
                <c:pt idx="44">
                  <c:v>1523.0625</c:v>
                </c:pt>
                <c:pt idx="45">
                  <c:v>1308.6719000000001</c:v>
                </c:pt>
                <c:pt idx="46">
                  <c:v>1371.4688000000001</c:v>
                </c:pt>
                <c:pt idx="47">
                  <c:v>1413.9530999999999</c:v>
                </c:pt>
                <c:pt idx="48">
                  <c:v>1142.1094000000001</c:v>
                </c:pt>
                <c:pt idx="51">
                  <c:v>1169.0313000000001</c:v>
                </c:pt>
                <c:pt idx="52">
                  <c:v>1249.4530999999999</c:v>
                </c:pt>
                <c:pt idx="53">
                  <c:v>1457.0938000000001</c:v>
                </c:pt>
                <c:pt idx="54">
                  <c:v>1169.0313000000001</c:v>
                </c:pt>
                <c:pt idx="55">
                  <c:v>1249.4530999999999</c:v>
                </c:pt>
                <c:pt idx="56">
                  <c:v>1457.0938000000001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5D-4459-818B-82205DA75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6192543"/>
        <c:axId val="626200031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-0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626200031"/>
        <c:scaling>
          <c:orientation val="minMax"/>
          <c:max val="2000"/>
          <c:min val="100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26192543"/>
        <c:crosses val="max"/>
        <c:crossBetween val="between"/>
      </c:valAx>
      <c:catAx>
        <c:axId val="626192543"/>
        <c:scaling>
          <c:orientation val="minMax"/>
        </c:scaling>
        <c:delete val="1"/>
        <c:axPos val="b"/>
        <c:majorTickMark val="out"/>
        <c:minorTickMark val="none"/>
        <c:tickLblPos val="nextTo"/>
        <c:crossAx val="626200031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4605921081529848"/>
          <c:y val="3.6475E-2"/>
          <c:w val="0.50717170885722429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PPUIllegal</a:t>
            </a:r>
            <a:r>
              <a:rPr lang="en-GB" b="1" baseline="0"/>
              <a:t> [kW</a:t>
            </a:r>
            <a:r>
              <a:rPr lang="en-GB" b="1"/>
              <a:t>]</a:t>
            </a:r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All!$FV$5</c:f>
              <c:strCache>
                <c:ptCount val="1"/>
                <c:pt idx="0">
                  <c:v>Max fuelcons_kg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All!$FV$6:$FV$400</c:f>
              <c:numCache>
                <c:formatCode>General</c:formatCode>
                <c:ptCount val="395"/>
                <c:pt idx="0">
                  <c:v>5.45</c:v>
                </c:pt>
                <c:pt idx="1">
                  <c:v>11.15</c:v>
                </c:pt>
                <c:pt idx="2">
                  <c:v>16.829999999999998</c:v>
                </c:pt>
                <c:pt idx="3">
                  <c:v>22.59</c:v>
                </c:pt>
                <c:pt idx="4">
                  <c:v>28.18</c:v>
                </c:pt>
                <c:pt idx="7">
                  <c:v>5.58</c:v>
                </c:pt>
                <c:pt idx="8">
                  <c:v>10.78</c:v>
                </c:pt>
                <c:pt idx="11">
                  <c:v>16.13</c:v>
                </c:pt>
                <c:pt idx="12">
                  <c:v>18.45</c:v>
                </c:pt>
                <c:pt idx="15">
                  <c:v>5.52</c:v>
                </c:pt>
                <c:pt idx="16">
                  <c:v>11.2</c:v>
                </c:pt>
                <c:pt idx="17">
                  <c:v>16.739999999999998</c:v>
                </c:pt>
                <c:pt idx="18">
                  <c:v>5.52</c:v>
                </c:pt>
                <c:pt idx="19">
                  <c:v>11.2</c:v>
                </c:pt>
                <c:pt idx="20">
                  <c:v>5.7</c:v>
                </c:pt>
                <c:pt idx="21">
                  <c:v>11.6</c:v>
                </c:pt>
                <c:pt idx="22">
                  <c:v>17.45</c:v>
                </c:pt>
                <c:pt idx="23">
                  <c:v>22.81</c:v>
                </c:pt>
                <c:pt idx="27">
                  <c:v>5.42</c:v>
                </c:pt>
                <c:pt idx="28">
                  <c:v>11.33</c:v>
                </c:pt>
                <c:pt idx="29">
                  <c:v>17.260000000000002</c:v>
                </c:pt>
                <c:pt idx="30">
                  <c:v>23.2</c:v>
                </c:pt>
                <c:pt idx="31">
                  <c:v>29.07</c:v>
                </c:pt>
                <c:pt idx="32">
                  <c:v>34.83</c:v>
                </c:pt>
                <c:pt idx="35">
                  <c:v>5.55</c:v>
                </c:pt>
                <c:pt idx="36">
                  <c:v>11.38</c:v>
                </c:pt>
                <c:pt idx="37">
                  <c:v>17.2</c:v>
                </c:pt>
                <c:pt idx="38">
                  <c:v>23.01</c:v>
                </c:pt>
                <c:pt idx="39">
                  <c:v>28.52</c:v>
                </c:pt>
                <c:pt idx="42">
                  <c:v>5.39</c:v>
                </c:pt>
                <c:pt idx="43">
                  <c:v>11.02</c:v>
                </c:pt>
                <c:pt idx="44">
                  <c:v>16.62</c:v>
                </c:pt>
                <c:pt idx="45">
                  <c:v>22.46</c:v>
                </c:pt>
                <c:pt idx="46">
                  <c:v>28.23</c:v>
                </c:pt>
                <c:pt idx="47">
                  <c:v>33.97</c:v>
                </c:pt>
                <c:pt idx="48">
                  <c:v>39.51</c:v>
                </c:pt>
                <c:pt idx="51">
                  <c:v>50.27</c:v>
                </c:pt>
                <c:pt idx="52">
                  <c:v>56.13</c:v>
                </c:pt>
                <c:pt idx="53">
                  <c:v>61.83</c:v>
                </c:pt>
                <c:pt idx="54">
                  <c:v>50.27</c:v>
                </c:pt>
                <c:pt idx="55">
                  <c:v>56.13</c:v>
                </c:pt>
                <c:pt idx="56">
                  <c:v>61.83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All!$FW$5</c:f>
              <c:strCache>
                <c:ptCount val="1"/>
                <c:pt idx="0">
                  <c:v>Max dmFFMFuelF1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All!$FW$6:$FW$400</c:f>
              <c:numCache>
                <c:formatCode>General</c:formatCode>
                <c:ptCount val="395"/>
                <c:pt idx="0">
                  <c:v>16383.5</c:v>
                </c:pt>
                <c:pt idx="1">
                  <c:v>3071</c:v>
                </c:pt>
                <c:pt idx="2">
                  <c:v>3063</c:v>
                </c:pt>
                <c:pt idx="3">
                  <c:v>3070</c:v>
                </c:pt>
                <c:pt idx="4">
                  <c:v>3030.5</c:v>
                </c:pt>
                <c:pt idx="7">
                  <c:v>3084.5</c:v>
                </c:pt>
                <c:pt idx="8">
                  <c:v>3122.5</c:v>
                </c:pt>
                <c:pt idx="11">
                  <c:v>3050.5</c:v>
                </c:pt>
                <c:pt idx="12">
                  <c:v>2937.5</c:v>
                </c:pt>
                <c:pt idx="15">
                  <c:v>3214</c:v>
                </c:pt>
                <c:pt idx="16">
                  <c:v>3183</c:v>
                </c:pt>
                <c:pt idx="17">
                  <c:v>3106</c:v>
                </c:pt>
                <c:pt idx="18">
                  <c:v>3214</c:v>
                </c:pt>
                <c:pt idx="19">
                  <c:v>3183</c:v>
                </c:pt>
                <c:pt idx="20">
                  <c:v>3118</c:v>
                </c:pt>
                <c:pt idx="21">
                  <c:v>3036</c:v>
                </c:pt>
                <c:pt idx="22">
                  <c:v>3113.5</c:v>
                </c:pt>
                <c:pt idx="23">
                  <c:v>3121</c:v>
                </c:pt>
                <c:pt idx="27">
                  <c:v>3090.5</c:v>
                </c:pt>
                <c:pt idx="28">
                  <c:v>3099</c:v>
                </c:pt>
                <c:pt idx="29">
                  <c:v>3056</c:v>
                </c:pt>
                <c:pt idx="30">
                  <c:v>3103.5</c:v>
                </c:pt>
                <c:pt idx="31">
                  <c:v>3117</c:v>
                </c:pt>
                <c:pt idx="32">
                  <c:v>3009</c:v>
                </c:pt>
                <c:pt idx="35">
                  <c:v>3092.5</c:v>
                </c:pt>
                <c:pt idx="36">
                  <c:v>3117.5</c:v>
                </c:pt>
                <c:pt idx="37">
                  <c:v>3085.5</c:v>
                </c:pt>
                <c:pt idx="38">
                  <c:v>3043</c:v>
                </c:pt>
                <c:pt idx="39">
                  <c:v>3012</c:v>
                </c:pt>
                <c:pt idx="42">
                  <c:v>3037</c:v>
                </c:pt>
                <c:pt idx="43">
                  <c:v>3021.5</c:v>
                </c:pt>
                <c:pt idx="44">
                  <c:v>3091.5</c:v>
                </c:pt>
                <c:pt idx="45">
                  <c:v>3057.5</c:v>
                </c:pt>
                <c:pt idx="46">
                  <c:v>3033</c:v>
                </c:pt>
                <c:pt idx="47">
                  <c:v>2992</c:v>
                </c:pt>
                <c:pt idx="48">
                  <c:v>3043</c:v>
                </c:pt>
                <c:pt idx="51">
                  <c:v>3022</c:v>
                </c:pt>
                <c:pt idx="52">
                  <c:v>3025</c:v>
                </c:pt>
                <c:pt idx="53">
                  <c:v>3052.5</c:v>
                </c:pt>
                <c:pt idx="54">
                  <c:v>3022</c:v>
                </c:pt>
                <c:pt idx="55">
                  <c:v>3025</c:v>
                </c:pt>
                <c:pt idx="56">
                  <c:v>3052.5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29-4787-8ECD-31E10F06D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169519"/>
        <c:axId val="1815140815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181514081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5169519"/>
        <c:crosses val="max"/>
        <c:crossBetween val="between"/>
      </c:valAx>
      <c:catAx>
        <c:axId val="1815169519"/>
        <c:scaling>
          <c:orientation val="minMax"/>
        </c:scaling>
        <c:delete val="1"/>
        <c:axPos val="b"/>
        <c:majorTickMark val="out"/>
        <c:minorTickMark val="none"/>
        <c:tickLblPos val="nextTo"/>
        <c:crossAx val="1815140815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67261954895442"/>
          <c:y val="3.6475E-2"/>
          <c:w val="0.40208841055611577"/>
          <c:h val="9.888538580545261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Turbos</a:t>
            </a:r>
            <a:r>
              <a:rPr lang="en-GB" b="1" baseline="0"/>
              <a:t> and Westgate valves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All!$FX$5</c:f>
              <c:strCache>
                <c:ptCount val="1"/>
                <c:pt idx="0">
                  <c:v>Max nturbo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All!$FX$6:$FX$400</c:f>
              <c:numCache>
                <c:formatCode>General</c:formatCode>
                <c:ptCount val="395"/>
                <c:pt idx="0">
                  <c:v>163300</c:v>
                </c:pt>
                <c:pt idx="1">
                  <c:v>166500</c:v>
                </c:pt>
                <c:pt idx="2">
                  <c:v>170000</c:v>
                </c:pt>
                <c:pt idx="3">
                  <c:v>166400</c:v>
                </c:pt>
                <c:pt idx="4">
                  <c:v>164200</c:v>
                </c:pt>
                <c:pt idx="7">
                  <c:v>174600</c:v>
                </c:pt>
                <c:pt idx="8">
                  <c:v>169500</c:v>
                </c:pt>
                <c:pt idx="11">
                  <c:v>169500</c:v>
                </c:pt>
                <c:pt idx="12">
                  <c:v>167100</c:v>
                </c:pt>
                <c:pt idx="15">
                  <c:v>171800</c:v>
                </c:pt>
                <c:pt idx="16">
                  <c:v>168700</c:v>
                </c:pt>
                <c:pt idx="17">
                  <c:v>167400</c:v>
                </c:pt>
                <c:pt idx="18">
                  <c:v>171800</c:v>
                </c:pt>
                <c:pt idx="19">
                  <c:v>168700</c:v>
                </c:pt>
                <c:pt idx="20">
                  <c:v>169500</c:v>
                </c:pt>
                <c:pt idx="21">
                  <c:v>163000</c:v>
                </c:pt>
                <c:pt idx="22">
                  <c:v>164900</c:v>
                </c:pt>
                <c:pt idx="23">
                  <c:v>168600</c:v>
                </c:pt>
                <c:pt idx="27">
                  <c:v>168600</c:v>
                </c:pt>
                <c:pt idx="28">
                  <c:v>167400</c:v>
                </c:pt>
                <c:pt idx="29">
                  <c:v>170300</c:v>
                </c:pt>
                <c:pt idx="30">
                  <c:v>165700</c:v>
                </c:pt>
                <c:pt idx="31">
                  <c:v>166600</c:v>
                </c:pt>
                <c:pt idx="32">
                  <c:v>168200</c:v>
                </c:pt>
                <c:pt idx="35">
                  <c:v>165700</c:v>
                </c:pt>
                <c:pt idx="36">
                  <c:v>173100</c:v>
                </c:pt>
                <c:pt idx="37">
                  <c:v>165600</c:v>
                </c:pt>
                <c:pt idx="38">
                  <c:v>163900</c:v>
                </c:pt>
                <c:pt idx="39">
                  <c:v>165400</c:v>
                </c:pt>
                <c:pt idx="42">
                  <c:v>164400</c:v>
                </c:pt>
                <c:pt idx="43">
                  <c:v>165900</c:v>
                </c:pt>
                <c:pt idx="44">
                  <c:v>165800</c:v>
                </c:pt>
                <c:pt idx="45">
                  <c:v>163500</c:v>
                </c:pt>
                <c:pt idx="46">
                  <c:v>163500</c:v>
                </c:pt>
                <c:pt idx="47">
                  <c:v>173900</c:v>
                </c:pt>
                <c:pt idx="48">
                  <c:v>176800</c:v>
                </c:pt>
                <c:pt idx="51">
                  <c:v>168600</c:v>
                </c:pt>
                <c:pt idx="52">
                  <c:v>169500</c:v>
                </c:pt>
                <c:pt idx="53">
                  <c:v>167300</c:v>
                </c:pt>
                <c:pt idx="54">
                  <c:v>168600</c:v>
                </c:pt>
                <c:pt idx="55">
                  <c:v>169500</c:v>
                </c:pt>
                <c:pt idx="56">
                  <c:v>167300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All!$FY$5</c:f>
              <c:strCache>
                <c:ptCount val="1"/>
                <c:pt idx="0">
                  <c:v>Max nturbo2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All!$FY$6:$FY$400</c:f>
              <c:numCache>
                <c:formatCode>General</c:formatCode>
                <c:ptCount val="395"/>
                <c:pt idx="0">
                  <c:v>164100</c:v>
                </c:pt>
                <c:pt idx="1">
                  <c:v>168900</c:v>
                </c:pt>
                <c:pt idx="2">
                  <c:v>172400</c:v>
                </c:pt>
                <c:pt idx="3">
                  <c:v>167700</c:v>
                </c:pt>
                <c:pt idx="4">
                  <c:v>168200</c:v>
                </c:pt>
                <c:pt idx="7">
                  <c:v>175000</c:v>
                </c:pt>
                <c:pt idx="8">
                  <c:v>170800</c:v>
                </c:pt>
                <c:pt idx="11">
                  <c:v>172300</c:v>
                </c:pt>
                <c:pt idx="12">
                  <c:v>167900</c:v>
                </c:pt>
                <c:pt idx="15">
                  <c:v>174700</c:v>
                </c:pt>
                <c:pt idx="16">
                  <c:v>170600</c:v>
                </c:pt>
                <c:pt idx="17">
                  <c:v>168900</c:v>
                </c:pt>
                <c:pt idx="18">
                  <c:v>174700</c:v>
                </c:pt>
                <c:pt idx="19">
                  <c:v>170600</c:v>
                </c:pt>
                <c:pt idx="20">
                  <c:v>173600</c:v>
                </c:pt>
                <c:pt idx="21">
                  <c:v>164800</c:v>
                </c:pt>
                <c:pt idx="22">
                  <c:v>166800</c:v>
                </c:pt>
                <c:pt idx="23">
                  <c:v>170800</c:v>
                </c:pt>
                <c:pt idx="27">
                  <c:v>169400</c:v>
                </c:pt>
                <c:pt idx="28">
                  <c:v>168400</c:v>
                </c:pt>
                <c:pt idx="29">
                  <c:v>171800</c:v>
                </c:pt>
                <c:pt idx="30">
                  <c:v>168800</c:v>
                </c:pt>
                <c:pt idx="31">
                  <c:v>167900</c:v>
                </c:pt>
                <c:pt idx="32">
                  <c:v>169700</c:v>
                </c:pt>
                <c:pt idx="35">
                  <c:v>166900</c:v>
                </c:pt>
                <c:pt idx="36">
                  <c:v>174100</c:v>
                </c:pt>
                <c:pt idx="37">
                  <c:v>167200</c:v>
                </c:pt>
                <c:pt idx="38">
                  <c:v>165400</c:v>
                </c:pt>
                <c:pt idx="39">
                  <c:v>168100</c:v>
                </c:pt>
                <c:pt idx="42">
                  <c:v>165200</c:v>
                </c:pt>
                <c:pt idx="43">
                  <c:v>166300</c:v>
                </c:pt>
                <c:pt idx="44">
                  <c:v>167000</c:v>
                </c:pt>
                <c:pt idx="45">
                  <c:v>165700</c:v>
                </c:pt>
                <c:pt idx="46">
                  <c:v>165200</c:v>
                </c:pt>
                <c:pt idx="47">
                  <c:v>174600</c:v>
                </c:pt>
                <c:pt idx="48">
                  <c:v>176700</c:v>
                </c:pt>
                <c:pt idx="51">
                  <c:v>170300</c:v>
                </c:pt>
                <c:pt idx="52">
                  <c:v>172100</c:v>
                </c:pt>
                <c:pt idx="53">
                  <c:v>169400</c:v>
                </c:pt>
                <c:pt idx="54">
                  <c:v>170300</c:v>
                </c:pt>
                <c:pt idx="55">
                  <c:v>172100</c:v>
                </c:pt>
                <c:pt idx="56">
                  <c:v>169400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29-4787-8ECD-31E10F06D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2"/>
          <c:order val="2"/>
          <c:tx>
            <c:strRef>
              <c:f>All!$FZ$5</c:f>
              <c:strCache>
                <c:ptCount val="1"/>
                <c:pt idx="0">
                  <c:v>Lap-Begin Ave_Wgc_Pwm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All!$FZ$6:$FZ$400</c:f>
              <c:numCache>
                <c:formatCode>General</c:formatCode>
                <c:ptCount val="395"/>
                <c:pt idx="0">
                  <c:v>52.116999999999997</c:v>
                </c:pt>
                <c:pt idx="1">
                  <c:v>50.648000000000003</c:v>
                </c:pt>
                <c:pt idx="2">
                  <c:v>50.33</c:v>
                </c:pt>
                <c:pt idx="3">
                  <c:v>50.268000000000001</c:v>
                </c:pt>
                <c:pt idx="4">
                  <c:v>49.421999999999997</c:v>
                </c:pt>
                <c:pt idx="7">
                  <c:v>50.396000000000001</c:v>
                </c:pt>
                <c:pt idx="8">
                  <c:v>50.902999999999999</c:v>
                </c:pt>
                <c:pt idx="11">
                  <c:v>52.027000000000001</c:v>
                </c:pt>
                <c:pt idx="12">
                  <c:v>59.548999999999999</c:v>
                </c:pt>
                <c:pt idx="15">
                  <c:v>51.537999999999997</c:v>
                </c:pt>
                <c:pt idx="16">
                  <c:v>49.781999999999996</c:v>
                </c:pt>
                <c:pt idx="17">
                  <c:v>49.871000000000002</c:v>
                </c:pt>
                <c:pt idx="18">
                  <c:v>51.537999999999997</c:v>
                </c:pt>
                <c:pt idx="19">
                  <c:v>49.781999999999996</c:v>
                </c:pt>
                <c:pt idx="20">
                  <c:v>50.142000000000003</c:v>
                </c:pt>
                <c:pt idx="21">
                  <c:v>48.795999999999999</c:v>
                </c:pt>
                <c:pt idx="22">
                  <c:v>49.006999999999998</c:v>
                </c:pt>
                <c:pt idx="23">
                  <c:v>50.341999999999999</c:v>
                </c:pt>
                <c:pt idx="27">
                  <c:v>52.2</c:v>
                </c:pt>
                <c:pt idx="28">
                  <c:v>49.442999999999998</c:v>
                </c:pt>
                <c:pt idx="29">
                  <c:v>49.113</c:v>
                </c:pt>
                <c:pt idx="30">
                  <c:v>49.069000000000003</c:v>
                </c:pt>
                <c:pt idx="31">
                  <c:v>49.515999999999998</c:v>
                </c:pt>
                <c:pt idx="32">
                  <c:v>49.298999999999999</c:v>
                </c:pt>
                <c:pt idx="35">
                  <c:v>51.29</c:v>
                </c:pt>
                <c:pt idx="36">
                  <c:v>49.53</c:v>
                </c:pt>
                <c:pt idx="37">
                  <c:v>49.372</c:v>
                </c:pt>
                <c:pt idx="38">
                  <c:v>49.311</c:v>
                </c:pt>
                <c:pt idx="39">
                  <c:v>49.981999999999999</c:v>
                </c:pt>
                <c:pt idx="42">
                  <c:v>51.000999999999998</c:v>
                </c:pt>
                <c:pt idx="43">
                  <c:v>50.036999999999999</c:v>
                </c:pt>
                <c:pt idx="44">
                  <c:v>50.167999999999999</c:v>
                </c:pt>
                <c:pt idx="45">
                  <c:v>49.045000000000002</c:v>
                </c:pt>
                <c:pt idx="46">
                  <c:v>49.35</c:v>
                </c:pt>
                <c:pt idx="47">
                  <c:v>49.478999999999999</c:v>
                </c:pt>
                <c:pt idx="48">
                  <c:v>49.728000000000002</c:v>
                </c:pt>
                <c:pt idx="51">
                  <c:v>51.578000000000003</c:v>
                </c:pt>
                <c:pt idx="52">
                  <c:v>49.526000000000003</c:v>
                </c:pt>
                <c:pt idx="53">
                  <c:v>49.47</c:v>
                </c:pt>
                <c:pt idx="54">
                  <c:v>51.578000000000003</c:v>
                </c:pt>
                <c:pt idx="55">
                  <c:v>49.526000000000003</c:v>
                </c:pt>
                <c:pt idx="56">
                  <c:v>49.47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9-4011-B2B3-EC7839C43BF1}"/>
            </c:ext>
          </c:extLst>
        </c:ser>
        <c:ser>
          <c:idx val="3"/>
          <c:order val="3"/>
          <c:tx>
            <c:strRef>
              <c:f>All!$GA$5</c:f>
              <c:strCache>
                <c:ptCount val="1"/>
                <c:pt idx="0">
                  <c:v>Lap-Begin Ave_Wgc_Pwm2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All!$GA$6:$GA$400</c:f>
              <c:numCache>
                <c:formatCode>General</c:formatCode>
                <c:ptCount val="395"/>
                <c:pt idx="0">
                  <c:v>51.643000000000001</c:v>
                </c:pt>
                <c:pt idx="1">
                  <c:v>50.975999999999999</c:v>
                </c:pt>
                <c:pt idx="2">
                  <c:v>50.927999999999997</c:v>
                </c:pt>
                <c:pt idx="3">
                  <c:v>51.155999999999999</c:v>
                </c:pt>
                <c:pt idx="4">
                  <c:v>51.177999999999997</c:v>
                </c:pt>
                <c:pt idx="7">
                  <c:v>52.100999999999999</c:v>
                </c:pt>
                <c:pt idx="8">
                  <c:v>52.518999999999998</c:v>
                </c:pt>
                <c:pt idx="11">
                  <c:v>53.222000000000001</c:v>
                </c:pt>
                <c:pt idx="12">
                  <c:v>59.874000000000002</c:v>
                </c:pt>
                <c:pt idx="15">
                  <c:v>51.384999999999998</c:v>
                </c:pt>
                <c:pt idx="16">
                  <c:v>51.283000000000001</c:v>
                </c:pt>
                <c:pt idx="17">
                  <c:v>51.210999999999999</c:v>
                </c:pt>
                <c:pt idx="18">
                  <c:v>51.384999999999998</c:v>
                </c:pt>
                <c:pt idx="19">
                  <c:v>51.283000000000001</c:v>
                </c:pt>
                <c:pt idx="20">
                  <c:v>51.162999999999997</c:v>
                </c:pt>
                <c:pt idx="21">
                  <c:v>50.341999999999999</c:v>
                </c:pt>
                <c:pt idx="22">
                  <c:v>50.198999999999998</c:v>
                </c:pt>
                <c:pt idx="23">
                  <c:v>51.21</c:v>
                </c:pt>
                <c:pt idx="27">
                  <c:v>52.353000000000002</c:v>
                </c:pt>
                <c:pt idx="28">
                  <c:v>50.249000000000002</c:v>
                </c:pt>
                <c:pt idx="29">
                  <c:v>50.094999999999999</c:v>
                </c:pt>
                <c:pt idx="30">
                  <c:v>50.195</c:v>
                </c:pt>
                <c:pt idx="31">
                  <c:v>50.523000000000003</c:v>
                </c:pt>
                <c:pt idx="32">
                  <c:v>50.136000000000003</c:v>
                </c:pt>
                <c:pt idx="35">
                  <c:v>51.604999999999997</c:v>
                </c:pt>
                <c:pt idx="36">
                  <c:v>49.976999999999997</c:v>
                </c:pt>
                <c:pt idx="37">
                  <c:v>49.792000000000002</c:v>
                </c:pt>
                <c:pt idx="38">
                  <c:v>49.628999999999998</c:v>
                </c:pt>
                <c:pt idx="39">
                  <c:v>50.603999999999999</c:v>
                </c:pt>
                <c:pt idx="42">
                  <c:v>50.899000000000001</c:v>
                </c:pt>
                <c:pt idx="43">
                  <c:v>50.222999999999999</c:v>
                </c:pt>
                <c:pt idx="44">
                  <c:v>50.843000000000004</c:v>
                </c:pt>
                <c:pt idx="45">
                  <c:v>49.564999999999998</c:v>
                </c:pt>
                <c:pt idx="46">
                  <c:v>49.671999999999997</c:v>
                </c:pt>
                <c:pt idx="47">
                  <c:v>49.923999999999999</c:v>
                </c:pt>
                <c:pt idx="48">
                  <c:v>50.023000000000003</c:v>
                </c:pt>
                <c:pt idx="51">
                  <c:v>51.048000000000002</c:v>
                </c:pt>
                <c:pt idx="52">
                  <c:v>49.241</c:v>
                </c:pt>
                <c:pt idx="53">
                  <c:v>49.063000000000002</c:v>
                </c:pt>
                <c:pt idx="54">
                  <c:v>51.048000000000002</c:v>
                </c:pt>
                <c:pt idx="55">
                  <c:v>49.241</c:v>
                </c:pt>
                <c:pt idx="56">
                  <c:v>49.063000000000002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B9-4011-B2B3-EC7839C43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15169519"/>
        <c:axId val="1815140815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1815140815"/>
        <c:scaling>
          <c:orientation val="minMax"/>
          <c:max val="70"/>
          <c:min val="5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815169519"/>
        <c:crosses val="max"/>
        <c:crossBetween val="between"/>
      </c:valAx>
      <c:catAx>
        <c:axId val="1815169519"/>
        <c:scaling>
          <c:orientation val="minMax"/>
        </c:scaling>
        <c:delete val="1"/>
        <c:axPos val="b"/>
        <c:majorTickMark val="out"/>
        <c:minorTickMark val="none"/>
        <c:tickLblPos val="nextTo"/>
        <c:crossAx val="1815140815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007238761574345"/>
          <c:y val="7.0768518518518498E-3"/>
          <c:w val="0.69330174063610683"/>
          <c:h val="0.1521361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Intake Pressures</a:t>
            </a:r>
            <a:r>
              <a:rPr lang="en-GB" b="1" baseline="0"/>
              <a:t> [mbar]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All!$GB$5</c:f>
              <c:strCache>
                <c:ptCount val="1"/>
                <c:pt idx="0">
                  <c:v>Max p22_7500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All!$GB$6:$GB$400</c:f>
              <c:numCache>
                <c:formatCode>General</c:formatCode>
                <c:ptCount val="395"/>
                <c:pt idx="0">
                  <c:v>2180.4</c:v>
                </c:pt>
                <c:pt idx="1">
                  <c:v>2240.6999999999998</c:v>
                </c:pt>
                <c:pt idx="2">
                  <c:v>2230.8000000000002</c:v>
                </c:pt>
                <c:pt idx="3">
                  <c:v>2205.6</c:v>
                </c:pt>
                <c:pt idx="4">
                  <c:v>2290.6999999999998</c:v>
                </c:pt>
                <c:pt idx="7">
                  <c:v>2236.1999999999998</c:v>
                </c:pt>
                <c:pt idx="8">
                  <c:v>2216.5</c:v>
                </c:pt>
                <c:pt idx="11">
                  <c:v>2316.1</c:v>
                </c:pt>
                <c:pt idx="12">
                  <c:v>2128.8000000000002</c:v>
                </c:pt>
                <c:pt idx="15">
                  <c:v>2209.9</c:v>
                </c:pt>
                <c:pt idx="16">
                  <c:v>2379.1999999999998</c:v>
                </c:pt>
                <c:pt idx="17">
                  <c:v>2196.1999999999998</c:v>
                </c:pt>
                <c:pt idx="18">
                  <c:v>2209.9</c:v>
                </c:pt>
                <c:pt idx="19">
                  <c:v>2379.1999999999998</c:v>
                </c:pt>
                <c:pt idx="20">
                  <c:v>2249.1999999999998</c:v>
                </c:pt>
                <c:pt idx="21">
                  <c:v>2171.4</c:v>
                </c:pt>
                <c:pt idx="22">
                  <c:v>2295.6</c:v>
                </c:pt>
                <c:pt idx="23">
                  <c:v>2168.1999999999998</c:v>
                </c:pt>
                <c:pt idx="27">
                  <c:v>2179.6999999999998</c:v>
                </c:pt>
                <c:pt idx="28">
                  <c:v>2540.8000000000002</c:v>
                </c:pt>
                <c:pt idx="29">
                  <c:v>2288.8000000000002</c:v>
                </c:pt>
                <c:pt idx="30">
                  <c:v>2308.6</c:v>
                </c:pt>
                <c:pt idx="31">
                  <c:v>2218.6999999999998</c:v>
                </c:pt>
                <c:pt idx="32">
                  <c:v>2199.1</c:v>
                </c:pt>
                <c:pt idx="35">
                  <c:v>2205.4</c:v>
                </c:pt>
                <c:pt idx="36">
                  <c:v>2261.6</c:v>
                </c:pt>
                <c:pt idx="37">
                  <c:v>2240.6</c:v>
                </c:pt>
                <c:pt idx="38">
                  <c:v>2308</c:v>
                </c:pt>
                <c:pt idx="39">
                  <c:v>2187.1</c:v>
                </c:pt>
                <c:pt idx="42">
                  <c:v>2176.4</c:v>
                </c:pt>
                <c:pt idx="43">
                  <c:v>2310.6</c:v>
                </c:pt>
                <c:pt idx="44">
                  <c:v>2205.4</c:v>
                </c:pt>
                <c:pt idx="45">
                  <c:v>2219</c:v>
                </c:pt>
                <c:pt idx="46">
                  <c:v>2267.5</c:v>
                </c:pt>
                <c:pt idx="47">
                  <c:v>2216.4</c:v>
                </c:pt>
                <c:pt idx="48">
                  <c:v>2212.3000000000002</c:v>
                </c:pt>
                <c:pt idx="51">
                  <c:v>2231.1999999999998</c:v>
                </c:pt>
                <c:pt idx="52">
                  <c:v>2233.1</c:v>
                </c:pt>
                <c:pt idx="53">
                  <c:v>2175</c:v>
                </c:pt>
                <c:pt idx="54">
                  <c:v>2231.1999999999998</c:v>
                </c:pt>
                <c:pt idx="55">
                  <c:v>2233.1</c:v>
                </c:pt>
                <c:pt idx="56">
                  <c:v>2175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All!$GC$5</c:f>
              <c:strCache>
                <c:ptCount val="1"/>
                <c:pt idx="0">
                  <c:v>Max p22_2_7500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All!$GC$6:$GC$400</c:f>
              <c:numCache>
                <c:formatCode>General</c:formatCode>
                <c:ptCount val="395"/>
                <c:pt idx="0">
                  <c:v>2152.5</c:v>
                </c:pt>
                <c:pt idx="1">
                  <c:v>2223.1</c:v>
                </c:pt>
                <c:pt idx="2">
                  <c:v>2367</c:v>
                </c:pt>
                <c:pt idx="3">
                  <c:v>2208.6999999999998</c:v>
                </c:pt>
                <c:pt idx="4">
                  <c:v>2743.2</c:v>
                </c:pt>
                <c:pt idx="7">
                  <c:v>2236.6999999999998</c:v>
                </c:pt>
                <c:pt idx="8">
                  <c:v>2202.1999999999998</c:v>
                </c:pt>
                <c:pt idx="11">
                  <c:v>2203.1999999999998</c:v>
                </c:pt>
                <c:pt idx="12">
                  <c:v>2131.1</c:v>
                </c:pt>
                <c:pt idx="15">
                  <c:v>2266.1999999999998</c:v>
                </c:pt>
                <c:pt idx="16">
                  <c:v>2288.6999999999998</c:v>
                </c:pt>
                <c:pt idx="17">
                  <c:v>2171.6</c:v>
                </c:pt>
                <c:pt idx="18">
                  <c:v>2266.1999999999998</c:v>
                </c:pt>
                <c:pt idx="19">
                  <c:v>2288.6999999999998</c:v>
                </c:pt>
                <c:pt idx="20">
                  <c:v>2246.9</c:v>
                </c:pt>
                <c:pt idx="21">
                  <c:v>2237.4</c:v>
                </c:pt>
                <c:pt idx="22">
                  <c:v>2245.6999999999998</c:v>
                </c:pt>
                <c:pt idx="23">
                  <c:v>2185.1999999999998</c:v>
                </c:pt>
                <c:pt idx="27">
                  <c:v>2220.9</c:v>
                </c:pt>
                <c:pt idx="28">
                  <c:v>2186.9</c:v>
                </c:pt>
                <c:pt idx="29">
                  <c:v>2301.6</c:v>
                </c:pt>
                <c:pt idx="30">
                  <c:v>2601.1</c:v>
                </c:pt>
                <c:pt idx="31">
                  <c:v>2304.9</c:v>
                </c:pt>
                <c:pt idx="32">
                  <c:v>2329.1999999999998</c:v>
                </c:pt>
                <c:pt idx="35">
                  <c:v>2232.9</c:v>
                </c:pt>
                <c:pt idx="36">
                  <c:v>2262.1</c:v>
                </c:pt>
                <c:pt idx="37">
                  <c:v>2285.6999999999998</c:v>
                </c:pt>
                <c:pt idx="38">
                  <c:v>2226.4</c:v>
                </c:pt>
                <c:pt idx="39">
                  <c:v>2190.6999999999998</c:v>
                </c:pt>
                <c:pt idx="42">
                  <c:v>2181.5</c:v>
                </c:pt>
                <c:pt idx="43">
                  <c:v>2210.6999999999998</c:v>
                </c:pt>
                <c:pt idx="44">
                  <c:v>2293.8000000000002</c:v>
                </c:pt>
                <c:pt idx="45">
                  <c:v>2165.1</c:v>
                </c:pt>
                <c:pt idx="46">
                  <c:v>2211</c:v>
                </c:pt>
                <c:pt idx="47">
                  <c:v>2215.6999999999998</c:v>
                </c:pt>
                <c:pt idx="48">
                  <c:v>2274.4</c:v>
                </c:pt>
                <c:pt idx="51">
                  <c:v>2190.6999999999998</c:v>
                </c:pt>
                <c:pt idx="52">
                  <c:v>2259.6</c:v>
                </c:pt>
                <c:pt idx="53">
                  <c:v>2169.3000000000002</c:v>
                </c:pt>
                <c:pt idx="54">
                  <c:v>2190.6999999999998</c:v>
                </c:pt>
                <c:pt idx="55">
                  <c:v>2259.6</c:v>
                </c:pt>
                <c:pt idx="56">
                  <c:v>2169.3000000000002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29-4787-8ECD-31E10F06DC67}"/>
            </c:ext>
          </c:extLst>
        </c:ser>
        <c:ser>
          <c:idx val="2"/>
          <c:order val="2"/>
          <c:tx>
            <c:strRef>
              <c:f>All!$GD$5</c:f>
              <c:strCache>
                <c:ptCount val="1"/>
                <c:pt idx="0">
                  <c:v>Max p22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All!$GD$6:$GD$400</c:f>
              <c:numCache>
                <c:formatCode>General</c:formatCode>
                <c:ptCount val="395"/>
                <c:pt idx="0">
                  <c:v>2180.4</c:v>
                </c:pt>
                <c:pt idx="1">
                  <c:v>2240.6999999999998</c:v>
                </c:pt>
                <c:pt idx="2">
                  <c:v>2230.8000000000002</c:v>
                </c:pt>
                <c:pt idx="3">
                  <c:v>2481.5</c:v>
                </c:pt>
                <c:pt idx="4">
                  <c:v>2302</c:v>
                </c:pt>
                <c:pt idx="7">
                  <c:v>2236.1999999999998</c:v>
                </c:pt>
                <c:pt idx="8">
                  <c:v>2218.9</c:v>
                </c:pt>
                <c:pt idx="11">
                  <c:v>2316.1</c:v>
                </c:pt>
                <c:pt idx="12">
                  <c:v>2156.9</c:v>
                </c:pt>
                <c:pt idx="15">
                  <c:v>2239.8000000000002</c:v>
                </c:pt>
                <c:pt idx="16">
                  <c:v>2379.1999999999998</c:v>
                </c:pt>
                <c:pt idx="17">
                  <c:v>2338.6</c:v>
                </c:pt>
                <c:pt idx="18">
                  <c:v>2239.8000000000002</c:v>
                </c:pt>
                <c:pt idx="19">
                  <c:v>2379.1999999999998</c:v>
                </c:pt>
                <c:pt idx="20">
                  <c:v>2249.1999999999998</c:v>
                </c:pt>
                <c:pt idx="21">
                  <c:v>2304.1</c:v>
                </c:pt>
                <c:pt idx="22">
                  <c:v>2295.6</c:v>
                </c:pt>
                <c:pt idx="23">
                  <c:v>2182</c:v>
                </c:pt>
                <c:pt idx="27">
                  <c:v>2292.4</c:v>
                </c:pt>
                <c:pt idx="28">
                  <c:v>2555.1999999999998</c:v>
                </c:pt>
                <c:pt idx="29">
                  <c:v>2288.8000000000002</c:v>
                </c:pt>
                <c:pt idx="30">
                  <c:v>2308.6</c:v>
                </c:pt>
                <c:pt idx="31">
                  <c:v>2218.6999999999998</c:v>
                </c:pt>
                <c:pt idx="32">
                  <c:v>2250</c:v>
                </c:pt>
                <c:pt idx="35">
                  <c:v>2205.4</c:v>
                </c:pt>
                <c:pt idx="36">
                  <c:v>2380.1999999999998</c:v>
                </c:pt>
                <c:pt idx="37">
                  <c:v>2240.6</c:v>
                </c:pt>
                <c:pt idx="38">
                  <c:v>2315.5</c:v>
                </c:pt>
                <c:pt idx="39">
                  <c:v>2190.4</c:v>
                </c:pt>
                <c:pt idx="42">
                  <c:v>2203.6</c:v>
                </c:pt>
                <c:pt idx="43">
                  <c:v>2310.6</c:v>
                </c:pt>
                <c:pt idx="44">
                  <c:v>2344.1999999999998</c:v>
                </c:pt>
                <c:pt idx="45">
                  <c:v>2238</c:v>
                </c:pt>
                <c:pt idx="46">
                  <c:v>2267.5</c:v>
                </c:pt>
                <c:pt idx="47">
                  <c:v>2216.4</c:v>
                </c:pt>
                <c:pt idx="48">
                  <c:v>2214.9</c:v>
                </c:pt>
                <c:pt idx="51">
                  <c:v>2231.1999999999998</c:v>
                </c:pt>
                <c:pt idx="52">
                  <c:v>2233.6999999999998</c:v>
                </c:pt>
                <c:pt idx="53">
                  <c:v>2196.1</c:v>
                </c:pt>
                <c:pt idx="54">
                  <c:v>2231.1999999999998</c:v>
                </c:pt>
                <c:pt idx="55">
                  <c:v>2233.6999999999998</c:v>
                </c:pt>
                <c:pt idx="56">
                  <c:v>2196.1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9-4011-B2B3-EC7839C43BF1}"/>
            </c:ext>
          </c:extLst>
        </c:ser>
        <c:ser>
          <c:idx val="3"/>
          <c:order val="3"/>
          <c:tx>
            <c:strRef>
              <c:f>All!$GE$5</c:f>
              <c:strCache>
                <c:ptCount val="1"/>
                <c:pt idx="0">
                  <c:v>Max p22_2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All!$GE$6:$GE$400</c:f>
              <c:numCache>
                <c:formatCode>General</c:formatCode>
                <c:ptCount val="395"/>
                <c:pt idx="0">
                  <c:v>2165</c:v>
                </c:pt>
                <c:pt idx="1">
                  <c:v>2225.9</c:v>
                </c:pt>
                <c:pt idx="2">
                  <c:v>2514.5</c:v>
                </c:pt>
                <c:pt idx="3">
                  <c:v>2224.6999999999998</c:v>
                </c:pt>
                <c:pt idx="4">
                  <c:v>2743.2</c:v>
                </c:pt>
                <c:pt idx="7">
                  <c:v>2236.6999999999998</c:v>
                </c:pt>
                <c:pt idx="8">
                  <c:v>2268.3000000000002</c:v>
                </c:pt>
                <c:pt idx="11">
                  <c:v>2306</c:v>
                </c:pt>
                <c:pt idx="12">
                  <c:v>2159</c:v>
                </c:pt>
                <c:pt idx="15">
                  <c:v>2389.1</c:v>
                </c:pt>
                <c:pt idx="16">
                  <c:v>2413.9</c:v>
                </c:pt>
                <c:pt idx="17">
                  <c:v>2441.1</c:v>
                </c:pt>
                <c:pt idx="18">
                  <c:v>2389.1</c:v>
                </c:pt>
                <c:pt idx="19">
                  <c:v>2413.9</c:v>
                </c:pt>
                <c:pt idx="20">
                  <c:v>2246.9</c:v>
                </c:pt>
                <c:pt idx="21">
                  <c:v>2237.4</c:v>
                </c:pt>
                <c:pt idx="22">
                  <c:v>2245.6999999999998</c:v>
                </c:pt>
                <c:pt idx="23">
                  <c:v>2185.1999999999998</c:v>
                </c:pt>
                <c:pt idx="27">
                  <c:v>2223.4</c:v>
                </c:pt>
                <c:pt idx="28">
                  <c:v>2312.6</c:v>
                </c:pt>
                <c:pt idx="29">
                  <c:v>2516.1</c:v>
                </c:pt>
                <c:pt idx="30">
                  <c:v>2601.1</c:v>
                </c:pt>
                <c:pt idx="31">
                  <c:v>2304.9</c:v>
                </c:pt>
                <c:pt idx="32">
                  <c:v>2359.9</c:v>
                </c:pt>
                <c:pt idx="35">
                  <c:v>2419.5</c:v>
                </c:pt>
                <c:pt idx="36">
                  <c:v>2276.9</c:v>
                </c:pt>
                <c:pt idx="37">
                  <c:v>2285.6999999999998</c:v>
                </c:pt>
                <c:pt idx="38">
                  <c:v>2233.1999999999998</c:v>
                </c:pt>
                <c:pt idx="39">
                  <c:v>2388.6999999999998</c:v>
                </c:pt>
                <c:pt idx="42">
                  <c:v>2207.6999999999998</c:v>
                </c:pt>
                <c:pt idx="43">
                  <c:v>2245.8000000000002</c:v>
                </c:pt>
                <c:pt idx="44">
                  <c:v>2293.8000000000002</c:v>
                </c:pt>
                <c:pt idx="45">
                  <c:v>2186.6999999999998</c:v>
                </c:pt>
                <c:pt idx="46">
                  <c:v>2312.8000000000002</c:v>
                </c:pt>
                <c:pt idx="47">
                  <c:v>2238.3000000000002</c:v>
                </c:pt>
                <c:pt idx="48">
                  <c:v>2274.4</c:v>
                </c:pt>
                <c:pt idx="51">
                  <c:v>2210.1999999999998</c:v>
                </c:pt>
                <c:pt idx="52">
                  <c:v>2259.6</c:v>
                </c:pt>
                <c:pt idx="53">
                  <c:v>2198.8000000000002</c:v>
                </c:pt>
                <c:pt idx="54">
                  <c:v>2210.1999999999998</c:v>
                </c:pt>
                <c:pt idx="55">
                  <c:v>2259.6</c:v>
                </c:pt>
                <c:pt idx="56">
                  <c:v>2198.8000000000002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B9-4011-B2B3-EC7839C43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007238761574345"/>
          <c:y val="7.0768518518518498E-3"/>
          <c:w val="0.69330174063610683"/>
          <c:h val="0.1521361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Fuel Temperature </a:t>
            </a:r>
            <a:r>
              <a:rPr lang="en-GB" b="1" baseline="0"/>
              <a:t>[degC]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All!$GG$5</c:f>
              <c:strCache>
                <c:ptCount val="1"/>
                <c:pt idx="0">
                  <c:v>Max tfuel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All!$GG$6:$GG$400</c:f>
              <c:numCache>
                <c:formatCode>General</c:formatCode>
                <c:ptCount val="395"/>
                <c:pt idx="0">
                  <c:v>42</c:v>
                </c:pt>
                <c:pt idx="1">
                  <c:v>29</c:v>
                </c:pt>
                <c:pt idx="2">
                  <c:v>30</c:v>
                </c:pt>
                <c:pt idx="3">
                  <c:v>30</c:v>
                </c:pt>
                <c:pt idx="4">
                  <c:v>32</c:v>
                </c:pt>
                <c:pt idx="7">
                  <c:v>34</c:v>
                </c:pt>
                <c:pt idx="8">
                  <c:v>31</c:v>
                </c:pt>
                <c:pt idx="11">
                  <c:v>33</c:v>
                </c:pt>
                <c:pt idx="12">
                  <c:v>34</c:v>
                </c:pt>
                <c:pt idx="15">
                  <c:v>38</c:v>
                </c:pt>
                <c:pt idx="16">
                  <c:v>34</c:v>
                </c:pt>
                <c:pt idx="17">
                  <c:v>34</c:v>
                </c:pt>
                <c:pt idx="18">
                  <c:v>38</c:v>
                </c:pt>
                <c:pt idx="19">
                  <c:v>34</c:v>
                </c:pt>
                <c:pt idx="20">
                  <c:v>36</c:v>
                </c:pt>
                <c:pt idx="21">
                  <c:v>34</c:v>
                </c:pt>
                <c:pt idx="22">
                  <c:v>35</c:v>
                </c:pt>
                <c:pt idx="23">
                  <c:v>36</c:v>
                </c:pt>
                <c:pt idx="27">
                  <c:v>39</c:v>
                </c:pt>
                <c:pt idx="28">
                  <c:v>35</c:v>
                </c:pt>
                <c:pt idx="29">
                  <c:v>36</c:v>
                </c:pt>
                <c:pt idx="30">
                  <c:v>36</c:v>
                </c:pt>
                <c:pt idx="31">
                  <c:v>37</c:v>
                </c:pt>
                <c:pt idx="32">
                  <c:v>37</c:v>
                </c:pt>
                <c:pt idx="35">
                  <c:v>41</c:v>
                </c:pt>
                <c:pt idx="36">
                  <c:v>36</c:v>
                </c:pt>
                <c:pt idx="37">
                  <c:v>36</c:v>
                </c:pt>
                <c:pt idx="38">
                  <c:v>37</c:v>
                </c:pt>
                <c:pt idx="39">
                  <c:v>37</c:v>
                </c:pt>
                <c:pt idx="42">
                  <c:v>40</c:v>
                </c:pt>
                <c:pt idx="43">
                  <c:v>36</c:v>
                </c:pt>
                <c:pt idx="44">
                  <c:v>37</c:v>
                </c:pt>
                <c:pt idx="45">
                  <c:v>38</c:v>
                </c:pt>
                <c:pt idx="46">
                  <c:v>38</c:v>
                </c:pt>
                <c:pt idx="47">
                  <c:v>38</c:v>
                </c:pt>
                <c:pt idx="48">
                  <c:v>39</c:v>
                </c:pt>
                <c:pt idx="51">
                  <c:v>41</c:v>
                </c:pt>
                <c:pt idx="52">
                  <c:v>42</c:v>
                </c:pt>
                <c:pt idx="53">
                  <c:v>43</c:v>
                </c:pt>
                <c:pt idx="54">
                  <c:v>41</c:v>
                </c:pt>
                <c:pt idx="55">
                  <c:v>42</c:v>
                </c:pt>
                <c:pt idx="56">
                  <c:v>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5ED-4908-94EC-4A17BDA27877}"/>
            </c:ext>
          </c:extLst>
        </c:ser>
        <c:ser>
          <c:idx val="1"/>
          <c:order val="1"/>
          <c:tx>
            <c:strRef>
              <c:f>All!$GH$5</c:f>
              <c:strCache>
                <c:ptCount val="1"/>
                <c:pt idx="0">
                  <c:v>Max tfueltankout_pod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All!$GH$6:$GH$400</c:f>
              <c:numCache>
                <c:formatCode>General</c:formatCode>
                <c:ptCount val="395"/>
                <c:pt idx="0">
                  <c:v>42</c:v>
                </c:pt>
                <c:pt idx="1">
                  <c:v>28.8</c:v>
                </c:pt>
                <c:pt idx="2">
                  <c:v>29.6</c:v>
                </c:pt>
                <c:pt idx="3">
                  <c:v>30.1</c:v>
                </c:pt>
                <c:pt idx="4">
                  <c:v>32.1</c:v>
                </c:pt>
                <c:pt idx="7">
                  <c:v>33.700000000000003</c:v>
                </c:pt>
                <c:pt idx="8">
                  <c:v>31.4</c:v>
                </c:pt>
                <c:pt idx="11">
                  <c:v>33.4</c:v>
                </c:pt>
                <c:pt idx="12">
                  <c:v>34.200000000000003</c:v>
                </c:pt>
                <c:pt idx="15">
                  <c:v>37.9</c:v>
                </c:pt>
                <c:pt idx="16">
                  <c:v>33.799999999999997</c:v>
                </c:pt>
                <c:pt idx="17">
                  <c:v>34.5</c:v>
                </c:pt>
                <c:pt idx="18">
                  <c:v>37.9</c:v>
                </c:pt>
                <c:pt idx="19">
                  <c:v>33.799999999999997</c:v>
                </c:pt>
                <c:pt idx="20">
                  <c:v>36.5</c:v>
                </c:pt>
                <c:pt idx="21">
                  <c:v>34.5</c:v>
                </c:pt>
                <c:pt idx="22">
                  <c:v>35.1</c:v>
                </c:pt>
                <c:pt idx="23">
                  <c:v>35.6</c:v>
                </c:pt>
                <c:pt idx="27">
                  <c:v>38.700000000000003</c:v>
                </c:pt>
                <c:pt idx="28">
                  <c:v>35</c:v>
                </c:pt>
                <c:pt idx="29">
                  <c:v>35.799999999999997</c:v>
                </c:pt>
                <c:pt idx="30">
                  <c:v>36.299999999999997</c:v>
                </c:pt>
                <c:pt idx="31">
                  <c:v>36.9</c:v>
                </c:pt>
                <c:pt idx="32">
                  <c:v>37.299999999999997</c:v>
                </c:pt>
                <c:pt idx="35">
                  <c:v>40.6</c:v>
                </c:pt>
                <c:pt idx="36">
                  <c:v>35.6</c:v>
                </c:pt>
                <c:pt idx="37">
                  <c:v>36.5</c:v>
                </c:pt>
                <c:pt idx="38">
                  <c:v>37</c:v>
                </c:pt>
                <c:pt idx="39">
                  <c:v>37.5</c:v>
                </c:pt>
                <c:pt idx="42">
                  <c:v>39.700000000000003</c:v>
                </c:pt>
                <c:pt idx="43">
                  <c:v>36.299999999999997</c:v>
                </c:pt>
                <c:pt idx="44">
                  <c:v>37.1</c:v>
                </c:pt>
                <c:pt idx="45">
                  <c:v>37.5</c:v>
                </c:pt>
                <c:pt idx="46">
                  <c:v>38</c:v>
                </c:pt>
                <c:pt idx="47">
                  <c:v>38.4</c:v>
                </c:pt>
                <c:pt idx="48">
                  <c:v>38.9</c:v>
                </c:pt>
                <c:pt idx="51">
                  <c:v>41.5</c:v>
                </c:pt>
                <c:pt idx="52">
                  <c:v>42.1</c:v>
                </c:pt>
                <c:pt idx="53">
                  <c:v>42.7</c:v>
                </c:pt>
                <c:pt idx="54">
                  <c:v>41.5</c:v>
                </c:pt>
                <c:pt idx="55">
                  <c:v>42.1</c:v>
                </c:pt>
                <c:pt idx="56">
                  <c:v>42.7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29-4787-8ECD-31E10F06DC67}"/>
            </c:ext>
          </c:extLst>
        </c:ser>
        <c:ser>
          <c:idx val="2"/>
          <c:order val="2"/>
          <c:tx>
            <c:strRef>
              <c:f>All!$GI$5</c:f>
              <c:strCache>
                <c:ptCount val="1"/>
                <c:pt idx="0">
                  <c:v>Max trail_pod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All!$GI$6:$GI$400</c:f>
              <c:numCache>
                <c:formatCode>General</c:formatCode>
                <c:ptCount val="395"/>
                <c:pt idx="0">
                  <c:v>68.8</c:v>
                </c:pt>
                <c:pt idx="1">
                  <c:v>51.1</c:v>
                </c:pt>
                <c:pt idx="2">
                  <c:v>51.1</c:v>
                </c:pt>
                <c:pt idx="3">
                  <c:v>51.9</c:v>
                </c:pt>
                <c:pt idx="4">
                  <c:v>52.9</c:v>
                </c:pt>
                <c:pt idx="7">
                  <c:v>60</c:v>
                </c:pt>
                <c:pt idx="8">
                  <c:v>53.9</c:v>
                </c:pt>
                <c:pt idx="11">
                  <c:v>58.6</c:v>
                </c:pt>
                <c:pt idx="12">
                  <c:v>54.9</c:v>
                </c:pt>
                <c:pt idx="15">
                  <c:v>76.400000000000006</c:v>
                </c:pt>
                <c:pt idx="16">
                  <c:v>55.5</c:v>
                </c:pt>
                <c:pt idx="17">
                  <c:v>52.2</c:v>
                </c:pt>
                <c:pt idx="18">
                  <c:v>76.400000000000006</c:v>
                </c:pt>
                <c:pt idx="19">
                  <c:v>55.5</c:v>
                </c:pt>
                <c:pt idx="20">
                  <c:v>62.5</c:v>
                </c:pt>
                <c:pt idx="21">
                  <c:v>54.3</c:v>
                </c:pt>
                <c:pt idx="22">
                  <c:v>52.5</c:v>
                </c:pt>
                <c:pt idx="23">
                  <c:v>52.7</c:v>
                </c:pt>
                <c:pt idx="27">
                  <c:v>73</c:v>
                </c:pt>
                <c:pt idx="28">
                  <c:v>55.8</c:v>
                </c:pt>
                <c:pt idx="29">
                  <c:v>52.6</c:v>
                </c:pt>
                <c:pt idx="30">
                  <c:v>52.9</c:v>
                </c:pt>
                <c:pt idx="31">
                  <c:v>53.2</c:v>
                </c:pt>
                <c:pt idx="32">
                  <c:v>53.3</c:v>
                </c:pt>
                <c:pt idx="35">
                  <c:v>84.5</c:v>
                </c:pt>
                <c:pt idx="36">
                  <c:v>58.7</c:v>
                </c:pt>
                <c:pt idx="37">
                  <c:v>53.2</c:v>
                </c:pt>
                <c:pt idx="38">
                  <c:v>53.1</c:v>
                </c:pt>
                <c:pt idx="39">
                  <c:v>53.3</c:v>
                </c:pt>
                <c:pt idx="42">
                  <c:v>79.900000000000006</c:v>
                </c:pt>
                <c:pt idx="43">
                  <c:v>57.5</c:v>
                </c:pt>
                <c:pt idx="44">
                  <c:v>53.5</c:v>
                </c:pt>
                <c:pt idx="45">
                  <c:v>53.3</c:v>
                </c:pt>
                <c:pt idx="46">
                  <c:v>53.3</c:v>
                </c:pt>
                <c:pt idx="47">
                  <c:v>53.6</c:v>
                </c:pt>
                <c:pt idx="48">
                  <c:v>53.8</c:v>
                </c:pt>
                <c:pt idx="51">
                  <c:v>70</c:v>
                </c:pt>
                <c:pt idx="52">
                  <c:v>56.5</c:v>
                </c:pt>
                <c:pt idx="53">
                  <c:v>54.2</c:v>
                </c:pt>
                <c:pt idx="54">
                  <c:v>70</c:v>
                </c:pt>
                <c:pt idx="55">
                  <c:v>56.5</c:v>
                </c:pt>
                <c:pt idx="56">
                  <c:v>54.2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AB9-4011-B2B3-EC7839C43BF1}"/>
            </c:ext>
          </c:extLst>
        </c:ser>
        <c:ser>
          <c:idx val="3"/>
          <c:order val="3"/>
          <c:tx>
            <c:strRef>
              <c:f>All!$GJ$5</c:f>
              <c:strCache>
                <c:ptCount val="1"/>
                <c:pt idx="0">
                  <c:v>Max trail2_pod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All!$GJ$6:$GJ$400</c:f>
              <c:numCache>
                <c:formatCode>General</c:formatCode>
                <c:ptCount val="395"/>
                <c:pt idx="0">
                  <c:v>65.099999999999994</c:v>
                </c:pt>
                <c:pt idx="1">
                  <c:v>55.2</c:v>
                </c:pt>
                <c:pt idx="2">
                  <c:v>56.1</c:v>
                </c:pt>
                <c:pt idx="3">
                  <c:v>56.8</c:v>
                </c:pt>
                <c:pt idx="4">
                  <c:v>57.6</c:v>
                </c:pt>
                <c:pt idx="7">
                  <c:v>64.5</c:v>
                </c:pt>
                <c:pt idx="8">
                  <c:v>58.5</c:v>
                </c:pt>
                <c:pt idx="11">
                  <c:v>63.3</c:v>
                </c:pt>
                <c:pt idx="12">
                  <c:v>59.4</c:v>
                </c:pt>
                <c:pt idx="15">
                  <c:v>78.099999999999994</c:v>
                </c:pt>
                <c:pt idx="16">
                  <c:v>59.6</c:v>
                </c:pt>
                <c:pt idx="17">
                  <c:v>57.4</c:v>
                </c:pt>
                <c:pt idx="18">
                  <c:v>78.099999999999994</c:v>
                </c:pt>
                <c:pt idx="19">
                  <c:v>59.6</c:v>
                </c:pt>
                <c:pt idx="20">
                  <c:v>66.599999999999994</c:v>
                </c:pt>
                <c:pt idx="21">
                  <c:v>59</c:v>
                </c:pt>
                <c:pt idx="22">
                  <c:v>57.5</c:v>
                </c:pt>
                <c:pt idx="23">
                  <c:v>57.8</c:v>
                </c:pt>
                <c:pt idx="27">
                  <c:v>75</c:v>
                </c:pt>
                <c:pt idx="28">
                  <c:v>60.1</c:v>
                </c:pt>
                <c:pt idx="29">
                  <c:v>57.5</c:v>
                </c:pt>
                <c:pt idx="30">
                  <c:v>57.8</c:v>
                </c:pt>
                <c:pt idx="31">
                  <c:v>58.1</c:v>
                </c:pt>
                <c:pt idx="32">
                  <c:v>58.2</c:v>
                </c:pt>
                <c:pt idx="35">
                  <c:v>85.8</c:v>
                </c:pt>
                <c:pt idx="36">
                  <c:v>62.7</c:v>
                </c:pt>
                <c:pt idx="37">
                  <c:v>57.6</c:v>
                </c:pt>
                <c:pt idx="38">
                  <c:v>57.5</c:v>
                </c:pt>
                <c:pt idx="39">
                  <c:v>57.7</c:v>
                </c:pt>
                <c:pt idx="42">
                  <c:v>79.5</c:v>
                </c:pt>
                <c:pt idx="43">
                  <c:v>60.7</c:v>
                </c:pt>
                <c:pt idx="44">
                  <c:v>57.7</c:v>
                </c:pt>
                <c:pt idx="45">
                  <c:v>57.8</c:v>
                </c:pt>
                <c:pt idx="46">
                  <c:v>57.8</c:v>
                </c:pt>
                <c:pt idx="47">
                  <c:v>58</c:v>
                </c:pt>
                <c:pt idx="48">
                  <c:v>58.1</c:v>
                </c:pt>
                <c:pt idx="51">
                  <c:v>70.599999999999994</c:v>
                </c:pt>
                <c:pt idx="52">
                  <c:v>59.7</c:v>
                </c:pt>
                <c:pt idx="53">
                  <c:v>58.2</c:v>
                </c:pt>
                <c:pt idx="54">
                  <c:v>70.599999999999994</c:v>
                </c:pt>
                <c:pt idx="55">
                  <c:v>59.7</c:v>
                </c:pt>
                <c:pt idx="56">
                  <c:v>58.2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B9-4011-B2B3-EC7839C43B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007238761574345"/>
          <c:y val="7.0768518518518498E-3"/>
          <c:w val="0.69330174063610683"/>
          <c:h val="0.152136111111111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Fuel Lift Pumps current_2 </a:t>
            </a:r>
            <a:r>
              <a:rPr lang="en-GB" b="1" baseline="0"/>
              <a:t>[A]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6"/>
          <c:order val="0"/>
          <c:tx>
            <c:strRef>
              <c:f>All!$GS$5</c:f>
              <c:strCache>
                <c:ptCount val="1"/>
                <c:pt idx="0">
                  <c:v>Max cu_fuel_lift_02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All!$GS$6:$GS$400</c:f>
              <c:numCache>
                <c:formatCode>General</c:formatCode>
                <c:ptCount val="395"/>
                <c:pt idx="0">
                  <c:v>4.9560000000000004</c:v>
                </c:pt>
                <c:pt idx="1">
                  <c:v>2.0649999999999999</c:v>
                </c:pt>
                <c:pt idx="2">
                  <c:v>2.0059999999999998</c:v>
                </c:pt>
                <c:pt idx="3">
                  <c:v>2.0059999999999998</c:v>
                </c:pt>
                <c:pt idx="4">
                  <c:v>4.8380000000000001</c:v>
                </c:pt>
                <c:pt idx="7">
                  <c:v>4.484</c:v>
                </c:pt>
                <c:pt idx="8">
                  <c:v>5.133</c:v>
                </c:pt>
                <c:pt idx="11">
                  <c:v>4.6020000000000003</c:v>
                </c:pt>
                <c:pt idx="12">
                  <c:v>6.0179999999999998</c:v>
                </c:pt>
                <c:pt idx="15">
                  <c:v>4.8380000000000001</c:v>
                </c:pt>
                <c:pt idx="16">
                  <c:v>2.0059999999999998</c:v>
                </c:pt>
                <c:pt idx="17">
                  <c:v>2.0059999999999998</c:v>
                </c:pt>
                <c:pt idx="18">
                  <c:v>4.8380000000000001</c:v>
                </c:pt>
                <c:pt idx="19">
                  <c:v>2.0059999999999998</c:v>
                </c:pt>
                <c:pt idx="20">
                  <c:v>4.3659999999999997</c:v>
                </c:pt>
                <c:pt idx="21">
                  <c:v>2.0649999999999999</c:v>
                </c:pt>
                <c:pt idx="22">
                  <c:v>2.1240000000000001</c:v>
                </c:pt>
                <c:pt idx="23">
                  <c:v>2.0059999999999998</c:v>
                </c:pt>
                <c:pt idx="27">
                  <c:v>3.54</c:v>
                </c:pt>
                <c:pt idx="28">
                  <c:v>2.0059999999999998</c:v>
                </c:pt>
                <c:pt idx="29">
                  <c:v>2.0059999999999998</c:v>
                </c:pt>
                <c:pt idx="30">
                  <c:v>2.0059999999999998</c:v>
                </c:pt>
                <c:pt idx="31">
                  <c:v>2.0649999999999999</c:v>
                </c:pt>
                <c:pt idx="32">
                  <c:v>2.1240000000000001</c:v>
                </c:pt>
                <c:pt idx="35">
                  <c:v>4.6020000000000003</c:v>
                </c:pt>
                <c:pt idx="36">
                  <c:v>2.0059999999999998</c:v>
                </c:pt>
                <c:pt idx="37">
                  <c:v>2.0059999999999998</c:v>
                </c:pt>
                <c:pt idx="38">
                  <c:v>2.0649999999999999</c:v>
                </c:pt>
                <c:pt idx="39">
                  <c:v>4.2480000000000002</c:v>
                </c:pt>
                <c:pt idx="42">
                  <c:v>5.3689999999999998</c:v>
                </c:pt>
                <c:pt idx="43">
                  <c:v>2.0649999999999999</c:v>
                </c:pt>
                <c:pt idx="44">
                  <c:v>2.0649999999999999</c:v>
                </c:pt>
                <c:pt idx="45">
                  <c:v>2.0059999999999998</c:v>
                </c:pt>
                <c:pt idx="46">
                  <c:v>2.0649999999999999</c:v>
                </c:pt>
                <c:pt idx="47">
                  <c:v>2.0059999999999998</c:v>
                </c:pt>
                <c:pt idx="48">
                  <c:v>2.0059999999999998</c:v>
                </c:pt>
                <c:pt idx="51">
                  <c:v>4.13</c:v>
                </c:pt>
                <c:pt idx="52">
                  <c:v>2.0649999999999999</c:v>
                </c:pt>
                <c:pt idx="53">
                  <c:v>2.0649999999999999</c:v>
                </c:pt>
                <c:pt idx="54">
                  <c:v>4.13</c:v>
                </c:pt>
                <c:pt idx="55">
                  <c:v>2.0649999999999999</c:v>
                </c:pt>
                <c:pt idx="56">
                  <c:v>2.0649999999999999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A22D-4AFB-A083-01836A529DB5}"/>
            </c:ext>
          </c:extLst>
        </c:ser>
        <c:ser>
          <c:idx val="2"/>
          <c:order val="1"/>
          <c:tx>
            <c:strRef>
              <c:f>All!$ET$5</c:f>
              <c:strCache>
                <c:ptCount val="1"/>
                <c:pt idx="0">
                  <c:v>Ave cu_fuel_lift_02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All!$ET$6:$ET$400</c:f>
              <c:numCache>
                <c:formatCode>General</c:formatCode>
                <c:ptCount val="395"/>
                <c:pt idx="0">
                  <c:v>1.038</c:v>
                </c:pt>
                <c:pt idx="1">
                  <c:v>1.68</c:v>
                </c:pt>
                <c:pt idx="2">
                  <c:v>1.6850000000000001</c:v>
                </c:pt>
                <c:pt idx="3">
                  <c:v>1.681</c:v>
                </c:pt>
                <c:pt idx="4">
                  <c:v>1.615</c:v>
                </c:pt>
                <c:pt idx="7">
                  <c:v>0.95299999999999996</c:v>
                </c:pt>
                <c:pt idx="8">
                  <c:v>1.659</c:v>
                </c:pt>
                <c:pt idx="11">
                  <c:v>1.5449999999999999</c:v>
                </c:pt>
                <c:pt idx="12">
                  <c:v>1.615</c:v>
                </c:pt>
                <c:pt idx="15">
                  <c:v>1.377</c:v>
                </c:pt>
                <c:pt idx="16">
                  <c:v>1.6850000000000001</c:v>
                </c:pt>
                <c:pt idx="17">
                  <c:v>1.6859999999999999</c:v>
                </c:pt>
                <c:pt idx="18">
                  <c:v>1.377</c:v>
                </c:pt>
                <c:pt idx="19">
                  <c:v>1.6850000000000001</c:v>
                </c:pt>
                <c:pt idx="20">
                  <c:v>0.85599999999999998</c:v>
                </c:pt>
                <c:pt idx="21">
                  <c:v>1.6870000000000001</c:v>
                </c:pt>
                <c:pt idx="22">
                  <c:v>1.6830000000000001</c:v>
                </c:pt>
                <c:pt idx="23">
                  <c:v>1.69</c:v>
                </c:pt>
                <c:pt idx="27">
                  <c:v>0.53200000000000003</c:v>
                </c:pt>
                <c:pt idx="28">
                  <c:v>1.6759999999999999</c:v>
                </c:pt>
                <c:pt idx="29">
                  <c:v>1.6759999999999999</c:v>
                </c:pt>
                <c:pt idx="30">
                  <c:v>1.673</c:v>
                </c:pt>
                <c:pt idx="31">
                  <c:v>1.6819999999999999</c:v>
                </c:pt>
                <c:pt idx="32">
                  <c:v>1.677</c:v>
                </c:pt>
                <c:pt idx="35">
                  <c:v>1.488</c:v>
                </c:pt>
                <c:pt idx="36">
                  <c:v>1.6759999999999999</c:v>
                </c:pt>
                <c:pt idx="37">
                  <c:v>1.677</c:v>
                </c:pt>
                <c:pt idx="38">
                  <c:v>1.677</c:v>
                </c:pt>
                <c:pt idx="39">
                  <c:v>1.681</c:v>
                </c:pt>
                <c:pt idx="42">
                  <c:v>0.32100000000000001</c:v>
                </c:pt>
                <c:pt idx="43">
                  <c:v>1.6819999999999999</c:v>
                </c:pt>
                <c:pt idx="44">
                  <c:v>1.6839999999999999</c:v>
                </c:pt>
                <c:pt idx="45">
                  <c:v>1.681</c:v>
                </c:pt>
                <c:pt idx="46">
                  <c:v>1.677</c:v>
                </c:pt>
                <c:pt idx="47">
                  <c:v>1.6779999999999999</c:v>
                </c:pt>
                <c:pt idx="48">
                  <c:v>1.6779999999999999</c:v>
                </c:pt>
                <c:pt idx="51">
                  <c:v>1.304</c:v>
                </c:pt>
                <c:pt idx="52">
                  <c:v>1.633</c:v>
                </c:pt>
                <c:pt idx="53">
                  <c:v>1.6240000000000001</c:v>
                </c:pt>
                <c:pt idx="54">
                  <c:v>1.304</c:v>
                </c:pt>
                <c:pt idx="55">
                  <c:v>1.633</c:v>
                </c:pt>
                <c:pt idx="56">
                  <c:v>1.6240000000000001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77C-40E7-AEF2-1D2487881A6D}"/>
            </c:ext>
          </c:extLst>
        </c:ser>
        <c:ser>
          <c:idx val="5"/>
          <c:order val="2"/>
          <c:tx>
            <c:strRef>
              <c:f>All!$GR$5</c:f>
              <c:strCache>
                <c:ptCount val="1"/>
                <c:pt idx="0">
                  <c:v>Min cu_fuel_lift_02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All!$GR$6:$GR$400</c:f>
              <c:numCache>
                <c:formatCode>General</c:formatCode>
                <c:ptCount val="395"/>
                <c:pt idx="0">
                  <c:v>0</c:v>
                </c:pt>
                <c:pt idx="1">
                  <c:v>1.298</c:v>
                </c:pt>
                <c:pt idx="2">
                  <c:v>1.298</c:v>
                </c:pt>
                <c:pt idx="3">
                  <c:v>1.298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1.298</c:v>
                </c:pt>
                <c:pt idx="17">
                  <c:v>1.298</c:v>
                </c:pt>
                <c:pt idx="18">
                  <c:v>0</c:v>
                </c:pt>
                <c:pt idx="19">
                  <c:v>1.298</c:v>
                </c:pt>
                <c:pt idx="20">
                  <c:v>0</c:v>
                </c:pt>
                <c:pt idx="21">
                  <c:v>1.298</c:v>
                </c:pt>
                <c:pt idx="22">
                  <c:v>1.357</c:v>
                </c:pt>
                <c:pt idx="23">
                  <c:v>1.357</c:v>
                </c:pt>
                <c:pt idx="27">
                  <c:v>0</c:v>
                </c:pt>
                <c:pt idx="28">
                  <c:v>1.357</c:v>
                </c:pt>
                <c:pt idx="29">
                  <c:v>1.298</c:v>
                </c:pt>
                <c:pt idx="30">
                  <c:v>1.298</c:v>
                </c:pt>
                <c:pt idx="31">
                  <c:v>1.298</c:v>
                </c:pt>
                <c:pt idx="32">
                  <c:v>1.2390000000000001</c:v>
                </c:pt>
                <c:pt idx="35">
                  <c:v>0</c:v>
                </c:pt>
                <c:pt idx="36">
                  <c:v>1.298</c:v>
                </c:pt>
                <c:pt idx="37">
                  <c:v>1.298</c:v>
                </c:pt>
                <c:pt idx="38">
                  <c:v>1.298</c:v>
                </c:pt>
                <c:pt idx="39">
                  <c:v>0</c:v>
                </c:pt>
                <c:pt idx="42">
                  <c:v>0</c:v>
                </c:pt>
                <c:pt idx="43">
                  <c:v>1.298</c:v>
                </c:pt>
                <c:pt idx="44">
                  <c:v>1.298</c:v>
                </c:pt>
                <c:pt idx="45">
                  <c:v>1.298</c:v>
                </c:pt>
                <c:pt idx="46">
                  <c:v>1.298</c:v>
                </c:pt>
                <c:pt idx="47">
                  <c:v>1.357</c:v>
                </c:pt>
                <c:pt idx="48">
                  <c:v>1.0620000000000001</c:v>
                </c:pt>
                <c:pt idx="51">
                  <c:v>0</c:v>
                </c:pt>
                <c:pt idx="52">
                  <c:v>0.59</c:v>
                </c:pt>
                <c:pt idx="53">
                  <c:v>0.59</c:v>
                </c:pt>
                <c:pt idx="54">
                  <c:v>0</c:v>
                </c:pt>
                <c:pt idx="55">
                  <c:v>0.59</c:v>
                </c:pt>
                <c:pt idx="56">
                  <c:v>0.59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A22D-4AFB-A083-01836A529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8801354056731626"/>
          <c:y val="1.1721881639688573E-2"/>
          <c:w val="0.66876526841543615"/>
          <c:h val="0.14598593844549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Fuel Lift Pumps current_3 </a:t>
            </a:r>
            <a:r>
              <a:rPr lang="en-GB" b="1" baseline="0"/>
              <a:t>[A]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All!$GU$5</c:f>
              <c:strCache>
                <c:ptCount val="1"/>
                <c:pt idx="0">
                  <c:v>Max cu_fuel_hp_pwm</c:v>
                </c:pt>
              </c:strCache>
            </c:strRef>
          </c:tx>
          <c:spPr>
            <a:ln w="1905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val>
            <c:numRef>
              <c:f>All!$GU$6:$GU$400</c:f>
              <c:numCache>
                <c:formatCode>General</c:formatCode>
                <c:ptCount val="395"/>
                <c:pt idx="0">
                  <c:v>4.6020000000000003</c:v>
                </c:pt>
                <c:pt idx="1">
                  <c:v>1.8879999999999999</c:v>
                </c:pt>
                <c:pt idx="2">
                  <c:v>1.8879999999999999</c:v>
                </c:pt>
                <c:pt idx="3">
                  <c:v>1.8879999999999999</c:v>
                </c:pt>
                <c:pt idx="4">
                  <c:v>4.8380000000000001</c:v>
                </c:pt>
                <c:pt idx="7">
                  <c:v>4.8380000000000001</c:v>
                </c:pt>
                <c:pt idx="8">
                  <c:v>5.9589999999999996</c:v>
                </c:pt>
                <c:pt idx="11">
                  <c:v>4.0709999999999997</c:v>
                </c:pt>
                <c:pt idx="12">
                  <c:v>4.6020000000000003</c:v>
                </c:pt>
                <c:pt idx="15">
                  <c:v>5.0149999999999997</c:v>
                </c:pt>
                <c:pt idx="16">
                  <c:v>1.9470000000000001</c:v>
                </c:pt>
                <c:pt idx="17">
                  <c:v>1.8879999999999999</c:v>
                </c:pt>
                <c:pt idx="18">
                  <c:v>5.0149999999999997</c:v>
                </c:pt>
                <c:pt idx="19">
                  <c:v>1.9470000000000001</c:v>
                </c:pt>
                <c:pt idx="20">
                  <c:v>3.4220000000000002</c:v>
                </c:pt>
                <c:pt idx="21">
                  <c:v>1.8879999999999999</c:v>
                </c:pt>
                <c:pt idx="22">
                  <c:v>1.8879999999999999</c:v>
                </c:pt>
                <c:pt idx="23">
                  <c:v>1.8879999999999999</c:v>
                </c:pt>
                <c:pt idx="27">
                  <c:v>4.0119999999999996</c:v>
                </c:pt>
                <c:pt idx="28">
                  <c:v>1.8879999999999999</c:v>
                </c:pt>
                <c:pt idx="29">
                  <c:v>1.8879999999999999</c:v>
                </c:pt>
                <c:pt idx="30">
                  <c:v>1.8879999999999999</c:v>
                </c:pt>
                <c:pt idx="31">
                  <c:v>1.8879999999999999</c:v>
                </c:pt>
                <c:pt idx="32">
                  <c:v>1.8879999999999999</c:v>
                </c:pt>
                <c:pt idx="35">
                  <c:v>4.484</c:v>
                </c:pt>
                <c:pt idx="36">
                  <c:v>1.8879999999999999</c:v>
                </c:pt>
                <c:pt idx="37">
                  <c:v>1.8879999999999999</c:v>
                </c:pt>
                <c:pt idx="38">
                  <c:v>1.8879999999999999</c:v>
                </c:pt>
                <c:pt idx="39">
                  <c:v>3.5990000000000002</c:v>
                </c:pt>
                <c:pt idx="42">
                  <c:v>3.9529999999999998</c:v>
                </c:pt>
                <c:pt idx="43">
                  <c:v>1.8879999999999999</c:v>
                </c:pt>
                <c:pt idx="44">
                  <c:v>1.8879999999999999</c:v>
                </c:pt>
                <c:pt idx="45">
                  <c:v>1.8879999999999999</c:v>
                </c:pt>
                <c:pt idx="46">
                  <c:v>1.8879999999999999</c:v>
                </c:pt>
                <c:pt idx="47">
                  <c:v>1.8879999999999999</c:v>
                </c:pt>
                <c:pt idx="48">
                  <c:v>1.8879999999999999</c:v>
                </c:pt>
                <c:pt idx="51">
                  <c:v>4.6020000000000003</c:v>
                </c:pt>
                <c:pt idx="52">
                  <c:v>1.8879999999999999</c:v>
                </c:pt>
                <c:pt idx="53">
                  <c:v>1.8879999999999999</c:v>
                </c:pt>
                <c:pt idx="54">
                  <c:v>4.6020000000000003</c:v>
                </c:pt>
                <c:pt idx="55">
                  <c:v>1.8879999999999999</c:v>
                </c:pt>
                <c:pt idx="56">
                  <c:v>1.8879999999999999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F8-4AF0-BE80-09295F01B2B8}"/>
            </c:ext>
          </c:extLst>
        </c:ser>
        <c:ser>
          <c:idx val="1"/>
          <c:order val="1"/>
          <c:tx>
            <c:strRef>
              <c:f>All!$EU$5</c:f>
              <c:strCache>
                <c:ptCount val="1"/>
                <c:pt idx="0">
                  <c:v>Ave cu_fuel_hp_pwm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All!$EU$6:$EU$400</c:f>
              <c:numCache>
                <c:formatCode>General</c:formatCode>
                <c:ptCount val="395"/>
                <c:pt idx="0">
                  <c:v>1.0009999999999999</c:v>
                </c:pt>
                <c:pt idx="1">
                  <c:v>1.627</c:v>
                </c:pt>
                <c:pt idx="2">
                  <c:v>1.5860000000000001</c:v>
                </c:pt>
                <c:pt idx="3">
                  <c:v>1.5329999999999999</c:v>
                </c:pt>
                <c:pt idx="4">
                  <c:v>1.4790000000000001</c:v>
                </c:pt>
                <c:pt idx="7">
                  <c:v>0.93100000000000005</c:v>
                </c:pt>
                <c:pt idx="8">
                  <c:v>1.605</c:v>
                </c:pt>
                <c:pt idx="11">
                  <c:v>1.4550000000000001</c:v>
                </c:pt>
                <c:pt idx="12">
                  <c:v>1.538</c:v>
                </c:pt>
                <c:pt idx="15">
                  <c:v>1.3320000000000001</c:v>
                </c:pt>
                <c:pt idx="16">
                  <c:v>1.6160000000000001</c:v>
                </c:pt>
                <c:pt idx="17">
                  <c:v>1.569</c:v>
                </c:pt>
                <c:pt idx="18">
                  <c:v>1.3320000000000001</c:v>
                </c:pt>
                <c:pt idx="19">
                  <c:v>1.6160000000000001</c:v>
                </c:pt>
                <c:pt idx="20">
                  <c:v>0.82699999999999996</c:v>
                </c:pt>
                <c:pt idx="21">
                  <c:v>1.595</c:v>
                </c:pt>
                <c:pt idx="22">
                  <c:v>1.5349999999999999</c:v>
                </c:pt>
                <c:pt idx="23">
                  <c:v>1.542</c:v>
                </c:pt>
                <c:pt idx="27">
                  <c:v>0.51</c:v>
                </c:pt>
                <c:pt idx="28">
                  <c:v>1.617</c:v>
                </c:pt>
                <c:pt idx="29">
                  <c:v>1.5780000000000001</c:v>
                </c:pt>
                <c:pt idx="30">
                  <c:v>1.52</c:v>
                </c:pt>
                <c:pt idx="31">
                  <c:v>1.486</c:v>
                </c:pt>
                <c:pt idx="32">
                  <c:v>1.486</c:v>
                </c:pt>
                <c:pt idx="35">
                  <c:v>1.44</c:v>
                </c:pt>
                <c:pt idx="36">
                  <c:v>1.621</c:v>
                </c:pt>
                <c:pt idx="37">
                  <c:v>1.5760000000000001</c:v>
                </c:pt>
                <c:pt idx="38">
                  <c:v>1.5309999999999999</c:v>
                </c:pt>
                <c:pt idx="39">
                  <c:v>1.5289999999999999</c:v>
                </c:pt>
                <c:pt idx="42">
                  <c:v>0.308</c:v>
                </c:pt>
                <c:pt idx="43">
                  <c:v>1.6140000000000001</c:v>
                </c:pt>
                <c:pt idx="44">
                  <c:v>1.58</c:v>
                </c:pt>
                <c:pt idx="45">
                  <c:v>1.532</c:v>
                </c:pt>
                <c:pt idx="46">
                  <c:v>1.5009999999999999</c:v>
                </c:pt>
                <c:pt idx="47">
                  <c:v>1.4990000000000001</c:v>
                </c:pt>
                <c:pt idx="48">
                  <c:v>1.4910000000000001</c:v>
                </c:pt>
                <c:pt idx="51">
                  <c:v>1.1659999999999999</c:v>
                </c:pt>
                <c:pt idx="52">
                  <c:v>1.4159999999999999</c:v>
                </c:pt>
                <c:pt idx="53">
                  <c:v>1.44</c:v>
                </c:pt>
                <c:pt idx="54">
                  <c:v>1.1659999999999999</c:v>
                </c:pt>
                <c:pt idx="55">
                  <c:v>1.4159999999999999</c:v>
                </c:pt>
                <c:pt idx="56">
                  <c:v>1.44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F8-4AF0-BE80-09295F01B2B8}"/>
            </c:ext>
          </c:extLst>
        </c:ser>
        <c:ser>
          <c:idx val="2"/>
          <c:order val="2"/>
          <c:tx>
            <c:strRef>
              <c:f>All!$GT$5</c:f>
              <c:strCache>
                <c:ptCount val="1"/>
                <c:pt idx="0">
                  <c:v>Min cu_fuel_hp_pwm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All!$GT$6:$GT$400</c:f>
              <c:numCache>
                <c:formatCode>General</c:formatCode>
                <c:ptCount val="395"/>
                <c:pt idx="0">
                  <c:v>0</c:v>
                </c:pt>
                <c:pt idx="1">
                  <c:v>1.298</c:v>
                </c:pt>
                <c:pt idx="2">
                  <c:v>1.0620000000000001</c:v>
                </c:pt>
                <c:pt idx="3">
                  <c:v>0.88500000000000001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1.0620000000000001</c:v>
                </c:pt>
                <c:pt idx="17">
                  <c:v>1.0029999999999999</c:v>
                </c:pt>
                <c:pt idx="18">
                  <c:v>0</c:v>
                </c:pt>
                <c:pt idx="19">
                  <c:v>1.0620000000000001</c:v>
                </c:pt>
                <c:pt idx="20">
                  <c:v>0</c:v>
                </c:pt>
                <c:pt idx="21">
                  <c:v>1.0029999999999999</c:v>
                </c:pt>
                <c:pt idx="22">
                  <c:v>1.0029999999999999</c:v>
                </c:pt>
                <c:pt idx="23">
                  <c:v>0.88500000000000001</c:v>
                </c:pt>
                <c:pt idx="27">
                  <c:v>0</c:v>
                </c:pt>
                <c:pt idx="28">
                  <c:v>1.357</c:v>
                </c:pt>
                <c:pt idx="29">
                  <c:v>1.0029999999999999</c:v>
                </c:pt>
                <c:pt idx="30">
                  <c:v>0.76700000000000002</c:v>
                </c:pt>
                <c:pt idx="31">
                  <c:v>0.70799999999999996</c:v>
                </c:pt>
                <c:pt idx="32">
                  <c:v>0.82599999999999996</c:v>
                </c:pt>
                <c:pt idx="35">
                  <c:v>0</c:v>
                </c:pt>
                <c:pt idx="36">
                  <c:v>1.357</c:v>
                </c:pt>
                <c:pt idx="37">
                  <c:v>1.0029999999999999</c:v>
                </c:pt>
                <c:pt idx="38">
                  <c:v>0.82599999999999996</c:v>
                </c:pt>
                <c:pt idx="39">
                  <c:v>0</c:v>
                </c:pt>
                <c:pt idx="42">
                  <c:v>0</c:v>
                </c:pt>
                <c:pt idx="43">
                  <c:v>1.298</c:v>
                </c:pt>
                <c:pt idx="44">
                  <c:v>1.0620000000000001</c:v>
                </c:pt>
                <c:pt idx="45">
                  <c:v>0.82599999999999996</c:v>
                </c:pt>
                <c:pt idx="46">
                  <c:v>0.70799999999999996</c:v>
                </c:pt>
                <c:pt idx="47">
                  <c:v>0.82599999999999996</c:v>
                </c:pt>
                <c:pt idx="48">
                  <c:v>0.76700000000000002</c:v>
                </c:pt>
                <c:pt idx="51">
                  <c:v>0</c:v>
                </c:pt>
                <c:pt idx="52">
                  <c:v>0.70799999999999996</c:v>
                </c:pt>
                <c:pt idx="53">
                  <c:v>0.64900000000000002</c:v>
                </c:pt>
                <c:pt idx="54">
                  <c:v>0</c:v>
                </c:pt>
                <c:pt idx="55">
                  <c:v>0.70799999999999996</c:v>
                </c:pt>
                <c:pt idx="56">
                  <c:v>0.64900000000000002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F8-4AF0-BE80-09295F01B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854781384218744"/>
          <c:y val="1.1721881639688573E-2"/>
          <c:w val="0.64823099514056493"/>
          <c:h val="0.1459859384454984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Fuel</a:t>
            </a:r>
            <a:r>
              <a:rPr lang="en-GB" b="1" baseline="0"/>
              <a:t> Mid</a:t>
            </a:r>
            <a:r>
              <a:rPr lang="en-GB" b="1"/>
              <a:t> Pumps current </a:t>
            </a:r>
            <a:r>
              <a:rPr lang="en-GB" b="1" baseline="0"/>
              <a:t>[A]</a:t>
            </a:r>
            <a:endParaRPr lang="en-GB" b="1"/>
          </a:p>
        </c:rich>
      </c:tx>
      <c:layout>
        <c:manualLayout>
          <c:xMode val="edge"/>
          <c:yMode val="edge"/>
          <c:x val="5.4812865497076022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All!$GV$5</c:f>
              <c:strCache>
                <c:ptCount val="1"/>
                <c:pt idx="0">
                  <c:v>Min cu_fuel_hp_01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All!$GV$6:$GV$400</c:f>
              <c:numCache>
                <c:formatCode>General</c:formatCode>
                <c:ptCount val="395"/>
                <c:pt idx="0">
                  <c:v>0</c:v>
                </c:pt>
                <c:pt idx="1">
                  <c:v>12.641999999999999</c:v>
                </c:pt>
                <c:pt idx="2">
                  <c:v>12.348000000000001</c:v>
                </c:pt>
                <c:pt idx="3">
                  <c:v>12.74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11.858000000000001</c:v>
                </c:pt>
                <c:pt idx="17">
                  <c:v>12.837999999999999</c:v>
                </c:pt>
                <c:pt idx="18">
                  <c:v>0</c:v>
                </c:pt>
                <c:pt idx="19">
                  <c:v>11.858000000000001</c:v>
                </c:pt>
                <c:pt idx="20">
                  <c:v>0</c:v>
                </c:pt>
                <c:pt idx="21">
                  <c:v>12.837999999999999</c:v>
                </c:pt>
                <c:pt idx="22">
                  <c:v>12.837999999999999</c:v>
                </c:pt>
                <c:pt idx="23">
                  <c:v>12.446</c:v>
                </c:pt>
                <c:pt idx="27">
                  <c:v>0</c:v>
                </c:pt>
                <c:pt idx="28">
                  <c:v>12.544</c:v>
                </c:pt>
                <c:pt idx="29">
                  <c:v>12.837999999999999</c:v>
                </c:pt>
                <c:pt idx="30">
                  <c:v>12.837999999999999</c:v>
                </c:pt>
                <c:pt idx="31">
                  <c:v>12.641999999999999</c:v>
                </c:pt>
                <c:pt idx="32">
                  <c:v>12.641999999999999</c:v>
                </c:pt>
                <c:pt idx="35">
                  <c:v>0</c:v>
                </c:pt>
                <c:pt idx="36">
                  <c:v>12.936</c:v>
                </c:pt>
                <c:pt idx="37">
                  <c:v>12.641999999999999</c:v>
                </c:pt>
                <c:pt idx="38">
                  <c:v>12.641999999999999</c:v>
                </c:pt>
                <c:pt idx="39">
                  <c:v>0</c:v>
                </c:pt>
                <c:pt idx="42">
                  <c:v>0</c:v>
                </c:pt>
                <c:pt idx="43">
                  <c:v>12.74</c:v>
                </c:pt>
                <c:pt idx="44">
                  <c:v>12.74</c:v>
                </c:pt>
                <c:pt idx="45">
                  <c:v>12.837999999999999</c:v>
                </c:pt>
                <c:pt idx="46">
                  <c:v>12.641999999999999</c:v>
                </c:pt>
                <c:pt idx="47">
                  <c:v>12.74</c:v>
                </c:pt>
                <c:pt idx="48">
                  <c:v>12.837999999999999</c:v>
                </c:pt>
                <c:pt idx="51">
                  <c:v>0</c:v>
                </c:pt>
                <c:pt idx="52">
                  <c:v>12.544</c:v>
                </c:pt>
                <c:pt idx="53">
                  <c:v>12.151999999999999</c:v>
                </c:pt>
                <c:pt idx="54">
                  <c:v>0</c:v>
                </c:pt>
                <c:pt idx="55">
                  <c:v>12.544</c:v>
                </c:pt>
                <c:pt idx="56">
                  <c:v>12.151999999999999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F8-4AF0-BE80-09295F01B2B8}"/>
            </c:ext>
          </c:extLst>
        </c:ser>
        <c:ser>
          <c:idx val="1"/>
          <c:order val="1"/>
          <c:tx>
            <c:strRef>
              <c:f>All!$GW$5</c:f>
              <c:strCache>
                <c:ptCount val="1"/>
                <c:pt idx="0">
                  <c:v>Ave cu_fuel_hp_01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All!$GW$6:$GW$400</c:f>
              <c:numCache>
                <c:formatCode>General</c:formatCode>
                <c:ptCount val="395"/>
                <c:pt idx="0">
                  <c:v>8.4939999999999998</c:v>
                </c:pt>
                <c:pt idx="1">
                  <c:v>13.86</c:v>
                </c:pt>
                <c:pt idx="2">
                  <c:v>13.839</c:v>
                </c:pt>
                <c:pt idx="3">
                  <c:v>13.84</c:v>
                </c:pt>
                <c:pt idx="4">
                  <c:v>11.714</c:v>
                </c:pt>
                <c:pt idx="7">
                  <c:v>7.9660000000000002</c:v>
                </c:pt>
                <c:pt idx="8">
                  <c:v>13.807</c:v>
                </c:pt>
                <c:pt idx="11">
                  <c:v>12.794</c:v>
                </c:pt>
                <c:pt idx="12">
                  <c:v>12.513</c:v>
                </c:pt>
                <c:pt idx="15">
                  <c:v>11.531000000000001</c:v>
                </c:pt>
                <c:pt idx="16">
                  <c:v>13.919</c:v>
                </c:pt>
                <c:pt idx="17">
                  <c:v>13.914999999999999</c:v>
                </c:pt>
                <c:pt idx="18">
                  <c:v>11.531000000000001</c:v>
                </c:pt>
                <c:pt idx="19">
                  <c:v>13.919</c:v>
                </c:pt>
                <c:pt idx="20">
                  <c:v>6.343</c:v>
                </c:pt>
                <c:pt idx="21">
                  <c:v>13.784000000000001</c:v>
                </c:pt>
                <c:pt idx="22">
                  <c:v>13.829000000000001</c:v>
                </c:pt>
                <c:pt idx="23">
                  <c:v>13.884</c:v>
                </c:pt>
                <c:pt idx="27">
                  <c:v>4.0170000000000003</c:v>
                </c:pt>
                <c:pt idx="28">
                  <c:v>13.77</c:v>
                </c:pt>
                <c:pt idx="29">
                  <c:v>13.763999999999999</c:v>
                </c:pt>
                <c:pt idx="30">
                  <c:v>13.771000000000001</c:v>
                </c:pt>
                <c:pt idx="31">
                  <c:v>13.776999999999999</c:v>
                </c:pt>
                <c:pt idx="32">
                  <c:v>13.8</c:v>
                </c:pt>
                <c:pt idx="35">
                  <c:v>12.414999999999999</c:v>
                </c:pt>
                <c:pt idx="36">
                  <c:v>13.798999999999999</c:v>
                </c:pt>
                <c:pt idx="37">
                  <c:v>13.798</c:v>
                </c:pt>
                <c:pt idx="38">
                  <c:v>13.807</c:v>
                </c:pt>
                <c:pt idx="39">
                  <c:v>13.847</c:v>
                </c:pt>
                <c:pt idx="42">
                  <c:v>2.6789999999999998</c:v>
                </c:pt>
                <c:pt idx="43">
                  <c:v>13.811</c:v>
                </c:pt>
                <c:pt idx="44">
                  <c:v>13.805</c:v>
                </c:pt>
                <c:pt idx="45">
                  <c:v>13.802</c:v>
                </c:pt>
                <c:pt idx="46">
                  <c:v>13.831</c:v>
                </c:pt>
                <c:pt idx="47">
                  <c:v>13.869</c:v>
                </c:pt>
                <c:pt idx="48">
                  <c:v>13.923</c:v>
                </c:pt>
                <c:pt idx="51">
                  <c:v>11.148999999999999</c:v>
                </c:pt>
                <c:pt idx="52">
                  <c:v>14.045999999999999</c:v>
                </c:pt>
                <c:pt idx="53">
                  <c:v>14.1</c:v>
                </c:pt>
                <c:pt idx="54">
                  <c:v>11.148999999999999</c:v>
                </c:pt>
                <c:pt idx="55">
                  <c:v>14.045999999999999</c:v>
                </c:pt>
                <c:pt idx="56">
                  <c:v>14.1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F8-4AF0-BE80-09295F01B2B8}"/>
            </c:ext>
          </c:extLst>
        </c:ser>
        <c:ser>
          <c:idx val="2"/>
          <c:order val="2"/>
          <c:tx>
            <c:strRef>
              <c:f>All!$GX$5</c:f>
              <c:strCache>
                <c:ptCount val="1"/>
                <c:pt idx="0">
                  <c:v>Max cu_fuel_hp_01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All!$GX$6:$GX$400</c:f>
              <c:numCache>
                <c:formatCode>General</c:formatCode>
                <c:ptCount val="395"/>
                <c:pt idx="0">
                  <c:v>23.225999999999999</c:v>
                </c:pt>
                <c:pt idx="1">
                  <c:v>15.092000000000001</c:v>
                </c:pt>
                <c:pt idx="2">
                  <c:v>15.778</c:v>
                </c:pt>
                <c:pt idx="3">
                  <c:v>15.092000000000001</c:v>
                </c:pt>
                <c:pt idx="4">
                  <c:v>15.68</c:v>
                </c:pt>
                <c:pt idx="7">
                  <c:v>21.56</c:v>
                </c:pt>
                <c:pt idx="8">
                  <c:v>24.99</c:v>
                </c:pt>
                <c:pt idx="11">
                  <c:v>22.736000000000001</c:v>
                </c:pt>
                <c:pt idx="12">
                  <c:v>15.484</c:v>
                </c:pt>
                <c:pt idx="15">
                  <c:v>24.794</c:v>
                </c:pt>
                <c:pt idx="16">
                  <c:v>15.092000000000001</c:v>
                </c:pt>
                <c:pt idx="17">
                  <c:v>15.484</c:v>
                </c:pt>
                <c:pt idx="18">
                  <c:v>24.794</c:v>
                </c:pt>
                <c:pt idx="19">
                  <c:v>15.092000000000001</c:v>
                </c:pt>
                <c:pt idx="20">
                  <c:v>21.265999999999998</c:v>
                </c:pt>
                <c:pt idx="21">
                  <c:v>15.19</c:v>
                </c:pt>
                <c:pt idx="22">
                  <c:v>15.68</c:v>
                </c:pt>
                <c:pt idx="23">
                  <c:v>15.092000000000001</c:v>
                </c:pt>
                <c:pt idx="27">
                  <c:v>21.853999999999999</c:v>
                </c:pt>
                <c:pt idx="28">
                  <c:v>15.092000000000001</c:v>
                </c:pt>
                <c:pt idx="29">
                  <c:v>14.994</c:v>
                </c:pt>
                <c:pt idx="30">
                  <c:v>15.385999999999999</c:v>
                </c:pt>
                <c:pt idx="31">
                  <c:v>15.092000000000001</c:v>
                </c:pt>
                <c:pt idx="32">
                  <c:v>15.092000000000001</c:v>
                </c:pt>
                <c:pt idx="35">
                  <c:v>23.03</c:v>
                </c:pt>
                <c:pt idx="36">
                  <c:v>15.092000000000001</c:v>
                </c:pt>
                <c:pt idx="37">
                  <c:v>15.875999999999999</c:v>
                </c:pt>
                <c:pt idx="38">
                  <c:v>15.68</c:v>
                </c:pt>
                <c:pt idx="39">
                  <c:v>19.501999999999999</c:v>
                </c:pt>
                <c:pt idx="42">
                  <c:v>20.58</c:v>
                </c:pt>
                <c:pt idx="43">
                  <c:v>15.288</c:v>
                </c:pt>
                <c:pt idx="44">
                  <c:v>15.288</c:v>
                </c:pt>
                <c:pt idx="45">
                  <c:v>15.288</c:v>
                </c:pt>
                <c:pt idx="46">
                  <c:v>15.778</c:v>
                </c:pt>
                <c:pt idx="47">
                  <c:v>15.974</c:v>
                </c:pt>
                <c:pt idx="48">
                  <c:v>15.68</c:v>
                </c:pt>
                <c:pt idx="51">
                  <c:v>23.52</c:v>
                </c:pt>
                <c:pt idx="52">
                  <c:v>15.974</c:v>
                </c:pt>
                <c:pt idx="53">
                  <c:v>15.385999999999999</c:v>
                </c:pt>
                <c:pt idx="54">
                  <c:v>23.52</c:v>
                </c:pt>
                <c:pt idx="55">
                  <c:v>15.974</c:v>
                </c:pt>
                <c:pt idx="56">
                  <c:v>15.385999999999999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F8-4AF0-BE80-09295F01B2B8}"/>
            </c:ext>
          </c:extLst>
        </c:ser>
        <c:ser>
          <c:idx val="3"/>
          <c:order val="3"/>
          <c:tx>
            <c:strRef>
              <c:f>All!$GY$5</c:f>
              <c:strCache>
                <c:ptCount val="1"/>
                <c:pt idx="0">
                  <c:v>Min cu_fuel_hp_02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All!$GY$6:$GY$400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04A-485F-99EC-499E0E97E032}"/>
            </c:ext>
          </c:extLst>
        </c:ser>
        <c:ser>
          <c:idx val="4"/>
          <c:order val="4"/>
          <c:tx>
            <c:strRef>
              <c:f>All!$GZ$5</c:f>
              <c:strCache>
                <c:ptCount val="1"/>
                <c:pt idx="0">
                  <c:v>Ave cu_fuel_hp_02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All!$GZ$6:$GZ$400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04A-485F-99EC-499E0E97E032}"/>
            </c:ext>
          </c:extLst>
        </c:ser>
        <c:ser>
          <c:idx val="5"/>
          <c:order val="5"/>
          <c:tx>
            <c:strRef>
              <c:f>All!$HA$5</c:f>
              <c:strCache>
                <c:ptCount val="1"/>
                <c:pt idx="0">
                  <c:v>Max cu_fuel_hp_02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All!$HA$6:$HA$400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04A-485F-99EC-499E0E97E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25133039"/>
        <c:axId val="142513636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854781384218744"/>
          <c:y val="1.1721881639688573E-2"/>
          <c:w val="0.66905116076704407"/>
          <c:h val="0.1531264382387551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/>
    <c:pageMargins b="0.75" l="0.25" r="0.25" t="0.75" header="0.3" footer="0.3"/>
    <c:pageSetup orientation="portrait"/>
  </c:printSettings>
</c:chartSpace>
</file>

<file path=xl/charts/chart1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Aletrnator Diagnostics</a:t>
            </a:r>
          </a:p>
        </c:rich>
      </c:tx>
      <c:layout>
        <c:manualLayout>
          <c:xMode val="edge"/>
          <c:yMode val="edge"/>
          <c:x val="4.5497945680413314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0"/>
          <c:order val="0"/>
          <c:tx>
            <c:strRef>
              <c:f>All!$HB$5</c:f>
              <c:strCache>
                <c:ptCount val="1"/>
                <c:pt idx="0">
                  <c:v>Max Alternator_Error_State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Pt>
            <c:idx val="22"/>
            <c:marker>
              <c:symbol val="none"/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00ED-4062-AC69-D2CF2E256001}"/>
              </c:ext>
            </c:extLst>
          </c:dPt>
          <c:val>
            <c:numRef>
              <c:f>All!$HB$6:$HB$400</c:f>
              <c:numCache>
                <c:formatCode>General</c:formatCode>
                <c:ptCount val="395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7">
                  <c:v>1</c:v>
                </c:pt>
                <c:pt idx="8">
                  <c:v>1</c:v>
                </c:pt>
                <c:pt idx="11">
                  <c:v>1</c:v>
                </c:pt>
                <c:pt idx="12">
                  <c:v>0</c:v>
                </c:pt>
                <c:pt idx="15">
                  <c:v>1</c:v>
                </c:pt>
                <c:pt idx="16">
                  <c:v>0</c:v>
                </c:pt>
                <c:pt idx="17">
                  <c:v>0</c:v>
                </c:pt>
                <c:pt idx="18">
                  <c:v>1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1</c:v>
                </c:pt>
                <c:pt idx="35">
                  <c:v>1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1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0</c:v>
                </c:pt>
                <c:pt idx="54">
                  <c:v>1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1"/>
          <c:order val="1"/>
          <c:tx>
            <c:strRef>
              <c:f>All!$HC$5</c:f>
              <c:strCache>
                <c:ptCount val="1"/>
                <c:pt idx="0">
                  <c:v>Ave altco_gb_DutyCycle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All!$HC$6:$HC$400</c:f>
              <c:numCache>
                <c:formatCode>General</c:formatCode>
                <c:ptCount val="395"/>
                <c:pt idx="0">
                  <c:v>28.934000000000001</c:v>
                </c:pt>
                <c:pt idx="1">
                  <c:v>22.663</c:v>
                </c:pt>
                <c:pt idx="2">
                  <c:v>23.027999999999999</c:v>
                </c:pt>
                <c:pt idx="3">
                  <c:v>23.061</c:v>
                </c:pt>
                <c:pt idx="4">
                  <c:v>22.036000000000001</c:v>
                </c:pt>
                <c:pt idx="7">
                  <c:v>22.693999999999999</c:v>
                </c:pt>
                <c:pt idx="8">
                  <c:v>23.7</c:v>
                </c:pt>
                <c:pt idx="11">
                  <c:v>25.1</c:v>
                </c:pt>
                <c:pt idx="12">
                  <c:v>23.898</c:v>
                </c:pt>
                <c:pt idx="15">
                  <c:v>28.105</c:v>
                </c:pt>
                <c:pt idx="16">
                  <c:v>22.969000000000001</c:v>
                </c:pt>
                <c:pt idx="17">
                  <c:v>23.274000000000001</c:v>
                </c:pt>
                <c:pt idx="18">
                  <c:v>28.105</c:v>
                </c:pt>
                <c:pt idx="19">
                  <c:v>22.969000000000001</c:v>
                </c:pt>
                <c:pt idx="20">
                  <c:v>20.77</c:v>
                </c:pt>
                <c:pt idx="21">
                  <c:v>23.257000000000001</c:v>
                </c:pt>
                <c:pt idx="22">
                  <c:v>23.202999999999999</c:v>
                </c:pt>
                <c:pt idx="23">
                  <c:v>23.306999999999999</c:v>
                </c:pt>
                <c:pt idx="27">
                  <c:v>18.706</c:v>
                </c:pt>
                <c:pt idx="28">
                  <c:v>23.178999999999998</c:v>
                </c:pt>
                <c:pt idx="29">
                  <c:v>23.318000000000001</c:v>
                </c:pt>
                <c:pt idx="30">
                  <c:v>23.292999999999999</c:v>
                </c:pt>
                <c:pt idx="31">
                  <c:v>23.401</c:v>
                </c:pt>
                <c:pt idx="32">
                  <c:v>24.018000000000001</c:v>
                </c:pt>
                <c:pt idx="35">
                  <c:v>26.565000000000001</c:v>
                </c:pt>
                <c:pt idx="36">
                  <c:v>23.099</c:v>
                </c:pt>
                <c:pt idx="37">
                  <c:v>23.231999999999999</c:v>
                </c:pt>
                <c:pt idx="38">
                  <c:v>23.154</c:v>
                </c:pt>
                <c:pt idx="39">
                  <c:v>23.49</c:v>
                </c:pt>
                <c:pt idx="42">
                  <c:v>19.559000000000001</c:v>
                </c:pt>
                <c:pt idx="43">
                  <c:v>23.106000000000002</c:v>
                </c:pt>
                <c:pt idx="44">
                  <c:v>22.876000000000001</c:v>
                </c:pt>
                <c:pt idx="45">
                  <c:v>23.143999999999998</c:v>
                </c:pt>
                <c:pt idx="46">
                  <c:v>23.081</c:v>
                </c:pt>
                <c:pt idx="47">
                  <c:v>22.977</c:v>
                </c:pt>
                <c:pt idx="48">
                  <c:v>23.233000000000001</c:v>
                </c:pt>
                <c:pt idx="51">
                  <c:v>29.123000000000001</c:v>
                </c:pt>
                <c:pt idx="52">
                  <c:v>22.952000000000002</c:v>
                </c:pt>
                <c:pt idx="53">
                  <c:v>23.565000000000001</c:v>
                </c:pt>
                <c:pt idx="54">
                  <c:v>29.123000000000001</c:v>
                </c:pt>
                <c:pt idx="55">
                  <c:v>22.952000000000002</c:v>
                </c:pt>
                <c:pt idx="56">
                  <c:v>23.565000000000001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B-47D5-B1A8-8FE5DED29D97}"/>
            </c:ext>
          </c:extLst>
        </c:ser>
        <c:ser>
          <c:idx val="2"/>
          <c:order val="2"/>
          <c:tx>
            <c:strRef>
              <c:f>All!$HD$5</c:f>
              <c:strCache>
                <c:ptCount val="1"/>
                <c:pt idx="0">
                  <c:v>Max altco_gb_TChip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All!$HD$6:$HD$400</c:f>
              <c:numCache>
                <c:formatCode>General</c:formatCode>
                <c:ptCount val="395"/>
                <c:pt idx="0">
                  <c:v>78</c:v>
                </c:pt>
                <c:pt idx="1">
                  <c:v>82</c:v>
                </c:pt>
                <c:pt idx="2">
                  <c:v>86</c:v>
                </c:pt>
                <c:pt idx="3">
                  <c:v>86</c:v>
                </c:pt>
                <c:pt idx="4">
                  <c:v>90</c:v>
                </c:pt>
                <c:pt idx="7">
                  <c:v>98</c:v>
                </c:pt>
                <c:pt idx="8">
                  <c:v>90</c:v>
                </c:pt>
                <c:pt idx="11">
                  <c:v>94</c:v>
                </c:pt>
                <c:pt idx="12">
                  <c:v>86</c:v>
                </c:pt>
                <c:pt idx="15">
                  <c:v>82</c:v>
                </c:pt>
                <c:pt idx="16">
                  <c:v>86</c:v>
                </c:pt>
                <c:pt idx="17">
                  <c:v>90</c:v>
                </c:pt>
                <c:pt idx="18">
                  <c:v>82</c:v>
                </c:pt>
                <c:pt idx="19">
                  <c:v>86</c:v>
                </c:pt>
                <c:pt idx="20">
                  <c:v>90</c:v>
                </c:pt>
                <c:pt idx="21">
                  <c:v>86</c:v>
                </c:pt>
                <c:pt idx="22">
                  <c:v>86</c:v>
                </c:pt>
                <c:pt idx="23">
                  <c:v>90</c:v>
                </c:pt>
                <c:pt idx="27">
                  <c:v>90</c:v>
                </c:pt>
                <c:pt idx="28">
                  <c:v>86</c:v>
                </c:pt>
                <c:pt idx="29">
                  <c:v>86</c:v>
                </c:pt>
                <c:pt idx="30">
                  <c:v>86</c:v>
                </c:pt>
                <c:pt idx="31">
                  <c:v>86</c:v>
                </c:pt>
                <c:pt idx="32">
                  <c:v>90</c:v>
                </c:pt>
                <c:pt idx="35">
                  <c:v>90</c:v>
                </c:pt>
                <c:pt idx="36">
                  <c:v>86</c:v>
                </c:pt>
                <c:pt idx="37">
                  <c:v>86</c:v>
                </c:pt>
                <c:pt idx="38">
                  <c:v>86</c:v>
                </c:pt>
                <c:pt idx="39">
                  <c:v>90</c:v>
                </c:pt>
                <c:pt idx="42">
                  <c:v>90</c:v>
                </c:pt>
                <c:pt idx="43">
                  <c:v>86</c:v>
                </c:pt>
                <c:pt idx="44">
                  <c:v>86</c:v>
                </c:pt>
                <c:pt idx="45">
                  <c:v>86</c:v>
                </c:pt>
                <c:pt idx="46">
                  <c:v>86</c:v>
                </c:pt>
                <c:pt idx="47">
                  <c:v>86</c:v>
                </c:pt>
                <c:pt idx="48">
                  <c:v>90</c:v>
                </c:pt>
                <c:pt idx="51">
                  <c:v>82</c:v>
                </c:pt>
                <c:pt idx="52">
                  <c:v>82</c:v>
                </c:pt>
                <c:pt idx="53">
                  <c:v>90</c:v>
                </c:pt>
                <c:pt idx="54">
                  <c:v>82</c:v>
                </c:pt>
                <c:pt idx="55">
                  <c:v>82</c:v>
                </c:pt>
                <c:pt idx="56">
                  <c:v>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06-447C-BB21-A19C6E755C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1831791"/>
        <c:axId val="371845519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1.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371845519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371831791"/>
        <c:crosses val="max"/>
        <c:crossBetween val="between"/>
      </c:valAx>
      <c:catAx>
        <c:axId val="371831791"/>
        <c:scaling>
          <c:orientation val="minMax"/>
        </c:scaling>
        <c:delete val="1"/>
        <c:axPos val="b"/>
        <c:majorTickMark val="out"/>
        <c:minorTickMark val="none"/>
        <c:tickLblPos val="nextTo"/>
        <c:crossAx val="371845519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449902663875057"/>
          <c:y val="4.2354629629629631E-2"/>
          <c:w val="0.64067128984173916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>
      <c:oddFooter>&amp;L&amp;G&amp;C&amp;"+,Regular"&amp;12&amp;D&amp;R&amp;"-,Bold"&amp;P</c:oddFooter>
    </c:headerFooter>
    <c:pageMargins b="0.75" l="0.25" r="0.25" t="0.75" header="0.3" footer="0.3"/>
    <c:pageSetup orientation="portrait"/>
  </c:printSettings>
</c:chartSpace>
</file>

<file path=xl/charts/chart1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Diagnostics</a:t>
            </a:r>
          </a:p>
        </c:rich>
      </c:tx>
      <c:layout>
        <c:manualLayout>
          <c:xMode val="edge"/>
          <c:yMode val="edge"/>
          <c:x val="3.9909058090545554E-2"/>
          <c:y val="3.52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25594027777777778"/>
          <c:w val="0.92284900305349837"/>
          <c:h val="0.61019027777777779"/>
        </c:manualLayout>
      </c:layout>
      <c:lineChart>
        <c:grouping val="standard"/>
        <c:varyColors val="0"/>
        <c:ser>
          <c:idx val="0"/>
          <c:order val="0"/>
          <c:tx>
            <c:strRef>
              <c:f>All!$HE$5</c:f>
              <c:strCache>
                <c:ptCount val="1"/>
                <c:pt idx="0">
                  <c:v>Max eps_failsafe_1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All!$HE$6:$HE$400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All!$HF$5</c:f>
              <c:strCache>
                <c:ptCount val="1"/>
                <c:pt idx="0">
                  <c:v>Max eps_failsafe_2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All!$HF$6:$HF$400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B-47D5-B1A8-8FE5DED29D97}"/>
            </c:ext>
          </c:extLst>
        </c:ser>
        <c:ser>
          <c:idx val="4"/>
          <c:order val="4"/>
          <c:tx>
            <c:strRef>
              <c:f>All!$HI$5</c:f>
              <c:strCache>
                <c:ptCount val="1"/>
                <c:pt idx="0">
                  <c:v>Max mlo_egt_temp_error_state_can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All!$HI$6:$HI$400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34-4BFD-BE8F-529799E06C0B}"/>
            </c:ext>
          </c:extLst>
        </c:ser>
        <c:ser>
          <c:idx val="5"/>
          <c:order val="5"/>
          <c:tx>
            <c:strRef>
              <c:f>All!$HJ$5</c:f>
              <c:strCache>
                <c:ptCount val="1"/>
                <c:pt idx="0">
                  <c:v>Max DIAG_EPS_Assist_Stop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All!$HJ$6:$HJ$400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34-4BFD-BE8F-529799E06C0B}"/>
            </c:ext>
          </c:extLst>
        </c:ser>
        <c:ser>
          <c:idx val="6"/>
          <c:order val="6"/>
          <c:tx>
            <c:strRef>
              <c:f>All!$HK$5</c:f>
              <c:strCache>
                <c:ptCount val="1"/>
                <c:pt idx="0">
                  <c:v>Max DIAG_EPS_Warning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All!$HK$6:$HK$400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B34-4BFD-BE8F-529799E06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2"/>
          <c:order val="2"/>
          <c:tx>
            <c:strRef>
              <c:f>All!$HG$5</c:f>
              <c:strCache>
                <c:ptCount val="1"/>
                <c:pt idx="0">
                  <c:v>Max cpu_load_001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All!$HG$6:$HG$400</c:f>
              <c:numCache>
                <c:formatCode>General</c:formatCode>
                <c:ptCount val="395"/>
                <c:pt idx="0">
                  <c:v>91.15</c:v>
                </c:pt>
                <c:pt idx="1">
                  <c:v>71.98</c:v>
                </c:pt>
                <c:pt idx="2">
                  <c:v>71.569999999999993</c:v>
                </c:pt>
                <c:pt idx="3">
                  <c:v>71.52</c:v>
                </c:pt>
                <c:pt idx="4">
                  <c:v>70.92</c:v>
                </c:pt>
                <c:pt idx="7">
                  <c:v>86.96</c:v>
                </c:pt>
                <c:pt idx="8">
                  <c:v>75.56</c:v>
                </c:pt>
                <c:pt idx="11">
                  <c:v>86.51</c:v>
                </c:pt>
                <c:pt idx="12">
                  <c:v>85.07</c:v>
                </c:pt>
                <c:pt idx="15">
                  <c:v>92.8</c:v>
                </c:pt>
                <c:pt idx="16">
                  <c:v>81.31</c:v>
                </c:pt>
                <c:pt idx="17">
                  <c:v>73.84</c:v>
                </c:pt>
                <c:pt idx="18">
                  <c:v>92.8</c:v>
                </c:pt>
                <c:pt idx="19">
                  <c:v>81.31</c:v>
                </c:pt>
                <c:pt idx="20">
                  <c:v>88.28</c:v>
                </c:pt>
                <c:pt idx="21">
                  <c:v>75.790000000000006</c:v>
                </c:pt>
                <c:pt idx="22">
                  <c:v>76.47</c:v>
                </c:pt>
                <c:pt idx="23">
                  <c:v>75.760000000000005</c:v>
                </c:pt>
                <c:pt idx="27">
                  <c:v>93.11</c:v>
                </c:pt>
                <c:pt idx="28">
                  <c:v>72.45</c:v>
                </c:pt>
                <c:pt idx="29">
                  <c:v>71.72</c:v>
                </c:pt>
                <c:pt idx="30">
                  <c:v>72.56</c:v>
                </c:pt>
                <c:pt idx="31">
                  <c:v>73.959999999999994</c:v>
                </c:pt>
                <c:pt idx="32">
                  <c:v>73.63</c:v>
                </c:pt>
                <c:pt idx="35">
                  <c:v>75.489999999999995</c:v>
                </c:pt>
                <c:pt idx="36">
                  <c:v>71.849999999999994</c:v>
                </c:pt>
                <c:pt idx="37">
                  <c:v>73.069999999999993</c:v>
                </c:pt>
                <c:pt idx="38">
                  <c:v>73.12</c:v>
                </c:pt>
                <c:pt idx="39">
                  <c:v>84.82</c:v>
                </c:pt>
                <c:pt idx="42">
                  <c:v>86.39</c:v>
                </c:pt>
                <c:pt idx="43">
                  <c:v>71.47</c:v>
                </c:pt>
                <c:pt idx="44">
                  <c:v>82.69</c:v>
                </c:pt>
                <c:pt idx="45">
                  <c:v>85.78</c:v>
                </c:pt>
                <c:pt idx="46">
                  <c:v>85.63</c:v>
                </c:pt>
                <c:pt idx="47">
                  <c:v>72.3</c:v>
                </c:pt>
                <c:pt idx="48">
                  <c:v>73.790000000000006</c:v>
                </c:pt>
                <c:pt idx="51">
                  <c:v>82.03</c:v>
                </c:pt>
                <c:pt idx="52">
                  <c:v>71.599999999999994</c:v>
                </c:pt>
                <c:pt idx="53">
                  <c:v>73.010000000000005</c:v>
                </c:pt>
                <c:pt idx="54">
                  <c:v>82.03</c:v>
                </c:pt>
                <c:pt idx="55">
                  <c:v>71.599999999999994</c:v>
                </c:pt>
                <c:pt idx="56">
                  <c:v>73.010000000000005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06-447C-BB21-A19C6E755CDC}"/>
            </c:ext>
          </c:extLst>
        </c:ser>
        <c:ser>
          <c:idx val="3"/>
          <c:order val="3"/>
          <c:tx>
            <c:strRef>
              <c:f>All!$HH$5</c:f>
              <c:strCache>
                <c:ptCount val="1"/>
                <c:pt idx="0">
                  <c:v>Max cpu_load_002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All!$HH$6:$HH$400</c:f>
              <c:numCache>
                <c:formatCode>General</c:formatCode>
                <c:ptCount val="395"/>
                <c:pt idx="0">
                  <c:v>81.62</c:v>
                </c:pt>
                <c:pt idx="1">
                  <c:v>81.58</c:v>
                </c:pt>
                <c:pt idx="2">
                  <c:v>81.650000000000006</c:v>
                </c:pt>
                <c:pt idx="3">
                  <c:v>81.36</c:v>
                </c:pt>
                <c:pt idx="4">
                  <c:v>81.599999999999994</c:v>
                </c:pt>
                <c:pt idx="7">
                  <c:v>81.75</c:v>
                </c:pt>
                <c:pt idx="8">
                  <c:v>81.58</c:v>
                </c:pt>
                <c:pt idx="11">
                  <c:v>83.62</c:v>
                </c:pt>
                <c:pt idx="12">
                  <c:v>81.95</c:v>
                </c:pt>
                <c:pt idx="15">
                  <c:v>80.22</c:v>
                </c:pt>
                <c:pt idx="16">
                  <c:v>80.790000000000006</c:v>
                </c:pt>
                <c:pt idx="17">
                  <c:v>80.44</c:v>
                </c:pt>
                <c:pt idx="18">
                  <c:v>80.22</c:v>
                </c:pt>
                <c:pt idx="19">
                  <c:v>80.790000000000006</c:v>
                </c:pt>
                <c:pt idx="20">
                  <c:v>82.34</c:v>
                </c:pt>
                <c:pt idx="21">
                  <c:v>82.38</c:v>
                </c:pt>
                <c:pt idx="22">
                  <c:v>82.7</c:v>
                </c:pt>
                <c:pt idx="23">
                  <c:v>82</c:v>
                </c:pt>
                <c:pt idx="27">
                  <c:v>82</c:v>
                </c:pt>
                <c:pt idx="28">
                  <c:v>82.23</c:v>
                </c:pt>
                <c:pt idx="29">
                  <c:v>82.85</c:v>
                </c:pt>
                <c:pt idx="30">
                  <c:v>82.72</c:v>
                </c:pt>
                <c:pt idx="31">
                  <c:v>82.76</c:v>
                </c:pt>
                <c:pt idx="32">
                  <c:v>82.79</c:v>
                </c:pt>
                <c:pt idx="35">
                  <c:v>80.19</c:v>
                </c:pt>
                <c:pt idx="36">
                  <c:v>79.87</c:v>
                </c:pt>
                <c:pt idx="37">
                  <c:v>80.099999999999994</c:v>
                </c:pt>
                <c:pt idx="38">
                  <c:v>80.319999999999993</c:v>
                </c:pt>
                <c:pt idx="39">
                  <c:v>82</c:v>
                </c:pt>
                <c:pt idx="42">
                  <c:v>80.23</c:v>
                </c:pt>
                <c:pt idx="43">
                  <c:v>79.75</c:v>
                </c:pt>
                <c:pt idx="44">
                  <c:v>79.959999999999994</c:v>
                </c:pt>
                <c:pt idx="45">
                  <c:v>80.78</c:v>
                </c:pt>
                <c:pt idx="46">
                  <c:v>80.92</c:v>
                </c:pt>
                <c:pt idx="47">
                  <c:v>80.28</c:v>
                </c:pt>
                <c:pt idx="48">
                  <c:v>79.790000000000006</c:v>
                </c:pt>
                <c:pt idx="51">
                  <c:v>79.73</c:v>
                </c:pt>
                <c:pt idx="52">
                  <c:v>79.599999999999994</c:v>
                </c:pt>
                <c:pt idx="53">
                  <c:v>79.7</c:v>
                </c:pt>
                <c:pt idx="54">
                  <c:v>79.73</c:v>
                </c:pt>
                <c:pt idx="55">
                  <c:v>79.599999999999994</c:v>
                </c:pt>
                <c:pt idx="56">
                  <c:v>79.7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34-4BFD-BE8F-529799E06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064159"/>
        <c:axId val="655086623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65508662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5064159"/>
        <c:crosses val="max"/>
        <c:crossBetween val="between"/>
      </c:valAx>
      <c:catAx>
        <c:axId val="655064159"/>
        <c:scaling>
          <c:orientation val="minMax"/>
        </c:scaling>
        <c:delete val="1"/>
        <c:axPos val="b"/>
        <c:majorTickMark val="out"/>
        <c:minorTickMark val="none"/>
        <c:tickLblPos val="nextTo"/>
        <c:crossAx val="655086623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9340646219161553"/>
          <c:y val="7.0768518518518533E-3"/>
          <c:w val="0.80274908725837779"/>
          <c:h val="0.247681481481481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>
      <c:oddFooter>&amp;L&amp;G&amp;C&amp;"+,Regular"&amp;12&amp;D&amp;R&amp;"-,Bold"&amp;P</c:oddFooter>
    </c:headerFooter>
    <c:pageMargins b="0.75" l="0.25" r="0.25" t="0.75" header="0.3" footer="0.3"/>
    <c:pageSetup orientation="portrait"/>
  </c:printSettings>
</c:chartSpace>
</file>

<file path=xl/charts/chart1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Electronics Tempratures [degC]</a:t>
            </a:r>
          </a:p>
        </c:rich>
      </c:tx>
      <c:layout>
        <c:manualLayout>
          <c:xMode val="edge"/>
          <c:yMode val="edge"/>
          <c:x val="3.9909058090545554E-2"/>
          <c:y val="9.339580160496720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27337572121016868"/>
          <c:w val="0.92284900305349837"/>
          <c:h val="0.5927551326733832"/>
        </c:manualLayout>
      </c:layout>
      <c:lineChart>
        <c:grouping val="standard"/>
        <c:varyColors val="0"/>
        <c:ser>
          <c:idx val="0"/>
          <c:order val="0"/>
          <c:tx>
            <c:strRef>
              <c:f>All!$HL$5</c:f>
              <c:strCache>
                <c:ptCount val="1"/>
                <c:pt idx="0">
                  <c:v>Max mlo_egt_temp_power_section_can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All!$HL$6:$HL$400</c:f>
              <c:numCache>
                <c:formatCode>General</c:formatCode>
                <c:ptCount val="395"/>
                <c:pt idx="0">
                  <c:v>60</c:v>
                </c:pt>
                <c:pt idx="1">
                  <c:v>62</c:v>
                </c:pt>
                <c:pt idx="2">
                  <c:v>65</c:v>
                </c:pt>
                <c:pt idx="3">
                  <c:v>66</c:v>
                </c:pt>
                <c:pt idx="4">
                  <c:v>68</c:v>
                </c:pt>
                <c:pt idx="7">
                  <c:v>74</c:v>
                </c:pt>
                <c:pt idx="8">
                  <c:v>72</c:v>
                </c:pt>
                <c:pt idx="11">
                  <c:v>74</c:v>
                </c:pt>
                <c:pt idx="12">
                  <c:v>69</c:v>
                </c:pt>
                <c:pt idx="15">
                  <c:v>66</c:v>
                </c:pt>
                <c:pt idx="16">
                  <c:v>64</c:v>
                </c:pt>
                <c:pt idx="17">
                  <c:v>66</c:v>
                </c:pt>
                <c:pt idx="18">
                  <c:v>66</c:v>
                </c:pt>
                <c:pt idx="19">
                  <c:v>64</c:v>
                </c:pt>
                <c:pt idx="20">
                  <c:v>72</c:v>
                </c:pt>
                <c:pt idx="21">
                  <c:v>67</c:v>
                </c:pt>
                <c:pt idx="22">
                  <c:v>67</c:v>
                </c:pt>
                <c:pt idx="23">
                  <c:v>67</c:v>
                </c:pt>
                <c:pt idx="27">
                  <c:v>78</c:v>
                </c:pt>
                <c:pt idx="28">
                  <c:v>69</c:v>
                </c:pt>
                <c:pt idx="29">
                  <c:v>67</c:v>
                </c:pt>
                <c:pt idx="30">
                  <c:v>68</c:v>
                </c:pt>
                <c:pt idx="31">
                  <c:v>68</c:v>
                </c:pt>
                <c:pt idx="32">
                  <c:v>68</c:v>
                </c:pt>
                <c:pt idx="35">
                  <c:v>79</c:v>
                </c:pt>
                <c:pt idx="36">
                  <c:v>71</c:v>
                </c:pt>
                <c:pt idx="37">
                  <c:v>68</c:v>
                </c:pt>
                <c:pt idx="38">
                  <c:v>68</c:v>
                </c:pt>
                <c:pt idx="39">
                  <c:v>68</c:v>
                </c:pt>
                <c:pt idx="42">
                  <c:v>77</c:v>
                </c:pt>
                <c:pt idx="43">
                  <c:v>69</c:v>
                </c:pt>
                <c:pt idx="44">
                  <c:v>68</c:v>
                </c:pt>
                <c:pt idx="45">
                  <c:v>68</c:v>
                </c:pt>
                <c:pt idx="46">
                  <c:v>68</c:v>
                </c:pt>
                <c:pt idx="47">
                  <c:v>68</c:v>
                </c:pt>
                <c:pt idx="48">
                  <c:v>68</c:v>
                </c:pt>
                <c:pt idx="51">
                  <c:v>75</c:v>
                </c:pt>
                <c:pt idx="52">
                  <c:v>70</c:v>
                </c:pt>
                <c:pt idx="53">
                  <c:v>67</c:v>
                </c:pt>
                <c:pt idx="54">
                  <c:v>75</c:v>
                </c:pt>
                <c:pt idx="55">
                  <c:v>70</c:v>
                </c:pt>
                <c:pt idx="56">
                  <c:v>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ser>
          <c:idx val="1"/>
          <c:order val="1"/>
          <c:tx>
            <c:strRef>
              <c:f>All!$HM$5</c:f>
              <c:strCache>
                <c:ptCount val="1"/>
                <c:pt idx="0">
                  <c:v>Max tecu_core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All!$HM$6:$HM$400</c:f>
              <c:numCache>
                <c:formatCode>General</c:formatCode>
                <c:ptCount val="395"/>
                <c:pt idx="0">
                  <c:v>60</c:v>
                </c:pt>
                <c:pt idx="1">
                  <c:v>57</c:v>
                </c:pt>
                <c:pt idx="2">
                  <c:v>55</c:v>
                </c:pt>
                <c:pt idx="3">
                  <c:v>54</c:v>
                </c:pt>
                <c:pt idx="4">
                  <c:v>53</c:v>
                </c:pt>
                <c:pt idx="7">
                  <c:v>55</c:v>
                </c:pt>
                <c:pt idx="8">
                  <c:v>54</c:v>
                </c:pt>
                <c:pt idx="11">
                  <c:v>55</c:v>
                </c:pt>
                <c:pt idx="12">
                  <c:v>55</c:v>
                </c:pt>
                <c:pt idx="15">
                  <c:v>59</c:v>
                </c:pt>
                <c:pt idx="16">
                  <c:v>59</c:v>
                </c:pt>
                <c:pt idx="17">
                  <c:v>59</c:v>
                </c:pt>
                <c:pt idx="18">
                  <c:v>59</c:v>
                </c:pt>
                <c:pt idx="19">
                  <c:v>59</c:v>
                </c:pt>
                <c:pt idx="20">
                  <c:v>60</c:v>
                </c:pt>
                <c:pt idx="21">
                  <c:v>60</c:v>
                </c:pt>
                <c:pt idx="22">
                  <c:v>60</c:v>
                </c:pt>
                <c:pt idx="23">
                  <c:v>61</c:v>
                </c:pt>
                <c:pt idx="27">
                  <c:v>63</c:v>
                </c:pt>
                <c:pt idx="28">
                  <c:v>62</c:v>
                </c:pt>
                <c:pt idx="29">
                  <c:v>62</c:v>
                </c:pt>
                <c:pt idx="30">
                  <c:v>61</c:v>
                </c:pt>
                <c:pt idx="31">
                  <c:v>61</c:v>
                </c:pt>
                <c:pt idx="32">
                  <c:v>61</c:v>
                </c:pt>
                <c:pt idx="35">
                  <c:v>61</c:v>
                </c:pt>
                <c:pt idx="36">
                  <c:v>58</c:v>
                </c:pt>
                <c:pt idx="37">
                  <c:v>55</c:v>
                </c:pt>
                <c:pt idx="38">
                  <c:v>52</c:v>
                </c:pt>
                <c:pt idx="39">
                  <c:v>51</c:v>
                </c:pt>
                <c:pt idx="42">
                  <c:v>57</c:v>
                </c:pt>
                <c:pt idx="43">
                  <c:v>57</c:v>
                </c:pt>
                <c:pt idx="44">
                  <c:v>57</c:v>
                </c:pt>
                <c:pt idx="45">
                  <c:v>57</c:v>
                </c:pt>
                <c:pt idx="46">
                  <c:v>57</c:v>
                </c:pt>
                <c:pt idx="47">
                  <c:v>56</c:v>
                </c:pt>
                <c:pt idx="48">
                  <c:v>57</c:v>
                </c:pt>
                <c:pt idx="51">
                  <c:v>60</c:v>
                </c:pt>
                <c:pt idx="52">
                  <c:v>59</c:v>
                </c:pt>
                <c:pt idx="53">
                  <c:v>58</c:v>
                </c:pt>
                <c:pt idx="54">
                  <c:v>60</c:v>
                </c:pt>
                <c:pt idx="55">
                  <c:v>59</c:v>
                </c:pt>
                <c:pt idx="56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B-47D5-B1A8-8FE5DED29D97}"/>
            </c:ext>
          </c:extLst>
        </c:ser>
        <c:ser>
          <c:idx val="4"/>
          <c:order val="4"/>
          <c:tx>
            <c:strRef>
              <c:f>All!$HP$5</c:f>
              <c:strCache>
                <c:ptCount val="1"/>
                <c:pt idx="0">
                  <c:v>Max tecu_hpi2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All!$HP$6:$HP$400</c:f>
              <c:numCache>
                <c:formatCode>General</c:formatCode>
                <c:ptCount val="395"/>
                <c:pt idx="0">
                  <c:v>54</c:v>
                </c:pt>
                <c:pt idx="1">
                  <c:v>55</c:v>
                </c:pt>
                <c:pt idx="2">
                  <c:v>56</c:v>
                </c:pt>
                <c:pt idx="3">
                  <c:v>57</c:v>
                </c:pt>
                <c:pt idx="4">
                  <c:v>58</c:v>
                </c:pt>
                <c:pt idx="7">
                  <c:v>59</c:v>
                </c:pt>
                <c:pt idx="8">
                  <c:v>59</c:v>
                </c:pt>
                <c:pt idx="11">
                  <c:v>60</c:v>
                </c:pt>
                <c:pt idx="12">
                  <c:v>60</c:v>
                </c:pt>
                <c:pt idx="15">
                  <c:v>62</c:v>
                </c:pt>
                <c:pt idx="16">
                  <c:v>65</c:v>
                </c:pt>
                <c:pt idx="17">
                  <c:v>67</c:v>
                </c:pt>
                <c:pt idx="18">
                  <c:v>62</c:v>
                </c:pt>
                <c:pt idx="19">
                  <c:v>65</c:v>
                </c:pt>
                <c:pt idx="20">
                  <c:v>67</c:v>
                </c:pt>
                <c:pt idx="21">
                  <c:v>69</c:v>
                </c:pt>
                <c:pt idx="22">
                  <c:v>71</c:v>
                </c:pt>
                <c:pt idx="23">
                  <c:v>72</c:v>
                </c:pt>
                <c:pt idx="27">
                  <c:v>70</c:v>
                </c:pt>
                <c:pt idx="28">
                  <c:v>69</c:v>
                </c:pt>
                <c:pt idx="29">
                  <c:v>70</c:v>
                </c:pt>
                <c:pt idx="30">
                  <c:v>71</c:v>
                </c:pt>
                <c:pt idx="31">
                  <c:v>72</c:v>
                </c:pt>
                <c:pt idx="32">
                  <c:v>73</c:v>
                </c:pt>
                <c:pt idx="35">
                  <c:v>64</c:v>
                </c:pt>
                <c:pt idx="36">
                  <c:v>67</c:v>
                </c:pt>
                <c:pt idx="37">
                  <c:v>68</c:v>
                </c:pt>
                <c:pt idx="38">
                  <c:v>70</c:v>
                </c:pt>
                <c:pt idx="39">
                  <c:v>71</c:v>
                </c:pt>
                <c:pt idx="42">
                  <c:v>66</c:v>
                </c:pt>
                <c:pt idx="43">
                  <c:v>67</c:v>
                </c:pt>
                <c:pt idx="44">
                  <c:v>67</c:v>
                </c:pt>
                <c:pt idx="45">
                  <c:v>68</c:v>
                </c:pt>
                <c:pt idx="46">
                  <c:v>69</c:v>
                </c:pt>
                <c:pt idx="47">
                  <c:v>70</c:v>
                </c:pt>
                <c:pt idx="48">
                  <c:v>70</c:v>
                </c:pt>
                <c:pt idx="51">
                  <c:v>63</c:v>
                </c:pt>
                <c:pt idx="52">
                  <c:v>65</c:v>
                </c:pt>
                <c:pt idx="53">
                  <c:v>66</c:v>
                </c:pt>
                <c:pt idx="54">
                  <c:v>63</c:v>
                </c:pt>
                <c:pt idx="55">
                  <c:v>65</c:v>
                </c:pt>
                <c:pt idx="56">
                  <c:v>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B34-4BFD-BE8F-529799E06C0B}"/>
            </c:ext>
          </c:extLst>
        </c:ser>
        <c:ser>
          <c:idx val="5"/>
          <c:order val="5"/>
          <c:tx>
            <c:strRef>
              <c:f>All!$HQ$5</c:f>
              <c:strCache>
                <c:ptCount val="1"/>
                <c:pt idx="0">
                  <c:v>Max tecu_ign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val>
            <c:numRef>
              <c:f>All!$HQ$6:$HQ$400</c:f>
              <c:numCache>
                <c:formatCode>General</c:formatCode>
                <c:ptCount val="395"/>
                <c:pt idx="0">
                  <c:v>53</c:v>
                </c:pt>
                <c:pt idx="1">
                  <c:v>54</c:v>
                </c:pt>
                <c:pt idx="2">
                  <c:v>55</c:v>
                </c:pt>
                <c:pt idx="3">
                  <c:v>56</c:v>
                </c:pt>
                <c:pt idx="4">
                  <c:v>56</c:v>
                </c:pt>
                <c:pt idx="7">
                  <c:v>57</c:v>
                </c:pt>
                <c:pt idx="8">
                  <c:v>57</c:v>
                </c:pt>
                <c:pt idx="11">
                  <c:v>58</c:v>
                </c:pt>
                <c:pt idx="12">
                  <c:v>59</c:v>
                </c:pt>
                <c:pt idx="15">
                  <c:v>60</c:v>
                </c:pt>
                <c:pt idx="16">
                  <c:v>62</c:v>
                </c:pt>
                <c:pt idx="17">
                  <c:v>64</c:v>
                </c:pt>
                <c:pt idx="18">
                  <c:v>60</c:v>
                </c:pt>
                <c:pt idx="19">
                  <c:v>62</c:v>
                </c:pt>
                <c:pt idx="20">
                  <c:v>65</c:v>
                </c:pt>
                <c:pt idx="21">
                  <c:v>67</c:v>
                </c:pt>
                <c:pt idx="22">
                  <c:v>68</c:v>
                </c:pt>
                <c:pt idx="23">
                  <c:v>69</c:v>
                </c:pt>
                <c:pt idx="27">
                  <c:v>69</c:v>
                </c:pt>
                <c:pt idx="28">
                  <c:v>66</c:v>
                </c:pt>
                <c:pt idx="29">
                  <c:v>67</c:v>
                </c:pt>
                <c:pt idx="30">
                  <c:v>68</c:v>
                </c:pt>
                <c:pt idx="31">
                  <c:v>69</c:v>
                </c:pt>
                <c:pt idx="32">
                  <c:v>70</c:v>
                </c:pt>
                <c:pt idx="35">
                  <c:v>61</c:v>
                </c:pt>
                <c:pt idx="36">
                  <c:v>64</c:v>
                </c:pt>
                <c:pt idx="37">
                  <c:v>66</c:v>
                </c:pt>
                <c:pt idx="38">
                  <c:v>67</c:v>
                </c:pt>
                <c:pt idx="39">
                  <c:v>68</c:v>
                </c:pt>
                <c:pt idx="42">
                  <c:v>65</c:v>
                </c:pt>
                <c:pt idx="43">
                  <c:v>64</c:v>
                </c:pt>
                <c:pt idx="44">
                  <c:v>65</c:v>
                </c:pt>
                <c:pt idx="45">
                  <c:v>66</c:v>
                </c:pt>
                <c:pt idx="46">
                  <c:v>67</c:v>
                </c:pt>
                <c:pt idx="47">
                  <c:v>67</c:v>
                </c:pt>
                <c:pt idx="48">
                  <c:v>68</c:v>
                </c:pt>
                <c:pt idx="51">
                  <c:v>61</c:v>
                </c:pt>
                <c:pt idx="52">
                  <c:v>63</c:v>
                </c:pt>
                <c:pt idx="53">
                  <c:v>64</c:v>
                </c:pt>
                <c:pt idx="54">
                  <c:v>61</c:v>
                </c:pt>
                <c:pt idx="55">
                  <c:v>63</c:v>
                </c:pt>
                <c:pt idx="56">
                  <c:v>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B34-4BFD-BE8F-529799E06C0B}"/>
            </c:ext>
          </c:extLst>
        </c:ser>
        <c:ser>
          <c:idx val="6"/>
          <c:order val="6"/>
          <c:tx>
            <c:strRef>
              <c:f>All!$HR$5</c:f>
              <c:strCache>
                <c:ptCount val="1"/>
                <c:pt idx="0">
                  <c:v>Max DeviceInfo_DeviceTemperature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All!$HR$6:$HR$400</c:f>
              <c:numCache>
                <c:formatCode>General</c:formatCode>
                <c:ptCount val="395"/>
                <c:pt idx="0">
                  <c:v>53</c:v>
                </c:pt>
                <c:pt idx="1">
                  <c:v>53</c:v>
                </c:pt>
                <c:pt idx="2">
                  <c:v>55</c:v>
                </c:pt>
                <c:pt idx="3">
                  <c:v>56</c:v>
                </c:pt>
                <c:pt idx="4">
                  <c:v>58</c:v>
                </c:pt>
                <c:pt idx="7">
                  <c:v>59</c:v>
                </c:pt>
                <c:pt idx="8">
                  <c:v>60</c:v>
                </c:pt>
                <c:pt idx="11">
                  <c:v>61</c:v>
                </c:pt>
                <c:pt idx="12">
                  <c:v>62</c:v>
                </c:pt>
                <c:pt idx="15">
                  <c:v>58</c:v>
                </c:pt>
                <c:pt idx="16">
                  <c:v>58</c:v>
                </c:pt>
                <c:pt idx="17">
                  <c:v>58</c:v>
                </c:pt>
                <c:pt idx="18">
                  <c:v>58</c:v>
                </c:pt>
                <c:pt idx="19">
                  <c:v>58</c:v>
                </c:pt>
                <c:pt idx="20">
                  <c:v>59</c:v>
                </c:pt>
                <c:pt idx="21">
                  <c:v>60</c:v>
                </c:pt>
                <c:pt idx="22">
                  <c:v>60</c:v>
                </c:pt>
                <c:pt idx="23">
                  <c:v>61</c:v>
                </c:pt>
                <c:pt idx="27">
                  <c:v>63</c:v>
                </c:pt>
                <c:pt idx="28">
                  <c:v>61</c:v>
                </c:pt>
                <c:pt idx="29">
                  <c:v>61</c:v>
                </c:pt>
                <c:pt idx="30">
                  <c:v>61</c:v>
                </c:pt>
                <c:pt idx="31">
                  <c:v>61</c:v>
                </c:pt>
                <c:pt idx="32">
                  <c:v>61</c:v>
                </c:pt>
                <c:pt idx="35">
                  <c:v>58</c:v>
                </c:pt>
                <c:pt idx="36">
                  <c:v>57</c:v>
                </c:pt>
                <c:pt idx="37">
                  <c:v>58</c:v>
                </c:pt>
                <c:pt idx="38">
                  <c:v>58</c:v>
                </c:pt>
                <c:pt idx="39">
                  <c:v>59</c:v>
                </c:pt>
                <c:pt idx="42">
                  <c:v>59</c:v>
                </c:pt>
                <c:pt idx="43">
                  <c:v>57</c:v>
                </c:pt>
                <c:pt idx="44">
                  <c:v>57</c:v>
                </c:pt>
                <c:pt idx="45">
                  <c:v>57</c:v>
                </c:pt>
                <c:pt idx="46">
                  <c:v>57</c:v>
                </c:pt>
                <c:pt idx="47">
                  <c:v>57</c:v>
                </c:pt>
                <c:pt idx="48">
                  <c:v>57</c:v>
                </c:pt>
                <c:pt idx="51">
                  <c:v>56</c:v>
                </c:pt>
                <c:pt idx="52">
                  <c:v>55</c:v>
                </c:pt>
                <c:pt idx="53">
                  <c:v>56</c:v>
                </c:pt>
                <c:pt idx="54">
                  <c:v>56</c:v>
                </c:pt>
                <c:pt idx="55">
                  <c:v>55</c:v>
                </c:pt>
                <c:pt idx="56">
                  <c:v>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5B34-4BFD-BE8F-529799E06C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2"/>
          <c:order val="2"/>
          <c:tx>
            <c:strRef>
              <c:f>All!$HN$5</c:f>
              <c:strCache>
                <c:ptCount val="1"/>
                <c:pt idx="0">
                  <c:v>Max tecu_cpu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All!$HN$6:$HN$400</c:f>
              <c:numCache>
                <c:formatCode>General</c:formatCode>
                <c:ptCount val="395"/>
                <c:pt idx="0">
                  <c:v>61</c:v>
                </c:pt>
                <c:pt idx="1">
                  <c:v>62</c:v>
                </c:pt>
                <c:pt idx="2">
                  <c:v>62</c:v>
                </c:pt>
                <c:pt idx="3">
                  <c:v>63</c:v>
                </c:pt>
                <c:pt idx="4">
                  <c:v>64</c:v>
                </c:pt>
                <c:pt idx="7">
                  <c:v>65</c:v>
                </c:pt>
                <c:pt idx="8">
                  <c:v>66</c:v>
                </c:pt>
                <c:pt idx="11">
                  <c:v>66</c:v>
                </c:pt>
                <c:pt idx="12">
                  <c:v>68</c:v>
                </c:pt>
                <c:pt idx="15">
                  <c:v>66</c:v>
                </c:pt>
                <c:pt idx="16">
                  <c:v>68</c:v>
                </c:pt>
                <c:pt idx="17">
                  <c:v>70</c:v>
                </c:pt>
                <c:pt idx="18">
                  <c:v>66</c:v>
                </c:pt>
                <c:pt idx="19">
                  <c:v>68</c:v>
                </c:pt>
                <c:pt idx="20">
                  <c:v>70</c:v>
                </c:pt>
                <c:pt idx="21">
                  <c:v>72</c:v>
                </c:pt>
                <c:pt idx="22">
                  <c:v>73</c:v>
                </c:pt>
                <c:pt idx="23">
                  <c:v>75</c:v>
                </c:pt>
                <c:pt idx="27">
                  <c:v>77</c:v>
                </c:pt>
                <c:pt idx="28">
                  <c:v>71</c:v>
                </c:pt>
                <c:pt idx="29">
                  <c:v>72</c:v>
                </c:pt>
                <c:pt idx="30">
                  <c:v>73</c:v>
                </c:pt>
                <c:pt idx="31">
                  <c:v>74</c:v>
                </c:pt>
                <c:pt idx="32">
                  <c:v>75</c:v>
                </c:pt>
                <c:pt idx="35">
                  <c:v>66</c:v>
                </c:pt>
                <c:pt idx="36">
                  <c:v>68</c:v>
                </c:pt>
                <c:pt idx="37">
                  <c:v>70</c:v>
                </c:pt>
                <c:pt idx="38">
                  <c:v>71</c:v>
                </c:pt>
                <c:pt idx="39">
                  <c:v>73</c:v>
                </c:pt>
                <c:pt idx="42">
                  <c:v>73</c:v>
                </c:pt>
                <c:pt idx="43">
                  <c:v>69</c:v>
                </c:pt>
                <c:pt idx="44">
                  <c:v>70</c:v>
                </c:pt>
                <c:pt idx="45">
                  <c:v>71</c:v>
                </c:pt>
                <c:pt idx="46">
                  <c:v>71</c:v>
                </c:pt>
                <c:pt idx="47">
                  <c:v>72</c:v>
                </c:pt>
                <c:pt idx="48">
                  <c:v>72</c:v>
                </c:pt>
                <c:pt idx="51">
                  <c:v>66</c:v>
                </c:pt>
                <c:pt idx="52">
                  <c:v>67</c:v>
                </c:pt>
                <c:pt idx="53">
                  <c:v>69</c:v>
                </c:pt>
                <c:pt idx="54">
                  <c:v>66</c:v>
                </c:pt>
                <c:pt idx="55">
                  <c:v>67</c:v>
                </c:pt>
                <c:pt idx="56">
                  <c:v>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106-447C-BB21-A19C6E755CDC}"/>
            </c:ext>
          </c:extLst>
        </c:ser>
        <c:ser>
          <c:idx val="3"/>
          <c:order val="3"/>
          <c:tx>
            <c:strRef>
              <c:f>All!$HO$5</c:f>
              <c:strCache>
                <c:ptCount val="1"/>
                <c:pt idx="0">
                  <c:v>Max tecu_hpi1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All!$HO$6:$HO$400</c:f>
              <c:numCache>
                <c:formatCode>General</c:formatCode>
                <c:ptCount val="395"/>
                <c:pt idx="0">
                  <c:v>53</c:v>
                </c:pt>
                <c:pt idx="1">
                  <c:v>54</c:v>
                </c:pt>
                <c:pt idx="2">
                  <c:v>55</c:v>
                </c:pt>
                <c:pt idx="3">
                  <c:v>56</c:v>
                </c:pt>
                <c:pt idx="4">
                  <c:v>56</c:v>
                </c:pt>
                <c:pt idx="7">
                  <c:v>58</c:v>
                </c:pt>
                <c:pt idx="8">
                  <c:v>58</c:v>
                </c:pt>
                <c:pt idx="11">
                  <c:v>58</c:v>
                </c:pt>
                <c:pt idx="12">
                  <c:v>60</c:v>
                </c:pt>
                <c:pt idx="15">
                  <c:v>59</c:v>
                </c:pt>
                <c:pt idx="16">
                  <c:v>62</c:v>
                </c:pt>
                <c:pt idx="17">
                  <c:v>64</c:v>
                </c:pt>
                <c:pt idx="18">
                  <c:v>59</c:v>
                </c:pt>
                <c:pt idx="19">
                  <c:v>62</c:v>
                </c:pt>
                <c:pt idx="20">
                  <c:v>64</c:v>
                </c:pt>
                <c:pt idx="21">
                  <c:v>66</c:v>
                </c:pt>
                <c:pt idx="22">
                  <c:v>68</c:v>
                </c:pt>
                <c:pt idx="23">
                  <c:v>69</c:v>
                </c:pt>
                <c:pt idx="27">
                  <c:v>69</c:v>
                </c:pt>
                <c:pt idx="28">
                  <c:v>66</c:v>
                </c:pt>
                <c:pt idx="29">
                  <c:v>67</c:v>
                </c:pt>
                <c:pt idx="30">
                  <c:v>68</c:v>
                </c:pt>
                <c:pt idx="31">
                  <c:v>69</c:v>
                </c:pt>
                <c:pt idx="32">
                  <c:v>69</c:v>
                </c:pt>
                <c:pt idx="35">
                  <c:v>57</c:v>
                </c:pt>
                <c:pt idx="36">
                  <c:v>59</c:v>
                </c:pt>
                <c:pt idx="37">
                  <c:v>61</c:v>
                </c:pt>
                <c:pt idx="38">
                  <c:v>63</c:v>
                </c:pt>
                <c:pt idx="39">
                  <c:v>64</c:v>
                </c:pt>
                <c:pt idx="42">
                  <c:v>61</c:v>
                </c:pt>
                <c:pt idx="43">
                  <c:v>60</c:v>
                </c:pt>
                <c:pt idx="44">
                  <c:v>60</c:v>
                </c:pt>
                <c:pt idx="45">
                  <c:v>61</c:v>
                </c:pt>
                <c:pt idx="46">
                  <c:v>62</c:v>
                </c:pt>
                <c:pt idx="47">
                  <c:v>63</c:v>
                </c:pt>
                <c:pt idx="48">
                  <c:v>63</c:v>
                </c:pt>
                <c:pt idx="51">
                  <c:v>57</c:v>
                </c:pt>
                <c:pt idx="52">
                  <c:v>58</c:v>
                </c:pt>
                <c:pt idx="53">
                  <c:v>59</c:v>
                </c:pt>
                <c:pt idx="54">
                  <c:v>57</c:v>
                </c:pt>
                <c:pt idx="55">
                  <c:v>58</c:v>
                </c:pt>
                <c:pt idx="56">
                  <c:v>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B34-4BFD-BE8F-529799E06C0B}"/>
            </c:ext>
          </c:extLst>
        </c:ser>
        <c:ser>
          <c:idx val="7"/>
          <c:order val="7"/>
          <c:tx>
            <c:strRef>
              <c:f>All!$HS$5</c:f>
              <c:strCache>
                <c:ptCount val="1"/>
                <c:pt idx="0">
                  <c:v>Max eps_motor_tmp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All!$HS$6:$HS$400</c:f>
              <c:numCache>
                <c:formatCode>General</c:formatCode>
                <c:ptCount val="395"/>
                <c:pt idx="0">
                  <c:v>70</c:v>
                </c:pt>
                <c:pt idx="1">
                  <c:v>82</c:v>
                </c:pt>
                <c:pt idx="2">
                  <c:v>62</c:v>
                </c:pt>
                <c:pt idx="3">
                  <c:v>62</c:v>
                </c:pt>
                <c:pt idx="4">
                  <c:v>64</c:v>
                </c:pt>
                <c:pt idx="7">
                  <c:v>62</c:v>
                </c:pt>
                <c:pt idx="8">
                  <c:v>70</c:v>
                </c:pt>
                <c:pt idx="11">
                  <c:v>62</c:v>
                </c:pt>
                <c:pt idx="12">
                  <c:v>62</c:v>
                </c:pt>
                <c:pt idx="15">
                  <c:v>62</c:v>
                </c:pt>
                <c:pt idx="16">
                  <c:v>70</c:v>
                </c:pt>
                <c:pt idx="17">
                  <c:v>70</c:v>
                </c:pt>
                <c:pt idx="18">
                  <c:v>62</c:v>
                </c:pt>
                <c:pt idx="19">
                  <c:v>70</c:v>
                </c:pt>
                <c:pt idx="20">
                  <c:v>62</c:v>
                </c:pt>
                <c:pt idx="21">
                  <c:v>70</c:v>
                </c:pt>
                <c:pt idx="22">
                  <c:v>70</c:v>
                </c:pt>
                <c:pt idx="23">
                  <c:v>66</c:v>
                </c:pt>
                <c:pt idx="27">
                  <c:v>62</c:v>
                </c:pt>
                <c:pt idx="28">
                  <c:v>64</c:v>
                </c:pt>
                <c:pt idx="29">
                  <c:v>66</c:v>
                </c:pt>
                <c:pt idx="30">
                  <c:v>64</c:v>
                </c:pt>
                <c:pt idx="31">
                  <c:v>66</c:v>
                </c:pt>
                <c:pt idx="32">
                  <c:v>70</c:v>
                </c:pt>
                <c:pt idx="35">
                  <c:v>62</c:v>
                </c:pt>
                <c:pt idx="36">
                  <c:v>64</c:v>
                </c:pt>
                <c:pt idx="37">
                  <c:v>64</c:v>
                </c:pt>
                <c:pt idx="38">
                  <c:v>64</c:v>
                </c:pt>
                <c:pt idx="39">
                  <c:v>66</c:v>
                </c:pt>
                <c:pt idx="42">
                  <c:v>62</c:v>
                </c:pt>
                <c:pt idx="43">
                  <c:v>62</c:v>
                </c:pt>
                <c:pt idx="44">
                  <c:v>70</c:v>
                </c:pt>
                <c:pt idx="45">
                  <c:v>64</c:v>
                </c:pt>
                <c:pt idx="46">
                  <c:v>62</c:v>
                </c:pt>
                <c:pt idx="47">
                  <c:v>70</c:v>
                </c:pt>
                <c:pt idx="48">
                  <c:v>70</c:v>
                </c:pt>
                <c:pt idx="51">
                  <c:v>70</c:v>
                </c:pt>
                <c:pt idx="52">
                  <c:v>62</c:v>
                </c:pt>
                <c:pt idx="53">
                  <c:v>70</c:v>
                </c:pt>
                <c:pt idx="54">
                  <c:v>70</c:v>
                </c:pt>
                <c:pt idx="55">
                  <c:v>62</c:v>
                </c:pt>
                <c:pt idx="56">
                  <c:v>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8B-4D91-A590-D69698F2A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55064159"/>
        <c:axId val="655086623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655086623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655064159"/>
        <c:crosses val="max"/>
        <c:crossBetween val="between"/>
      </c:valAx>
      <c:catAx>
        <c:axId val="655064159"/>
        <c:scaling>
          <c:orientation val="minMax"/>
        </c:scaling>
        <c:delete val="1"/>
        <c:axPos val="b"/>
        <c:majorTickMark val="out"/>
        <c:minorTickMark val="none"/>
        <c:tickLblPos val="nextTo"/>
        <c:crossAx val="655086623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648051465880134"/>
          <c:y val="1.2648635192127459E-3"/>
          <c:w val="0.68266604313653068"/>
          <c:h val="0.27896830336223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>
      <c:oddFooter>&amp;L&amp;G&amp;C&amp;"+,Regular"&amp;12&amp;D&amp;R&amp;"-,Bold"&amp;P</c:oddFooter>
    </c:headerFooter>
    <c:pageMargins b="0.75" l="0.25" r="0.25" t="0.75" header="0.3" footer="0.3"/>
    <c:pageSetup orientation="portrait"/>
  </c:printSettings>
</c:chartSpace>
</file>

<file path=xl/charts/chart1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08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GB" b="1" baseline="0"/>
              <a:t>Clutch</a:t>
            </a:r>
          </a:p>
        </c:rich>
      </c:tx>
      <c:layout>
        <c:manualLayout>
          <c:xMode val="edge"/>
          <c:yMode val="edge"/>
          <c:x val="4.177202062050147E-2"/>
          <c:y val="2.939814814814814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8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5.4361504321847019E-2"/>
          <c:y val="0.16186620370370372"/>
          <c:w val="0.92284900305349837"/>
          <c:h val="0.70426435185185188"/>
        </c:manualLayout>
      </c:layout>
      <c:lineChart>
        <c:grouping val="standard"/>
        <c:varyColors val="0"/>
        <c:ser>
          <c:idx val="1"/>
          <c:order val="1"/>
          <c:tx>
            <c:strRef>
              <c:f>All!$HU$5</c:f>
              <c:strCache>
                <c:ptCount val="1"/>
                <c:pt idx="0">
                  <c:v>Lap-Begin Ave_Clutch_Slip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All!$HU$6:$HU$400</c:f>
              <c:numCache>
                <c:formatCode>General</c:formatCode>
                <c:ptCount val="39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7">
                  <c:v>0</c:v>
                </c:pt>
                <c:pt idx="8">
                  <c:v>0</c:v>
                </c:pt>
                <c:pt idx="11">
                  <c:v>0</c:v>
                </c:pt>
                <c:pt idx="12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4B-47D5-B1A8-8FE5DED29D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133039"/>
        <c:axId val="1425136367"/>
      </c:lineChart>
      <c:lineChart>
        <c:grouping val="standard"/>
        <c:varyColors val="0"/>
        <c:ser>
          <c:idx val="0"/>
          <c:order val="0"/>
          <c:tx>
            <c:strRef>
              <c:f>All!$HT$5</c:f>
              <c:strCache>
                <c:ptCount val="1"/>
                <c:pt idx="0">
                  <c:v>Min sclutch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All!$HT$6:$HT$400</c:f>
              <c:numCache>
                <c:formatCode>General</c:formatCode>
                <c:ptCount val="395"/>
                <c:pt idx="0">
                  <c:v>-0.96950000000000003</c:v>
                </c:pt>
                <c:pt idx="1">
                  <c:v>-1.006</c:v>
                </c:pt>
                <c:pt idx="2">
                  <c:v>-1.0489999999999999</c:v>
                </c:pt>
                <c:pt idx="3">
                  <c:v>-1.0229999999999999</c:v>
                </c:pt>
                <c:pt idx="4">
                  <c:v>-1.0365</c:v>
                </c:pt>
                <c:pt idx="7">
                  <c:v>-1.077</c:v>
                </c:pt>
                <c:pt idx="8">
                  <c:v>-1.056</c:v>
                </c:pt>
                <c:pt idx="11">
                  <c:v>-1.0934999999999999</c:v>
                </c:pt>
                <c:pt idx="12">
                  <c:v>-1.1505000000000001</c:v>
                </c:pt>
                <c:pt idx="15">
                  <c:v>-1.087</c:v>
                </c:pt>
                <c:pt idx="16">
                  <c:v>-1.0885</c:v>
                </c:pt>
                <c:pt idx="17">
                  <c:v>-1.1000000000000001</c:v>
                </c:pt>
                <c:pt idx="18">
                  <c:v>-1.087</c:v>
                </c:pt>
                <c:pt idx="19">
                  <c:v>-1.0885</c:v>
                </c:pt>
                <c:pt idx="20">
                  <c:v>-1.137</c:v>
                </c:pt>
                <c:pt idx="21">
                  <c:v>-1.1325000000000001</c:v>
                </c:pt>
                <c:pt idx="22">
                  <c:v>-1.1114999999999999</c:v>
                </c:pt>
                <c:pt idx="23">
                  <c:v>-1.119</c:v>
                </c:pt>
                <c:pt idx="27">
                  <c:v>-1.149</c:v>
                </c:pt>
                <c:pt idx="28">
                  <c:v>-1.149</c:v>
                </c:pt>
                <c:pt idx="29">
                  <c:v>-1.149</c:v>
                </c:pt>
                <c:pt idx="30">
                  <c:v>-1.1655</c:v>
                </c:pt>
                <c:pt idx="31">
                  <c:v>-1.149</c:v>
                </c:pt>
                <c:pt idx="32">
                  <c:v>-1.149</c:v>
                </c:pt>
                <c:pt idx="35">
                  <c:v>-1.2315</c:v>
                </c:pt>
                <c:pt idx="36">
                  <c:v>-1.2495000000000001</c:v>
                </c:pt>
                <c:pt idx="37">
                  <c:v>-1.224</c:v>
                </c:pt>
                <c:pt idx="38">
                  <c:v>-1.218</c:v>
                </c:pt>
                <c:pt idx="39">
                  <c:v>-1.2124999999999999</c:v>
                </c:pt>
                <c:pt idx="42">
                  <c:v>-1.204</c:v>
                </c:pt>
                <c:pt idx="43">
                  <c:v>-1.204</c:v>
                </c:pt>
                <c:pt idx="44">
                  <c:v>-1.2064999999999999</c:v>
                </c:pt>
                <c:pt idx="45">
                  <c:v>-1.218</c:v>
                </c:pt>
                <c:pt idx="46">
                  <c:v>-1.2030000000000001</c:v>
                </c:pt>
                <c:pt idx="47">
                  <c:v>-1.2050000000000001</c:v>
                </c:pt>
                <c:pt idx="48">
                  <c:v>-1.2124999999999999</c:v>
                </c:pt>
                <c:pt idx="51">
                  <c:v>-1.2215</c:v>
                </c:pt>
                <c:pt idx="52">
                  <c:v>-1.2250000000000001</c:v>
                </c:pt>
                <c:pt idx="53">
                  <c:v>-1.2475000000000001</c:v>
                </c:pt>
                <c:pt idx="54">
                  <c:v>-1.2215</c:v>
                </c:pt>
                <c:pt idx="55">
                  <c:v>-1.2250000000000001</c:v>
                </c:pt>
                <c:pt idx="56">
                  <c:v>-1.2475000000000001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E78-4C7C-954E-6BF89569B3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15750767"/>
        <c:axId val="2015746607"/>
      </c:lineChart>
      <c:catAx>
        <c:axId val="14251330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6367"/>
        <c:crosses val="autoZero"/>
        <c:auto val="1"/>
        <c:lblAlgn val="ctr"/>
        <c:lblOffset val="100"/>
        <c:tickLblSkip val="10"/>
        <c:noMultiLvlLbl val="0"/>
      </c:catAx>
      <c:valAx>
        <c:axId val="1425136367"/>
        <c:scaling>
          <c:orientation val="minMax"/>
          <c:max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425133039"/>
        <c:crosses val="autoZero"/>
        <c:crossBetween val="between"/>
      </c:valAx>
      <c:valAx>
        <c:axId val="2015746607"/>
        <c:scaling>
          <c:orientation val="minMax"/>
          <c:min val="-1.5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015750767"/>
        <c:crosses val="max"/>
        <c:crossBetween val="between"/>
      </c:valAx>
      <c:catAx>
        <c:axId val="2015750767"/>
        <c:scaling>
          <c:orientation val="minMax"/>
        </c:scaling>
        <c:delete val="1"/>
        <c:axPos val="b"/>
        <c:majorTickMark val="out"/>
        <c:minorTickMark val="none"/>
        <c:tickLblPos val="nextTo"/>
        <c:crossAx val="2015746607"/>
        <c:crosses val="autoZero"/>
        <c:auto val="1"/>
        <c:lblAlgn val="ctr"/>
        <c:lblOffset val="100"/>
        <c:noMultiLvlLbl val="0"/>
      </c:catAx>
      <c:spPr>
        <a:solidFill>
          <a:schemeClr val="bg2"/>
        </a:solidFill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3312865193830982"/>
          <c:y val="3.059537037037037E-2"/>
          <c:w val="0.64067128984173916"/>
          <c:h val="9.921944444444445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 sz="900">
          <a:solidFill>
            <a:sysClr val="windowText" lastClr="000000"/>
          </a:solidFill>
        </a:defRPr>
      </a:pPr>
      <a:endParaRPr lang="it-IT"/>
    </a:p>
  </c:txPr>
  <c:printSettings>
    <c:headerFooter>
      <c:oddHeader>&amp;L&amp;"-,Bold Italic"&amp;14SCG 007 LMH&amp;C&amp;14KISKPI r02 Track Report&amp;R&amp;G</c:oddHeader>
      <c:oddFooter>&amp;L&amp;G&amp;C&amp;"+,Regular"&amp;12&amp;D&amp;R&amp;"-,Bold"&amp;P</c:oddFooter>
    </c:headerFooter>
    <c:pageMargins b="0.75" l="0.25" r="0.25" t="0.75" header="0.3" footer="0.3"/>
    <c:pageSetup orientation="portrait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32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4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  <a:alpha val="51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plotArea>
  <cs:plotArea3D>
    <cs:lnRef idx="0"/>
    <cs:fillRef idx="0"/>
    <cs:effectRef idx="0"/>
    <cs:fontRef idx="minor">
      <a:schemeClr val="dk1"/>
    </cs:fontRef>
    <cs:spPr>
      <a:solidFill>
        <a:schemeClr val="lt1"/>
      </a:solidFill>
    </cs:spPr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  <cs:spPr>
      <a:pattFill prst="ltDnDiag">
        <a:fgClr>
          <a:schemeClr val="dk1">
            <a:lumMod val="15000"/>
            <a:lumOff val="85000"/>
          </a:schemeClr>
        </a:fgClr>
        <a:bgClr>
          <a:schemeClr val="lt1"/>
        </a:bgClr>
      </a:pattFill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26.xml"/><Relationship Id="rId21" Type="http://schemas.openxmlformats.org/officeDocument/2006/relationships/chart" Target="../charts/chart21.xml"/><Relationship Id="rId42" Type="http://schemas.openxmlformats.org/officeDocument/2006/relationships/chart" Target="../charts/chart42.xml"/><Relationship Id="rId47" Type="http://schemas.openxmlformats.org/officeDocument/2006/relationships/chart" Target="../charts/chart47.xml"/><Relationship Id="rId63" Type="http://schemas.openxmlformats.org/officeDocument/2006/relationships/chart" Target="../charts/chart63.xml"/><Relationship Id="rId68" Type="http://schemas.openxmlformats.org/officeDocument/2006/relationships/chart" Target="../charts/chart68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9" Type="http://schemas.openxmlformats.org/officeDocument/2006/relationships/chart" Target="../charts/chart29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37" Type="http://schemas.openxmlformats.org/officeDocument/2006/relationships/chart" Target="../charts/chart37.xml"/><Relationship Id="rId40" Type="http://schemas.openxmlformats.org/officeDocument/2006/relationships/chart" Target="../charts/chart40.xml"/><Relationship Id="rId45" Type="http://schemas.openxmlformats.org/officeDocument/2006/relationships/chart" Target="../charts/chart45.xml"/><Relationship Id="rId53" Type="http://schemas.openxmlformats.org/officeDocument/2006/relationships/chart" Target="../charts/chart53.xml"/><Relationship Id="rId58" Type="http://schemas.openxmlformats.org/officeDocument/2006/relationships/chart" Target="../charts/chart58.xml"/><Relationship Id="rId66" Type="http://schemas.openxmlformats.org/officeDocument/2006/relationships/chart" Target="../charts/chart66.xml"/><Relationship Id="rId5" Type="http://schemas.openxmlformats.org/officeDocument/2006/relationships/chart" Target="../charts/chart5.xml"/><Relationship Id="rId61" Type="http://schemas.openxmlformats.org/officeDocument/2006/relationships/chart" Target="../charts/chart61.xml"/><Relationship Id="rId19" Type="http://schemas.openxmlformats.org/officeDocument/2006/relationships/chart" Target="../charts/chart1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43" Type="http://schemas.openxmlformats.org/officeDocument/2006/relationships/chart" Target="../charts/chart43.xml"/><Relationship Id="rId48" Type="http://schemas.openxmlformats.org/officeDocument/2006/relationships/chart" Target="../charts/chart48.xml"/><Relationship Id="rId56" Type="http://schemas.openxmlformats.org/officeDocument/2006/relationships/chart" Target="../charts/chart56.xml"/><Relationship Id="rId64" Type="http://schemas.openxmlformats.org/officeDocument/2006/relationships/chart" Target="../charts/chart64.xml"/><Relationship Id="rId69" Type="http://schemas.openxmlformats.org/officeDocument/2006/relationships/chart" Target="../charts/chart69.xml"/><Relationship Id="rId8" Type="http://schemas.openxmlformats.org/officeDocument/2006/relationships/chart" Target="../charts/chart8.xml"/><Relationship Id="rId51" Type="http://schemas.openxmlformats.org/officeDocument/2006/relationships/chart" Target="../charts/chart51.xml"/><Relationship Id="rId3" Type="http://schemas.openxmlformats.org/officeDocument/2006/relationships/chart" Target="../charts/chart3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38" Type="http://schemas.openxmlformats.org/officeDocument/2006/relationships/chart" Target="../charts/chart38.xml"/><Relationship Id="rId46" Type="http://schemas.openxmlformats.org/officeDocument/2006/relationships/chart" Target="../charts/chart46.xml"/><Relationship Id="rId59" Type="http://schemas.openxmlformats.org/officeDocument/2006/relationships/chart" Target="../charts/chart59.xml"/><Relationship Id="rId67" Type="http://schemas.openxmlformats.org/officeDocument/2006/relationships/chart" Target="../charts/chart67.xml"/><Relationship Id="rId20" Type="http://schemas.openxmlformats.org/officeDocument/2006/relationships/chart" Target="../charts/chart20.xml"/><Relationship Id="rId41" Type="http://schemas.openxmlformats.org/officeDocument/2006/relationships/chart" Target="../charts/chart41.xml"/><Relationship Id="rId54" Type="http://schemas.openxmlformats.org/officeDocument/2006/relationships/chart" Target="../charts/chart54.xml"/><Relationship Id="rId62" Type="http://schemas.openxmlformats.org/officeDocument/2006/relationships/chart" Target="../charts/chart6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49" Type="http://schemas.openxmlformats.org/officeDocument/2006/relationships/chart" Target="../charts/chart49.xml"/><Relationship Id="rId57" Type="http://schemas.openxmlformats.org/officeDocument/2006/relationships/chart" Target="../charts/chart57.xml"/><Relationship Id="rId10" Type="http://schemas.openxmlformats.org/officeDocument/2006/relationships/chart" Target="../charts/chart10.xml"/><Relationship Id="rId31" Type="http://schemas.openxmlformats.org/officeDocument/2006/relationships/chart" Target="../charts/chart31.xml"/><Relationship Id="rId44" Type="http://schemas.openxmlformats.org/officeDocument/2006/relationships/chart" Target="../charts/chart44.xml"/><Relationship Id="rId52" Type="http://schemas.openxmlformats.org/officeDocument/2006/relationships/chart" Target="../charts/chart52.xml"/><Relationship Id="rId60" Type="http://schemas.openxmlformats.org/officeDocument/2006/relationships/chart" Target="../charts/chart60.xml"/><Relationship Id="rId65" Type="http://schemas.openxmlformats.org/officeDocument/2006/relationships/chart" Target="../charts/chart6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39" Type="http://schemas.openxmlformats.org/officeDocument/2006/relationships/chart" Target="../charts/chart39.xml"/><Relationship Id="rId34" Type="http://schemas.openxmlformats.org/officeDocument/2006/relationships/chart" Target="../charts/chart34.xml"/><Relationship Id="rId50" Type="http://schemas.openxmlformats.org/officeDocument/2006/relationships/chart" Target="../charts/chart50.xml"/><Relationship Id="rId55" Type="http://schemas.openxmlformats.org/officeDocument/2006/relationships/chart" Target="../charts/chart55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4.xml"/><Relationship Id="rId7" Type="http://schemas.openxmlformats.org/officeDocument/2006/relationships/chart" Target="../charts/chart78.xml"/><Relationship Id="rId2" Type="http://schemas.openxmlformats.org/officeDocument/2006/relationships/chart" Target="../charts/chart73.xml"/><Relationship Id="rId1" Type="http://schemas.openxmlformats.org/officeDocument/2006/relationships/chart" Target="../charts/chart72.xml"/><Relationship Id="rId6" Type="http://schemas.openxmlformats.org/officeDocument/2006/relationships/chart" Target="../charts/chart77.xml"/><Relationship Id="rId5" Type="http://schemas.openxmlformats.org/officeDocument/2006/relationships/chart" Target="../charts/chart76.xml"/><Relationship Id="rId4" Type="http://schemas.openxmlformats.org/officeDocument/2006/relationships/chart" Target="../charts/chart75.xml"/></Relationships>
</file>

<file path=xl/drawings/_rels/drawing5.xml.rels><?xml version="1.0" encoding="UTF-8" standalone="yes"?>
<Relationships xmlns="http://schemas.openxmlformats.org/package/2006/relationships"><Relationship Id="rId26" Type="http://schemas.openxmlformats.org/officeDocument/2006/relationships/chart" Target="../charts/chart104.xml"/><Relationship Id="rId21" Type="http://schemas.openxmlformats.org/officeDocument/2006/relationships/chart" Target="../charts/chart99.xml"/><Relationship Id="rId34" Type="http://schemas.openxmlformats.org/officeDocument/2006/relationships/chart" Target="../charts/chart112.xml"/><Relationship Id="rId42" Type="http://schemas.openxmlformats.org/officeDocument/2006/relationships/chart" Target="../charts/chart120.xml"/><Relationship Id="rId47" Type="http://schemas.openxmlformats.org/officeDocument/2006/relationships/chart" Target="../charts/chart125.xml"/><Relationship Id="rId50" Type="http://schemas.openxmlformats.org/officeDocument/2006/relationships/chart" Target="../charts/chart128.xml"/><Relationship Id="rId55" Type="http://schemas.openxmlformats.org/officeDocument/2006/relationships/chart" Target="../charts/chart133.xml"/><Relationship Id="rId63" Type="http://schemas.openxmlformats.org/officeDocument/2006/relationships/chart" Target="../charts/chart141.xml"/><Relationship Id="rId7" Type="http://schemas.openxmlformats.org/officeDocument/2006/relationships/chart" Target="../charts/chart85.xml"/><Relationship Id="rId2" Type="http://schemas.openxmlformats.org/officeDocument/2006/relationships/chart" Target="../charts/chart80.xml"/><Relationship Id="rId16" Type="http://schemas.openxmlformats.org/officeDocument/2006/relationships/chart" Target="../charts/chart94.xml"/><Relationship Id="rId29" Type="http://schemas.openxmlformats.org/officeDocument/2006/relationships/chart" Target="../charts/chart107.xml"/><Relationship Id="rId11" Type="http://schemas.openxmlformats.org/officeDocument/2006/relationships/chart" Target="../charts/chart89.xml"/><Relationship Id="rId24" Type="http://schemas.openxmlformats.org/officeDocument/2006/relationships/chart" Target="../charts/chart102.xml"/><Relationship Id="rId32" Type="http://schemas.openxmlformats.org/officeDocument/2006/relationships/chart" Target="../charts/chart110.xml"/><Relationship Id="rId37" Type="http://schemas.openxmlformats.org/officeDocument/2006/relationships/chart" Target="../charts/chart115.xml"/><Relationship Id="rId40" Type="http://schemas.openxmlformats.org/officeDocument/2006/relationships/chart" Target="../charts/chart118.xml"/><Relationship Id="rId45" Type="http://schemas.openxmlformats.org/officeDocument/2006/relationships/chart" Target="../charts/chart123.xml"/><Relationship Id="rId53" Type="http://schemas.openxmlformats.org/officeDocument/2006/relationships/chart" Target="../charts/chart131.xml"/><Relationship Id="rId58" Type="http://schemas.openxmlformats.org/officeDocument/2006/relationships/chart" Target="../charts/chart136.xml"/><Relationship Id="rId66" Type="http://schemas.openxmlformats.org/officeDocument/2006/relationships/chart" Target="../charts/chart144.xml"/><Relationship Id="rId5" Type="http://schemas.openxmlformats.org/officeDocument/2006/relationships/chart" Target="../charts/chart83.xml"/><Relationship Id="rId61" Type="http://schemas.openxmlformats.org/officeDocument/2006/relationships/chart" Target="../charts/chart139.xml"/><Relationship Id="rId19" Type="http://schemas.openxmlformats.org/officeDocument/2006/relationships/chart" Target="../charts/chart97.xml"/><Relationship Id="rId14" Type="http://schemas.openxmlformats.org/officeDocument/2006/relationships/chart" Target="../charts/chart92.xml"/><Relationship Id="rId22" Type="http://schemas.openxmlformats.org/officeDocument/2006/relationships/chart" Target="../charts/chart100.xml"/><Relationship Id="rId27" Type="http://schemas.openxmlformats.org/officeDocument/2006/relationships/chart" Target="../charts/chart105.xml"/><Relationship Id="rId30" Type="http://schemas.openxmlformats.org/officeDocument/2006/relationships/chart" Target="../charts/chart108.xml"/><Relationship Id="rId35" Type="http://schemas.openxmlformats.org/officeDocument/2006/relationships/chart" Target="../charts/chart113.xml"/><Relationship Id="rId43" Type="http://schemas.openxmlformats.org/officeDocument/2006/relationships/chart" Target="../charts/chart121.xml"/><Relationship Id="rId48" Type="http://schemas.openxmlformats.org/officeDocument/2006/relationships/chart" Target="../charts/chart126.xml"/><Relationship Id="rId56" Type="http://schemas.openxmlformats.org/officeDocument/2006/relationships/chart" Target="../charts/chart134.xml"/><Relationship Id="rId64" Type="http://schemas.openxmlformats.org/officeDocument/2006/relationships/chart" Target="../charts/chart142.xml"/><Relationship Id="rId8" Type="http://schemas.openxmlformats.org/officeDocument/2006/relationships/chart" Target="../charts/chart86.xml"/><Relationship Id="rId51" Type="http://schemas.openxmlformats.org/officeDocument/2006/relationships/chart" Target="../charts/chart129.xml"/><Relationship Id="rId3" Type="http://schemas.openxmlformats.org/officeDocument/2006/relationships/chart" Target="../charts/chart81.xml"/><Relationship Id="rId12" Type="http://schemas.openxmlformats.org/officeDocument/2006/relationships/chart" Target="../charts/chart90.xml"/><Relationship Id="rId17" Type="http://schemas.openxmlformats.org/officeDocument/2006/relationships/chart" Target="../charts/chart95.xml"/><Relationship Id="rId25" Type="http://schemas.openxmlformats.org/officeDocument/2006/relationships/chart" Target="../charts/chart103.xml"/><Relationship Id="rId33" Type="http://schemas.openxmlformats.org/officeDocument/2006/relationships/chart" Target="../charts/chart111.xml"/><Relationship Id="rId38" Type="http://schemas.openxmlformats.org/officeDocument/2006/relationships/chart" Target="../charts/chart116.xml"/><Relationship Id="rId46" Type="http://schemas.openxmlformats.org/officeDocument/2006/relationships/chart" Target="../charts/chart124.xml"/><Relationship Id="rId59" Type="http://schemas.openxmlformats.org/officeDocument/2006/relationships/chart" Target="../charts/chart137.xml"/><Relationship Id="rId67" Type="http://schemas.openxmlformats.org/officeDocument/2006/relationships/chart" Target="../charts/chart145.xml"/><Relationship Id="rId20" Type="http://schemas.openxmlformats.org/officeDocument/2006/relationships/chart" Target="../charts/chart98.xml"/><Relationship Id="rId41" Type="http://schemas.openxmlformats.org/officeDocument/2006/relationships/chart" Target="../charts/chart119.xml"/><Relationship Id="rId54" Type="http://schemas.openxmlformats.org/officeDocument/2006/relationships/chart" Target="../charts/chart132.xml"/><Relationship Id="rId62" Type="http://schemas.openxmlformats.org/officeDocument/2006/relationships/chart" Target="../charts/chart140.xml"/><Relationship Id="rId1" Type="http://schemas.openxmlformats.org/officeDocument/2006/relationships/chart" Target="../charts/chart79.xml"/><Relationship Id="rId6" Type="http://schemas.openxmlformats.org/officeDocument/2006/relationships/chart" Target="../charts/chart84.xml"/><Relationship Id="rId15" Type="http://schemas.openxmlformats.org/officeDocument/2006/relationships/chart" Target="../charts/chart93.xml"/><Relationship Id="rId23" Type="http://schemas.openxmlformats.org/officeDocument/2006/relationships/chart" Target="../charts/chart101.xml"/><Relationship Id="rId28" Type="http://schemas.openxmlformats.org/officeDocument/2006/relationships/chart" Target="../charts/chart106.xml"/><Relationship Id="rId36" Type="http://schemas.openxmlformats.org/officeDocument/2006/relationships/chart" Target="../charts/chart114.xml"/><Relationship Id="rId49" Type="http://schemas.openxmlformats.org/officeDocument/2006/relationships/chart" Target="../charts/chart127.xml"/><Relationship Id="rId57" Type="http://schemas.openxmlformats.org/officeDocument/2006/relationships/chart" Target="../charts/chart135.xml"/><Relationship Id="rId10" Type="http://schemas.openxmlformats.org/officeDocument/2006/relationships/chart" Target="../charts/chart88.xml"/><Relationship Id="rId31" Type="http://schemas.openxmlformats.org/officeDocument/2006/relationships/chart" Target="../charts/chart109.xml"/><Relationship Id="rId44" Type="http://schemas.openxmlformats.org/officeDocument/2006/relationships/chart" Target="../charts/chart122.xml"/><Relationship Id="rId52" Type="http://schemas.openxmlformats.org/officeDocument/2006/relationships/chart" Target="../charts/chart130.xml"/><Relationship Id="rId60" Type="http://schemas.openxmlformats.org/officeDocument/2006/relationships/chart" Target="../charts/chart138.xml"/><Relationship Id="rId65" Type="http://schemas.openxmlformats.org/officeDocument/2006/relationships/chart" Target="../charts/chart143.xml"/><Relationship Id="rId4" Type="http://schemas.openxmlformats.org/officeDocument/2006/relationships/chart" Target="../charts/chart82.xml"/><Relationship Id="rId9" Type="http://schemas.openxmlformats.org/officeDocument/2006/relationships/chart" Target="../charts/chart87.xml"/><Relationship Id="rId13" Type="http://schemas.openxmlformats.org/officeDocument/2006/relationships/chart" Target="../charts/chart91.xml"/><Relationship Id="rId18" Type="http://schemas.openxmlformats.org/officeDocument/2006/relationships/chart" Target="../charts/chart96.xml"/><Relationship Id="rId39" Type="http://schemas.openxmlformats.org/officeDocument/2006/relationships/chart" Target="../charts/chart117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e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66675</xdr:colOff>
      <xdr:row>4</xdr:row>
      <xdr:rowOff>123825</xdr:rowOff>
    </xdr:from>
    <xdr:to>
      <xdr:col>3</xdr:col>
      <xdr:colOff>295275</xdr:colOff>
      <xdr:row>6</xdr:row>
      <xdr:rowOff>66675</xdr:rowOff>
    </xdr:to>
    <xdr:sp macro="[0]!Data_copy" textlink="">
      <xdr:nvSpPr>
        <xdr:cNvPr id="2" name="Rectangle 1">
          <a:extLst>
            <a:ext uri="{FF2B5EF4-FFF2-40B4-BE49-F238E27FC236}">
              <a16:creationId xmlns:a16="http://schemas.microsoft.com/office/drawing/2014/main" id="{531677E9-6C34-43CF-9C39-DFE57837B0F1}"/>
            </a:ext>
          </a:extLst>
        </xdr:cNvPr>
        <xdr:cNvSpPr/>
      </xdr:nvSpPr>
      <xdr:spPr>
        <a:xfrm>
          <a:off x="1285875" y="885825"/>
          <a:ext cx="83820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Data_Copy</a:t>
          </a:r>
        </a:p>
      </xdr:txBody>
    </xdr:sp>
    <xdr:clientData/>
  </xdr:twoCellAnchor>
  <xdr:twoCellAnchor>
    <xdr:from>
      <xdr:col>1</xdr:col>
      <xdr:colOff>428625</xdr:colOff>
      <xdr:row>7</xdr:row>
      <xdr:rowOff>0</xdr:rowOff>
    </xdr:from>
    <xdr:to>
      <xdr:col>3</xdr:col>
      <xdr:colOff>533400</xdr:colOff>
      <xdr:row>10</xdr:row>
      <xdr:rowOff>85725</xdr:rowOff>
    </xdr:to>
    <xdr:sp macro="[0]!Plot_Export" textlink="">
      <xdr:nvSpPr>
        <xdr:cNvPr id="3" name="Oval 2">
          <a:extLst>
            <a:ext uri="{FF2B5EF4-FFF2-40B4-BE49-F238E27FC236}">
              <a16:creationId xmlns:a16="http://schemas.microsoft.com/office/drawing/2014/main" id="{4FBB1FD2-A080-4466-B886-BCF4B0EBAE98}"/>
            </a:ext>
          </a:extLst>
        </xdr:cNvPr>
        <xdr:cNvSpPr/>
      </xdr:nvSpPr>
      <xdr:spPr>
        <a:xfrm>
          <a:off x="1400175" y="1333500"/>
          <a:ext cx="1323975" cy="657225"/>
        </a:xfrm>
        <a:prstGeom prst="ellipse">
          <a:avLst/>
        </a:prstGeom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Export</a:t>
          </a:r>
          <a:r>
            <a:rPr lang="it-IT" sz="1100" baseline="0"/>
            <a:t> plots</a:t>
          </a:r>
          <a:endParaRPr lang="it-IT" sz="1100"/>
        </a:p>
      </xdr:txBody>
    </xdr:sp>
    <xdr:clientData/>
  </xdr:twoCellAnchor>
  <xdr:twoCellAnchor>
    <xdr:from>
      <xdr:col>1</xdr:col>
      <xdr:colOff>990599</xdr:colOff>
      <xdr:row>11</xdr:row>
      <xdr:rowOff>19050</xdr:rowOff>
    </xdr:from>
    <xdr:to>
      <xdr:col>1</xdr:col>
      <xdr:colOff>1981200</xdr:colOff>
      <xdr:row>12</xdr:row>
      <xdr:rowOff>180975</xdr:rowOff>
    </xdr:to>
    <xdr:sp macro="[0]!plot_clear" textlink="">
      <xdr:nvSpPr>
        <xdr:cNvPr id="4" name="Rectangle: Diagonal Corners Snipped 3">
          <a:extLst>
            <a:ext uri="{FF2B5EF4-FFF2-40B4-BE49-F238E27FC236}">
              <a16:creationId xmlns:a16="http://schemas.microsoft.com/office/drawing/2014/main" id="{117EB9CB-AA22-4D9B-AA31-AB7F5B126E9B}"/>
            </a:ext>
          </a:extLst>
        </xdr:cNvPr>
        <xdr:cNvSpPr/>
      </xdr:nvSpPr>
      <xdr:spPr>
        <a:xfrm>
          <a:off x="2400299" y="2114550"/>
          <a:ext cx="990601" cy="352425"/>
        </a:xfrm>
        <a:prstGeom prst="snip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Plot cleanup</a:t>
          </a:r>
        </a:p>
      </xdr:txBody>
    </xdr:sp>
    <xdr:clientData/>
  </xdr:twoCellAnchor>
  <xdr:twoCellAnchor>
    <xdr:from>
      <xdr:col>6</xdr:col>
      <xdr:colOff>581024</xdr:colOff>
      <xdr:row>4</xdr:row>
      <xdr:rowOff>142875</xdr:rowOff>
    </xdr:from>
    <xdr:to>
      <xdr:col>10</xdr:col>
      <xdr:colOff>114299</xdr:colOff>
      <xdr:row>9</xdr:row>
      <xdr:rowOff>104775</xdr:rowOff>
    </xdr:to>
    <xdr:sp macro="[0]!Add_Titles" textlink="">
      <xdr:nvSpPr>
        <xdr:cNvPr id="5" name="Oval 4">
          <a:extLst>
            <a:ext uri="{FF2B5EF4-FFF2-40B4-BE49-F238E27FC236}">
              <a16:creationId xmlns:a16="http://schemas.microsoft.com/office/drawing/2014/main" id="{094A8ABA-77F5-45A0-9226-7ADFDAC50548}"/>
            </a:ext>
          </a:extLst>
        </xdr:cNvPr>
        <xdr:cNvSpPr/>
      </xdr:nvSpPr>
      <xdr:spPr>
        <a:xfrm>
          <a:off x="7019924" y="904875"/>
          <a:ext cx="1971675" cy="914400"/>
        </a:xfrm>
        <a:prstGeom prst="ellipse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Add titles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</xdr:colOff>
      <xdr:row>1</xdr:row>
      <xdr:rowOff>63500</xdr:rowOff>
    </xdr:from>
    <xdr:to>
      <xdr:col>26</xdr:col>
      <xdr:colOff>628650</xdr:colOff>
      <xdr:row>13</xdr:row>
      <xdr:rowOff>0</xdr:rowOff>
    </xdr:to>
    <xdr:graphicFrame macro="">
      <xdr:nvGraphicFramePr>
        <xdr:cNvPr id="665" name="Chart 664">
          <a:extLst>
            <a:ext uri="{FF2B5EF4-FFF2-40B4-BE49-F238E27FC236}">
              <a16:creationId xmlns:a16="http://schemas.microsoft.com/office/drawing/2014/main" id="{451B71FF-CB6A-4687-A3C4-4B7204CA015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12700</xdr:colOff>
      <xdr:row>13</xdr:row>
      <xdr:rowOff>63500</xdr:rowOff>
    </xdr:from>
    <xdr:to>
      <xdr:col>26</xdr:col>
      <xdr:colOff>628650</xdr:colOff>
      <xdr:row>25</xdr:row>
      <xdr:rowOff>0</xdr:rowOff>
    </xdr:to>
    <xdr:graphicFrame macro="">
      <xdr:nvGraphicFramePr>
        <xdr:cNvPr id="666" name="Chart 665">
          <a:extLst>
            <a:ext uri="{FF2B5EF4-FFF2-40B4-BE49-F238E27FC236}">
              <a16:creationId xmlns:a16="http://schemas.microsoft.com/office/drawing/2014/main" id="{38C5AE79-7964-4E12-AF45-8316AED6E94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12700</xdr:colOff>
      <xdr:row>25</xdr:row>
      <xdr:rowOff>63500</xdr:rowOff>
    </xdr:from>
    <xdr:to>
      <xdr:col>26</xdr:col>
      <xdr:colOff>628650</xdr:colOff>
      <xdr:row>37</xdr:row>
      <xdr:rowOff>0</xdr:rowOff>
    </xdr:to>
    <xdr:graphicFrame macro="">
      <xdr:nvGraphicFramePr>
        <xdr:cNvPr id="667" name="Chart 666">
          <a:extLst>
            <a:ext uri="{FF2B5EF4-FFF2-40B4-BE49-F238E27FC236}">
              <a16:creationId xmlns:a16="http://schemas.microsoft.com/office/drawing/2014/main" id="{9FB2AD89-D70C-4E06-A3FB-0A17336183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12700</xdr:colOff>
      <xdr:row>37</xdr:row>
      <xdr:rowOff>63500</xdr:rowOff>
    </xdr:from>
    <xdr:to>
      <xdr:col>26</xdr:col>
      <xdr:colOff>628650</xdr:colOff>
      <xdr:row>49</xdr:row>
      <xdr:rowOff>0</xdr:rowOff>
    </xdr:to>
    <xdr:graphicFrame macro="">
      <xdr:nvGraphicFramePr>
        <xdr:cNvPr id="668" name="Chart 667">
          <a:extLst>
            <a:ext uri="{FF2B5EF4-FFF2-40B4-BE49-F238E27FC236}">
              <a16:creationId xmlns:a16="http://schemas.microsoft.com/office/drawing/2014/main" id="{BC303221-246F-4F80-AE4B-42EABF3F84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12700</xdr:colOff>
      <xdr:row>1</xdr:row>
      <xdr:rowOff>63500</xdr:rowOff>
    </xdr:from>
    <xdr:to>
      <xdr:col>35</xdr:col>
      <xdr:colOff>628650</xdr:colOff>
      <xdr:row>13</xdr:row>
      <xdr:rowOff>0</xdr:rowOff>
    </xdr:to>
    <xdr:graphicFrame macro="">
      <xdr:nvGraphicFramePr>
        <xdr:cNvPr id="669" name="Chart 668">
          <a:extLst>
            <a:ext uri="{FF2B5EF4-FFF2-40B4-BE49-F238E27FC236}">
              <a16:creationId xmlns:a16="http://schemas.microsoft.com/office/drawing/2014/main" id="{BD171484-1F67-4DED-81DF-B13BA0D32C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27</xdr:col>
      <xdr:colOff>12700</xdr:colOff>
      <xdr:row>13</xdr:row>
      <xdr:rowOff>63500</xdr:rowOff>
    </xdr:from>
    <xdr:to>
      <xdr:col>35</xdr:col>
      <xdr:colOff>628650</xdr:colOff>
      <xdr:row>25</xdr:row>
      <xdr:rowOff>0</xdr:rowOff>
    </xdr:to>
    <xdr:graphicFrame macro="">
      <xdr:nvGraphicFramePr>
        <xdr:cNvPr id="670" name="Chart 669">
          <a:extLst>
            <a:ext uri="{FF2B5EF4-FFF2-40B4-BE49-F238E27FC236}">
              <a16:creationId xmlns:a16="http://schemas.microsoft.com/office/drawing/2014/main" id="{8F2D1361-C77B-4FBB-8419-364883B9038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12700</xdr:colOff>
      <xdr:row>25</xdr:row>
      <xdr:rowOff>63500</xdr:rowOff>
    </xdr:from>
    <xdr:to>
      <xdr:col>35</xdr:col>
      <xdr:colOff>628650</xdr:colOff>
      <xdr:row>37</xdr:row>
      <xdr:rowOff>0</xdr:rowOff>
    </xdr:to>
    <xdr:graphicFrame macro="">
      <xdr:nvGraphicFramePr>
        <xdr:cNvPr id="671" name="Chart 670">
          <a:extLst>
            <a:ext uri="{FF2B5EF4-FFF2-40B4-BE49-F238E27FC236}">
              <a16:creationId xmlns:a16="http://schemas.microsoft.com/office/drawing/2014/main" id="{ABBF21F9-F306-40EF-A1B4-3F3B6394FE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27</xdr:col>
      <xdr:colOff>12700</xdr:colOff>
      <xdr:row>37</xdr:row>
      <xdr:rowOff>63500</xdr:rowOff>
    </xdr:from>
    <xdr:to>
      <xdr:col>35</xdr:col>
      <xdr:colOff>628650</xdr:colOff>
      <xdr:row>49</xdr:row>
      <xdr:rowOff>0</xdr:rowOff>
    </xdr:to>
    <xdr:graphicFrame macro="">
      <xdr:nvGraphicFramePr>
        <xdr:cNvPr id="672" name="Chart 671">
          <a:extLst>
            <a:ext uri="{FF2B5EF4-FFF2-40B4-BE49-F238E27FC236}">
              <a16:creationId xmlns:a16="http://schemas.microsoft.com/office/drawing/2014/main" id="{D0954800-635A-4CF7-8BB6-7E5C982A185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36</xdr:col>
      <xdr:colOff>12700</xdr:colOff>
      <xdr:row>1</xdr:row>
      <xdr:rowOff>63500</xdr:rowOff>
    </xdr:from>
    <xdr:to>
      <xdr:col>44</xdr:col>
      <xdr:colOff>628650</xdr:colOff>
      <xdr:row>13</xdr:row>
      <xdr:rowOff>0</xdr:rowOff>
    </xdr:to>
    <xdr:graphicFrame macro="">
      <xdr:nvGraphicFramePr>
        <xdr:cNvPr id="673" name="Chart 672">
          <a:extLst>
            <a:ext uri="{FF2B5EF4-FFF2-40B4-BE49-F238E27FC236}">
              <a16:creationId xmlns:a16="http://schemas.microsoft.com/office/drawing/2014/main" id="{D40452FF-D6E5-4E66-A11C-E609E52C7A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36</xdr:col>
      <xdr:colOff>12700</xdr:colOff>
      <xdr:row>13</xdr:row>
      <xdr:rowOff>63500</xdr:rowOff>
    </xdr:from>
    <xdr:to>
      <xdr:col>44</xdr:col>
      <xdr:colOff>628650</xdr:colOff>
      <xdr:row>25</xdr:row>
      <xdr:rowOff>0</xdr:rowOff>
    </xdr:to>
    <xdr:graphicFrame macro="">
      <xdr:nvGraphicFramePr>
        <xdr:cNvPr id="674" name="Chart 673">
          <a:extLst>
            <a:ext uri="{FF2B5EF4-FFF2-40B4-BE49-F238E27FC236}">
              <a16:creationId xmlns:a16="http://schemas.microsoft.com/office/drawing/2014/main" id="{A3800430-3E3D-453A-9286-C88CC83D1AE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36</xdr:col>
      <xdr:colOff>12700</xdr:colOff>
      <xdr:row>25</xdr:row>
      <xdr:rowOff>63500</xdr:rowOff>
    </xdr:from>
    <xdr:to>
      <xdr:col>44</xdr:col>
      <xdr:colOff>628650</xdr:colOff>
      <xdr:row>37</xdr:row>
      <xdr:rowOff>0</xdr:rowOff>
    </xdr:to>
    <xdr:graphicFrame macro="">
      <xdr:nvGraphicFramePr>
        <xdr:cNvPr id="675" name="Chart 674">
          <a:extLst>
            <a:ext uri="{FF2B5EF4-FFF2-40B4-BE49-F238E27FC236}">
              <a16:creationId xmlns:a16="http://schemas.microsoft.com/office/drawing/2014/main" id="{C7D690B7-645C-47D5-86C7-CCEA593F69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36</xdr:col>
      <xdr:colOff>12700</xdr:colOff>
      <xdr:row>37</xdr:row>
      <xdr:rowOff>63500</xdr:rowOff>
    </xdr:from>
    <xdr:to>
      <xdr:col>44</xdr:col>
      <xdr:colOff>628650</xdr:colOff>
      <xdr:row>49</xdr:row>
      <xdr:rowOff>0</xdr:rowOff>
    </xdr:to>
    <xdr:graphicFrame macro="">
      <xdr:nvGraphicFramePr>
        <xdr:cNvPr id="676" name="Chart 675">
          <a:extLst>
            <a:ext uri="{FF2B5EF4-FFF2-40B4-BE49-F238E27FC236}">
              <a16:creationId xmlns:a16="http://schemas.microsoft.com/office/drawing/2014/main" id="{0E12B0FA-2971-44F1-AA1E-5E52DAC312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45</xdr:col>
      <xdr:colOff>12700</xdr:colOff>
      <xdr:row>1</xdr:row>
      <xdr:rowOff>63500</xdr:rowOff>
    </xdr:from>
    <xdr:to>
      <xdr:col>53</xdr:col>
      <xdr:colOff>628650</xdr:colOff>
      <xdr:row>13</xdr:row>
      <xdr:rowOff>0</xdr:rowOff>
    </xdr:to>
    <xdr:graphicFrame macro="">
      <xdr:nvGraphicFramePr>
        <xdr:cNvPr id="677" name="Chart 676">
          <a:extLst>
            <a:ext uri="{FF2B5EF4-FFF2-40B4-BE49-F238E27FC236}">
              <a16:creationId xmlns:a16="http://schemas.microsoft.com/office/drawing/2014/main" id="{09BFFDE1-8F89-49D9-99A0-624632C50B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45</xdr:col>
      <xdr:colOff>12700</xdr:colOff>
      <xdr:row>13</xdr:row>
      <xdr:rowOff>63500</xdr:rowOff>
    </xdr:from>
    <xdr:to>
      <xdr:col>53</xdr:col>
      <xdr:colOff>628650</xdr:colOff>
      <xdr:row>25</xdr:row>
      <xdr:rowOff>0</xdr:rowOff>
    </xdr:to>
    <xdr:graphicFrame macro="">
      <xdr:nvGraphicFramePr>
        <xdr:cNvPr id="678" name="Chart 677">
          <a:extLst>
            <a:ext uri="{FF2B5EF4-FFF2-40B4-BE49-F238E27FC236}">
              <a16:creationId xmlns:a16="http://schemas.microsoft.com/office/drawing/2014/main" id="{1D29B3DF-9AEF-4350-9AC6-216C97B7CF4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45</xdr:col>
      <xdr:colOff>12700</xdr:colOff>
      <xdr:row>25</xdr:row>
      <xdr:rowOff>63500</xdr:rowOff>
    </xdr:from>
    <xdr:to>
      <xdr:col>53</xdr:col>
      <xdr:colOff>628650</xdr:colOff>
      <xdr:row>37</xdr:row>
      <xdr:rowOff>0</xdr:rowOff>
    </xdr:to>
    <xdr:graphicFrame macro="">
      <xdr:nvGraphicFramePr>
        <xdr:cNvPr id="679" name="Chart 678">
          <a:extLst>
            <a:ext uri="{FF2B5EF4-FFF2-40B4-BE49-F238E27FC236}">
              <a16:creationId xmlns:a16="http://schemas.microsoft.com/office/drawing/2014/main" id="{352C4946-FAE6-4C6A-8B81-16A6FE5D20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45</xdr:col>
      <xdr:colOff>12700</xdr:colOff>
      <xdr:row>37</xdr:row>
      <xdr:rowOff>63500</xdr:rowOff>
    </xdr:from>
    <xdr:to>
      <xdr:col>53</xdr:col>
      <xdr:colOff>628650</xdr:colOff>
      <xdr:row>49</xdr:row>
      <xdr:rowOff>0</xdr:rowOff>
    </xdr:to>
    <xdr:graphicFrame macro="">
      <xdr:nvGraphicFramePr>
        <xdr:cNvPr id="680" name="Chart 679">
          <a:extLst>
            <a:ext uri="{FF2B5EF4-FFF2-40B4-BE49-F238E27FC236}">
              <a16:creationId xmlns:a16="http://schemas.microsoft.com/office/drawing/2014/main" id="{D387E41D-4075-45FB-B655-3E7D4379E7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54</xdr:col>
      <xdr:colOff>12700</xdr:colOff>
      <xdr:row>1</xdr:row>
      <xdr:rowOff>63500</xdr:rowOff>
    </xdr:from>
    <xdr:to>
      <xdr:col>62</xdr:col>
      <xdr:colOff>628650</xdr:colOff>
      <xdr:row>13</xdr:row>
      <xdr:rowOff>0</xdr:rowOff>
    </xdr:to>
    <xdr:graphicFrame macro="">
      <xdr:nvGraphicFramePr>
        <xdr:cNvPr id="681" name="Chart 680">
          <a:extLst>
            <a:ext uri="{FF2B5EF4-FFF2-40B4-BE49-F238E27FC236}">
              <a16:creationId xmlns:a16="http://schemas.microsoft.com/office/drawing/2014/main" id="{B929E127-DD8E-4F9C-8097-8582E2F5BD6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54</xdr:col>
      <xdr:colOff>12700</xdr:colOff>
      <xdr:row>13</xdr:row>
      <xdr:rowOff>63500</xdr:rowOff>
    </xdr:from>
    <xdr:to>
      <xdr:col>62</xdr:col>
      <xdr:colOff>628650</xdr:colOff>
      <xdr:row>25</xdr:row>
      <xdr:rowOff>0</xdr:rowOff>
    </xdr:to>
    <xdr:graphicFrame macro="">
      <xdr:nvGraphicFramePr>
        <xdr:cNvPr id="682" name="Chart 681">
          <a:extLst>
            <a:ext uri="{FF2B5EF4-FFF2-40B4-BE49-F238E27FC236}">
              <a16:creationId xmlns:a16="http://schemas.microsoft.com/office/drawing/2014/main" id="{D2188412-8986-4682-85EA-C86AB28584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63</xdr:col>
      <xdr:colOff>12700</xdr:colOff>
      <xdr:row>1</xdr:row>
      <xdr:rowOff>63500</xdr:rowOff>
    </xdr:from>
    <xdr:to>
      <xdr:col>71</xdr:col>
      <xdr:colOff>628650</xdr:colOff>
      <xdr:row>13</xdr:row>
      <xdr:rowOff>0</xdr:rowOff>
    </xdr:to>
    <xdr:graphicFrame macro="">
      <xdr:nvGraphicFramePr>
        <xdr:cNvPr id="683" name="Chart 682">
          <a:extLst>
            <a:ext uri="{FF2B5EF4-FFF2-40B4-BE49-F238E27FC236}">
              <a16:creationId xmlns:a16="http://schemas.microsoft.com/office/drawing/2014/main" id="{5B246176-E335-43A5-84A5-AE7739E8B9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63</xdr:col>
      <xdr:colOff>12700</xdr:colOff>
      <xdr:row>13</xdr:row>
      <xdr:rowOff>63500</xdr:rowOff>
    </xdr:from>
    <xdr:to>
      <xdr:col>71</xdr:col>
      <xdr:colOff>628650</xdr:colOff>
      <xdr:row>25</xdr:row>
      <xdr:rowOff>0</xdr:rowOff>
    </xdr:to>
    <xdr:graphicFrame macro="">
      <xdr:nvGraphicFramePr>
        <xdr:cNvPr id="684" name="Chart 683">
          <a:extLst>
            <a:ext uri="{FF2B5EF4-FFF2-40B4-BE49-F238E27FC236}">
              <a16:creationId xmlns:a16="http://schemas.microsoft.com/office/drawing/2014/main" id="{0B77D2A3-0204-4046-A025-BF4F905A50B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63</xdr:col>
      <xdr:colOff>12700</xdr:colOff>
      <xdr:row>25</xdr:row>
      <xdr:rowOff>63500</xdr:rowOff>
    </xdr:from>
    <xdr:to>
      <xdr:col>71</xdr:col>
      <xdr:colOff>628650</xdr:colOff>
      <xdr:row>37</xdr:row>
      <xdr:rowOff>0</xdr:rowOff>
    </xdr:to>
    <xdr:graphicFrame macro="">
      <xdr:nvGraphicFramePr>
        <xdr:cNvPr id="685" name="Chart 684">
          <a:extLst>
            <a:ext uri="{FF2B5EF4-FFF2-40B4-BE49-F238E27FC236}">
              <a16:creationId xmlns:a16="http://schemas.microsoft.com/office/drawing/2014/main" id="{D28A74A6-35CE-411F-A5AE-7262DAFC96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72</xdr:col>
      <xdr:colOff>12700</xdr:colOff>
      <xdr:row>1</xdr:row>
      <xdr:rowOff>63500</xdr:rowOff>
    </xdr:from>
    <xdr:to>
      <xdr:col>80</xdr:col>
      <xdr:colOff>628650</xdr:colOff>
      <xdr:row>13</xdr:row>
      <xdr:rowOff>0</xdr:rowOff>
    </xdr:to>
    <xdr:graphicFrame macro="">
      <xdr:nvGraphicFramePr>
        <xdr:cNvPr id="686" name="Chart 685">
          <a:extLst>
            <a:ext uri="{FF2B5EF4-FFF2-40B4-BE49-F238E27FC236}">
              <a16:creationId xmlns:a16="http://schemas.microsoft.com/office/drawing/2014/main" id="{86A54938-1DB7-43F0-A811-E31A7D4E1A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72</xdr:col>
      <xdr:colOff>12700</xdr:colOff>
      <xdr:row>13</xdr:row>
      <xdr:rowOff>63500</xdr:rowOff>
    </xdr:from>
    <xdr:to>
      <xdr:col>80</xdr:col>
      <xdr:colOff>628650</xdr:colOff>
      <xdr:row>25</xdr:row>
      <xdr:rowOff>0</xdr:rowOff>
    </xdr:to>
    <xdr:graphicFrame macro="">
      <xdr:nvGraphicFramePr>
        <xdr:cNvPr id="687" name="Chart 686">
          <a:extLst>
            <a:ext uri="{FF2B5EF4-FFF2-40B4-BE49-F238E27FC236}">
              <a16:creationId xmlns:a16="http://schemas.microsoft.com/office/drawing/2014/main" id="{833AE85A-CFE1-4CE7-A166-EE03842C949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72</xdr:col>
      <xdr:colOff>12700</xdr:colOff>
      <xdr:row>25</xdr:row>
      <xdr:rowOff>63500</xdr:rowOff>
    </xdr:from>
    <xdr:to>
      <xdr:col>80</xdr:col>
      <xdr:colOff>628650</xdr:colOff>
      <xdr:row>37</xdr:row>
      <xdr:rowOff>0</xdr:rowOff>
    </xdr:to>
    <xdr:graphicFrame macro="">
      <xdr:nvGraphicFramePr>
        <xdr:cNvPr id="688" name="Chart 687">
          <a:extLst>
            <a:ext uri="{FF2B5EF4-FFF2-40B4-BE49-F238E27FC236}">
              <a16:creationId xmlns:a16="http://schemas.microsoft.com/office/drawing/2014/main" id="{100850C1-AE7B-4AF1-B543-EC35F26788A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81</xdr:col>
      <xdr:colOff>12700</xdr:colOff>
      <xdr:row>1</xdr:row>
      <xdr:rowOff>63500</xdr:rowOff>
    </xdr:from>
    <xdr:to>
      <xdr:col>89</xdr:col>
      <xdr:colOff>628650</xdr:colOff>
      <xdr:row>13</xdr:row>
      <xdr:rowOff>0</xdr:rowOff>
    </xdr:to>
    <xdr:graphicFrame macro="">
      <xdr:nvGraphicFramePr>
        <xdr:cNvPr id="689" name="Chart 688">
          <a:extLst>
            <a:ext uri="{FF2B5EF4-FFF2-40B4-BE49-F238E27FC236}">
              <a16:creationId xmlns:a16="http://schemas.microsoft.com/office/drawing/2014/main" id="{AACD9ADD-0F3A-4ED3-B829-3956434BDB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81</xdr:col>
      <xdr:colOff>12700</xdr:colOff>
      <xdr:row>13</xdr:row>
      <xdr:rowOff>63500</xdr:rowOff>
    </xdr:from>
    <xdr:to>
      <xdr:col>89</xdr:col>
      <xdr:colOff>628650</xdr:colOff>
      <xdr:row>25</xdr:row>
      <xdr:rowOff>0</xdr:rowOff>
    </xdr:to>
    <xdr:graphicFrame macro="">
      <xdr:nvGraphicFramePr>
        <xdr:cNvPr id="690" name="Chart 689">
          <a:extLst>
            <a:ext uri="{FF2B5EF4-FFF2-40B4-BE49-F238E27FC236}">
              <a16:creationId xmlns:a16="http://schemas.microsoft.com/office/drawing/2014/main" id="{6DE78E59-949D-4953-A236-BFAB1DD9E8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81</xdr:col>
      <xdr:colOff>12700</xdr:colOff>
      <xdr:row>25</xdr:row>
      <xdr:rowOff>63500</xdr:rowOff>
    </xdr:from>
    <xdr:to>
      <xdr:col>89</xdr:col>
      <xdr:colOff>628650</xdr:colOff>
      <xdr:row>37</xdr:row>
      <xdr:rowOff>0</xdr:rowOff>
    </xdr:to>
    <xdr:graphicFrame macro="">
      <xdr:nvGraphicFramePr>
        <xdr:cNvPr id="691" name="Chart 690">
          <a:extLst>
            <a:ext uri="{FF2B5EF4-FFF2-40B4-BE49-F238E27FC236}">
              <a16:creationId xmlns:a16="http://schemas.microsoft.com/office/drawing/2014/main" id="{AFD74BFB-0806-4EE0-9F94-5B78F564A8A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81</xdr:col>
      <xdr:colOff>12700</xdr:colOff>
      <xdr:row>37</xdr:row>
      <xdr:rowOff>63500</xdr:rowOff>
    </xdr:from>
    <xdr:to>
      <xdr:col>89</xdr:col>
      <xdr:colOff>628650</xdr:colOff>
      <xdr:row>49</xdr:row>
      <xdr:rowOff>0</xdr:rowOff>
    </xdr:to>
    <xdr:graphicFrame macro="">
      <xdr:nvGraphicFramePr>
        <xdr:cNvPr id="692" name="Chart 691">
          <a:extLst>
            <a:ext uri="{FF2B5EF4-FFF2-40B4-BE49-F238E27FC236}">
              <a16:creationId xmlns:a16="http://schemas.microsoft.com/office/drawing/2014/main" id="{C43E5DE3-6808-4F3B-AB2D-2AB11C9AC10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90</xdr:col>
      <xdr:colOff>12700</xdr:colOff>
      <xdr:row>1</xdr:row>
      <xdr:rowOff>63500</xdr:rowOff>
    </xdr:from>
    <xdr:to>
      <xdr:col>98</xdr:col>
      <xdr:colOff>628650</xdr:colOff>
      <xdr:row>13</xdr:row>
      <xdr:rowOff>0</xdr:rowOff>
    </xdr:to>
    <xdr:graphicFrame macro="">
      <xdr:nvGraphicFramePr>
        <xdr:cNvPr id="693" name="Chart 692">
          <a:extLst>
            <a:ext uri="{FF2B5EF4-FFF2-40B4-BE49-F238E27FC236}">
              <a16:creationId xmlns:a16="http://schemas.microsoft.com/office/drawing/2014/main" id="{97B8B1C9-B6DE-4631-871A-D4E73AD336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90</xdr:col>
      <xdr:colOff>12700</xdr:colOff>
      <xdr:row>13</xdr:row>
      <xdr:rowOff>63500</xdr:rowOff>
    </xdr:from>
    <xdr:to>
      <xdr:col>98</xdr:col>
      <xdr:colOff>628650</xdr:colOff>
      <xdr:row>25</xdr:row>
      <xdr:rowOff>0</xdr:rowOff>
    </xdr:to>
    <xdr:graphicFrame macro="">
      <xdr:nvGraphicFramePr>
        <xdr:cNvPr id="694" name="Chart 693">
          <a:extLst>
            <a:ext uri="{FF2B5EF4-FFF2-40B4-BE49-F238E27FC236}">
              <a16:creationId xmlns:a16="http://schemas.microsoft.com/office/drawing/2014/main" id="{2AFA0AE3-066B-41A0-B107-C53FCB24371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90</xdr:col>
      <xdr:colOff>12700</xdr:colOff>
      <xdr:row>25</xdr:row>
      <xdr:rowOff>63500</xdr:rowOff>
    </xdr:from>
    <xdr:to>
      <xdr:col>98</xdr:col>
      <xdr:colOff>628650</xdr:colOff>
      <xdr:row>37</xdr:row>
      <xdr:rowOff>0</xdr:rowOff>
    </xdr:to>
    <xdr:graphicFrame macro="">
      <xdr:nvGraphicFramePr>
        <xdr:cNvPr id="695" name="Chart 694">
          <a:extLst>
            <a:ext uri="{FF2B5EF4-FFF2-40B4-BE49-F238E27FC236}">
              <a16:creationId xmlns:a16="http://schemas.microsoft.com/office/drawing/2014/main" id="{7EBE3AFA-6160-43F0-8C2A-8C785B361DF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90</xdr:col>
      <xdr:colOff>12700</xdr:colOff>
      <xdr:row>37</xdr:row>
      <xdr:rowOff>63500</xdr:rowOff>
    </xdr:from>
    <xdr:to>
      <xdr:col>98</xdr:col>
      <xdr:colOff>628650</xdr:colOff>
      <xdr:row>49</xdr:row>
      <xdr:rowOff>0</xdr:rowOff>
    </xdr:to>
    <xdr:graphicFrame macro="">
      <xdr:nvGraphicFramePr>
        <xdr:cNvPr id="696" name="Chart 695">
          <a:extLst>
            <a:ext uri="{FF2B5EF4-FFF2-40B4-BE49-F238E27FC236}">
              <a16:creationId xmlns:a16="http://schemas.microsoft.com/office/drawing/2014/main" id="{087E498E-1C2D-4FC6-8D07-54DAFA8292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99</xdr:col>
      <xdr:colOff>12700</xdr:colOff>
      <xdr:row>1</xdr:row>
      <xdr:rowOff>63500</xdr:rowOff>
    </xdr:from>
    <xdr:to>
      <xdr:col>107</xdr:col>
      <xdr:colOff>628650</xdr:colOff>
      <xdr:row>13</xdr:row>
      <xdr:rowOff>0</xdr:rowOff>
    </xdr:to>
    <xdr:graphicFrame macro="">
      <xdr:nvGraphicFramePr>
        <xdr:cNvPr id="697" name="Chart 696">
          <a:extLst>
            <a:ext uri="{FF2B5EF4-FFF2-40B4-BE49-F238E27FC236}">
              <a16:creationId xmlns:a16="http://schemas.microsoft.com/office/drawing/2014/main" id="{D2BE8C7A-950A-406B-82F2-CE6E0743F4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99</xdr:col>
      <xdr:colOff>12700</xdr:colOff>
      <xdr:row>13</xdr:row>
      <xdr:rowOff>63500</xdr:rowOff>
    </xdr:from>
    <xdr:to>
      <xdr:col>107</xdr:col>
      <xdr:colOff>628650</xdr:colOff>
      <xdr:row>25</xdr:row>
      <xdr:rowOff>0</xdr:rowOff>
    </xdr:to>
    <xdr:graphicFrame macro="">
      <xdr:nvGraphicFramePr>
        <xdr:cNvPr id="698" name="Chart 697">
          <a:extLst>
            <a:ext uri="{FF2B5EF4-FFF2-40B4-BE49-F238E27FC236}">
              <a16:creationId xmlns:a16="http://schemas.microsoft.com/office/drawing/2014/main" id="{33D04BA5-6318-41B9-9CA6-7DA00DEB15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99</xdr:col>
      <xdr:colOff>12700</xdr:colOff>
      <xdr:row>25</xdr:row>
      <xdr:rowOff>63500</xdr:rowOff>
    </xdr:from>
    <xdr:to>
      <xdr:col>107</xdr:col>
      <xdr:colOff>628650</xdr:colOff>
      <xdr:row>37</xdr:row>
      <xdr:rowOff>0</xdr:rowOff>
    </xdr:to>
    <xdr:graphicFrame macro="">
      <xdr:nvGraphicFramePr>
        <xdr:cNvPr id="699" name="Chart 698">
          <a:extLst>
            <a:ext uri="{FF2B5EF4-FFF2-40B4-BE49-F238E27FC236}">
              <a16:creationId xmlns:a16="http://schemas.microsoft.com/office/drawing/2014/main" id="{CD351256-7F07-4D74-B0FD-AF343BAB50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99</xdr:col>
      <xdr:colOff>12700</xdr:colOff>
      <xdr:row>37</xdr:row>
      <xdr:rowOff>63500</xdr:rowOff>
    </xdr:from>
    <xdr:to>
      <xdr:col>107</xdr:col>
      <xdr:colOff>628650</xdr:colOff>
      <xdr:row>49</xdr:row>
      <xdr:rowOff>0</xdr:rowOff>
    </xdr:to>
    <xdr:graphicFrame macro="">
      <xdr:nvGraphicFramePr>
        <xdr:cNvPr id="700" name="Chart 699">
          <a:extLst>
            <a:ext uri="{FF2B5EF4-FFF2-40B4-BE49-F238E27FC236}">
              <a16:creationId xmlns:a16="http://schemas.microsoft.com/office/drawing/2014/main" id="{19C0A7C1-9E52-4D15-8C91-9680F5B0863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108</xdr:col>
      <xdr:colOff>12700</xdr:colOff>
      <xdr:row>1</xdr:row>
      <xdr:rowOff>63500</xdr:rowOff>
    </xdr:from>
    <xdr:to>
      <xdr:col>116</xdr:col>
      <xdr:colOff>628650</xdr:colOff>
      <xdr:row>13</xdr:row>
      <xdr:rowOff>0</xdr:rowOff>
    </xdr:to>
    <xdr:graphicFrame macro="">
      <xdr:nvGraphicFramePr>
        <xdr:cNvPr id="701" name="Chart 700">
          <a:extLst>
            <a:ext uri="{FF2B5EF4-FFF2-40B4-BE49-F238E27FC236}">
              <a16:creationId xmlns:a16="http://schemas.microsoft.com/office/drawing/2014/main" id="{819F4647-2C5F-4054-ACDC-EAC2A1C80D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108</xdr:col>
      <xdr:colOff>12700</xdr:colOff>
      <xdr:row>13</xdr:row>
      <xdr:rowOff>63500</xdr:rowOff>
    </xdr:from>
    <xdr:to>
      <xdr:col>116</xdr:col>
      <xdr:colOff>628650</xdr:colOff>
      <xdr:row>25</xdr:row>
      <xdr:rowOff>0</xdr:rowOff>
    </xdr:to>
    <xdr:graphicFrame macro="">
      <xdr:nvGraphicFramePr>
        <xdr:cNvPr id="702" name="Chart 701">
          <a:extLst>
            <a:ext uri="{FF2B5EF4-FFF2-40B4-BE49-F238E27FC236}">
              <a16:creationId xmlns:a16="http://schemas.microsoft.com/office/drawing/2014/main" id="{81B7177C-2A06-4959-A27E-D2A7694674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108</xdr:col>
      <xdr:colOff>12700</xdr:colOff>
      <xdr:row>25</xdr:row>
      <xdr:rowOff>63500</xdr:rowOff>
    </xdr:from>
    <xdr:to>
      <xdr:col>116</xdr:col>
      <xdr:colOff>628650</xdr:colOff>
      <xdr:row>37</xdr:row>
      <xdr:rowOff>0</xdr:rowOff>
    </xdr:to>
    <xdr:graphicFrame macro="">
      <xdr:nvGraphicFramePr>
        <xdr:cNvPr id="703" name="Chart 702">
          <a:extLst>
            <a:ext uri="{FF2B5EF4-FFF2-40B4-BE49-F238E27FC236}">
              <a16:creationId xmlns:a16="http://schemas.microsoft.com/office/drawing/2014/main" id="{B023CB77-CEE9-4267-B214-B795CAABB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108</xdr:col>
      <xdr:colOff>12700</xdr:colOff>
      <xdr:row>37</xdr:row>
      <xdr:rowOff>63500</xdr:rowOff>
    </xdr:from>
    <xdr:to>
      <xdr:col>116</xdr:col>
      <xdr:colOff>628650</xdr:colOff>
      <xdr:row>49</xdr:row>
      <xdr:rowOff>0</xdr:rowOff>
    </xdr:to>
    <xdr:graphicFrame macro="">
      <xdr:nvGraphicFramePr>
        <xdr:cNvPr id="704" name="Chart 703">
          <a:extLst>
            <a:ext uri="{FF2B5EF4-FFF2-40B4-BE49-F238E27FC236}">
              <a16:creationId xmlns:a16="http://schemas.microsoft.com/office/drawing/2014/main" id="{F7F5F38B-D890-4CF9-A375-315225A150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117</xdr:col>
      <xdr:colOff>12700</xdr:colOff>
      <xdr:row>1</xdr:row>
      <xdr:rowOff>63500</xdr:rowOff>
    </xdr:from>
    <xdr:to>
      <xdr:col>125</xdr:col>
      <xdr:colOff>628650</xdr:colOff>
      <xdr:row>13</xdr:row>
      <xdr:rowOff>0</xdr:rowOff>
    </xdr:to>
    <xdr:graphicFrame macro="">
      <xdr:nvGraphicFramePr>
        <xdr:cNvPr id="705" name="Chart 704">
          <a:extLst>
            <a:ext uri="{FF2B5EF4-FFF2-40B4-BE49-F238E27FC236}">
              <a16:creationId xmlns:a16="http://schemas.microsoft.com/office/drawing/2014/main" id="{7BFA597E-96DF-442E-A007-960D1A42E22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117</xdr:col>
      <xdr:colOff>12700</xdr:colOff>
      <xdr:row>13</xdr:row>
      <xdr:rowOff>63500</xdr:rowOff>
    </xdr:from>
    <xdr:to>
      <xdr:col>125</xdr:col>
      <xdr:colOff>628650</xdr:colOff>
      <xdr:row>25</xdr:row>
      <xdr:rowOff>0</xdr:rowOff>
    </xdr:to>
    <xdr:graphicFrame macro="">
      <xdr:nvGraphicFramePr>
        <xdr:cNvPr id="706" name="Chart 705">
          <a:extLst>
            <a:ext uri="{FF2B5EF4-FFF2-40B4-BE49-F238E27FC236}">
              <a16:creationId xmlns:a16="http://schemas.microsoft.com/office/drawing/2014/main" id="{213046E5-49CD-4F71-80FE-7E7D39F0C80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117</xdr:col>
      <xdr:colOff>12700</xdr:colOff>
      <xdr:row>25</xdr:row>
      <xdr:rowOff>63500</xdr:rowOff>
    </xdr:from>
    <xdr:to>
      <xdr:col>125</xdr:col>
      <xdr:colOff>628650</xdr:colOff>
      <xdr:row>37</xdr:row>
      <xdr:rowOff>0</xdr:rowOff>
    </xdr:to>
    <xdr:graphicFrame macro="">
      <xdr:nvGraphicFramePr>
        <xdr:cNvPr id="707" name="Chart 706">
          <a:extLst>
            <a:ext uri="{FF2B5EF4-FFF2-40B4-BE49-F238E27FC236}">
              <a16:creationId xmlns:a16="http://schemas.microsoft.com/office/drawing/2014/main" id="{250204D6-E59A-4ACB-84F4-E7E3E1E4D3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117</xdr:col>
      <xdr:colOff>12700</xdr:colOff>
      <xdr:row>37</xdr:row>
      <xdr:rowOff>63500</xdr:rowOff>
    </xdr:from>
    <xdr:to>
      <xdr:col>125</xdr:col>
      <xdr:colOff>628650</xdr:colOff>
      <xdr:row>49</xdr:row>
      <xdr:rowOff>0</xdr:rowOff>
    </xdr:to>
    <xdr:graphicFrame macro="">
      <xdr:nvGraphicFramePr>
        <xdr:cNvPr id="708" name="Chart 707">
          <a:extLst>
            <a:ext uri="{FF2B5EF4-FFF2-40B4-BE49-F238E27FC236}">
              <a16:creationId xmlns:a16="http://schemas.microsoft.com/office/drawing/2014/main" id="{D8096019-F761-4D2E-B1A7-641F260F5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126</xdr:col>
      <xdr:colOff>12700</xdr:colOff>
      <xdr:row>1</xdr:row>
      <xdr:rowOff>63500</xdr:rowOff>
    </xdr:from>
    <xdr:to>
      <xdr:col>134</xdr:col>
      <xdr:colOff>628650</xdr:colOff>
      <xdr:row>13</xdr:row>
      <xdr:rowOff>0</xdr:rowOff>
    </xdr:to>
    <xdr:graphicFrame macro="">
      <xdr:nvGraphicFramePr>
        <xdr:cNvPr id="709" name="Chart 708">
          <a:extLst>
            <a:ext uri="{FF2B5EF4-FFF2-40B4-BE49-F238E27FC236}">
              <a16:creationId xmlns:a16="http://schemas.microsoft.com/office/drawing/2014/main" id="{5BB5EDE0-C9AF-4725-92A7-1B0C0E36A2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126</xdr:col>
      <xdr:colOff>12700</xdr:colOff>
      <xdr:row>13</xdr:row>
      <xdr:rowOff>63500</xdr:rowOff>
    </xdr:from>
    <xdr:to>
      <xdr:col>134</xdr:col>
      <xdr:colOff>628650</xdr:colOff>
      <xdr:row>25</xdr:row>
      <xdr:rowOff>0</xdr:rowOff>
    </xdr:to>
    <xdr:graphicFrame macro="">
      <xdr:nvGraphicFramePr>
        <xdr:cNvPr id="710" name="Chart 709">
          <a:extLst>
            <a:ext uri="{FF2B5EF4-FFF2-40B4-BE49-F238E27FC236}">
              <a16:creationId xmlns:a16="http://schemas.microsoft.com/office/drawing/2014/main" id="{B78ECFD0-424B-4D04-8BC7-E34DDE4499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126</xdr:col>
      <xdr:colOff>12700</xdr:colOff>
      <xdr:row>25</xdr:row>
      <xdr:rowOff>63500</xdr:rowOff>
    </xdr:from>
    <xdr:to>
      <xdr:col>134</xdr:col>
      <xdr:colOff>628650</xdr:colOff>
      <xdr:row>37</xdr:row>
      <xdr:rowOff>0</xdr:rowOff>
    </xdr:to>
    <xdr:graphicFrame macro="">
      <xdr:nvGraphicFramePr>
        <xdr:cNvPr id="711" name="Chart 710">
          <a:extLst>
            <a:ext uri="{FF2B5EF4-FFF2-40B4-BE49-F238E27FC236}">
              <a16:creationId xmlns:a16="http://schemas.microsoft.com/office/drawing/2014/main" id="{4F4D3BA5-3278-48BA-B41D-E33FAAE268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126</xdr:col>
      <xdr:colOff>12700</xdr:colOff>
      <xdr:row>37</xdr:row>
      <xdr:rowOff>63500</xdr:rowOff>
    </xdr:from>
    <xdr:to>
      <xdr:col>134</xdr:col>
      <xdr:colOff>628650</xdr:colOff>
      <xdr:row>49</xdr:row>
      <xdr:rowOff>0</xdr:rowOff>
    </xdr:to>
    <xdr:graphicFrame macro="">
      <xdr:nvGraphicFramePr>
        <xdr:cNvPr id="712" name="Chart 711">
          <a:extLst>
            <a:ext uri="{FF2B5EF4-FFF2-40B4-BE49-F238E27FC236}">
              <a16:creationId xmlns:a16="http://schemas.microsoft.com/office/drawing/2014/main" id="{1B2F7E8C-6D09-4818-8AD8-C72543102A9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135</xdr:col>
      <xdr:colOff>12700</xdr:colOff>
      <xdr:row>1</xdr:row>
      <xdr:rowOff>63500</xdr:rowOff>
    </xdr:from>
    <xdr:to>
      <xdr:col>143</xdr:col>
      <xdr:colOff>628650</xdr:colOff>
      <xdr:row>13</xdr:row>
      <xdr:rowOff>0</xdr:rowOff>
    </xdr:to>
    <xdr:graphicFrame macro="">
      <xdr:nvGraphicFramePr>
        <xdr:cNvPr id="713" name="Chart 712">
          <a:extLst>
            <a:ext uri="{FF2B5EF4-FFF2-40B4-BE49-F238E27FC236}">
              <a16:creationId xmlns:a16="http://schemas.microsoft.com/office/drawing/2014/main" id="{85ED177D-8530-416E-9ABD-61FE3083AB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135</xdr:col>
      <xdr:colOff>12700</xdr:colOff>
      <xdr:row>13</xdr:row>
      <xdr:rowOff>63500</xdr:rowOff>
    </xdr:from>
    <xdr:to>
      <xdr:col>143</xdr:col>
      <xdr:colOff>628650</xdr:colOff>
      <xdr:row>25</xdr:row>
      <xdr:rowOff>0</xdr:rowOff>
    </xdr:to>
    <xdr:graphicFrame macro="">
      <xdr:nvGraphicFramePr>
        <xdr:cNvPr id="714" name="Chart 713">
          <a:extLst>
            <a:ext uri="{FF2B5EF4-FFF2-40B4-BE49-F238E27FC236}">
              <a16:creationId xmlns:a16="http://schemas.microsoft.com/office/drawing/2014/main" id="{76BB4BCE-E7DB-4207-BCA8-94948EB84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144</xdr:col>
      <xdr:colOff>12700</xdr:colOff>
      <xdr:row>1</xdr:row>
      <xdr:rowOff>63500</xdr:rowOff>
    </xdr:from>
    <xdr:to>
      <xdr:col>152</xdr:col>
      <xdr:colOff>628650</xdr:colOff>
      <xdr:row>13</xdr:row>
      <xdr:rowOff>0</xdr:rowOff>
    </xdr:to>
    <xdr:graphicFrame macro="">
      <xdr:nvGraphicFramePr>
        <xdr:cNvPr id="715" name="Chart 714">
          <a:extLst>
            <a:ext uri="{FF2B5EF4-FFF2-40B4-BE49-F238E27FC236}">
              <a16:creationId xmlns:a16="http://schemas.microsoft.com/office/drawing/2014/main" id="{8081848F-EA09-48B9-A0B6-625987CF22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144</xdr:col>
      <xdr:colOff>12700</xdr:colOff>
      <xdr:row>13</xdr:row>
      <xdr:rowOff>63500</xdr:rowOff>
    </xdr:from>
    <xdr:to>
      <xdr:col>152</xdr:col>
      <xdr:colOff>628650</xdr:colOff>
      <xdr:row>25</xdr:row>
      <xdr:rowOff>0</xdr:rowOff>
    </xdr:to>
    <xdr:graphicFrame macro="">
      <xdr:nvGraphicFramePr>
        <xdr:cNvPr id="716" name="Chart 715">
          <a:extLst>
            <a:ext uri="{FF2B5EF4-FFF2-40B4-BE49-F238E27FC236}">
              <a16:creationId xmlns:a16="http://schemas.microsoft.com/office/drawing/2014/main" id="{C4964E81-2C80-4512-A721-6C1F7FA662F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144</xdr:col>
      <xdr:colOff>12700</xdr:colOff>
      <xdr:row>25</xdr:row>
      <xdr:rowOff>63500</xdr:rowOff>
    </xdr:from>
    <xdr:to>
      <xdr:col>152</xdr:col>
      <xdr:colOff>628650</xdr:colOff>
      <xdr:row>37</xdr:row>
      <xdr:rowOff>0</xdr:rowOff>
    </xdr:to>
    <xdr:graphicFrame macro="">
      <xdr:nvGraphicFramePr>
        <xdr:cNvPr id="717" name="Chart 716">
          <a:extLst>
            <a:ext uri="{FF2B5EF4-FFF2-40B4-BE49-F238E27FC236}">
              <a16:creationId xmlns:a16="http://schemas.microsoft.com/office/drawing/2014/main" id="{FB016AB8-F8DB-47AF-AA50-314769B805A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144</xdr:col>
      <xdr:colOff>12700</xdr:colOff>
      <xdr:row>37</xdr:row>
      <xdr:rowOff>63500</xdr:rowOff>
    </xdr:from>
    <xdr:to>
      <xdr:col>152</xdr:col>
      <xdr:colOff>628650</xdr:colOff>
      <xdr:row>49</xdr:row>
      <xdr:rowOff>0</xdr:rowOff>
    </xdr:to>
    <xdr:graphicFrame macro="">
      <xdr:nvGraphicFramePr>
        <xdr:cNvPr id="718" name="Chart 717">
          <a:extLst>
            <a:ext uri="{FF2B5EF4-FFF2-40B4-BE49-F238E27FC236}">
              <a16:creationId xmlns:a16="http://schemas.microsoft.com/office/drawing/2014/main" id="{47163A8E-08CC-4473-8762-2CD8514472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153</xdr:col>
      <xdr:colOff>12700</xdr:colOff>
      <xdr:row>1</xdr:row>
      <xdr:rowOff>63500</xdr:rowOff>
    </xdr:from>
    <xdr:to>
      <xdr:col>161</xdr:col>
      <xdr:colOff>628650</xdr:colOff>
      <xdr:row>13</xdr:row>
      <xdr:rowOff>0</xdr:rowOff>
    </xdr:to>
    <xdr:graphicFrame macro="">
      <xdr:nvGraphicFramePr>
        <xdr:cNvPr id="719" name="Chart 718">
          <a:extLst>
            <a:ext uri="{FF2B5EF4-FFF2-40B4-BE49-F238E27FC236}">
              <a16:creationId xmlns:a16="http://schemas.microsoft.com/office/drawing/2014/main" id="{B9CBB9E4-083E-4CF6-BC54-BCD7D7570D5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153</xdr:col>
      <xdr:colOff>12700</xdr:colOff>
      <xdr:row>13</xdr:row>
      <xdr:rowOff>63500</xdr:rowOff>
    </xdr:from>
    <xdr:to>
      <xdr:col>161</xdr:col>
      <xdr:colOff>628650</xdr:colOff>
      <xdr:row>25</xdr:row>
      <xdr:rowOff>0</xdr:rowOff>
    </xdr:to>
    <xdr:graphicFrame macro="">
      <xdr:nvGraphicFramePr>
        <xdr:cNvPr id="720" name="Chart 719">
          <a:extLst>
            <a:ext uri="{FF2B5EF4-FFF2-40B4-BE49-F238E27FC236}">
              <a16:creationId xmlns:a16="http://schemas.microsoft.com/office/drawing/2014/main" id="{9DE934F3-F7BE-41BF-9BC2-819F3FCBD0C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153</xdr:col>
      <xdr:colOff>12700</xdr:colOff>
      <xdr:row>25</xdr:row>
      <xdr:rowOff>63500</xdr:rowOff>
    </xdr:from>
    <xdr:to>
      <xdr:col>161</xdr:col>
      <xdr:colOff>628650</xdr:colOff>
      <xdr:row>37</xdr:row>
      <xdr:rowOff>0</xdr:rowOff>
    </xdr:to>
    <xdr:graphicFrame macro="">
      <xdr:nvGraphicFramePr>
        <xdr:cNvPr id="721" name="Chart 720">
          <a:extLst>
            <a:ext uri="{FF2B5EF4-FFF2-40B4-BE49-F238E27FC236}">
              <a16:creationId xmlns:a16="http://schemas.microsoft.com/office/drawing/2014/main" id="{B2A14FD6-A285-4CE4-A50C-B902AF78140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153</xdr:col>
      <xdr:colOff>12700</xdr:colOff>
      <xdr:row>37</xdr:row>
      <xdr:rowOff>63500</xdr:rowOff>
    </xdr:from>
    <xdr:to>
      <xdr:col>161</xdr:col>
      <xdr:colOff>628650</xdr:colOff>
      <xdr:row>49</xdr:row>
      <xdr:rowOff>0</xdr:rowOff>
    </xdr:to>
    <xdr:graphicFrame macro="">
      <xdr:nvGraphicFramePr>
        <xdr:cNvPr id="722" name="Chart 721">
          <a:extLst>
            <a:ext uri="{FF2B5EF4-FFF2-40B4-BE49-F238E27FC236}">
              <a16:creationId xmlns:a16="http://schemas.microsoft.com/office/drawing/2014/main" id="{A75AE509-CCAA-4861-BB8A-FACB61618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162</xdr:col>
      <xdr:colOff>12700</xdr:colOff>
      <xdr:row>1</xdr:row>
      <xdr:rowOff>63500</xdr:rowOff>
    </xdr:from>
    <xdr:to>
      <xdr:col>170</xdr:col>
      <xdr:colOff>628650</xdr:colOff>
      <xdr:row>13</xdr:row>
      <xdr:rowOff>0</xdr:rowOff>
    </xdr:to>
    <xdr:graphicFrame macro="">
      <xdr:nvGraphicFramePr>
        <xdr:cNvPr id="723" name="Chart 722">
          <a:extLst>
            <a:ext uri="{FF2B5EF4-FFF2-40B4-BE49-F238E27FC236}">
              <a16:creationId xmlns:a16="http://schemas.microsoft.com/office/drawing/2014/main" id="{CAEEB469-65DE-438B-88F3-88CAACDE6FF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162</xdr:col>
      <xdr:colOff>12700</xdr:colOff>
      <xdr:row>13</xdr:row>
      <xdr:rowOff>63500</xdr:rowOff>
    </xdr:from>
    <xdr:to>
      <xdr:col>170</xdr:col>
      <xdr:colOff>628650</xdr:colOff>
      <xdr:row>25</xdr:row>
      <xdr:rowOff>0</xdr:rowOff>
    </xdr:to>
    <xdr:graphicFrame macro="">
      <xdr:nvGraphicFramePr>
        <xdr:cNvPr id="724" name="Chart 723">
          <a:extLst>
            <a:ext uri="{FF2B5EF4-FFF2-40B4-BE49-F238E27FC236}">
              <a16:creationId xmlns:a16="http://schemas.microsoft.com/office/drawing/2014/main" id="{5662E1F9-986F-4604-B082-7DB975B3039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162</xdr:col>
      <xdr:colOff>12700</xdr:colOff>
      <xdr:row>25</xdr:row>
      <xdr:rowOff>63500</xdr:rowOff>
    </xdr:from>
    <xdr:to>
      <xdr:col>170</xdr:col>
      <xdr:colOff>628650</xdr:colOff>
      <xdr:row>37</xdr:row>
      <xdr:rowOff>0</xdr:rowOff>
    </xdr:to>
    <xdr:graphicFrame macro="">
      <xdr:nvGraphicFramePr>
        <xdr:cNvPr id="725" name="Chart 724">
          <a:extLst>
            <a:ext uri="{FF2B5EF4-FFF2-40B4-BE49-F238E27FC236}">
              <a16:creationId xmlns:a16="http://schemas.microsoft.com/office/drawing/2014/main" id="{9D71265A-7240-42C1-BE14-F6DC81F061D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162</xdr:col>
      <xdr:colOff>12700</xdr:colOff>
      <xdr:row>37</xdr:row>
      <xdr:rowOff>63500</xdr:rowOff>
    </xdr:from>
    <xdr:to>
      <xdr:col>170</xdr:col>
      <xdr:colOff>628650</xdr:colOff>
      <xdr:row>49</xdr:row>
      <xdr:rowOff>0</xdr:rowOff>
    </xdr:to>
    <xdr:graphicFrame macro="">
      <xdr:nvGraphicFramePr>
        <xdr:cNvPr id="726" name="Chart 725">
          <a:extLst>
            <a:ext uri="{FF2B5EF4-FFF2-40B4-BE49-F238E27FC236}">
              <a16:creationId xmlns:a16="http://schemas.microsoft.com/office/drawing/2014/main" id="{D51D5AE9-FD7D-4825-B381-86BDA97A29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171</xdr:col>
      <xdr:colOff>12700</xdr:colOff>
      <xdr:row>1</xdr:row>
      <xdr:rowOff>63500</xdr:rowOff>
    </xdr:from>
    <xdr:to>
      <xdr:col>179</xdr:col>
      <xdr:colOff>628650</xdr:colOff>
      <xdr:row>13</xdr:row>
      <xdr:rowOff>0</xdr:rowOff>
    </xdr:to>
    <xdr:graphicFrame macro="">
      <xdr:nvGraphicFramePr>
        <xdr:cNvPr id="727" name="Chart 726">
          <a:extLst>
            <a:ext uri="{FF2B5EF4-FFF2-40B4-BE49-F238E27FC236}">
              <a16:creationId xmlns:a16="http://schemas.microsoft.com/office/drawing/2014/main" id="{12DCF4EB-5F12-4485-8832-141F7783230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18</xdr:col>
      <xdr:colOff>647700</xdr:colOff>
      <xdr:row>0</xdr:row>
      <xdr:rowOff>0</xdr:rowOff>
    </xdr:from>
    <xdr:to>
      <xdr:col>25</xdr:col>
      <xdr:colOff>492125</xdr:colOff>
      <xdr:row>1</xdr:row>
      <xdr:rowOff>0</xdr:rowOff>
    </xdr:to>
    <xdr:sp macro="" textlink="">
      <xdr:nvSpPr>
        <xdr:cNvPr id="728" name="Rectangle 727">
          <a:extLst>
            <a:ext uri="{FF2B5EF4-FFF2-40B4-BE49-F238E27FC236}">
              <a16:creationId xmlns:a16="http://schemas.microsoft.com/office/drawing/2014/main" id="{668E9236-2DE6-419A-8795-735B7C4FD2C5}"/>
            </a:ext>
          </a:extLst>
        </xdr:cNvPr>
        <xdr:cNvSpPr/>
      </xdr:nvSpPr>
      <xdr:spPr>
        <a:xfrm>
          <a:off x="12477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</a:t>
          </a:r>
        </a:p>
      </xdr:txBody>
    </xdr:sp>
    <xdr:clientData/>
  </xdr:twoCellAnchor>
  <xdr:twoCellAnchor>
    <xdr:from>
      <xdr:col>27</xdr:col>
      <xdr:colOff>650875</xdr:colOff>
      <xdr:row>0</xdr:row>
      <xdr:rowOff>0</xdr:rowOff>
    </xdr:from>
    <xdr:to>
      <xdr:col>34</xdr:col>
      <xdr:colOff>495300</xdr:colOff>
      <xdr:row>1</xdr:row>
      <xdr:rowOff>0</xdr:rowOff>
    </xdr:to>
    <xdr:sp macro="" textlink="">
      <xdr:nvSpPr>
        <xdr:cNvPr id="729" name="Rectangle 728">
          <a:extLst>
            <a:ext uri="{FF2B5EF4-FFF2-40B4-BE49-F238E27FC236}">
              <a16:creationId xmlns:a16="http://schemas.microsoft.com/office/drawing/2014/main" id="{D5F0C739-7C26-4D8A-8B44-C900C43B5FED}"/>
            </a:ext>
          </a:extLst>
        </xdr:cNvPr>
        <xdr:cNvSpPr/>
      </xdr:nvSpPr>
      <xdr:spPr>
        <a:xfrm>
          <a:off x="18395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Driver 2</a:t>
          </a:r>
        </a:p>
      </xdr:txBody>
    </xdr:sp>
    <xdr:clientData/>
  </xdr:twoCellAnchor>
  <xdr:twoCellAnchor>
    <xdr:from>
      <xdr:col>36</xdr:col>
      <xdr:colOff>654050</xdr:colOff>
      <xdr:row>0</xdr:row>
      <xdr:rowOff>0</xdr:rowOff>
    </xdr:from>
    <xdr:to>
      <xdr:col>43</xdr:col>
      <xdr:colOff>498475</xdr:colOff>
      <xdr:row>1</xdr:row>
      <xdr:rowOff>0</xdr:rowOff>
    </xdr:to>
    <xdr:sp macro="" textlink="">
      <xdr:nvSpPr>
        <xdr:cNvPr id="730" name="Rectangle 729">
          <a:extLst>
            <a:ext uri="{FF2B5EF4-FFF2-40B4-BE49-F238E27FC236}">
              <a16:creationId xmlns:a16="http://schemas.microsoft.com/office/drawing/2014/main" id="{3766447F-9BA5-4D91-97F3-3AC49F513EE7}"/>
            </a:ext>
          </a:extLst>
        </xdr:cNvPr>
        <xdr:cNvSpPr/>
      </xdr:nvSpPr>
      <xdr:spPr>
        <a:xfrm>
          <a:off x="24314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1</a:t>
          </a:r>
        </a:p>
      </xdr:txBody>
    </xdr:sp>
    <xdr:clientData/>
  </xdr:twoCellAnchor>
  <xdr:twoCellAnchor>
    <xdr:from>
      <xdr:col>46</xdr:col>
      <xdr:colOff>0</xdr:colOff>
      <xdr:row>0</xdr:row>
      <xdr:rowOff>0</xdr:rowOff>
    </xdr:from>
    <xdr:to>
      <xdr:col>52</xdr:col>
      <xdr:colOff>501650</xdr:colOff>
      <xdr:row>1</xdr:row>
      <xdr:rowOff>0</xdr:rowOff>
    </xdr:to>
    <xdr:sp macro="" textlink="">
      <xdr:nvSpPr>
        <xdr:cNvPr id="731" name="Rectangle 730">
          <a:extLst>
            <a:ext uri="{FF2B5EF4-FFF2-40B4-BE49-F238E27FC236}">
              <a16:creationId xmlns:a16="http://schemas.microsoft.com/office/drawing/2014/main" id="{7C292BFF-B690-4D45-8262-C34D33EF9FE5}"/>
            </a:ext>
          </a:extLst>
        </xdr:cNvPr>
        <xdr:cNvSpPr/>
      </xdr:nvSpPr>
      <xdr:spPr>
        <a:xfrm>
          <a:off x="30232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2</a:t>
          </a:r>
        </a:p>
      </xdr:txBody>
    </xdr:sp>
    <xdr:clientData/>
  </xdr:twoCellAnchor>
  <xdr:twoCellAnchor>
    <xdr:from>
      <xdr:col>55</xdr:col>
      <xdr:colOff>3175</xdr:colOff>
      <xdr:row>0</xdr:row>
      <xdr:rowOff>0</xdr:rowOff>
    </xdr:from>
    <xdr:to>
      <xdr:col>61</xdr:col>
      <xdr:colOff>504825</xdr:colOff>
      <xdr:row>1</xdr:row>
      <xdr:rowOff>0</xdr:rowOff>
    </xdr:to>
    <xdr:sp macro="" textlink="">
      <xdr:nvSpPr>
        <xdr:cNvPr id="732" name="Rectangle 731">
          <a:extLst>
            <a:ext uri="{FF2B5EF4-FFF2-40B4-BE49-F238E27FC236}">
              <a16:creationId xmlns:a16="http://schemas.microsoft.com/office/drawing/2014/main" id="{873D323B-7E85-46C9-BEC2-6F893A1153AF}"/>
            </a:ext>
          </a:extLst>
        </xdr:cNvPr>
        <xdr:cNvSpPr/>
      </xdr:nvSpPr>
      <xdr:spPr>
        <a:xfrm>
          <a:off x="36150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Aerodynamics 3 (Track specific)</a:t>
          </a:r>
        </a:p>
      </xdr:txBody>
    </xdr:sp>
    <xdr:clientData/>
  </xdr:twoCellAnchor>
  <xdr:twoCellAnchor>
    <xdr:from>
      <xdr:col>64</xdr:col>
      <xdr:colOff>6350</xdr:colOff>
      <xdr:row>0</xdr:row>
      <xdr:rowOff>0</xdr:rowOff>
    </xdr:from>
    <xdr:to>
      <xdr:col>70</xdr:col>
      <xdr:colOff>508000</xdr:colOff>
      <xdr:row>1</xdr:row>
      <xdr:rowOff>0</xdr:rowOff>
    </xdr:to>
    <xdr:sp macro="" textlink="">
      <xdr:nvSpPr>
        <xdr:cNvPr id="733" name="Rectangle 732">
          <a:extLst>
            <a:ext uri="{FF2B5EF4-FFF2-40B4-BE49-F238E27FC236}">
              <a16:creationId xmlns:a16="http://schemas.microsoft.com/office/drawing/2014/main" id="{98D469B9-F56D-4F0F-A823-AD31AAB55ED3}"/>
            </a:ext>
          </a:extLst>
        </xdr:cNvPr>
        <xdr:cNvSpPr/>
      </xdr:nvSpPr>
      <xdr:spPr>
        <a:xfrm>
          <a:off x="42068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1</a:t>
          </a:r>
        </a:p>
      </xdr:txBody>
    </xdr:sp>
    <xdr:clientData/>
  </xdr:twoCellAnchor>
  <xdr:twoCellAnchor>
    <xdr:from>
      <xdr:col>73</xdr:col>
      <xdr:colOff>9525</xdr:colOff>
      <xdr:row>0</xdr:row>
      <xdr:rowOff>0</xdr:rowOff>
    </xdr:from>
    <xdr:to>
      <xdr:col>79</xdr:col>
      <xdr:colOff>511175</xdr:colOff>
      <xdr:row>1</xdr:row>
      <xdr:rowOff>0</xdr:rowOff>
    </xdr:to>
    <xdr:sp macro="" textlink="">
      <xdr:nvSpPr>
        <xdr:cNvPr id="734" name="Rectangle 733">
          <a:extLst>
            <a:ext uri="{FF2B5EF4-FFF2-40B4-BE49-F238E27FC236}">
              <a16:creationId xmlns:a16="http://schemas.microsoft.com/office/drawing/2014/main" id="{7CE1C799-10F7-4173-8071-BF556353A657}"/>
            </a:ext>
          </a:extLst>
        </xdr:cNvPr>
        <xdr:cNvSpPr/>
      </xdr:nvSpPr>
      <xdr:spPr>
        <a:xfrm>
          <a:off x="47986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Setup 2</a:t>
          </a:r>
        </a:p>
      </xdr:txBody>
    </xdr:sp>
    <xdr:clientData/>
  </xdr:twoCellAnchor>
  <xdr:twoCellAnchor>
    <xdr:from>
      <xdr:col>82</xdr:col>
      <xdr:colOff>12700</xdr:colOff>
      <xdr:row>0</xdr:row>
      <xdr:rowOff>0</xdr:rowOff>
    </xdr:from>
    <xdr:to>
      <xdr:col>88</xdr:col>
      <xdr:colOff>514350</xdr:colOff>
      <xdr:row>1</xdr:row>
      <xdr:rowOff>0</xdr:rowOff>
    </xdr:to>
    <xdr:sp macro="" textlink="">
      <xdr:nvSpPr>
        <xdr:cNvPr id="735" name="Rectangle 734">
          <a:extLst>
            <a:ext uri="{FF2B5EF4-FFF2-40B4-BE49-F238E27FC236}">
              <a16:creationId xmlns:a16="http://schemas.microsoft.com/office/drawing/2014/main" id="{3692616D-F5CD-4370-B105-92DEFB328A4F}"/>
            </a:ext>
          </a:extLst>
        </xdr:cNvPr>
        <xdr:cNvSpPr/>
      </xdr:nvSpPr>
      <xdr:spPr>
        <a:xfrm>
          <a:off x="53905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Damper</a:t>
          </a:r>
        </a:p>
      </xdr:txBody>
    </xdr:sp>
    <xdr:clientData/>
  </xdr:twoCellAnchor>
  <xdr:twoCellAnchor>
    <xdr:from>
      <xdr:col>91</xdr:col>
      <xdr:colOff>15875</xdr:colOff>
      <xdr:row>0</xdr:row>
      <xdr:rowOff>0</xdr:rowOff>
    </xdr:from>
    <xdr:to>
      <xdr:col>97</xdr:col>
      <xdr:colOff>517525</xdr:colOff>
      <xdr:row>1</xdr:row>
      <xdr:rowOff>0</xdr:rowOff>
    </xdr:to>
    <xdr:sp macro="" textlink="">
      <xdr:nvSpPr>
        <xdr:cNvPr id="736" name="Rectangle 735">
          <a:extLst>
            <a:ext uri="{FF2B5EF4-FFF2-40B4-BE49-F238E27FC236}">
              <a16:creationId xmlns:a16="http://schemas.microsoft.com/office/drawing/2014/main" id="{758459FF-CEB4-462B-AEBD-9DD674DDDF30}"/>
            </a:ext>
          </a:extLst>
        </xdr:cNvPr>
        <xdr:cNvSpPr/>
      </xdr:nvSpPr>
      <xdr:spPr>
        <a:xfrm>
          <a:off x="59823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Tyres</a:t>
          </a:r>
        </a:p>
      </xdr:txBody>
    </xdr:sp>
    <xdr:clientData/>
  </xdr:twoCellAnchor>
  <xdr:twoCellAnchor>
    <xdr:from>
      <xdr:col>100</xdr:col>
      <xdr:colOff>19050</xdr:colOff>
      <xdr:row>0</xdr:row>
      <xdr:rowOff>0</xdr:rowOff>
    </xdr:from>
    <xdr:to>
      <xdr:col>106</xdr:col>
      <xdr:colOff>520700</xdr:colOff>
      <xdr:row>1</xdr:row>
      <xdr:rowOff>0</xdr:rowOff>
    </xdr:to>
    <xdr:sp macro="" textlink="">
      <xdr:nvSpPr>
        <xdr:cNvPr id="737" name="Rectangle 736">
          <a:extLst>
            <a:ext uri="{FF2B5EF4-FFF2-40B4-BE49-F238E27FC236}">
              <a16:creationId xmlns:a16="http://schemas.microsoft.com/office/drawing/2014/main" id="{DE5C165B-0883-4714-B988-AED87D00A477}"/>
            </a:ext>
          </a:extLst>
        </xdr:cNvPr>
        <xdr:cNvSpPr/>
      </xdr:nvSpPr>
      <xdr:spPr>
        <a:xfrm>
          <a:off x="65741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Brakes</a:t>
          </a:r>
        </a:p>
      </xdr:txBody>
    </xdr:sp>
    <xdr:clientData/>
  </xdr:twoCellAnchor>
  <xdr:twoCellAnchor>
    <xdr:from>
      <xdr:col>109</xdr:col>
      <xdr:colOff>22225</xdr:colOff>
      <xdr:row>0</xdr:row>
      <xdr:rowOff>0</xdr:rowOff>
    </xdr:from>
    <xdr:to>
      <xdr:col>115</xdr:col>
      <xdr:colOff>523875</xdr:colOff>
      <xdr:row>1</xdr:row>
      <xdr:rowOff>0</xdr:rowOff>
    </xdr:to>
    <xdr:sp macro="" textlink="">
      <xdr:nvSpPr>
        <xdr:cNvPr id="738" name="Rectangle 737">
          <a:extLst>
            <a:ext uri="{FF2B5EF4-FFF2-40B4-BE49-F238E27FC236}">
              <a16:creationId xmlns:a16="http://schemas.microsoft.com/office/drawing/2014/main" id="{731561BB-166C-428C-A8FD-D7E80D4657B6}"/>
            </a:ext>
          </a:extLst>
        </xdr:cNvPr>
        <xdr:cNvSpPr/>
      </xdr:nvSpPr>
      <xdr:spPr>
        <a:xfrm>
          <a:off x="71659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</a:t>
          </a:r>
        </a:p>
      </xdr:txBody>
    </xdr:sp>
    <xdr:clientData/>
  </xdr:twoCellAnchor>
  <xdr:twoCellAnchor>
    <xdr:from>
      <xdr:col>118</xdr:col>
      <xdr:colOff>25400</xdr:colOff>
      <xdr:row>0</xdr:row>
      <xdr:rowOff>0</xdr:rowOff>
    </xdr:from>
    <xdr:to>
      <xdr:col>124</xdr:col>
      <xdr:colOff>527050</xdr:colOff>
      <xdr:row>1</xdr:row>
      <xdr:rowOff>0</xdr:rowOff>
    </xdr:to>
    <xdr:sp macro="" textlink="">
      <xdr:nvSpPr>
        <xdr:cNvPr id="739" name="Rectangle 738">
          <a:extLst>
            <a:ext uri="{FF2B5EF4-FFF2-40B4-BE49-F238E27FC236}">
              <a16:creationId xmlns:a16="http://schemas.microsoft.com/office/drawing/2014/main" id="{044F9C8E-9B12-4270-8B1B-F1AC32FE9144}"/>
            </a:ext>
          </a:extLst>
        </xdr:cNvPr>
        <xdr:cNvSpPr/>
      </xdr:nvSpPr>
      <xdr:spPr>
        <a:xfrm>
          <a:off x="77577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2</a:t>
          </a:r>
        </a:p>
      </xdr:txBody>
    </xdr:sp>
    <xdr:clientData/>
  </xdr:twoCellAnchor>
  <xdr:twoCellAnchor>
    <xdr:from>
      <xdr:col>127</xdr:col>
      <xdr:colOff>28575</xdr:colOff>
      <xdr:row>0</xdr:row>
      <xdr:rowOff>0</xdr:rowOff>
    </xdr:from>
    <xdr:to>
      <xdr:col>133</xdr:col>
      <xdr:colOff>530225</xdr:colOff>
      <xdr:row>1</xdr:row>
      <xdr:rowOff>0</xdr:rowOff>
    </xdr:to>
    <xdr:sp macro="" textlink="">
      <xdr:nvSpPr>
        <xdr:cNvPr id="740" name="Rectangle 739">
          <a:extLst>
            <a:ext uri="{FF2B5EF4-FFF2-40B4-BE49-F238E27FC236}">
              <a16:creationId xmlns:a16="http://schemas.microsoft.com/office/drawing/2014/main" id="{8A5066FA-607B-4DF5-B357-7F84ECA2EF0A}"/>
            </a:ext>
          </a:extLst>
        </xdr:cNvPr>
        <xdr:cNvSpPr/>
      </xdr:nvSpPr>
      <xdr:spPr>
        <a:xfrm>
          <a:off x="83496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3</a:t>
          </a:r>
        </a:p>
      </xdr:txBody>
    </xdr:sp>
    <xdr:clientData/>
  </xdr:twoCellAnchor>
  <xdr:twoCellAnchor>
    <xdr:from>
      <xdr:col>136</xdr:col>
      <xdr:colOff>31750</xdr:colOff>
      <xdr:row>0</xdr:row>
      <xdr:rowOff>0</xdr:rowOff>
    </xdr:from>
    <xdr:to>
      <xdr:col>142</xdr:col>
      <xdr:colOff>533400</xdr:colOff>
      <xdr:row>1</xdr:row>
      <xdr:rowOff>0</xdr:rowOff>
    </xdr:to>
    <xdr:sp macro="" textlink="">
      <xdr:nvSpPr>
        <xdr:cNvPr id="741" name="Rectangle 740">
          <a:extLst>
            <a:ext uri="{FF2B5EF4-FFF2-40B4-BE49-F238E27FC236}">
              <a16:creationId xmlns:a16="http://schemas.microsoft.com/office/drawing/2014/main" id="{DAB84834-F0B4-4CBD-BC9F-EEF153CF74B2}"/>
            </a:ext>
          </a:extLst>
        </xdr:cNvPr>
        <xdr:cNvSpPr/>
      </xdr:nvSpPr>
      <xdr:spPr>
        <a:xfrm>
          <a:off x="894143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Engine 4</a:t>
          </a:r>
        </a:p>
      </xdr:txBody>
    </xdr:sp>
    <xdr:clientData/>
  </xdr:twoCellAnchor>
  <xdr:twoCellAnchor>
    <xdr:from>
      <xdr:col>145</xdr:col>
      <xdr:colOff>34925</xdr:colOff>
      <xdr:row>0</xdr:row>
      <xdr:rowOff>0</xdr:rowOff>
    </xdr:from>
    <xdr:to>
      <xdr:col>151</xdr:col>
      <xdr:colOff>536575</xdr:colOff>
      <xdr:row>1</xdr:row>
      <xdr:rowOff>0</xdr:rowOff>
    </xdr:to>
    <xdr:sp macro="" textlink="">
      <xdr:nvSpPr>
        <xdr:cNvPr id="742" name="Rectangle 741">
          <a:extLst>
            <a:ext uri="{FF2B5EF4-FFF2-40B4-BE49-F238E27FC236}">
              <a16:creationId xmlns:a16="http://schemas.microsoft.com/office/drawing/2014/main" id="{A195C3AB-7B19-4575-BF85-999BF756222C}"/>
            </a:ext>
          </a:extLst>
        </xdr:cNvPr>
        <xdr:cNvSpPr/>
      </xdr:nvSpPr>
      <xdr:spPr>
        <a:xfrm>
          <a:off x="953325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</a:t>
          </a:r>
        </a:p>
      </xdr:txBody>
    </xdr:sp>
    <xdr:clientData/>
  </xdr:twoCellAnchor>
  <xdr:twoCellAnchor>
    <xdr:from>
      <xdr:col>154</xdr:col>
      <xdr:colOff>38100</xdr:colOff>
      <xdr:row>0</xdr:row>
      <xdr:rowOff>0</xdr:rowOff>
    </xdr:from>
    <xdr:to>
      <xdr:col>160</xdr:col>
      <xdr:colOff>539750</xdr:colOff>
      <xdr:row>1</xdr:row>
      <xdr:rowOff>0</xdr:rowOff>
    </xdr:to>
    <xdr:sp macro="" textlink="">
      <xdr:nvSpPr>
        <xdr:cNvPr id="743" name="Rectangle 742">
          <a:extLst>
            <a:ext uri="{FF2B5EF4-FFF2-40B4-BE49-F238E27FC236}">
              <a16:creationId xmlns:a16="http://schemas.microsoft.com/office/drawing/2014/main" id="{0AB5B9EC-21DB-436B-9D0E-E96CDBEE43AD}"/>
            </a:ext>
          </a:extLst>
        </xdr:cNvPr>
        <xdr:cNvSpPr/>
      </xdr:nvSpPr>
      <xdr:spPr>
        <a:xfrm>
          <a:off x="1012507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2</a:t>
          </a:r>
        </a:p>
      </xdr:txBody>
    </xdr:sp>
    <xdr:clientData/>
  </xdr:twoCellAnchor>
  <xdr:twoCellAnchor>
    <xdr:from>
      <xdr:col>163</xdr:col>
      <xdr:colOff>41275</xdr:colOff>
      <xdr:row>0</xdr:row>
      <xdr:rowOff>0</xdr:rowOff>
    </xdr:from>
    <xdr:to>
      <xdr:col>169</xdr:col>
      <xdr:colOff>542925</xdr:colOff>
      <xdr:row>1</xdr:row>
      <xdr:rowOff>0</xdr:rowOff>
    </xdr:to>
    <xdr:sp macro="" textlink="">
      <xdr:nvSpPr>
        <xdr:cNvPr id="744" name="Rectangle 743">
          <a:extLst>
            <a:ext uri="{FF2B5EF4-FFF2-40B4-BE49-F238E27FC236}">
              <a16:creationId xmlns:a16="http://schemas.microsoft.com/office/drawing/2014/main" id="{B6994257-A2A9-403F-8E98-CA1B85F0BEE9}"/>
            </a:ext>
          </a:extLst>
        </xdr:cNvPr>
        <xdr:cNvSpPr/>
      </xdr:nvSpPr>
      <xdr:spPr>
        <a:xfrm>
          <a:off x="1071689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3</a:t>
          </a:r>
        </a:p>
      </xdr:txBody>
    </xdr:sp>
    <xdr:clientData/>
  </xdr:twoCellAnchor>
  <xdr:twoCellAnchor>
    <xdr:from>
      <xdr:col>172</xdr:col>
      <xdr:colOff>44450</xdr:colOff>
      <xdr:row>0</xdr:row>
      <xdr:rowOff>0</xdr:rowOff>
    </xdr:from>
    <xdr:to>
      <xdr:col>178</xdr:col>
      <xdr:colOff>546100</xdr:colOff>
      <xdr:row>1</xdr:row>
      <xdr:rowOff>0</xdr:rowOff>
    </xdr:to>
    <xdr:sp macro="" textlink="">
      <xdr:nvSpPr>
        <xdr:cNvPr id="745" name="Rectangle 744">
          <a:extLst>
            <a:ext uri="{FF2B5EF4-FFF2-40B4-BE49-F238E27FC236}">
              <a16:creationId xmlns:a16="http://schemas.microsoft.com/office/drawing/2014/main" id="{52FF9FC1-AA9F-4540-BB7B-0D012A83E54C}"/>
            </a:ext>
          </a:extLst>
        </xdr:cNvPr>
        <xdr:cNvSpPr/>
      </xdr:nvSpPr>
      <xdr:spPr>
        <a:xfrm>
          <a:off x="113087150" y="0"/>
          <a:ext cx="4445000" cy="190500"/>
        </a:xfrm>
        <a:prstGeom prst="rect">
          <a:avLst/>
        </a:prstGeom>
        <a:solidFill>
          <a:srgbClr val="FFFFFF"/>
        </a:solidFill>
        <a:ln w="12700" cap="flat" cmpd="sng" algn="ctr">
          <a:solidFill>
            <a:schemeClr val="tx2">
              <a:lumMod val="40000"/>
              <a:lumOff val="60000"/>
            </a:scheme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it-IT" sz="1100">
              <a:solidFill>
                <a:srgbClr val="000000"/>
              </a:solidFill>
            </a:rPr>
            <a:t>System 4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8</xdr:col>
      <xdr:colOff>615950</xdr:colOff>
      <xdr:row>16</xdr:row>
      <xdr:rowOff>0</xdr:rowOff>
    </xdr:to>
    <xdr:graphicFrame macro="">
      <xdr:nvGraphicFramePr>
        <xdr:cNvPr id="746" name="Chart 745">
          <a:extLst>
            <a:ext uri="{FF2B5EF4-FFF2-40B4-BE49-F238E27FC236}">
              <a16:creationId xmlns:a16="http://schemas.microsoft.com/office/drawing/2014/main" id="{5F93DA16-D47B-4426-ACAE-7F8E7D793A5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615950</xdr:colOff>
      <xdr:row>32</xdr:row>
      <xdr:rowOff>0</xdr:rowOff>
    </xdr:to>
    <xdr:graphicFrame macro="">
      <xdr:nvGraphicFramePr>
        <xdr:cNvPr id="747" name="Chart 746">
          <a:extLst>
            <a:ext uri="{FF2B5EF4-FFF2-40B4-BE49-F238E27FC236}">
              <a16:creationId xmlns:a16="http://schemas.microsoft.com/office/drawing/2014/main" id="{1EF4E3E8-E848-4B19-BE5C-4769F0B8D1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8</xdr:col>
      <xdr:colOff>615950</xdr:colOff>
      <xdr:row>48</xdr:row>
      <xdr:rowOff>0</xdr:rowOff>
    </xdr:to>
    <xdr:graphicFrame macro="">
      <xdr:nvGraphicFramePr>
        <xdr:cNvPr id="748" name="Chart 747">
          <a:extLst>
            <a:ext uri="{FF2B5EF4-FFF2-40B4-BE49-F238E27FC236}">
              <a16:creationId xmlns:a16="http://schemas.microsoft.com/office/drawing/2014/main" id="{B4050467-80E0-4605-AE99-E80EC16481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9</xdr:col>
      <xdr:colOff>6350</xdr:colOff>
      <xdr:row>0</xdr:row>
      <xdr:rowOff>0</xdr:rowOff>
    </xdr:from>
    <xdr:to>
      <xdr:col>17</xdr:col>
      <xdr:colOff>622300</xdr:colOff>
      <xdr:row>16</xdr:row>
      <xdr:rowOff>0</xdr:rowOff>
    </xdr:to>
    <xdr:graphicFrame macro="">
      <xdr:nvGraphicFramePr>
        <xdr:cNvPr id="749" name="Chart 748">
          <a:extLst>
            <a:ext uri="{FF2B5EF4-FFF2-40B4-BE49-F238E27FC236}">
              <a16:creationId xmlns:a16="http://schemas.microsoft.com/office/drawing/2014/main" id="{29CD3D02-A6E0-4B32-987D-B0DBE748A2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  <xdr:twoCellAnchor>
    <xdr:from>
      <xdr:col>9</xdr:col>
      <xdr:colOff>6350</xdr:colOff>
      <xdr:row>16</xdr:row>
      <xdr:rowOff>0</xdr:rowOff>
    </xdr:from>
    <xdr:to>
      <xdr:col>17</xdr:col>
      <xdr:colOff>622300</xdr:colOff>
      <xdr:row>32</xdr:row>
      <xdr:rowOff>0</xdr:rowOff>
    </xdr:to>
    <xdr:graphicFrame macro="">
      <xdr:nvGraphicFramePr>
        <xdr:cNvPr id="750" name="Chart 749">
          <a:extLst>
            <a:ext uri="{FF2B5EF4-FFF2-40B4-BE49-F238E27FC236}">
              <a16:creationId xmlns:a16="http://schemas.microsoft.com/office/drawing/2014/main" id="{AAED129E-8092-460E-B42B-34FC8A2153A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8"/>
        </a:graphicData>
      </a:graphic>
    </xdr:graphicFrame>
    <xdr:clientData/>
  </xdr:twoCellAnchor>
  <xdr:twoCellAnchor>
    <xdr:from>
      <xdr:col>9</xdr:col>
      <xdr:colOff>6350</xdr:colOff>
      <xdr:row>32</xdr:row>
      <xdr:rowOff>0</xdr:rowOff>
    </xdr:from>
    <xdr:to>
      <xdr:col>17</xdr:col>
      <xdr:colOff>622300</xdr:colOff>
      <xdr:row>48</xdr:row>
      <xdr:rowOff>0</xdr:rowOff>
    </xdr:to>
    <xdr:graphicFrame macro="">
      <xdr:nvGraphicFramePr>
        <xdr:cNvPr id="751" name="Chart 750">
          <a:extLst>
            <a:ext uri="{FF2B5EF4-FFF2-40B4-BE49-F238E27FC236}">
              <a16:creationId xmlns:a16="http://schemas.microsoft.com/office/drawing/2014/main" id="{F9941F55-4BEC-42D1-9FBF-AC9A36CDE1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56</xdr:col>
      <xdr:colOff>366432</xdr:colOff>
      <xdr:row>176</xdr:row>
      <xdr:rowOff>99452</xdr:rowOff>
    </xdr:from>
    <xdr:to>
      <xdr:col>59</xdr:col>
      <xdr:colOff>1160370</xdr:colOff>
      <xdr:row>190</xdr:row>
      <xdr:rowOff>175652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864AF25-30F9-4C71-B1B7-D528726A33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319767</xdr:colOff>
      <xdr:row>234</xdr:row>
      <xdr:rowOff>159203</xdr:rowOff>
    </xdr:from>
    <xdr:to>
      <xdr:col>18</xdr:col>
      <xdr:colOff>700767</xdr:colOff>
      <xdr:row>249</xdr:row>
      <xdr:rowOff>44903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6FF686D-5063-4A8B-B14B-507ABC860C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19050</xdr:colOff>
      <xdr:row>0</xdr:row>
      <xdr:rowOff>9525</xdr:rowOff>
    </xdr:from>
    <xdr:to>
      <xdr:col>17</xdr:col>
      <xdr:colOff>923925</xdr:colOff>
      <xdr:row>11</xdr:row>
      <xdr:rowOff>74025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15FDA2A5-1519-4DA0-B5AE-E79B0ECE88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19050</xdr:colOff>
      <xdr:row>0</xdr:row>
      <xdr:rowOff>9525</xdr:rowOff>
    </xdr:from>
    <xdr:to>
      <xdr:col>26</xdr:col>
      <xdr:colOff>923925</xdr:colOff>
      <xdr:row>14</xdr:row>
      <xdr:rowOff>85725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8E4B948E-F5CB-445C-A9EE-1B4A466196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19050</xdr:colOff>
      <xdr:row>15</xdr:row>
      <xdr:rowOff>9525</xdr:rowOff>
    </xdr:from>
    <xdr:to>
      <xdr:col>26</xdr:col>
      <xdr:colOff>923925</xdr:colOff>
      <xdr:row>29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810DF413-5464-41DA-A351-9EBB36CD1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19050</xdr:colOff>
      <xdr:row>30</xdr:row>
      <xdr:rowOff>9525</xdr:rowOff>
    </xdr:from>
    <xdr:to>
      <xdr:col>26</xdr:col>
      <xdr:colOff>923925</xdr:colOff>
      <xdr:row>44</xdr:row>
      <xdr:rowOff>85725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F3614C6-BDD3-46C1-8413-E3CE4EA1F7D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22412</xdr:colOff>
      <xdr:row>40</xdr:row>
      <xdr:rowOff>11206</xdr:rowOff>
    </xdr:from>
    <xdr:to>
      <xdr:col>17</xdr:col>
      <xdr:colOff>927287</xdr:colOff>
      <xdr:row>51</xdr:row>
      <xdr:rowOff>75706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549F4C27-92AC-4E02-9C61-F73168F610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9</xdr:col>
      <xdr:colOff>27214</xdr:colOff>
      <xdr:row>14</xdr:row>
      <xdr:rowOff>13607</xdr:rowOff>
    </xdr:from>
    <xdr:to>
      <xdr:col>17</xdr:col>
      <xdr:colOff>932089</xdr:colOff>
      <xdr:row>25</xdr:row>
      <xdr:rowOff>78107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C181CBEF-2160-4B75-8CA7-E8DB29DFB5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27214</xdr:colOff>
      <xdr:row>28</xdr:row>
      <xdr:rowOff>13607</xdr:rowOff>
    </xdr:from>
    <xdr:to>
      <xdr:col>17</xdr:col>
      <xdr:colOff>932089</xdr:colOff>
      <xdr:row>39</xdr:row>
      <xdr:rowOff>78107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F156CDB1-9B30-451B-84DE-C5980F1840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30</xdr:col>
      <xdr:colOff>126238</xdr:colOff>
      <xdr:row>1</xdr:row>
      <xdr:rowOff>161924</xdr:rowOff>
    </xdr:from>
    <xdr:to>
      <xdr:col>39</xdr:col>
      <xdr:colOff>550629</xdr:colOff>
      <xdr:row>12</xdr:row>
      <xdr:rowOff>176893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5DD1703-569D-4FFA-ACE9-BB720F9611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100</xdr:col>
      <xdr:colOff>28576</xdr:colOff>
      <xdr:row>1</xdr:row>
      <xdr:rowOff>161925</xdr:rowOff>
    </xdr:from>
    <xdr:to>
      <xdr:col>109</xdr:col>
      <xdr:colOff>938894</xdr:colOff>
      <xdr:row>13</xdr:row>
      <xdr:rowOff>35925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ADDE0530-7B0B-4222-BC97-76A15205D4A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110</xdr:col>
      <xdr:colOff>39781</xdr:colOff>
      <xdr:row>36</xdr:row>
      <xdr:rowOff>47468</xdr:rowOff>
    </xdr:from>
    <xdr:to>
      <xdr:col>119</xdr:col>
      <xdr:colOff>964755</xdr:colOff>
      <xdr:row>48</xdr:row>
      <xdr:rowOff>43223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34BBB749-21E8-42FD-8109-B7C8B6B0AB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100</xdr:col>
      <xdr:colOff>31216</xdr:colOff>
      <xdr:row>24</xdr:row>
      <xdr:rowOff>177134</xdr:rowOff>
    </xdr:from>
    <xdr:to>
      <xdr:col>109</xdr:col>
      <xdr:colOff>938893</xdr:colOff>
      <xdr:row>36</xdr:row>
      <xdr:rowOff>51134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B809BA64-ECCB-4C1A-BBED-BA745F573D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100</xdr:col>
      <xdr:colOff>27215</xdr:colOff>
      <xdr:row>36</xdr:row>
      <xdr:rowOff>85083</xdr:rowOff>
    </xdr:from>
    <xdr:to>
      <xdr:col>109</xdr:col>
      <xdr:colOff>942345</xdr:colOff>
      <xdr:row>48</xdr:row>
      <xdr:rowOff>54428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BA08457-D043-4954-B8B3-1BA71B92D0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54428</xdr:colOff>
      <xdr:row>1</xdr:row>
      <xdr:rowOff>123265</xdr:rowOff>
    </xdr:from>
    <xdr:to>
      <xdr:col>22</xdr:col>
      <xdr:colOff>952500</xdr:colOff>
      <xdr:row>12</xdr:row>
      <xdr:rowOff>187765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66BE0B2B-0945-4060-9B97-D205501EA6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30</xdr:col>
      <xdr:colOff>108856</xdr:colOff>
      <xdr:row>24</xdr:row>
      <xdr:rowOff>109658</xdr:rowOff>
    </xdr:from>
    <xdr:to>
      <xdr:col>39</xdr:col>
      <xdr:colOff>514451</xdr:colOff>
      <xdr:row>35</xdr:row>
      <xdr:rowOff>174158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4215B3F-B816-44F3-BD2A-EBEF2FEA8F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13</xdr:col>
      <xdr:colOff>40821</xdr:colOff>
      <xdr:row>13</xdr:row>
      <xdr:rowOff>42423</xdr:rowOff>
    </xdr:from>
    <xdr:to>
      <xdr:col>22</xdr:col>
      <xdr:colOff>958594</xdr:colOff>
      <xdr:row>24</xdr:row>
      <xdr:rowOff>106923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40FDFA16-F58A-4797-B261-165EDEF5D5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23</xdr:col>
      <xdr:colOff>67236</xdr:colOff>
      <xdr:row>13</xdr:row>
      <xdr:rowOff>11205</xdr:rowOff>
    </xdr:from>
    <xdr:to>
      <xdr:col>29</xdr:col>
      <xdr:colOff>818030</xdr:colOff>
      <xdr:row>24</xdr:row>
      <xdr:rowOff>75705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37992D09-7FB9-4E79-A9B0-8CBCC297C3F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13</xdr:col>
      <xdr:colOff>54428</xdr:colOff>
      <xdr:row>36</xdr:row>
      <xdr:rowOff>21612</xdr:rowOff>
    </xdr:from>
    <xdr:to>
      <xdr:col>22</xdr:col>
      <xdr:colOff>958595</xdr:colOff>
      <xdr:row>47</xdr:row>
      <xdr:rowOff>86112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65C87576-1EBE-4660-9A85-EB5D281E78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40</xdr:col>
      <xdr:colOff>44824</xdr:colOff>
      <xdr:row>1</xdr:row>
      <xdr:rowOff>156883</xdr:rowOff>
    </xdr:from>
    <xdr:to>
      <xdr:col>49</xdr:col>
      <xdr:colOff>622417</xdr:colOff>
      <xdr:row>13</xdr:row>
      <xdr:rowOff>30883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76B02C20-1C4E-4B0E-A1AC-D89B5DE073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40</xdr:col>
      <xdr:colOff>47225</xdr:colOff>
      <xdr:row>13</xdr:row>
      <xdr:rowOff>48826</xdr:rowOff>
    </xdr:from>
    <xdr:to>
      <xdr:col>49</xdr:col>
      <xdr:colOff>624818</xdr:colOff>
      <xdr:row>24</xdr:row>
      <xdr:rowOff>113326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DB1CC741-AD06-4D3D-BD87-745581E2135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60</xdr:col>
      <xdr:colOff>72038</xdr:colOff>
      <xdr:row>13</xdr:row>
      <xdr:rowOff>67236</xdr:rowOff>
    </xdr:from>
    <xdr:to>
      <xdr:col>69</xdr:col>
      <xdr:colOff>602717</xdr:colOff>
      <xdr:row>24</xdr:row>
      <xdr:rowOff>131736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83B88AD9-6417-4D8D-BEEA-E7AA087C4AC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90</xdr:col>
      <xdr:colOff>33619</xdr:colOff>
      <xdr:row>1</xdr:row>
      <xdr:rowOff>156882</xdr:rowOff>
    </xdr:from>
    <xdr:to>
      <xdr:col>99</xdr:col>
      <xdr:colOff>941295</xdr:colOff>
      <xdr:row>13</xdr:row>
      <xdr:rowOff>30882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F7C88B67-7ECF-4708-9898-F12A0D5F0CB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90</xdr:col>
      <xdr:colOff>31219</xdr:colOff>
      <xdr:row>13</xdr:row>
      <xdr:rowOff>51226</xdr:rowOff>
    </xdr:from>
    <xdr:to>
      <xdr:col>99</xdr:col>
      <xdr:colOff>938895</xdr:colOff>
      <xdr:row>24</xdr:row>
      <xdr:rowOff>115726</xdr:rowOff>
    </xdr:to>
    <xdr:graphicFrame macro="">
      <xdr:nvGraphicFramePr>
        <xdr:cNvPr id="40" name="Chart 39">
          <a:extLst>
            <a:ext uri="{FF2B5EF4-FFF2-40B4-BE49-F238E27FC236}">
              <a16:creationId xmlns:a16="http://schemas.microsoft.com/office/drawing/2014/main" id="{2F3CD6D1-B33D-42F9-8DA2-56D644BA82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60</xdr:col>
      <xdr:colOff>68035</xdr:colOff>
      <xdr:row>24</xdr:row>
      <xdr:rowOff>183297</xdr:rowOff>
    </xdr:from>
    <xdr:to>
      <xdr:col>69</xdr:col>
      <xdr:colOff>598716</xdr:colOff>
      <xdr:row>36</xdr:row>
      <xdr:rowOff>57297</xdr:rowOff>
    </xdr:to>
    <xdr:graphicFrame macro="">
      <xdr:nvGraphicFramePr>
        <xdr:cNvPr id="41" name="Chart 40">
          <a:extLst>
            <a:ext uri="{FF2B5EF4-FFF2-40B4-BE49-F238E27FC236}">
              <a16:creationId xmlns:a16="http://schemas.microsoft.com/office/drawing/2014/main" id="{3006DD94-0BAC-48C7-B643-2063580061A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90</xdr:col>
      <xdr:colOff>31219</xdr:colOff>
      <xdr:row>36</xdr:row>
      <xdr:rowOff>51228</xdr:rowOff>
    </xdr:from>
    <xdr:to>
      <xdr:col>99</xdr:col>
      <xdr:colOff>938895</xdr:colOff>
      <xdr:row>48</xdr:row>
      <xdr:rowOff>68035</xdr:rowOff>
    </xdr:to>
    <xdr:graphicFrame macro="">
      <xdr:nvGraphicFramePr>
        <xdr:cNvPr id="42" name="Chart 41">
          <a:extLst>
            <a:ext uri="{FF2B5EF4-FFF2-40B4-BE49-F238E27FC236}">
              <a16:creationId xmlns:a16="http://schemas.microsoft.com/office/drawing/2014/main" id="{2211E025-CCDA-4823-B521-644C527BFE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23</xdr:col>
      <xdr:colOff>68036</xdr:colOff>
      <xdr:row>1</xdr:row>
      <xdr:rowOff>116861</xdr:rowOff>
    </xdr:from>
    <xdr:to>
      <xdr:col>29</xdr:col>
      <xdr:colOff>822524</xdr:colOff>
      <xdr:row>12</xdr:row>
      <xdr:rowOff>181361</xdr:rowOff>
    </xdr:to>
    <xdr:graphicFrame macro="">
      <xdr:nvGraphicFramePr>
        <xdr:cNvPr id="43" name="Chart 42">
          <a:extLst>
            <a:ext uri="{FF2B5EF4-FFF2-40B4-BE49-F238E27FC236}">
              <a16:creationId xmlns:a16="http://schemas.microsoft.com/office/drawing/2014/main" id="{9A6ECE75-0B3D-4EA8-9ACB-015D02A3D2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23</xdr:col>
      <xdr:colOff>65638</xdr:colOff>
      <xdr:row>24</xdr:row>
      <xdr:rowOff>116060</xdr:rowOff>
    </xdr:from>
    <xdr:to>
      <xdr:col>29</xdr:col>
      <xdr:colOff>827328</xdr:colOff>
      <xdr:row>35</xdr:row>
      <xdr:rowOff>180560</xdr:rowOff>
    </xdr:to>
    <xdr:graphicFrame macro="">
      <xdr:nvGraphicFramePr>
        <xdr:cNvPr id="44" name="Chart 43">
          <a:extLst>
            <a:ext uri="{FF2B5EF4-FFF2-40B4-BE49-F238E27FC236}">
              <a16:creationId xmlns:a16="http://schemas.microsoft.com/office/drawing/2014/main" id="{35FB79BA-82A6-4F97-8A8E-7DBD390577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157</xdr:col>
      <xdr:colOff>31004</xdr:colOff>
      <xdr:row>1</xdr:row>
      <xdr:rowOff>155212</xdr:rowOff>
    </xdr:from>
    <xdr:to>
      <xdr:col>166</xdr:col>
      <xdr:colOff>969817</xdr:colOff>
      <xdr:row>13</xdr:row>
      <xdr:rowOff>29212</xdr:rowOff>
    </xdr:to>
    <xdr:graphicFrame macro="">
      <xdr:nvGraphicFramePr>
        <xdr:cNvPr id="45" name="Chart 44">
          <a:extLst>
            <a:ext uri="{FF2B5EF4-FFF2-40B4-BE49-F238E27FC236}">
              <a16:creationId xmlns:a16="http://schemas.microsoft.com/office/drawing/2014/main" id="{F6C057BB-0273-457F-B362-C14A8A9EAC0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60</xdr:col>
      <xdr:colOff>72038</xdr:colOff>
      <xdr:row>1</xdr:row>
      <xdr:rowOff>148878</xdr:rowOff>
    </xdr:from>
    <xdr:to>
      <xdr:col>69</xdr:col>
      <xdr:colOff>602717</xdr:colOff>
      <xdr:row>13</xdr:row>
      <xdr:rowOff>22878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762F595E-1407-4CA9-92DE-0DA7FD9B823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100</xdr:col>
      <xdr:colOff>31216</xdr:colOff>
      <xdr:row>13</xdr:row>
      <xdr:rowOff>81883</xdr:rowOff>
    </xdr:from>
    <xdr:to>
      <xdr:col>109</xdr:col>
      <xdr:colOff>938893</xdr:colOff>
      <xdr:row>24</xdr:row>
      <xdr:rowOff>146383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396A8872-9434-44E1-84F5-C8E16B736C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110</xdr:col>
      <xdr:colOff>39781</xdr:colOff>
      <xdr:row>25</xdr:row>
      <xdr:rowOff>17049</xdr:rowOff>
    </xdr:from>
    <xdr:to>
      <xdr:col>119</xdr:col>
      <xdr:colOff>964755</xdr:colOff>
      <xdr:row>36</xdr:row>
      <xdr:rowOff>27215</xdr:rowOff>
    </xdr:to>
    <xdr:graphicFrame macro="">
      <xdr:nvGraphicFramePr>
        <xdr:cNvPr id="51" name="Chart 50">
          <a:extLst>
            <a:ext uri="{FF2B5EF4-FFF2-40B4-BE49-F238E27FC236}">
              <a16:creationId xmlns:a16="http://schemas.microsoft.com/office/drawing/2014/main" id="{7A59F1B9-9F5D-4DC5-AF97-25D045F0C3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110</xdr:col>
      <xdr:colOff>39781</xdr:colOff>
      <xdr:row>13</xdr:row>
      <xdr:rowOff>85083</xdr:rowOff>
    </xdr:from>
    <xdr:to>
      <xdr:col>119</xdr:col>
      <xdr:colOff>964755</xdr:colOff>
      <xdr:row>24</xdr:row>
      <xdr:rowOff>163286</xdr:rowOff>
    </xdr:to>
    <xdr:graphicFrame macro="">
      <xdr:nvGraphicFramePr>
        <xdr:cNvPr id="52" name="Chart 51">
          <a:extLst>
            <a:ext uri="{FF2B5EF4-FFF2-40B4-BE49-F238E27FC236}">
              <a16:creationId xmlns:a16="http://schemas.microsoft.com/office/drawing/2014/main" id="{8BFF4A11-A3AA-46C2-AE14-7F78931D93E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110</xdr:col>
      <xdr:colOff>39781</xdr:colOff>
      <xdr:row>1</xdr:row>
      <xdr:rowOff>180334</xdr:rowOff>
    </xdr:from>
    <xdr:to>
      <xdr:col>119</xdr:col>
      <xdr:colOff>964755</xdr:colOff>
      <xdr:row>13</xdr:row>
      <xdr:rowOff>54334</xdr:rowOff>
    </xdr:to>
    <xdr:graphicFrame macro="">
      <xdr:nvGraphicFramePr>
        <xdr:cNvPr id="53" name="Chart 52">
          <a:extLst>
            <a:ext uri="{FF2B5EF4-FFF2-40B4-BE49-F238E27FC236}">
              <a16:creationId xmlns:a16="http://schemas.microsoft.com/office/drawing/2014/main" id="{9CE324B7-F4EF-4573-9EE2-779652A770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30</xdr:col>
      <xdr:colOff>108857</xdr:colOff>
      <xdr:row>36</xdr:row>
      <xdr:rowOff>14407</xdr:rowOff>
    </xdr:from>
    <xdr:to>
      <xdr:col>39</xdr:col>
      <xdr:colOff>514452</xdr:colOff>
      <xdr:row>47</xdr:row>
      <xdr:rowOff>78907</xdr:rowOff>
    </xdr:to>
    <xdr:graphicFrame macro="">
      <xdr:nvGraphicFramePr>
        <xdr:cNvPr id="54" name="Chart 53">
          <a:extLst>
            <a:ext uri="{FF2B5EF4-FFF2-40B4-BE49-F238E27FC236}">
              <a16:creationId xmlns:a16="http://schemas.microsoft.com/office/drawing/2014/main" id="{FDE92BE4-E041-485A-87E6-96AA3EDB10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30</xdr:col>
      <xdr:colOff>121665</xdr:colOff>
      <xdr:row>13</xdr:row>
      <xdr:rowOff>11205</xdr:rowOff>
    </xdr:from>
    <xdr:to>
      <xdr:col>39</xdr:col>
      <xdr:colOff>532280</xdr:colOff>
      <xdr:row>24</xdr:row>
      <xdr:rowOff>75705</xdr:rowOff>
    </xdr:to>
    <xdr:graphicFrame macro="">
      <xdr:nvGraphicFramePr>
        <xdr:cNvPr id="55" name="Chart 54">
          <a:extLst>
            <a:ext uri="{FF2B5EF4-FFF2-40B4-BE49-F238E27FC236}">
              <a16:creationId xmlns:a16="http://schemas.microsoft.com/office/drawing/2014/main" id="{40504F5C-2A72-420B-9E80-B3CE96D039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137</xdr:col>
      <xdr:colOff>39780</xdr:colOff>
      <xdr:row>1</xdr:row>
      <xdr:rowOff>153118</xdr:rowOff>
    </xdr:from>
    <xdr:to>
      <xdr:col>146</xdr:col>
      <xdr:colOff>964755</xdr:colOff>
      <xdr:row>13</xdr:row>
      <xdr:rowOff>27118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624611F1-FD34-45EF-BD76-F20AB1E6707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68035</xdr:colOff>
      <xdr:row>0</xdr:row>
      <xdr:rowOff>36743</xdr:rowOff>
    </xdr:from>
    <xdr:to>
      <xdr:col>6</xdr:col>
      <xdr:colOff>952501</xdr:colOff>
      <xdr:row>15</xdr:row>
      <xdr:rowOff>108857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89577A4-81B8-461B-B006-0D75B14542F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81645</xdr:colOff>
      <xdr:row>15</xdr:row>
      <xdr:rowOff>190499</xdr:rowOff>
    </xdr:from>
    <xdr:to>
      <xdr:col>6</xdr:col>
      <xdr:colOff>966108</xdr:colOff>
      <xdr:row>32</xdr:row>
      <xdr:rowOff>108856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3B06E552-77FB-4A90-8DAE-9E2ABB437C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68038</xdr:colOff>
      <xdr:row>32</xdr:row>
      <xdr:rowOff>163286</xdr:rowOff>
    </xdr:from>
    <xdr:to>
      <xdr:col>6</xdr:col>
      <xdr:colOff>952501</xdr:colOff>
      <xdr:row>48</xdr:row>
      <xdr:rowOff>163293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409C57C6-F49C-4673-A54B-490F90D02A0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40823</xdr:colOff>
      <xdr:row>0</xdr:row>
      <xdr:rowOff>27215</xdr:rowOff>
    </xdr:from>
    <xdr:to>
      <xdr:col>12</xdr:col>
      <xdr:colOff>1088571</xdr:colOff>
      <xdr:row>15</xdr:row>
      <xdr:rowOff>136071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768A7C21-7544-4321-8036-E568DA85F9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137</xdr:col>
      <xdr:colOff>39781</xdr:colOff>
      <xdr:row>13</xdr:row>
      <xdr:rowOff>69075</xdr:rowOff>
    </xdr:from>
    <xdr:to>
      <xdr:col>146</xdr:col>
      <xdr:colOff>964756</xdr:colOff>
      <xdr:row>24</xdr:row>
      <xdr:rowOff>133575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222D071-B28E-4773-A38A-45AAFE2E48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13</xdr:col>
      <xdr:colOff>54428</xdr:colOff>
      <xdr:row>24</xdr:row>
      <xdr:rowOff>161925</xdr:rowOff>
    </xdr:from>
    <xdr:to>
      <xdr:col>22</xdr:col>
      <xdr:colOff>958844</xdr:colOff>
      <xdr:row>35</xdr:row>
      <xdr:rowOff>176894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771AA784-F396-41B2-B57F-EB2B9AD79E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137</xdr:col>
      <xdr:colOff>39781</xdr:colOff>
      <xdr:row>24</xdr:row>
      <xdr:rowOff>169929</xdr:rowOff>
    </xdr:from>
    <xdr:to>
      <xdr:col>146</xdr:col>
      <xdr:colOff>964756</xdr:colOff>
      <xdr:row>36</xdr:row>
      <xdr:rowOff>43929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2C051CD4-9B93-41AA-AEDD-403274331F1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120</xdr:col>
      <xdr:colOff>39781</xdr:colOff>
      <xdr:row>1</xdr:row>
      <xdr:rowOff>146716</xdr:rowOff>
    </xdr:from>
    <xdr:to>
      <xdr:col>129</xdr:col>
      <xdr:colOff>964755</xdr:colOff>
      <xdr:row>13</xdr:row>
      <xdr:rowOff>20716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4AEFB497-C0FB-4BD6-AFA6-8495360F3D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120</xdr:col>
      <xdr:colOff>39781</xdr:colOff>
      <xdr:row>13</xdr:row>
      <xdr:rowOff>57070</xdr:rowOff>
    </xdr:from>
    <xdr:to>
      <xdr:col>129</xdr:col>
      <xdr:colOff>964755</xdr:colOff>
      <xdr:row>24</xdr:row>
      <xdr:rowOff>121570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848AC3FE-700B-47F6-90BF-4821136DAA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120</xdr:col>
      <xdr:colOff>39781</xdr:colOff>
      <xdr:row>24</xdr:row>
      <xdr:rowOff>157923</xdr:rowOff>
    </xdr:from>
    <xdr:to>
      <xdr:col>129</xdr:col>
      <xdr:colOff>964755</xdr:colOff>
      <xdr:row>36</xdr:row>
      <xdr:rowOff>31923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9C138A75-B1E7-4D85-B4EE-C698A1E6C5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137</xdr:col>
      <xdr:colOff>42183</xdr:colOff>
      <xdr:row>36</xdr:row>
      <xdr:rowOff>68275</xdr:rowOff>
    </xdr:from>
    <xdr:to>
      <xdr:col>146</xdr:col>
      <xdr:colOff>967158</xdr:colOff>
      <xdr:row>47</xdr:row>
      <xdr:rowOff>132775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4F625339-5DFA-424B-AD36-E8A32C539F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147</xdr:col>
      <xdr:colOff>39780</xdr:colOff>
      <xdr:row>1</xdr:row>
      <xdr:rowOff>153116</xdr:rowOff>
    </xdr:from>
    <xdr:to>
      <xdr:col>156</xdr:col>
      <xdr:colOff>964755</xdr:colOff>
      <xdr:row>13</xdr:row>
      <xdr:rowOff>27213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C42556AC-C425-473C-B9FA-2AD6DC5FD8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70</xdr:col>
      <xdr:colOff>44824</xdr:colOff>
      <xdr:row>1</xdr:row>
      <xdr:rowOff>135271</xdr:rowOff>
    </xdr:from>
    <xdr:to>
      <xdr:col>79</xdr:col>
      <xdr:colOff>616323</xdr:colOff>
      <xdr:row>13</xdr:row>
      <xdr:rowOff>9271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6EF4C322-470F-4B12-B445-86E43DC00D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70</xdr:col>
      <xdr:colOff>44823</xdr:colOff>
      <xdr:row>13</xdr:row>
      <xdr:rowOff>40022</xdr:rowOff>
    </xdr:from>
    <xdr:to>
      <xdr:col>79</xdr:col>
      <xdr:colOff>616322</xdr:colOff>
      <xdr:row>24</xdr:row>
      <xdr:rowOff>104522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C881DBBA-FD9C-4778-A143-76EA851707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70</xdr:col>
      <xdr:colOff>44823</xdr:colOff>
      <xdr:row>24</xdr:row>
      <xdr:rowOff>135272</xdr:rowOff>
    </xdr:from>
    <xdr:to>
      <xdr:col>79</xdr:col>
      <xdr:colOff>616322</xdr:colOff>
      <xdr:row>36</xdr:row>
      <xdr:rowOff>9272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9A7F1567-66DC-45EF-A3C9-FC1769389B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40</xdr:col>
      <xdr:colOff>33618</xdr:colOff>
      <xdr:row>24</xdr:row>
      <xdr:rowOff>144076</xdr:rowOff>
    </xdr:from>
    <xdr:to>
      <xdr:col>49</xdr:col>
      <xdr:colOff>611211</xdr:colOff>
      <xdr:row>36</xdr:row>
      <xdr:rowOff>18076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4EA32AEA-0408-47B0-8B8C-24F18C2378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40</xdr:col>
      <xdr:colOff>33618</xdr:colOff>
      <xdr:row>36</xdr:row>
      <xdr:rowOff>35219</xdr:rowOff>
    </xdr:from>
    <xdr:to>
      <xdr:col>49</xdr:col>
      <xdr:colOff>611211</xdr:colOff>
      <xdr:row>47</xdr:row>
      <xdr:rowOff>99719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E81CCE63-90FC-424A-9327-62AF34C2A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80</xdr:col>
      <xdr:colOff>44823</xdr:colOff>
      <xdr:row>1</xdr:row>
      <xdr:rowOff>135271</xdr:rowOff>
    </xdr:from>
    <xdr:to>
      <xdr:col>89</xdr:col>
      <xdr:colOff>616323</xdr:colOff>
      <xdr:row>13</xdr:row>
      <xdr:rowOff>9271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8227ADAE-7E04-4691-81DE-59AE950D0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80</xdr:col>
      <xdr:colOff>44823</xdr:colOff>
      <xdr:row>13</xdr:row>
      <xdr:rowOff>40021</xdr:rowOff>
    </xdr:from>
    <xdr:to>
      <xdr:col>89</xdr:col>
      <xdr:colOff>616323</xdr:colOff>
      <xdr:row>24</xdr:row>
      <xdr:rowOff>104521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D66C0B4E-F4DA-44B6-87B1-F4810391F2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80</xdr:col>
      <xdr:colOff>44823</xdr:colOff>
      <xdr:row>24</xdr:row>
      <xdr:rowOff>135271</xdr:rowOff>
    </xdr:from>
    <xdr:to>
      <xdr:col>89</xdr:col>
      <xdr:colOff>616323</xdr:colOff>
      <xdr:row>36</xdr:row>
      <xdr:rowOff>9271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1F374190-2AF5-4D95-A846-D87468BA6B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80</xdr:col>
      <xdr:colOff>44823</xdr:colOff>
      <xdr:row>36</xdr:row>
      <xdr:rowOff>40021</xdr:rowOff>
    </xdr:from>
    <xdr:to>
      <xdr:col>89</xdr:col>
      <xdr:colOff>616323</xdr:colOff>
      <xdr:row>47</xdr:row>
      <xdr:rowOff>104521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24EB4D4A-E8CD-4DF1-93E1-4B004D9A9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7</xdr:col>
      <xdr:colOff>27215</xdr:colOff>
      <xdr:row>16</xdr:row>
      <xdr:rowOff>13608</xdr:rowOff>
    </xdr:from>
    <xdr:to>
      <xdr:col>12</xdr:col>
      <xdr:colOff>1074963</xdr:colOff>
      <xdr:row>32</xdr:row>
      <xdr:rowOff>68036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2966168F-02FC-4131-A858-0116A4D2D6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7</xdr:col>
      <xdr:colOff>27215</xdr:colOff>
      <xdr:row>32</xdr:row>
      <xdr:rowOff>163287</xdr:rowOff>
    </xdr:from>
    <xdr:to>
      <xdr:col>12</xdr:col>
      <xdr:colOff>1074963</xdr:colOff>
      <xdr:row>48</xdr:row>
      <xdr:rowOff>149679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93600CF9-C8A0-443F-B104-FDEAA31B74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1"/>
        </a:graphicData>
      </a:graphic>
    </xdr:graphicFrame>
    <xdr:clientData/>
  </xdr:twoCellAnchor>
  <xdr:twoCellAnchor>
    <xdr:from>
      <xdr:col>90</xdr:col>
      <xdr:colOff>31218</xdr:colOff>
      <xdr:row>24</xdr:row>
      <xdr:rowOff>146476</xdr:rowOff>
    </xdr:from>
    <xdr:to>
      <xdr:col>99</xdr:col>
      <xdr:colOff>938894</xdr:colOff>
      <xdr:row>36</xdr:row>
      <xdr:rowOff>20476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D8BCBDE3-B612-4728-A5AE-4304381C296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50</xdr:col>
      <xdr:colOff>33618</xdr:colOff>
      <xdr:row>1</xdr:row>
      <xdr:rowOff>171291</xdr:rowOff>
    </xdr:from>
    <xdr:to>
      <xdr:col>59</xdr:col>
      <xdr:colOff>611211</xdr:colOff>
      <xdr:row>13</xdr:row>
      <xdr:rowOff>45291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1D7AFECE-1B61-4A26-802E-11117B49B9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50</xdr:col>
      <xdr:colOff>33618</xdr:colOff>
      <xdr:row>13</xdr:row>
      <xdr:rowOff>62434</xdr:rowOff>
    </xdr:from>
    <xdr:to>
      <xdr:col>59</xdr:col>
      <xdr:colOff>611211</xdr:colOff>
      <xdr:row>24</xdr:row>
      <xdr:rowOff>126934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DB8A83B9-01B0-4EE5-99D3-CFBBFA503F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4"/>
        </a:graphicData>
      </a:graphic>
    </xdr:graphicFrame>
    <xdr:clientData/>
  </xdr:twoCellAnchor>
  <xdr:twoCellAnchor>
    <xdr:from>
      <xdr:col>23</xdr:col>
      <xdr:colOff>65638</xdr:colOff>
      <xdr:row>36</xdr:row>
      <xdr:rowOff>12151</xdr:rowOff>
    </xdr:from>
    <xdr:to>
      <xdr:col>29</xdr:col>
      <xdr:colOff>827328</xdr:colOff>
      <xdr:row>47</xdr:row>
      <xdr:rowOff>76651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19D4D095-FD18-4F62-B43E-002D00CE7DA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5"/>
        </a:graphicData>
      </a:graphic>
    </xdr:graphicFrame>
    <xdr:clientData/>
  </xdr:twoCellAnchor>
  <xdr:twoCellAnchor>
    <xdr:from>
      <xdr:col>120</xdr:col>
      <xdr:colOff>39781</xdr:colOff>
      <xdr:row>36</xdr:row>
      <xdr:rowOff>57070</xdr:rowOff>
    </xdr:from>
    <xdr:to>
      <xdr:col>129</xdr:col>
      <xdr:colOff>964755</xdr:colOff>
      <xdr:row>47</xdr:row>
      <xdr:rowOff>121570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A6058239-7E1E-4A37-8AC5-42E442B059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6"/>
        </a:graphicData>
      </a:graphic>
    </xdr:graphicFrame>
    <xdr:clientData/>
  </xdr:twoCellAnchor>
  <xdr:twoCellAnchor>
    <xdr:from>
      <xdr:col>130</xdr:col>
      <xdr:colOff>80603</xdr:colOff>
      <xdr:row>1</xdr:row>
      <xdr:rowOff>152321</xdr:rowOff>
    </xdr:from>
    <xdr:to>
      <xdr:col>136</xdr:col>
      <xdr:colOff>842291</xdr:colOff>
      <xdr:row>13</xdr:row>
      <xdr:rowOff>33618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A0B20B52-F500-4FD3-86DC-47CF39EB4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130</xdr:col>
      <xdr:colOff>80603</xdr:colOff>
      <xdr:row>13</xdr:row>
      <xdr:rowOff>56029</xdr:rowOff>
    </xdr:from>
    <xdr:to>
      <xdr:col>136</xdr:col>
      <xdr:colOff>842291</xdr:colOff>
      <xdr:row>24</xdr:row>
      <xdr:rowOff>123264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FA5DB454-A5E7-4B4A-ABD1-721078C1A5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130</xdr:col>
      <xdr:colOff>80601</xdr:colOff>
      <xdr:row>24</xdr:row>
      <xdr:rowOff>156882</xdr:rowOff>
    </xdr:from>
    <xdr:to>
      <xdr:col>136</xdr:col>
      <xdr:colOff>842289</xdr:colOff>
      <xdr:row>36</xdr:row>
      <xdr:rowOff>33618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59187FB3-4174-4A17-A099-3F143E2093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130</xdr:col>
      <xdr:colOff>80602</xdr:colOff>
      <xdr:row>36</xdr:row>
      <xdr:rowOff>56031</xdr:rowOff>
    </xdr:from>
    <xdr:to>
      <xdr:col>136</xdr:col>
      <xdr:colOff>842290</xdr:colOff>
      <xdr:row>47</xdr:row>
      <xdr:rowOff>100853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C0893641-A79A-4B30-BACA-642EA534C7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147</xdr:col>
      <xdr:colOff>39779</xdr:colOff>
      <xdr:row>13</xdr:row>
      <xdr:rowOff>54429</xdr:rowOff>
    </xdr:from>
    <xdr:to>
      <xdr:col>156</xdr:col>
      <xdr:colOff>964754</xdr:colOff>
      <xdr:row>24</xdr:row>
      <xdr:rowOff>122464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329804B6-7D41-4FA8-95C1-DF2E2FA580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1"/>
        </a:graphicData>
      </a:graphic>
    </xdr:graphicFrame>
    <xdr:clientData/>
  </xdr:twoCellAnchor>
  <xdr:twoCellAnchor>
    <xdr:from>
      <xdr:col>147</xdr:col>
      <xdr:colOff>39779</xdr:colOff>
      <xdr:row>24</xdr:row>
      <xdr:rowOff>149679</xdr:rowOff>
    </xdr:from>
    <xdr:to>
      <xdr:col>156</xdr:col>
      <xdr:colOff>964754</xdr:colOff>
      <xdr:row>36</xdr:row>
      <xdr:rowOff>40821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B39210F0-C202-4AA2-BDBE-091FA50B5B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2"/>
        </a:graphicData>
      </a:graphic>
    </xdr:graphicFrame>
    <xdr:clientData/>
  </xdr:twoCellAnchor>
  <xdr:twoCellAnchor>
    <xdr:from>
      <xdr:col>147</xdr:col>
      <xdr:colOff>39779</xdr:colOff>
      <xdr:row>36</xdr:row>
      <xdr:rowOff>68037</xdr:rowOff>
    </xdr:from>
    <xdr:to>
      <xdr:col>156</xdr:col>
      <xdr:colOff>964754</xdr:colOff>
      <xdr:row>47</xdr:row>
      <xdr:rowOff>149679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BA9EB69A-4F2B-4768-A94B-3742F2DEEE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3"/>
        </a:graphicData>
      </a:graphic>
    </xdr:graphicFrame>
    <xdr:clientData/>
  </xdr:twoCellAnchor>
  <xdr:twoCellAnchor>
    <xdr:from>
      <xdr:col>157</xdr:col>
      <xdr:colOff>31004</xdr:colOff>
      <xdr:row>13</xdr:row>
      <xdr:rowOff>59963</xdr:rowOff>
    </xdr:from>
    <xdr:to>
      <xdr:col>166</xdr:col>
      <xdr:colOff>969817</xdr:colOff>
      <xdr:row>24</xdr:row>
      <xdr:rowOff>124463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C00767D9-9020-440D-962F-CFCB0ABA07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4"/>
        </a:graphicData>
      </a:graphic>
    </xdr:graphicFrame>
    <xdr:clientData/>
  </xdr:twoCellAnchor>
  <xdr:twoCellAnchor>
    <xdr:from>
      <xdr:col>157</xdr:col>
      <xdr:colOff>31004</xdr:colOff>
      <xdr:row>24</xdr:row>
      <xdr:rowOff>155213</xdr:rowOff>
    </xdr:from>
    <xdr:to>
      <xdr:col>166</xdr:col>
      <xdr:colOff>969817</xdr:colOff>
      <xdr:row>36</xdr:row>
      <xdr:rowOff>29213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9AD46A1F-6797-433B-8D72-14F161C2CD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5"/>
        </a:graphicData>
      </a:graphic>
    </xdr:graphicFrame>
    <xdr:clientData/>
  </xdr:twoCellAnchor>
  <xdr:twoCellAnchor>
    <xdr:from>
      <xdr:col>157</xdr:col>
      <xdr:colOff>31004</xdr:colOff>
      <xdr:row>36</xdr:row>
      <xdr:rowOff>59963</xdr:rowOff>
    </xdr:from>
    <xdr:to>
      <xdr:col>166</xdr:col>
      <xdr:colOff>969817</xdr:colOff>
      <xdr:row>47</xdr:row>
      <xdr:rowOff>149679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7B5E70E9-DE8F-4A2B-84A6-C19479FF38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6"/>
        </a:graphicData>
      </a:graphic>
    </xdr:graphicFrame>
    <xdr:clientData/>
  </xdr:twoCellAnchor>
  <xdr:twoCellAnchor>
    <xdr:from>
      <xdr:col>167</xdr:col>
      <xdr:colOff>31004</xdr:colOff>
      <xdr:row>1</xdr:row>
      <xdr:rowOff>155212</xdr:rowOff>
    </xdr:from>
    <xdr:to>
      <xdr:col>176</xdr:col>
      <xdr:colOff>969817</xdr:colOff>
      <xdr:row>13</xdr:row>
      <xdr:rowOff>29212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23BABDF7-7496-494A-9319-8440B16C92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7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1498A18-2103-4C11-A46F-A2F26CD31C28}" name="Table1" displayName="Table1" ref="B5:BM205" totalsRowShown="0" headerRowDxfId="2" headerRowBorderDxfId="1" tableBorderDxfId="0">
  <autoFilter ref="B5:BM205" xr:uid="{21498A18-2103-4C11-A46F-A2F26CD31C28}"/>
  <tableColumns count="64">
    <tableColumn id="1" xr3:uid="{B224B905-02ED-4D17-9016-A79F8A83CB62}" name="Evaluate"/>
    <tableColumn id="2" xr3:uid="{6A9C05F4-367F-4CCC-A473-934BB3D8C462}" name="Lap"/>
    <tableColumn id="3" xr3:uid="{4EADEFB1-DA57-40CF-92E8-F0EB3B7FF18F}" name="Laptime"/>
    <tableColumn id="4" xr3:uid="{9F95A4E5-48A6-41A8-8942-8F73BCEEF438}" name="Max laptime"/>
    <tableColumn id="5" xr3:uid="{85057596-2776-4EB6-9423-26383ADFAD5B}" name="Max speed"/>
    <tableColumn id="6" xr3:uid="{477043DF-DDC0-41EB-B56F-A4076A56D176}" name="Lap-Diff fuelcons_kg"/>
    <tableColumn id="7" xr3:uid="{4E64040B-6535-40F0-879D-E7781FE9E13E}" name="Max FIA_TCockpit"/>
    <tableColumn id="8" xr3:uid="{5B75B9D4-7846-4E6C-AAA8-6F7C2D442D1C}" name="Max CrossTimeLap"/>
    <tableColumn id="9" xr3:uid="{7788350A-0B9E-4895-9265-76DBF9EE0753}" name="Max CoastTimeLap"/>
    <tableColumn id="10" xr3:uid="{213483C5-7299-4FB8-BF72-B12EF8123B86}" name="Max TC_gain"/>
    <tableColumn id="11" xr3:uid="{07D33E29-D6D0-406C-A1E2-4ED0362A64DC}" name="Max TC_slip"/>
    <tableColumn id="12" xr3:uid="{69715355-4B52-4933-A42B-4EA66E45D409}" name="Max EngineMap"/>
    <tableColumn id="13" xr3:uid="{25B72174-B785-454E-990B-B493C116E5A0}" name="Max PedalMap"/>
    <tableColumn id="14" xr3:uid="{55C5476C-6A3B-4CEC-B55B-77BC3B760F1B}" name="Max SteerMap"/>
    <tableColumn id="15" xr3:uid="{B288BECD-E084-47AF-A5FD-7E86094B60DE}" name="Ave understeer"/>
    <tableColumn id="16" xr3:uid="{A20000E3-F5CC-434A-9CDB-9CE9231928EE}" name="Ave understeer_LS"/>
    <tableColumn id="17" xr3:uid="{F2EA34B5-6180-4123-8FB0-A59F389CDE5C}" name="Ave understeer_MS"/>
    <tableColumn id="18" xr3:uid="{9F5B7754-41EA-4047-A052-98D212EDAC81}" name="Ave understeer_HS"/>
    <tableColumn id="19" xr3:uid="{05847547-089B-4647-9B5D-85ED3D969A87}" name="Max pbrake_f"/>
    <tableColumn id="20" xr3:uid="{DBB5C32B-0D97-4BD0-8C91-F1AD97B8A294}" name="Ave Brake_bal %"/>
    <tableColumn id="21" xr3:uid="{18A87A73-9C3E-4289-ACC9-4A73473EC354}" name="Min tdisk_fl"/>
    <tableColumn id="22" xr3:uid="{EAC55DB7-1DC2-446F-88C2-71C6D87BB4AD}" name="Min tdisk_fr"/>
    <tableColumn id="23" xr3:uid="{8B6A774F-BBC7-4D1E-BBDE-A8A384B37BB5}" name="Min tdisk_rl"/>
    <tableColumn id="24" xr3:uid="{97BC91FD-1D38-4BFA-A2E9-70FE6452F595}" name="Min tdisk_rr"/>
    <tableColumn id="25" xr3:uid="{79E81673-7836-463E-A3B5-45A98E43FAEF}" name="Ave tdisk_fl"/>
    <tableColumn id="26" xr3:uid="{F8F93C17-0E31-494F-9285-D591A988479B}" name="Ave tdisk_fr"/>
    <tableColumn id="27" xr3:uid="{B07EB6BD-35B2-4B38-9F5C-E7557F32CED1}" name="Ave tdisk_rl"/>
    <tableColumn id="28" xr3:uid="{AC4E0CCB-A5BE-400A-BD33-11F0907EC70D}" name="Ave tdisk_rr"/>
    <tableColumn id="29" xr3:uid="{D87F28BE-C747-4BAA-AD78-5F6EEE060AA9}" name="Ave Pres_Rel_FL"/>
    <tableColumn id="30" xr3:uid="{D4A1509F-2C40-48BD-9C8F-6AB02F23A68D}" name="Ave Pres_Rel_FR"/>
    <tableColumn id="31" xr3:uid="{486F6A4B-6F6C-4C65-976D-5B39119F05A5}" name="Ave Pres_Rel_RL"/>
    <tableColumn id="32" xr3:uid="{EFB3A2EB-8BE1-4915-9377-1763504380BB}" name="Ave Pres_Rel_RR"/>
    <tableColumn id="33" xr3:uid="{C8E930C3-2FF1-475F-A1E6-1DFAEAB01E5A}" name="Ave FL_IR_Temp_Ch2"/>
    <tableColumn id="34" xr3:uid="{5A0D7EEE-A57E-499A-BA4E-54437C30260D}" name="Ave FR_IR_Temp_Ch2"/>
    <tableColumn id="35" xr3:uid="{C93FA4FF-9204-4B2F-9320-8748C41C8E9B}" name="Ave RL_IR_Temp_Ch2"/>
    <tableColumn id="36" xr3:uid="{3C00B400-62AD-4AB3-8C3C-4A267ED52B67}" name="Ave RR_IR_Temp_Ch2"/>
    <tableColumn id="37" xr3:uid="{DBC6A21A-40EA-45B9-8AC7-2A79AA7B877E}" name="Ave CPL_FL"/>
    <tableColumn id="38" xr3:uid="{A8CB5576-F10C-4333-8BD5-3CFD1FB0769C}" name="Ave CPL_FR"/>
    <tableColumn id="39" xr3:uid="{25C8E1D2-0257-4383-B1EC-E09B089DB394}" name="Ave CPL_RL"/>
    <tableColumn id="40" xr3:uid="{E804C4F0-9302-4D58-A427-42242AF575D9}" name="Ave CPL_RR"/>
    <tableColumn id="41" xr3:uid="{34ACE460-CBAA-4E01-B614-32ED27C3DB1A}" name="CzF_TS"/>
    <tableColumn id="42" xr3:uid="{E9E1C2D7-153D-44EB-AA4A-2198E55B29C0}" name="CzR_TS"/>
    <tableColumn id="43" xr3:uid="{C9CF65E4-9CDF-4610-81C0-32C263232B45}" name="Ave Ride_AxleFront_TS"/>
    <tableColumn id="44" xr3:uid="{EA8D65BA-624C-4CF2-8EA4-40DBDE4D4791}" name="Ave Ride_AxleRear_TS"/>
    <tableColumn id="45" xr3:uid="{EA4CC72D-4AAB-4EAD-B909-572E7A8F7E23}" name="Max tmot"/>
    <tableColumn id="46" xr3:uid="{4155252B-2C2A-4383-B508-5C10320E9E4E}" name="Max tgear"/>
    <tableColumn id="47" xr3:uid="{F0EFD019-BF74-4ED3-870F-FBD5BDB951B3}" name="Min Oil_level"/>
    <tableColumn id="48" xr3:uid="{8FD7296E-C1DE-413D-BF74-E113BA1EBD90}" name="Ave Oil_level"/>
    <tableColumn id="49" xr3:uid="{CE4FF0DA-9BC3-4F7F-9707-A7B5F3C560F7}" name="Ave pcrank"/>
    <tableColumn id="50" xr3:uid="{B8147BF2-29C2-448D-85C3-946CA7525FF1}" name="Max pwat_pod"/>
    <tableColumn id="51" xr3:uid="{2C2ADFBB-0C4B-4BC1-A6CC-EA3FE7440609}" name="Min pfuel"/>
    <tableColumn id="52" xr3:uid="{83C4E837-03F4-4279-AC23-F2EB80E2FDAB}" name="Min PRail_80"/>
    <tableColumn id="53" xr3:uid="{AE03A655-DC96-4FD9-9385-1F6EBDA90734}" name="Min PRail2_80"/>
    <tableColumn id="54" xr3:uid="{96FDCC47-E18A-4B79-A7B4-557B5BB8AEE4}" name="Max nmot"/>
    <tableColumn id="55" xr3:uid="{0839D66D-8DF0-4AC6-8551-D4C3BA5063AA}" name="Max mlo_egt_present_current_can"/>
    <tableColumn id="56" xr3:uid="{DB655C94-7D06-47E6-9FCA-31531933858D}" name="Max Load_FL_Ch1"/>
    <tableColumn id="57" xr3:uid="{EE751ECF-B211-4C7B-A7C9-30CCEE860A60}" name="Max Load_FR_Ch1"/>
    <tableColumn id="58" xr3:uid="{E138A204-AF1B-4C81-9B78-F376FF6F7E76}" name="Max Load_RL_Ch1"/>
    <tableColumn id="59" xr3:uid="{BE390017-BC01-42C5-81BD-1B45FDB89616}" name="Max Load_RR_Ch1"/>
    <tableColumn id="60" xr3:uid="{3CB2AB2D-E424-45D2-8EDF-075E652919A5}" name="Ave frh_pitlane"/>
    <tableColumn id="61" xr3:uid="{84FA8333-A2AE-484A-8764-5A193561CB2F}" name="Ave rrh_pitlane"/>
    <tableColumn id="62" xr3:uid="{A56EE3EE-A310-41E3-AF1F-62BF3EA9DB8F}" name="Ave Ride_F_pit"/>
    <tableColumn id="63" xr3:uid="{2D0C594A-BC42-4444-8E7D-6827C609F10C}" name="Ave Ride_RL_pit"/>
    <tableColumn id="64" xr3:uid="{F0F467D1-F119-4078-8B81-0521AF0C3322}" name="Ave Ride_RR_pi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Podium_Report_Theme">
  <a:themeElements>
    <a:clrScheme name="Podium_Report_Theme">
      <a:dk1>
        <a:sysClr val="windowText" lastClr="000000"/>
      </a:dk1>
      <a:lt1>
        <a:sysClr val="window" lastClr="FFFFFF"/>
      </a:lt1>
      <a:dk2>
        <a:srgbClr val="44546A"/>
      </a:dk2>
      <a:lt2>
        <a:srgbClr val="F2F2F2"/>
      </a:lt2>
      <a:accent1>
        <a:srgbClr val="FF0000"/>
      </a:accent1>
      <a:accent2>
        <a:srgbClr val="39E500"/>
      </a:accent2>
      <a:accent3>
        <a:srgbClr val="0678EB"/>
      </a:accent3>
      <a:accent4>
        <a:srgbClr val="FFC000"/>
      </a:accent4>
      <a:accent5>
        <a:srgbClr val="DE0000"/>
      </a:accent5>
      <a:accent6>
        <a:srgbClr val="00B050"/>
      </a:accent6>
      <a:hlink>
        <a:srgbClr val="7030A0"/>
      </a:hlink>
      <a:folHlink>
        <a:srgbClr val="48A1FA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BA86DC-C125-45A7-8946-4257C3CDFB2E}">
  <sheetPr codeName="Sheet11"/>
  <dimension ref="A2:X81"/>
  <sheetViews>
    <sheetView zoomScale="80" zoomScaleNormal="80" workbookViewId="0">
      <selection activeCell="B4" sqref="B4"/>
    </sheetView>
  </sheetViews>
  <sheetFormatPr defaultRowHeight="15" x14ac:dyDescent="0.25"/>
  <cols>
    <col min="1" max="1" width="21.140625" bestFit="1" customWidth="1"/>
    <col min="2" max="2" width="38.85546875" bestFit="1" customWidth="1"/>
    <col min="15" max="15" width="44.42578125" bestFit="1" customWidth="1"/>
    <col min="16" max="16" width="29.140625" bestFit="1" customWidth="1"/>
    <col min="17" max="17" width="33" bestFit="1" customWidth="1"/>
    <col min="20" max="20" width="13.5703125" bestFit="1" customWidth="1"/>
  </cols>
  <sheetData>
    <row r="2" spans="1:20" x14ac:dyDescent="0.25">
      <c r="B2" s="13"/>
    </row>
    <row r="3" spans="1:20" ht="15.75" thickBot="1" x14ac:dyDescent="0.3">
      <c r="A3" s="36" t="s">
        <v>275</v>
      </c>
      <c r="B3" s="36">
        <v>10</v>
      </c>
    </row>
    <row r="4" spans="1:20" ht="15.75" thickBot="1" x14ac:dyDescent="0.3">
      <c r="A4" s="35" t="s">
        <v>276</v>
      </c>
      <c r="B4" s="35">
        <v>62</v>
      </c>
      <c r="O4" s="43" t="s">
        <v>379</v>
      </c>
      <c r="P4" s="44" t="s">
        <v>378</v>
      </c>
      <c r="Q4" s="45" t="s">
        <v>380</v>
      </c>
    </row>
    <row r="5" spans="1:20" x14ac:dyDescent="0.25">
      <c r="A5" s="35" t="s">
        <v>373</v>
      </c>
      <c r="B5" s="35">
        <v>21</v>
      </c>
      <c r="O5" s="57">
        <f>P5/86400</f>
        <v>2.3148148148148147E-3</v>
      </c>
      <c r="P5" s="41">
        <f>P6-15</f>
        <v>200</v>
      </c>
      <c r="Q5" s="42">
        <f>P5/86400</f>
        <v>2.3148148148148147E-3</v>
      </c>
    </row>
    <row r="6" spans="1:20" x14ac:dyDescent="0.25">
      <c r="A6" s="35" t="s">
        <v>374</v>
      </c>
      <c r="B6" s="35">
        <v>14</v>
      </c>
      <c r="O6" s="56">
        <v>2.488425925925926E-3</v>
      </c>
      <c r="P6" s="37">
        <f>+O6*86400</f>
        <v>215</v>
      </c>
      <c r="Q6" s="38">
        <f t="shared" ref="Q6:Q7" si="0">P6/86400</f>
        <v>2.488425925925926E-3</v>
      </c>
    </row>
    <row r="7" spans="1:20" ht="15.75" thickBot="1" x14ac:dyDescent="0.3">
      <c r="A7" s="35" t="s">
        <v>375</v>
      </c>
      <c r="B7" s="35">
        <v>7</v>
      </c>
      <c r="O7" s="58">
        <f>P7/86400</f>
        <v>2.662037037037037E-3</v>
      </c>
      <c r="P7" s="39">
        <f>P6+15</f>
        <v>230</v>
      </c>
      <c r="Q7" s="40">
        <f t="shared" si="0"/>
        <v>2.662037037037037E-3</v>
      </c>
    </row>
    <row r="8" spans="1:20" ht="15.75" thickBot="1" x14ac:dyDescent="0.3">
      <c r="O8" s="43" t="s">
        <v>381</v>
      </c>
      <c r="P8" s="44" t="s">
        <v>383</v>
      </c>
      <c r="Q8" s="45" t="s">
        <v>384</v>
      </c>
    </row>
    <row r="9" spans="1:20" ht="15.75" thickBot="1" x14ac:dyDescent="0.3">
      <c r="O9" s="46">
        <v>6</v>
      </c>
      <c r="P9" s="47">
        <f>O9+1</f>
        <v>7</v>
      </c>
      <c r="Q9" s="48">
        <f>O9-1</f>
        <v>5</v>
      </c>
    </row>
    <row r="10" spans="1:20" ht="15.75" thickBot="1" x14ac:dyDescent="0.3">
      <c r="O10" s="43" t="s">
        <v>382</v>
      </c>
      <c r="P10" s="44" t="s">
        <v>385</v>
      </c>
      <c r="Q10" s="45" t="s">
        <v>386</v>
      </c>
    </row>
    <row r="11" spans="1:20" ht="15.75" thickBot="1" x14ac:dyDescent="0.3">
      <c r="O11" s="49">
        <v>70</v>
      </c>
      <c r="P11" s="50">
        <f>O11+20</f>
        <v>90</v>
      </c>
      <c r="Q11" s="51">
        <f>+O11-20</f>
        <v>50</v>
      </c>
    </row>
    <row r="13" spans="1:20" x14ac:dyDescent="0.25">
      <c r="T13">
        <f>COLUMN(FA2)</f>
        <v>157</v>
      </c>
    </row>
    <row r="16" spans="1:20" ht="15.75" thickBot="1" x14ac:dyDescent="0.3"/>
    <row r="17" spans="1:24" x14ac:dyDescent="0.25">
      <c r="A17" s="14" t="s">
        <v>277</v>
      </c>
      <c r="B17" s="15"/>
      <c r="C17" s="15"/>
      <c r="D17" s="15"/>
      <c r="E17" s="15"/>
      <c r="F17" s="15"/>
      <c r="G17" s="15"/>
      <c r="H17" s="15"/>
      <c r="I17" s="15"/>
      <c r="J17" s="15"/>
      <c r="K17" s="15"/>
      <c r="L17" s="16"/>
      <c r="N17" s="14" t="s">
        <v>351</v>
      </c>
      <c r="O17" s="15"/>
      <c r="P17" s="15"/>
      <c r="Q17" s="15"/>
      <c r="R17" s="16"/>
    </row>
    <row r="18" spans="1:24" ht="15.75" thickBot="1" x14ac:dyDescent="0.3">
      <c r="A18" s="22" t="s">
        <v>278</v>
      </c>
      <c r="B18" s="23" t="s">
        <v>279</v>
      </c>
      <c r="C18" s="23" t="s">
        <v>280</v>
      </c>
      <c r="D18" s="23" t="s">
        <v>281</v>
      </c>
      <c r="E18" s="23" t="s">
        <v>343</v>
      </c>
      <c r="F18" s="23" t="s">
        <v>344</v>
      </c>
      <c r="G18" s="23" t="s">
        <v>345</v>
      </c>
      <c r="H18" s="23" t="s">
        <v>346</v>
      </c>
      <c r="I18" s="23" t="s">
        <v>347</v>
      </c>
      <c r="J18" s="23" t="s">
        <v>348</v>
      </c>
      <c r="K18" s="23" t="s">
        <v>349</v>
      </c>
      <c r="L18" s="24" t="s">
        <v>350</v>
      </c>
      <c r="N18" s="22" t="s">
        <v>278</v>
      </c>
      <c r="O18" s="23" t="s">
        <v>352</v>
      </c>
      <c r="P18" s="23" t="s">
        <v>279</v>
      </c>
      <c r="Q18" s="23" t="s">
        <v>356</v>
      </c>
      <c r="R18" s="24" t="s">
        <v>281</v>
      </c>
    </row>
    <row r="19" spans="1:24" x14ac:dyDescent="0.25">
      <c r="A19" s="20">
        <v>1</v>
      </c>
      <c r="B19" s="21" t="s">
        <v>282</v>
      </c>
      <c r="C19" s="21">
        <v>932.5</v>
      </c>
      <c r="D19" s="21">
        <v>20</v>
      </c>
      <c r="E19" s="21">
        <v>4</v>
      </c>
      <c r="F19" s="21"/>
      <c r="G19" s="18"/>
      <c r="H19" s="18"/>
      <c r="I19" s="18"/>
      <c r="J19" s="18"/>
      <c r="K19" s="18"/>
      <c r="L19" s="19"/>
      <c r="N19" s="17">
        <v>1</v>
      </c>
      <c r="O19" s="18">
        <v>3</v>
      </c>
      <c r="P19" s="18" t="s">
        <v>67</v>
      </c>
      <c r="Q19" s="18">
        <v>982.5</v>
      </c>
      <c r="R19" s="19">
        <v>80</v>
      </c>
      <c r="X19">
        <v>932.5</v>
      </c>
    </row>
    <row r="20" spans="1:24" x14ac:dyDescent="0.25">
      <c r="A20" s="20">
        <v>2</v>
      </c>
      <c r="B20" s="21" t="s">
        <v>283</v>
      </c>
      <c r="C20" s="21">
        <v>932.5</v>
      </c>
      <c r="D20" s="21">
        <f>D19+180</f>
        <v>200</v>
      </c>
      <c r="E20" s="18">
        <f>COLUMN(G1)</f>
        <v>7</v>
      </c>
      <c r="F20" s="18">
        <f>COLUMN(EX1)</f>
        <v>154</v>
      </c>
      <c r="G20" s="18"/>
      <c r="H20" s="18"/>
      <c r="I20" s="18"/>
      <c r="J20" s="18"/>
      <c r="K20" s="18"/>
      <c r="L20" s="19"/>
      <c r="N20" s="17">
        <v>2</v>
      </c>
      <c r="O20" s="18">
        <v>4</v>
      </c>
      <c r="P20" s="18" t="s">
        <v>94</v>
      </c>
      <c r="Q20" s="18">
        <f>+Q19+466</f>
        <v>1448.5</v>
      </c>
      <c r="R20" s="19">
        <v>80</v>
      </c>
      <c r="X20">
        <f>+X19+465.75</f>
        <v>1398.25</v>
      </c>
    </row>
    <row r="21" spans="1:24" x14ac:dyDescent="0.25">
      <c r="A21" s="20">
        <v>3</v>
      </c>
      <c r="B21" s="21" t="s">
        <v>284</v>
      </c>
      <c r="C21" s="21">
        <v>932.5</v>
      </c>
      <c r="D21" s="21">
        <f>D20+180</f>
        <v>380</v>
      </c>
      <c r="E21" s="18">
        <f>COLUMN(BR1)</f>
        <v>70</v>
      </c>
      <c r="F21" s="18"/>
      <c r="G21" s="18"/>
      <c r="H21" s="18"/>
      <c r="I21" s="18"/>
      <c r="J21" s="18"/>
      <c r="K21" s="18"/>
      <c r="L21" s="19"/>
      <c r="N21" s="17">
        <v>3</v>
      </c>
      <c r="O21" s="18">
        <v>5</v>
      </c>
      <c r="P21" s="18" t="s">
        <v>264</v>
      </c>
      <c r="Q21" s="18">
        <f t="shared" ref="Q21:Q31" si="1">+Q20+466</f>
        <v>1914.5</v>
      </c>
      <c r="R21" s="19">
        <v>80</v>
      </c>
      <c r="X21">
        <f t="shared" ref="X21:X36" si="2">+X20+465.75</f>
        <v>1864</v>
      </c>
    </row>
    <row r="22" spans="1:24" x14ac:dyDescent="0.25">
      <c r="A22" s="20">
        <v>4</v>
      </c>
      <c r="B22" s="21" t="s">
        <v>285</v>
      </c>
      <c r="C22" s="21">
        <v>932.5</v>
      </c>
      <c r="D22" s="21">
        <f>D21+180</f>
        <v>560</v>
      </c>
      <c r="E22" s="18">
        <f>COLUMN(K1)</f>
        <v>11</v>
      </c>
      <c r="F22" s="18">
        <f>COLUMN(L1)</f>
        <v>12</v>
      </c>
      <c r="G22" s="18">
        <f>COLUMN(M1)</f>
        <v>13</v>
      </c>
      <c r="H22" s="18">
        <f>COLUMN(N1)</f>
        <v>14</v>
      </c>
      <c r="I22" s="18">
        <f>COLUMN(O1)</f>
        <v>15</v>
      </c>
      <c r="J22" s="18"/>
      <c r="K22" s="18"/>
      <c r="L22" s="19"/>
      <c r="N22" s="17">
        <v>4</v>
      </c>
      <c r="O22" s="18">
        <v>6</v>
      </c>
      <c r="P22" s="18" t="s">
        <v>93</v>
      </c>
      <c r="Q22" s="18">
        <f t="shared" si="1"/>
        <v>2380.5</v>
      </c>
      <c r="R22" s="19">
        <v>80</v>
      </c>
      <c r="X22">
        <f t="shared" si="2"/>
        <v>2329.75</v>
      </c>
    </row>
    <row r="23" spans="1:24" x14ac:dyDescent="0.25">
      <c r="A23" s="17">
        <v>5</v>
      </c>
      <c r="B23" s="18" t="s">
        <v>286</v>
      </c>
      <c r="C23" s="18">
        <f>$X$20</f>
        <v>1398.25</v>
      </c>
      <c r="D23" s="21">
        <v>20</v>
      </c>
      <c r="E23" s="18">
        <f>COLUMN(CI1)</f>
        <v>87</v>
      </c>
      <c r="F23" s="18">
        <f>COLUMN(CJ1)</f>
        <v>88</v>
      </c>
      <c r="G23" s="18">
        <f>COLUMN(CK1)</f>
        <v>89</v>
      </c>
      <c r="H23" s="18"/>
      <c r="I23" s="18"/>
      <c r="J23" s="18"/>
      <c r="K23" s="18"/>
      <c r="L23" s="19"/>
      <c r="N23" s="17">
        <v>5</v>
      </c>
      <c r="O23" s="18">
        <v>7</v>
      </c>
      <c r="P23" s="18" t="s">
        <v>353</v>
      </c>
      <c r="Q23" s="18">
        <f t="shared" si="1"/>
        <v>2846.5</v>
      </c>
      <c r="R23" s="19">
        <v>80</v>
      </c>
      <c r="X23">
        <f t="shared" si="2"/>
        <v>2795.5</v>
      </c>
    </row>
    <row r="24" spans="1:24" x14ac:dyDescent="0.25">
      <c r="A24" s="17">
        <v>6</v>
      </c>
      <c r="B24" s="18" t="s">
        <v>287</v>
      </c>
      <c r="C24" s="18">
        <f>$X$20</f>
        <v>1398.25</v>
      </c>
      <c r="D24" s="21">
        <f>D23+180</f>
        <v>200</v>
      </c>
      <c r="E24" s="18">
        <f>COLUMN(I1)</f>
        <v>9</v>
      </c>
      <c r="F24" s="18">
        <f>COLUMN(J1)</f>
        <v>10</v>
      </c>
      <c r="G24" s="18">
        <f>COLUMN(EY1)</f>
        <v>155</v>
      </c>
      <c r="H24" s="18"/>
      <c r="I24" s="18"/>
      <c r="J24" s="18"/>
      <c r="K24" s="18"/>
      <c r="L24" s="19"/>
      <c r="N24" s="17">
        <v>6</v>
      </c>
      <c r="O24" s="18">
        <v>8</v>
      </c>
      <c r="P24" s="18" t="s">
        <v>139</v>
      </c>
      <c r="Q24" s="18">
        <f t="shared" si="1"/>
        <v>3312.5</v>
      </c>
      <c r="R24" s="19">
        <v>80</v>
      </c>
      <c r="X24">
        <f t="shared" si="2"/>
        <v>3261.25</v>
      </c>
    </row>
    <row r="25" spans="1:24" x14ac:dyDescent="0.25">
      <c r="A25" s="17">
        <v>7</v>
      </c>
      <c r="B25" s="18" t="s">
        <v>288</v>
      </c>
      <c r="C25" s="18">
        <f>$X$20</f>
        <v>1398.25</v>
      </c>
      <c r="D25" s="21">
        <f>D24+180</f>
        <v>380</v>
      </c>
      <c r="E25" s="18">
        <f>COLUMN(BT1)</f>
        <v>72</v>
      </c>
      <c r="F25" s="18">
        <f>COLUMN(EZ1)</f>
        <v>156</v>
      </c>
      <c r="G25" s="18">
        <f>COLUMN(FA1)</f>
        <v>157</v>
      </c>
      <c r="H25" s="18"/>
      <c r="I25" s="18"/>
      <c r="J25" s="18"/>
      <c r="K25" s="18"/>
      <c r="L25" s="19"/>
      <c r="N25" s="17">
        <v>7</v>
      </c>
      <c r="O25" s="18">
        <v>9</v>
      </c>
      <c r="P25" s="18" t="s">
        <v>354</v>
      </c>
      <c r="Q25" s="18">
        <f t="shared" si="1"/>
        <v>3778.5</v>
      </c>
      <c r="R25" s="19">
        <v>80</v>
      </c>
      <c r="X25">
        <f t="shared" si="2"/>
        <v>3727</v>
      </c>
    </row>
    <row r="26" spans="1:24" x14ac:dyDescent="0.25">
      <c r="A26" s="17">
        <v>8</v>
      </c>
      <c r="B26" s="18" t="s">
        <v>289</v>
      </c>
      <c r="C26" s="18">
        <f>$X$20</f>
        <v>1398.25</v>
      </c>
      <c r="D26" s="21">
        <f>D25+180</f>
        <v>560</v>
      </c>
      <c r="E26" s="18">
        <f>COLUMN(BY1)</f>
        <v>77</v>
      </c>
      <c r="F26" s="18">
        <f>COLUMN(BZ1)</f>
        <v>78</v>
      </c>
      <c r="G26" s="18"/>
      <c r="H26" s="18"/>
      <c r="I26" s="18"/>
      <c r="J26" s="18"/>
      <c r="K26" s="18"/>
      <c r="L26" s="19"/>
      <c r="N26" s="17">
        <v>8</v>
      </c>
      <c r="O26" s="18">
        <v>10</v>
      </c>
      <c r="P26" s="18" t="s">
        <v>355</v>
      </c>
      <c r="Q26" s="18">
        <f t="shared" si="1"/>
        <v>4244.5</v>
      </c>
      <c r="R26" s="19">
        <v>80</v>
      </c>
      <c r="X26">
        <f t="shared" si="2"/>
        <v>4192.75</v>
      </c>
    </row>
    <row r="27" spans="1:24" x14ac:dyDescent="0.25">
      <c r="A27" s="20">
        <v>9</v>
      </c>
      <c r="B27" s="21" t="s">
        <v>290</v>
      </c>
      <c r="C27" s="21">
        <f>$X$21</f>
        <v>1864</v>
      </c>
      <c r="D27" s="21">
        <v>20</v>
      </c>
      <c r="E27" s="18">
        <f>COLUMN(BI2)</f>
        <v>61</v>
      </c>
      <c r="F27" s="18">
        <f>COLUMN(BJ2)</f>
        <v>62</v>
      </c>
      <c r="G27" s="18"/>
      <c r="H27" s="18"/>
      <c r="I27" s="18"/>
      <c r="J27" s="18"/>
      <c r="K27" s="18"/>
      <c r="L27" s="19"/>
      <c r="N27" s="17">
        <v>9</v>
      </c>
      <c r="O27" s="18">
        <v>11</v>
      </c>
      <c r="P27" s="18" t="s">
        <v>58</v>
      </c>
      <c r="Q27" s="18">
        <f t="shared" si="1"/>
        <v>4710.5</v>
      </c>
      <c r="R27" s="19">
        <v>80</v>
      </c>
      <c r="X27">
        <f t="shared" si="2"/>
        <v>4658.5</v>
      </c>
    </row>
    <row r="28" spans="1:24" x14ac:dyDescent="0.25">
      <c r="A28" s="20">
        <v>10</v>
      </c>
      <c r="B28" s="21" t="s">
        <v>291</v>
      </c>
      <c r="C28" s="21">
        <f>$X$21</f>
        <v>1864</v>
      </c>
      <c r="D28" s="21">
        <f>D27+180</f>
        <v>200</v>
      </c>
      <c r="E28" s="18">
        <f>COLUMN(AR3)</f>
        <v>44</v>
      </c>
      <c r="F28" s="18">
        <f>COLUMN(AS3)</f>
        <v>45</v>
      </c>
      <c r="G28" s="18"/>
      <c r="H28" s="18"/>
      <c r="I28" s="18"/>
      <c r="J28" s="18"/>
      <c r="K28" s="18"/>
      <c r="L28" s="19"/>
      <c r="N28" s="17">
        <v>10</v>
      </c>
      <c r="O28" s="18">
        <v>12</v>
      </c>
      <c r="P28" s="18" t="s">
        <v>59</v>
      </c>
      <c r="Q28" s="18">
        <f t="shared" si="1"/>
        <v>5176.5</v>
      </c>
      <c r="R28" s="19">
        <v>80</v>
      </c>
      <c r="X28">
        <f t="shared" si="2"/>
        <v>5124.25</v>
      </c>
    </row>
    <row r="29" spans="1:24" x14ac:dyDescent="0.25">
      <c r="A29" s="20">
        <v>11</v>
      </c>
      <c r="B29" s="21" t="s">
        <v>292</v>
      </c>
      <c r="C29" s="21">
        <f>$X$21</f>
        <v>1864</v>
      </c>
      <c r="D29" s="21">
        <f>D28+180</f>
        <v>380</v>
      </c>
      <c r="E29" s="18">
        <f>COLUMN(F4)</f>
        <v>6</v>
      </c>
      <c r="F29" s="18">
        <f>COLUMN(IA4)</f>
        <v>235</v>
      </c>
      <c r="G29" s="18"/>
      <c r="H29" s="18"/>
      <c r="I29" s="18"/>
      <c r="J29" s="18"/>
      <c r="K29" s="18"/>
      <c r="L29" s="19"/>
      <c r="N29" s="17">
        <v>11</v>
      </c>
      <c r="O29" s="18">
        <v>13</v>
      </c>
      <c r="P29" s="18" t="s">
        <v>60</v>
      </c>
      <c r="Q29" s="18">
        <f t="shared" si="1"/>
        <v>5642.5</v>
      </c>
      <c r="R29" s="19">
        <v>80</v>
      </c>
      <c r="X29">
        <f t="shared" si="2"/>
        <v>5590</v>
      </c>
    </row>
    <row r="30" spans="1:24" x14ac:dyDescent="0.25">
      <c r="A30" s="20">
        <v>12</v>
      </c>
      <c r="B30" s="21" t="s">
        <v>293</v>
      </c>
      <c r="C30" s="21">
        <f>$X$21</f>
        <v>1864</v>
      </c>
      <c r="D30" s="21">
        <f>D29+180</f>
        <v>560</v>
      </c>
      <c r="E30" s="18">
        <f>COLUMN(AP5)</f>
        <v>42</v>
      </c>
      <c r="F30" s="18">
        <f>COLUMN(AQ5)</f>
        <v>43</v>
      </c>
      <c r="G30" s="18"/>
      <c r="H30" s="18"/>
      <c r="I30" s="18"/>
      <c r="J30" s="18"/>
      <c r="K30" s="18"/>
      <c r="L30" s="19"/>
      <c r="N30" s="17">
        <v>12</v>
      </c>
      <c r="O30" s="18">
        <v>14</v>
      </c>
      <c r="P30" s="18" t="s">
        <v>137</v>
      </c>
      <c r="Q30" s="18">
        <f t="shared" si="1"/>
        <v>6108.5</v>
      </c>
      <c r="R30" s="19">
        <v>80</v>
      </c>
      <c r="X30">
        <f t="shared" si="2"/>
        <v>6055.75</v>
      </c>
    </row>
    <row r="31" spans="1:24" x14ac:dyDescent="0.25">
      <c r="A31" s="17">
        <v>13</v>
      </c>
      <c r="B31" s="18" t="s">
        <v>295</v>
      </c>
      <c r="C31" s="18">
        <f>$X$22</f>
        <v>2329.75</v>
      </c>
      <c r="D31" s="21">
        <v>20</v>
      </c>
      <c r="E31" s="18">
        <f>COLUMN(CC6)</f>
        <v>81</v>
      </c>
      <c r="F31" s="18">
        <f>COLUMN(CD6)</f>
        <v>82</v>
      </c>
      <c r="G31" s="18"/>
      <c r="H31" s="18"/>
      <c r="I31" s="18"/>
      <c r="J31" s="18"/>
      <c r="K31" s="18"/>
      <c r="L31" s="19"/>
      <c r="N31" s="17">
        <v>13</v>
      </c>
      <c r="O31" s="18">
        <v>15</v>
      </c>
      <c r="P31" s="18" t="s">
        <v>270</v>
      </c>
      <c r="Q31" s="18">
        <f t="shared" si="1"/>
        <v>6574.5</v>
      </c>
      <c r="R31" s="19">
        <v>80</v>
      </c>
      <c r="X31">
        <f t="shared" si="2"/>
        <v>6521.5</v>
      </c>
    </row>
    <row r="32" spans="1:24" x14ac:dyDescent="0.25">
      <c r="A32" s="17">
        <v>14</v>
      </c>
      <c r="B32" s="18" t="s">
        <v>296</v>
      </c>
      <c r="C32" s="18">
        <f>$X$22</f>
        <v>2329.75</v>
      </c>
      <c r="D32" s="21">
        <f>D31+180</f>
        <v>200</v>
      </c>
      <c r="E32" s="18">
        <f>COLUMN(CE7)</f>
        <v>83</v>
      </c>
      <c r="F32" s="18">
        <f>COLUMN(CF7)</f>
        <v>84</v>
      </c>
      <c r="G32" s="18"/>
      <c r="H32" s="18"/>
      <c r="I32" s="18"/>
      <c r="J32" s="18"/>
      <c r="K32" s="18"/>
      <c r="L32" s="19"/>
      <c r="N32" s="17">
        <v>14</v>
      </c>
      <c r="O32" s="18">
        <v>16</v>
      </c>
      <c r="P32" s="31" t="s">
        <v>403</v>
      </c>
      <c r="Q32" s="18">
        <f>+Q31+466</f>
        <v>7040.5</v>
      </c>
      <c r="R32" s="32">
        <v>80</v>
      </c>
      <c r="X32">
        <f t="shared" si="2"/>
        <v>6987.25</v>
      </c>
    </row>
    <row r="33" spans="1:24" x14ac:dyDescent="0.25">
      <c r="A33" s="17">
        <v>15</v>
      </c>
      <c r="B33" s="18" t="s">
        <v>294</v>
      </c>
      <c r="C33" s="18">
        <f>$X$22</f>
        <v>2329.75</v>
      </c>
      <c r="D33" s="21">
        <f>D32+180</f>
        <v>380</v>
      </c>
      <c r="E33" s="18">
        <f>COLUMN(DP8)</f>
        <v>120</v>
      </c>
      <c r="F33" s="18">
        <f>COLUMN(DQ8)</f>
        <v>121</v>
      </c>
      <c r="G33" s="18">
        <f>COLUMN(DR8)</f>
        <v>122</v>
      </c>
      <c r="H33" s="18">
        <f>COLUMN(DS8)</f>
        <v>123</v>
      </c>
      <c r="I33" s="18"/>
      <c r="J33" s="18"/>
      <c r="K33" s="18"/>
      <c r="L33" s="19"/>
      <c r="N33" s="17">
        <v>15</v>
      </c>
      <c r="O33" s="18">
        <v>17</v>
      </c>
      <c r="P33" s="18" t="s">
        <v>95</v>
      </c>
      <c r="Q33" s="18">
        <f>+Q32+466</f>
        <v>7506.5</v>
      </c>
      <c r="R33" s="19">
        <v>80</v>
      </c>
      <c r="X33">
        <f t="shared" si="2"/>
        <v>7453</v>
      </c>
    </row>
    <row r="34" spans="1:24" x14ac:dyDescent="0.25">
      <c r="A34" s="17">
        <v>16</v>
      </c>
      <c r="B34" s="18" t="s">
        <v>297</v>
      </c>
      <c r="C34" s="18">
        <f>$X$22</f>
        <v>2329.75</v>
      </c>
      <c r="D34" s="21">
        <f>D33+180</f>
        <v>560</v>
      </c>
      <c r="E34" s="18">
        <f>COLUMN(DL9)</f>
        <v>116</v>
      </c>
      <c r="F34" s="18">
        <f>COLUMN(DM9)</f>
        <v>117</v>
      </c>
      <c r="G34" s="18">
        <f>COLUMN(DN9)</f>
        <v>118</v>
      </c>
      <c r="H34" s="18">
        <f>COLUMN(DO9)</f>
        <v>119</v>
      </c>
      <c r="I34" s="18"/>
      <c r="J34" s="18"/>
      <c r="K34" s="18"/>
      <c r="L34" s="19"/>
      <c r="N34" s="17">
        <v>16</v>
      </c>
      <c r="O34" s="18">
        <v>18</v>
      </c>
      <c r="P34" s="18" t="s">
        <v>138</v>
      </c>
      <c r="Q34" s="18">
        <f>+Q33+466</f>
        <v>7972.5</v>
      </c>
      <c r="R34" s="19">
        <v>80</v>
      </c>
      <c r="X34">
        <f t="shared" si="2"/>
        <v>7918.75</v>
      </c>
    </row>
    <row r="35" spans="1:24" x14ac:dyDescent="0.25">
      <c r="A35" s="20">
        <v>17</v>
      </c>
      <c r="B35" s="21" t="s">
        <v>298</v>
      </c>
      <c r="C35" s="21">
        <f>$X$23</f>
        <v>2795.5</v>
      </c>
      <c r="D35" s="21">
        <v>20</v>
      </c>
      <c r="E35" s="18">
        <f>COLUMN(HW10)</f>
        <v>231</v>
      </c>
      <c r="F35" s="18">
        <f>COLUMN(HX10)</f>
        <v>232</v>
      </c>
      <c r="G35" s="18"/>
      <c r="H35" s="18"/>
      <c r="I35" s="18"/>
      <c r="J35" s="18"/>
      <c r="K35" s="18"/>
      <c r="L35" s="19"/>
      <c r="N35" s="17">
        <v>17</v>
      </c>
      <c r="O35" s="18">
        <v>19</v>
      </c>
      <c r="P35" s="18" t="s">
        <v>271</v>
      </c>
      <c r="Q35" s="18">
        <f>+Q34+466</f>
        <v>8438.5</v>
      </c>
      <c r="R35" s="19">
        <v>80</v>
      </c>
      <c r="X35">
        <f t="shared" si="2"/>
        <v>8384.5</v>
      </c>
    </row>
    <row r="36" spans="1:24" ht="15.75" thickBot="1" x14ac:dyDescent="0.3">
      <c r="A36" s="20">
        <v>18</v>
      </c>
      <c r="B36" s="21" t="s">
        <v>299</v>
      </c>
      <c r="C36" s="21">
        <f>$X$23</f>
        <v>2795.5</v>
      </c>
      <c r="D36" s="21">
        <v>200</v>
      </c>
      <c r="E36" s="18">
        <f>COLUMN(HY11)</f>
        <v>233</v>
      </c>
      <c r="F36" s="18">
        <f>COLUMN(HZ11)</f>
        <v>234</v>
      </c>
      <c r="G36" s="18"/>
      <c r="H36" s="18"/>
      <c r="I36" s="18"/>
      <c r="J36" s="18"/>
      <c r="K36" s="18"/>
      <c r="L36" s="19"/>
      <c r="N36" s="22">
        <v>18</v>
      </c>
      <c r="O36" s="23">
        <v>20</v>
      </c>
      <c r="P36" s="23" t="s">
        <v>272</v>
      </c>
      <c r="Q36" s="23">
        <f>+Q35+466</f>
        <v>8904.5</v>
      </c>
      <c r="R36" s="24">
        <v>80</v>
      </c>
      <c r="X36">
        <f t="shared" si="2"/>
        <v>8850.25</v>
      </c>
    </row>
    <row r="37" spans="1:24" ht="15.75" thickBot="1" x14ac:dyDescent="0.3">
      <c r="A37" s="17">
        <v>19</v>
      </c>
      <c r="B37" s="18" t="s">
        <v>300</v>
      </c>
      <c r="C37" s="25">
        <f>$X$24</f>
        <v>3261.25</v>
      </c>
      <c r="D37" s="21">
        <v>20</v>
      </c>
      <c r="E37" s="18">
        <f>COLUMN(AL12)</f>
        <v>38</v>
      </c>
      <c r="F37" s="18">
        <f>COLUMN(AM12)</f>
        <v>39</v>
      </c>
      <c r="G37" s="18">
        <f>COLUMN(AN12)</f>
        <v>40</v>
      </c>
      <c r="H37" s="18">
        <f>COLUMN(AO12)</f>
        <v>41</v>
      </c>
      <c r="I37" s="18"/>
      <c r="J37" s="18"/>
      <c r="K37" s="18"/>
      <c r="L37" s="19"/>
    </row>
    <row r="38" spans="1:24" x14ac:dyDescent="0.25">
      <c r="A38" s="17">
        <v>20</v>
      </c>
      <c r="B38" s="18" t="s">
        <v>301</v>
      </c>
      <c r="C38" s="25">
        <f>$X$24</f>
        <v>3261.25</v>
      </c>
      <c r="D38" s="21">
        <f>D37+180</f>
        <v>200</v>
      </c>
      <c r="E38" s="18">
        <f>COLUMN(BU13)</f>
        <v>73</v>
      </c>
      <c r="F38" s="18">
        <f>COLUMN(BV13)</f>
        <v>74</v>
      </c>
      <c r="G38" s="18">
        <f>COLUMN(BW13)</f>
        <v>75</v>
      </c>
      <c r="H38" s="18">
        <f>COLUMN(BX13)</f>
        <v>76</v>
      </c>
      <c r="I38" s="18"/>
      <c r="J38" s="18"/>
      <c r="K38" s="18"/>
      <c r="L38" s="19"/>
      <c r="N38" s="14" t="s">
        <v>357</v>
      </c>
      <c r="O38" s="15"/>
      <c r="P38" s="15"/>
      <c r="Q38" s="15"/>
      <c r="R38" s="15"/>
      <c r="S38" s="16"/>
      <c r="T38" s="31"/>
      <c r="U38" s="31"/>
    </row>
    <row r="39" spans="1:24" ht="15.75" thickBot="1" x14ac:dyDescent="0.3">
      <c r="A39" s="17">
        <v>21</v>
      </c>
      <c r="B39" s="18" t="s">
        <v>302</v>
      </c>
      <c r="C39" s="25">
        <f>$X$24</f>
        <v>3261.25</v>
      </c>
      <c r="D39" s="21">
        <f>D38+180</f>
        <v>380</v>
      </c>
      <c r="E39" s="18">
        <f>COLUMN(CA14)</f>
        <v>79</v>
      </c>
      <c r="F39" s="18">
        <f>COLUMN(CB14)</f>
        <v>80</v>
      </c>
      <c r="G39" s="18"/>
      <c r="H39" s="18"/>
      <c r="I39" s="18"/>
      <c r="J39" s="18"/>
      <c r="K39" s="18"/>
      <c r="L39" s="19"/>
      <c r="N39" s="22" t="s">
        <v>278</v>
      </c>
      <c r="O39" s="23" t="s">
        <v>279</v>
      </c>
      <c r="P39" s="23" t="s">
        <v>356</v>
      </c>
      <c r="Q39" s="23" t="s">
        <v>281</v>
      </c>
      <c r="R39" s="33" t="s">
        <v>371</v>
      </c>
      <c r="S39" s="34" t="s">
        <v>372</v>
      </c>
    </row>
    <row r="40" spans="1:24" x14ac:dyDescent="0.25">
      <c r="A40" s="20">
        <v>22</v>
      </c>
      <c r="B40" s="21" t="s">
        <v>303</v>
      </c>
      <c r="C40" s="26">
        <f>$X$25</f>
        <v>3727</v>
      </c>
      <c r="D40" s="21">
        <v>20</v>
      </c>
      <c r="E40" s="18">
        <f>COLUMN(DF15)</f>
        <v>110</v>
      </c>
      <c r="F40" s="18"/>
      <c r="G40" s="18"/>
      <c r="H40" s="18"/>
      <c r="I40" s="18"/>
      <c r="J40" s="18"/>
      <c r="K40" s="18"/>
      <c r="L40" s="19"/>
      <c r="N40" s="17">
        <v>1</v>
      </c>
      <c r="O40" s="18" t="s">
        <v>358</v>
      </c>
      <c r="P40" s="18">
        <v>0</v>
      </c>
      <c r="Q40" s="18">
        <v>0</v>
      </c>
      <c r="R40" s="31">
        <v>2</v>
      </c>
      <c r="S40" s="32">
        <v>3</v>
      </c>
    </row>
    <row r="41" spans="1:24" x14ac:dyDescent="0.25">
      <c r="A41" s="20">
        <v>23</v>
      </c>
      <c r="B41" s="21" t="s">
        <v>304</v>
      </c>
      <c r="C41" s="26">
        <f>$X$25</f>
        <v>3727</v>
      </c>
      <c r="D41" s="21">
        <f>D40+180</f>
        <v>200</v>
      </c>
      <c r="E41" s="18">
        <f>COLUMN(DG16)</f>
        <v>111</v>
      </c>
      <c r="F41" s="18">
        <f>COLUMN(DH16)</f>
        <v>112</v>
      </c>
      <c r="G41" s="18">
        <f>COLUMN(DI16)</f>
        <v>113</v>
      </c>
      <c r="H41" s="18"/>
      <c r="I41" s="18"/>
      <c r="J41" s="18"/>
      <c r="K41" s="18"/>
      <c r="L41" s="19"/>
      <c r="N41" s="17">
        <v>2</v>
      </c>
      <c r="O41" s="18" t="s">
        <v>359</v>
      </c>
      <c r="P41" s="18">
        <v>0</v>
      </c>
      <c r="Q41" s="18">
        <v>240</v>
      </c>
      <c r="R41" s="31">
        <v>2</v>
      </c>
      <c r="S41" s="32">
        <v>4</v>
      </c>
    </row>
    <row r="42" spans="1:24" x14ac:dyDescent="0.25">
      <c r="A42" s="20">
        <v>24</v>
      </c>
      <c r="B42" s="21" t="s">
        <v>305</v>
      </c>
      <c r="C42" s="26">
        <f>$X$25</f>
        <v>3727</v>
      </c>
      <c r="D42" s="21">
        <f>D41+180</f>
        <v>380</v>
      </c>
      <c r="E42" s="18">
        <f>COLUMN(DJ17)</f>
        <v>114</v>
      </c>
      <c r="F42" s="18">
        <f>COLUMN(DK17)</f>
        <v>115</v>
      </c>
      <c r="G42" s="18"/>
      <c r="H42" s="18"/>
      <c r="I42" s="18"/>
      <c r="J42" s="18"/>
      <c r="K42" s="18"/>
      <c r="L42" s="19"/>
      <c r="N42" s="17">
        <v>3</v>
      </c>
      <c r="O42" s="18" t="s">
        <v>360</v>
      </c>
      <c r="P42" s="18">
        <v>0</v>
      </c>
      <c r="Q42" s="18">
        <v>480</v>
      </c>
      <c r="R42" s="31">
        <v>2</v>
      </c>
      <c r="S42" s="32">
        <v>5</v>
      </c>
    </row>
    <row r="43" spans="1:24" x14ac:dyDescent="0.25">
      <c r="A43" s="17">
        <v>25</v>
      </c>
      <c r="B43" s="18" t="s">
        <v>306</v>
      </c>
      <c r="C43" s="25">
        <f>$X$26</f>
        <v>4192.75</v>
      </c>
      <c r="D43" s="21">
        <v>20</v>
      </c>
      <c r="E43" s="18">
        <f>COLUMN(DT18)</f>
        <v>124</v>
      </c>
      <c r="F43" s="18">
        <f>COLUMN(DU18)</f>
        <v>125</v>
      </c>
      <c r="G43" s="18">
        <f>COLUMN(DV18)</f>
        <v>126</v>
      </c>
      <c r="H43" s="18">
        <f>COLUMN(DW18)</f>
        <v>127</v>
      </c>
      <c r="I43" s="18"/>
      <c r="J43" s="18"/>
      <c r="K43" s="18"/>
      <c r="L43" s="19"/>
      <c r="N43" s="17">
        <v>4</v>
      </c>
      <c r="O43" s="18" t="s">
        <v>376</v>
      </c>
      <c r="P43" s="18">
        <v>466.25</v>
      </c>
      <c r="Q43" s="18">
        <v>0</v>
      </c>
      <c r="R43" s="31">
        <v>2</v>
      </c>
      <c r="S43" s="32">
        <v>6</v>
      </c>
    </row>
    <row r="44" spans="1:24" x14ac:dyDescent="0.25">
      <c r="A44" s="17">
        <v>26</v>
      </c>
      <c r="B44" s="18" t="s">
        <v>307</v>
      </c>
      <c r="C44" s="25">
        <f>$X$26</f>
        <v>4192.75</v>
      </c>
      <c r="D44" s="21">
        <f>D43+180</f>
        <v>200</v>
      </c>
      <c r="E44" s="18">
        <f>COLUMN(DX19)</f>
        <v>128</v>
      </c>
      <c r="F44" s="18">
        <f>COLUMN(DY19)</f>
        <v>129</v>
      </c>
      <c r="G44" s="18">
        <f>COLUMN(DZ19)</f>
        <v>130</v>
      </c>
      <c r="H44" s="18">
        <f>COLUMN(EA19)</f>
        <v>131</v>
      </c>
      <c r="I44" s="18"/>
      <c r="J44" s="18"/>
      <c r="K44" s="18"/>
      <c r="L44" s="19"/>
      <c r="N44" s="17">
        <v>5</v>
      </c>
      <c r="O44" s="18" t="s">
        <v>377</v>
      </c>
      <c r="P44" s="18">
        <v>466.25</v>
      </c>
      <c r="Q44" s="18">
        <v>240</v>
      </c>
      <c r="R44" s="31">
        <v>5</v>
      </c>
      <c r="S44" s="32">
        <v>3</v>
      </c>
    </row>
    <row r="45" spans="1:24" ht="15.75" thickBot="1" x14ac:dyDescent="0.3">
      <c r="A45" s="17">
        <v>27</v>
      </c>
      <c r="B45" s="18" t="s">
        <v>308</v>
      </c>
      <c r="C45" s="25">
        <f>$X$26</f>
        <v>4192.75</v>
      </c>
      <c r="D45" s="21">
        <f>D44+180</f>
        <v>380</v>
      </c>
      <c r="E45" s="18">
        <f>COLUMN(EB20)</f>
        <v>132</v>
      </c>
      <c r="F45" s="18">
        <f>COLUMN(EC20)</f>
        <v>133</v>
      </c>
      <c r="G45" s="18">
        <f>COLUMN(ED20)</f>
        <v>134</v>
      </c>
      <c r="H45" s="18">
        <f>COLUMN(EE20)</f>
        <v>135</v>
      </c>
      <c r="I45" s="18"/>
      <c r="J45" s="18"/>
      <c r="K45" s="18"/>
      <c r="L45" s="19"/>
      <c r="N45" s="22">
        <v>6</v>
      </c>
      <c r="O45" s="23" t="s">
        <v>361</v>
      </c>
      <c r="P45" s="23">
        <v>466.25</v>
      </c>
      <c r="Q45" s="23">
        <v>480</v>
      </c>
      <c r="R45" s="33">
        <v>5</v>
      </c>
      <c r="S45" s="34">
        <v>7</v>
      </c>
    </row>
    <row r="46" spans="1:24" ht="15.75" thickBot="1" x14ac:dyDescent="0.3">
      <c r="A46" s="17">
        <v>28</v>
      </c>
      <c r="B46" s="18" t="s">
        <v>309</v>
      </c>
      <c r="C46" s="25">
        <f>$X$26</f>
        <v>4192.75</v>
      </c>
      <c r="D46" s="21">
        <f>D45+180</f>
        <v>560</v>
      </c>
      <c r="E46" s="18">
        <f>COLUMN(EF21)</f>
        <v>136</v>
      </c>
      <c r="F46" s="18">
        <f>COLUMN(EG21)</f>
        <v>137</v>
      </c>
      <c r="G46" s="18">
        <f>COLUMN(EH21)</f>
        <v>138</v>
      </c>
      <c r="H46" s="18">
        <f>COLUMN(EI21)</f>
        <v>139</v>
      </c>
      <c r="I46" s="18"/>
      <c r="J46" s="18"/>
      <c r="K46" s="18"/>
      <c r="L46" s="19"/>
    </row>
    <row r="47" spans="1:24" x14ac:dyDescent="0.25">
      <c r="A47" s="20">
        <v>29</v>
      </c>
      <c r="B47" s="21" t="s">
        <v>310</v>
      </c>
      <c r="C47" s="21">
        <f>$X$27</f>
        <v>4658.5</v>
      </c>
      <c r="D47" s="21">
        <v>20</v>
      </c>
      <c r="E47" s="18">
        <f>COLUMN(AD22)</f>
        <v>30</v>
      </c>
      <c r="F47" s="18">
        <f>COLUMN(AE22)</f>
        <v>31</v>
      </c>
      <c r="G47" s="18">
        <f>COLUMN(AF22)</f>
        <v>32</v>
      </c>
      <c r="H47" s="18">
        <f>COLUMN(AG22)</f>
        <v>33</v>
      </c>
      <c r="I47" s="18"/>
      <c r="J47" s="18"/>
      <c r="K47" s="18"/>
      <c r="L47" s="19"/>
      <c r="N47" s="14" t="s">
        <v>365</v>
      </c>
      <c r="O47" s="16"/>
    </row>
    <row r="48" spans="1:24" ht="15.75" thickBot="1" x14ac:dyDescent="0.3">
      <c r="A48" s="20">
        <v>30</v>
      </c>
      <c r="B48" s="21" t="s">
        <v>314</v>
      </c>
      <c r="C48" s="21">
        <f>$X$27</f>
        <v>4658.5</v>
      </c>
      <c r="D48" s="21">
        <f>D47+180</f>
        <v>200</v>
      </c>
      <c r="E48" s="18">
        <f>COLUMN(AH23)</f>
        <v>34</v>
      </c>
      <c r="F48" s="18">
        <f>COLUMN(AI23)</f>
        <v>35</v>
      </c>
      <c r="G48" s="18">
        <f>COLUMN(AJ23)</f>
        <v>36</v>
      </c>
      <c r="H48" s="18">
        <f>COLUMN(AK23)</f>
        <v>37</v>
      </c>
      <c r="I48" s="18"/>
      <c r="J48" s="18"/>
      <c r="K48" s="18"/>
      <c r="L48" s="19"/>
      <c r="N48" s="22" t="s">
        <v>278</v>
      </c>
      <c r="O48" s="24"/>
    </row>
    <row r="49" spans="1:15" x14ac:dyDescent="0.25">
      <c r="A49" s="20">
        <v>31</v>
      </c>
      <c r="B49" s="21" t="s">
        <v>313</v>
      </c>
      <c r="C49" s="21">
        <f>$X$27</f>
        <v>4658.5</v>
      </c>
      <c r="D49" s="21">
        <f>D48+180</f>
        <v>380</v>
      </c>
      <c r="E49" s="18">
        <f>COLUMN(FC24)</f>
        <v>159</v>
      </c>
      <c r="F49" s="18">
        <f>COLUMN(FD24)</f>
        <v>160</v>
      </c>
      <c r="G49" s="18">
        <f>COLUMN(FE24)</f>
        <v>161</v>
      </c>
      <c r="H49" s="18">
        <f>COLUMN(FF24)</f>
        <v>162</v>
      </c>
      <c r="I49" s="18"/>
      <c r="J49" s="18"/>
      <c r="K49" s="18"/>
      <c r="L49" s="19"/>
      <c r="N49" s="17">
        <v>1</v>
      </c>
      <c r="O49" s="19" t="s">
        <v>363</v>
      </c>
    </row>
    <row r="50" spans="1:15" x14ac:dyDescent="0.25">
      <c r="A50" s="20">
        <v>32</v>
      </c>
      <c r="B50" s="21" t="s">
        <v>311</v>
      </c>
      <c r="C50" s="21">
        <f>$X$27</f>
        <v>4658.5</v>
      </c>
      <c r="D50" s="21">
        <f>D49+180</f>
        <v>560</v>
      </c>
      <c r="E50" s="18">
        <f>COLUMN(CL25)</f>
        <v>90</v>
      </c>
      <c r="F50" s="18">
        <f>COLUMN(CM25)</f>
        <v>91</v>
      </c>
      <c r="G50" s="18">
        <f>COLUMN(CN25)</f>
        <v>92</v>
      </c>
      <c r="H50" s="18">
        <f>COLUMN(CO25)</f>
        <v>93</v>
      </c>
      <c r="I50" s="18"/>
      <c r="J50" s="18"/>
      <c r="K50" s="18"/>
      <c r="L50" s="19"/>
      <c r="N50" s="17">
        <v>2</v>
      </c>
      <c r="O50" s="19" t="s">
        <v>404</v>
      </c>
    </row>
    <row r="51" spans="1:15" ht="15.75" thickBot="1" x14ac:dyDescent="0.3">
      <c r="A51" s="17">
        <v>33</v>
      </c>
      <c r="B51" s="18" t="s">
        <v>312</v>
      </c>
      <c r="C51" s="25">
        <f>$X$28</f>
        <v>5124.25</v>
      </c>
      <c r="D51" s="21">
        <v>20</v>
      </c>
      <c r="E51" s="18">
        <f>COLUMN(V26)</f>
        <v>22</v>
      </c>
      <c r="F51" s="18">
        <f>COLUMN(W26)</f>
        <v>23</v>
      </c>
      <c r="G51" s="18">
        <f>COLUMN(X26)</f>
        <v>24</v>
      </c>
      <c r="H51" s="18">
        <f>COLUMN(Y26)</f>
        <v>25</v>
      </c>
      <c r="I51" s="18"/>
      <c r="J51" s="18"/>
      <c r="K51" s="18"/>
      <c r="L51" s="19"/>
      <c r="N51" s="22">
        <v>3</v>
      </c>
      <c r="O51" s="24" t="s">
        <v>364</v>
      </c>
    </row>
    <row r="52" spans="1:15" x14ac:dyDescent="0.25">
      <c r="A52" s="17">
        <v>34</v>
      </c>
      <c r="B52" s="18" t="s">
        <v>315</v>
      </c>
      <c r="C52" s="25">
        <f>$X$28</f>
        <v>5124.25</v>
      </c>
      <c r="D52" s="21">
        <f>D51+180</f>
        <v>200</v>
      </c>
      <c r="E52" s="18">
        <f>COLUMN(Z27)</f>
        <v>26</v>
      </c>
      <c r="F52" s="18">
        <f>COLUMN(AA27)</f>
        <v>27</v>
      </c>
      <c r="G52" s="18">
        <f>COLUMN(AB27)</f>
        <v>28</v>
      </c>
      <c r="H52" s="18">
        <f>COLUMN(AC27)</f>
        <v>29</v>
      </c>
      <c r="I52" s="18"/>
      <c r="J52" s="18"/>
      <c r="K52" s="18"/>
      <c r="L52" s="19"/>
    </row>
    <row r="53" spans="1:15" x14ac:dyDescent="0.25">
      <c r="A53" s="17">
        <v>35</v>
      </c>
      <c r="B53" s="18" t="s">
        <v>316</v>
      </c>
      <c r="C53" s="25">
        <f>$X$28</f>
        <v>5124.25</v>
      </c>
      <c r="D53" s="21">
        <f>D52+180</f>
        <v>380</v>
      </c>
      <c r="E53" s="18">
        <f>COLUMN(T28)</f>
        <v>20</v>
      </c>
      <c r="F53" s="18">
        <f>COLUMN(U28)</f>
        <v>21</v>
      </c>
      <c r="G53" s="18"/>
      <c r="H53" s="18"/>
      <c r="I53" s="18"/>
      <c r="J53" s="18"/>
      <c r="K53" s="18"/>
      <c r="L53" s="19"/>
    </row>
    <row r="54" spans="1:15" x14ac:dyDescent="0.25">
      <c r="A54" s="17">
        <v>36</v>
      </c>
      <c r="B54" s="18" t="s">
        <v>317</v>
      </c>
      <c r="C54" s="25">
        <f>$X$28</f>
        <v>5124.25</v>
      </c>
      <c r="D54" s="21">
        <f>D53+180</f>
        <v>560</v>
      </c>
      <c r="E54" s="18">
        <f>COLUMN(BN29)</f>
        <v>66</v>
      </c>
      <c r="F54" s="18">
        <f>COLUMN(BO29)</f>
        <v>67</v>
      </c>
      <c r="G54" s="18">
        <f>COLUMN(BP29)</f>
        <v>68</v>
      </c>
      <c r="H54" s="18">
        <f>COLUMN(BQ29)</f>
        <v>69</v>
      </c>
      <c r="I54" s="18">
        <f>COLUMN(CP29)</f>
        <v>94</v>
      </c>
      <c r="J54" s="18">
        <f>COLUMN(CQ29)</f>
        <v>95</v>
      </c>
      <c r="K54" s="18">
        <f>COLUMN(CR29)</f>
        <v>96</v>
      </c>
      <c r="L54" s="19">
        <f>COLUMN(CS29)</f>
        <v>97</v>
      </c>
    </row>
    <row r="55" spans="1:15" x14ac:dyDescent="0.25">
      <c r="A55" s="20">
        <v>37</v>
      </c>
      <c r="B55" s="21" t="s">
        <v>318</v>
      </c>
      <c r="C55" s="21">
        <f>$X$29</f>
        <v>5590</v>
      </c>
      <c r="D55" s="21">
        <v>20</v>
      </c>
      <c r="E55" s="18">
        <f>COLUMN(AV30)</f>
        <v>48</v>
      </c>
      <c r="F55" s="18">
        <f>COLUMN(AW30)</f>
        <v>49</v>
      </c>
      <c r="G55" s="18">
        <f>COLUMN(FS30)</f>
        <v>175</v>
      </c>
      <c r="H55" s="18">
        <f>COLUMN(FT30)</f>
        <v>176</v>
      </c>
      <c r="I55" s="18"/>
      <c r="J55" s="18"/>
      <c r="K55" s="18"/>
      <c r="L55" s="19"/>
    </row>
    <row r="56" spans="1:15" x14ac:dyDescent="0.25">
      <c r="A56" s="20">
        <v>38</v>
      </c>
      <c r="B56" s="21" t="s">
        <v>319</v>
      </c>
      <c r="C56" s="21">
        <f>$X$29</f>
        <v>5590</v>
      </c>
      <c r="D56" s="21">
        <f>D55+180</f>
        <v>200</v>
      </c>
      <c r="E56" s="18">
        <f>COLUMN(AT31)</f>
        <v>46</v>
      </c>
      <c r="F56" s="18">
        <f>COLUMN(FL31)</f>
        <v>168</v>
      </c>
      <c r="G56" s="18">
        <f>COLUMN(AU31)</f>
        <v>47</v>
      </c>
      <c r="H56" s="18">
        <f>COLUMN(EK31)</f>
        <v>141</v>
      </c>
      <c r="I56" s="18">
        <v>237</v>
      </c>
      <c r="J56" s="18">
        <v>237</v>
      </c>
      <c r="K56" s="18"/>
      <c r="L56" s="19"/>
    </row>
    <row r="57" spans="1:15" x14ac:dyDescent="0.25">
      <c r="A57" s="20">
        <v>39</v>
      </c>
      <c r="B57" s="21" t="s">
        <v>320</v>
      </c>
      <c r="C57" s="21">
        <f>$X$29</f>
        <v>5590</v>
      </c>
      <c r="D57" s="21">
        <f>D56+180</f>
        <v>380</v>
      </c>
      <c r="E57" s="18">
        <f>COLUMN(CU32)</f>
        <v>99</v>
      </c>
      <c r="F57" s="18">
        <f t="shared" ref="F57:L57" si="3">COLUMN(CV32)</f>
        <v>100</v>
      </c>
      <c r="G57" s="18">
        <f t="shared" si="3"/>
        <v>101</v>
      </c>
      <c r="H57" s="18">
        <f t="shared" si="3"/>
        <v>102</v>
      </c>
      <c r="I57" s="18">
        <f t="shared" si="3"/>
        <v>103</v>
      </c>
      <c r="J57" s="18">
        <f t="shared" si="3"/>
        <v>104</v>
      </c>
      <c r="K57" s="18">
        <f t="shared" si="3"/>
        <v>105</v>
      </c>
      <c r="L57" s="19">
        <f t="shared" si="3"/>
        <v>106</v>
      </c>
    </row>
    <row r="58" spans="1:15" x14ac:dyDescent="0.25">
      <c r="A58" s="20">
        <v>40</v>
      </c>
      <c r="B58" s="21" t="s">
        <v>321</v>
      </c>
      <c r="C58" s="21">
        <f>$X$29</f>
        <v>5590</v>
      </c>
      <c r="D58" s="21">
        <f>D57+180</f>
        <v>560</v>
      </c>
      <c r="E58" s="18">
        <f>COLUMN(AZ33)</f>
        <v>52</v>
      </c>
      <c r="F58" s="18">
        <f>COLUMN(FO33)</f>
        <v>171</v>
      </c>
      <c r="G58" s="18">
        <f>COLUMN(BA33)</f>
        <v>53</v>
      </c>
      <c r="H58" s="18">
        <f>COLUMN(BB33)</f>
        <v>54</v>
      </c>
      <c r="I58" s="18">
        <v>238</v>
      </c>
      <c r="J58" s="18">
        <v>239</v>
      </c>
      <c r="K58" s="18"/>
      <c r="L58" s="19"/>
    </row>
    <row r="59" spans="1:15" x14ac:dyDescent="0.25">
      <c r="A59" s="17">
        <v>41</v>
      </c>
      <c r="B59" s="18" t="s">
        <v>322</v>
      </c>
      <c r="C59" s="25">
        <f>$X$30</f>
        <v>6055.75</v>
      </c>
      <c r="D59" s="21">
        <v>20</v>
      </c>
      <c r="E59" s="18">
        <f>COLUMN(EL34)</f>
        <v>142</v>
      </c>
      <c r="F59" s="18">
        <f>COLUMN(EM34)</f>
        <v>143</v>
      </c>
      <c r="G59" s="18">
        <f>COLUMN(FM34)</f>
        <v>169</v>
      </c>
      <c r="H59" s="18">
        <f>COLUMN(FN34)</f>
        <v>170</v>
      </c>
      <c r="I59" s="18">
        <f>COLUMN(HV34)</f>
        <v>230</v>
      </c>
      <c r="J59" s="18"/>
      <c r="K59" s="18"/>
      <c r="L59" s="19"/>
    </row>
    <row r="60" spans="1:15" x14ac:dyDescent="0.25">
      <c r="A60" s="17">
        <v>42</v>
      </c>
      <c r="B60" s="18" t="s">
        <v>323</v>
      </c>
      <c r="C60" s="25">
        <f>$X$30</f>
        <v>6055.75</v>
      </c>
      <c r="D60" s="21">
        <f>D59+180</f>
        <v>200</v>
      </c>
      <c r="E60" s="18">
        <f>COLUMN(FG35)</f>
        <v>163</v>
      </c>
      <c r="F60" s="18">
        <f>COLUMN(FH35)</f>
        <v>164</v>
      </c>
      <c r="G60" s="18">
        <f>COLUMN(FI35)</f>
        <v>165</v>
      </c>
      <c r="H60" s="18">
        <f>COLUMN(FJ35)</f>
        <v>166</v>
      </c>
      <c r="I60" s="18">
        <v>246</v>
      </c>
      <c r="J60" s="18">
        <v>247</v>
      </c>
      <c r="K60" s="18"/>
      <c r="L60" s="19"/>
    </row>
    <row r="61" spans="1:15" x14ac:dyDescent="0.25">
      <c r="A61" s="17">
        <v>43</v>
      </c>
      <c r="B61" s="18" t="s">
        <v>324</v>
      </c>
      <c r="C61" s="25">
        <f>$X$30</f>
        <v>6055.75</v>
      </c>
      <c r="D61" s="21">
        <f>D60+180</f>
        <v>380</v>
      </c>
      <c r="E61" s="18">
        <f>COLUMN(FK36)</f>
        <v>167</v>
      </c>
      <c r="F61" s="18">
        <f>COLUMN(FP36)</f>
        <v>172</v>
      </c>
      <c r="G61" s="18">
        <f>COLUMN(FQ36)</f>
        <v>173</v>
      </c>
      <c r="H61" s="18">
        <f>COLUMN(FR36)</f>
        <v>174</v>
      </c>
      <c r="I61" s="18"/>
      <c r="J61" s="18"/>
      <c r="K61" s="18"/>
      <c r="L61" s="19"/>
    </row>
    <row r="62" spans="1:15" x14ac:dyDescent="0.25">
      <c r="A62" s="17">
        <v>44</v>
      </c>
      <c r="B62" s="18" t="s">
        <v>325</v>
      </c>
      <c r="C62" s="25">
        <f>$X$30</f>
        <v>6055.75</v>
      </c>
      <c r="D62" s="21">
        <f>D61+180</f>
        <v>560</v>
      </c>
      <c r="E62" s="18">
        <f>COLUMN(FU37)</f>
        <v>177</v>
      </c>
      <c r="F62" s="18">
        <f>COLUMN(GF37)</f>
        <v>188</v>
      </c>
      <c r="G62" s="18"/>
      <c r="H62" s="18"/>
      <c r="I62" s="18"/>
      <c r="J62" s="18"/>
      <c r="K62" s="18"/>
      <c r="L62" s="19"/>
    </row>
    <row r="63" spans="1:15" x14ac:dyDescent="0.25">
      <c r="A63" s="20">
        <v>45</v>
      </c>
      <c r="B63" s="21" t="s">
        <v>326</v>
      </c>
      <c r="C63" s="27">
        <f>$X$31</f>
        <v>6521.5</v>
      </c>
      <c r="D63" s="21">
        <v>20</v>
      </c>
      <c r="E63" s="18">
        <f>COLUMN(FV38)</f>
        <v>178</v>
      </c>
      <c r="F63" s="18">
        <f>COLUMN(FW38)</f>
        <v>179</v>
      </c>
      <c r="G63" s="18"/>
      <c r="H63" s="18"/>
      <c r="I63" s="18"/>
      <c r="J63" s="18"/>
      <c r="K63" s="18"/>
      <c r="L63" s="19"/>
    </row>
    <row r="64" spans="1:15" x14ac:dyDescent="0.25">
      <c r="A64" s="20">
        <v>46</v>
      </c>
      <c r="B64" s="21" t="s">
        <v>327</v>
      </c>
      <c r="C64" s="27">
        <f>$X$31</f>
        <v>6521.5</v>
      </c>
      <c r="D64" s="21">
        <f>D63+180</f>
        <v>200</v>
      </c>
      <c r="E64" s="18">
        <f>COLUMN(FX39)</f>
        <v>180</v>
      </c>
      <c r="F64" s="18">
        <f>COLUMN(FY39)</f>
        <v>181</v>
      </c>
      <c r="G64" s="18">
        <f>COLUMN(FZ39)</f>
        <v>182</v>
      </c>
      <c r="H64" s="18">
        <f>COLUMN(GA39)</f>
        <v>183</v>
      </c>
      <c r="I64" s="18"/>
      <c r="J64" s="18"/>
      <c r="K64" s="18"/>
      <c r="L64" s="19"/>
    </row>
    <row r="65" spans="1:12" x14ac:dyDescent="0.25">
      <c r="A65" s="20">
        <v>47</v>
      </c>
      <c r="B65" s="21" t="s">
        <v>328</v>
      </c>
      <c r="C65" s="27">
        <f>$X$31</f>
        <v>6521.5</v>
      </c>
      <c r="D65" s="21">
        <f>D64+180</f>
        <v>380</v>
      </c>
      <c r="E65" s="18">
        <f>COLUMN(GB40)</f>
        <v>184</v>
      </c>
      <c r="F65" s="18">
        <f>COLUMN(GC40)</f>
        <v>185</v>
      </c>
      <c r="G65" s="18">
        <f>COLUMN(GD40)</f>
        <v>186</v>
      </c>
      <c r="H65" s="18">
        <f>COLUMN(GE40)</f>
        <v>187</v>
      </c>
      <c r="I65" s="18"/>
      <c r="J65" s="18"/>
      <c r="K65" s="18"/>
      <c r="L65" s="19"/>
    </row>
    <row r="66" spans="1:12" x14ac:dyDescent="0.25">
      <c r="A66" s="20">
        <v>48</v>
      </c>
      <c r="B66" s="21" t="s">
        <v>329</v>
      </c>
      <c r="C66" s="27">
        <f>$X$31</f>
        <v>6521.5</v>
      </c>
      <c r="D66" s="21">
        <f>D65+180</f>
        <v>560</v>
      </c>
      <c r="E66" s="18">
        <f>COLUMN(GG41)</f>
        <v>189</v>
      </c>
      <c r="F66" s="18">
        <f>COLUMN(GH41)</f>
        <v>190</v>
      </c>
      <c r="G66" s="18">
        <f>COLUMN(GI41)</f>
        <v>191</v>
      </c>
      <c r="H66" s="18">
        <f>COLUMN(GJ41)</f>
        <v>192</v>
      </c>
      <c r="I66" s="18"/>
      <c r="J66" s="18"/>
      <c r="K66" s="18"/>
      <c r="L66" s="19"/>
    </row>
    <row r="67" spans="1:12" x14ac:dyDescent="0.25">
      <c r="A67" s="52">
        <v>49</v>
      </c>
      <c r="B67" s="53" t="s">
        <v>401</v>
      </c>
      <c r="C67" s="54">
        <f>$X$32</f>
        <v>6987.25</v>
      </c>
      <c r="D67" s="53">
        <v>20</v>
      </c>
      <c r="E67" s="18">
        <v>238</v>
      </c>
      <c r="F67" s="31">
        <v>239</v>
      </c>
      <c r="G67" s="31">
        <v>244</v>
      </c>
      <c r="H67" s="31">
        <v>245</v>
      </c>
      <c r="I67" s="31">
        <v>249</v>
      </c>
      <c r="J67" s="18"/>
      <c r="K67" s="18"/>
      <c r="L67" s="19"/>
    </row>
    <row r="68" spans="1:12" x14ac:dyDescent="0.25">
      <c r="A68" s="52">
        <v>50</v>
      </c>
      <c r="B68" s="53" t="s">
        <v>402</v>
      </c>
      <c r="C68" s="54">
        <f>$X$32</f>
        <v>6987.25</v>
      </c>
      <c r="D68" s="53">
        <f>D67+180</f>
        <v>200</v>
      </c>
      <c r="E68" s="18">
        <v>240</v>
      </c>
      <c r="F68" s="18">
        <v>241</v>
      </c>
      <c r="G68" s="18">
        <v>242</v>
      </c>
      <c r="H68" s="31">
        <v>243</v>
      </c>
      <c r="I68" s="31">
        <v>248</v>
      </c>
      <c r="J68" s="18"/>
      <c r="K68" s="18"/>
      <c r="L68" s="19"/>
    </row>
    <row r="69" spans="1:12" x14ac:dyDescent="0.25">
      <c r="A69" s="20">
        <v>51</v>
      </c>
      <c r="B69" s="21" t="s">
        <v>330</v>
      </c>
      <c r="C69" s="21">
        <f>$X$33</f>
        <v>7453</v>
      </c>
      <c r="D69" s="21">
        <v>20</v>
      </c>
      <c r="E69" s="18">
        <f>COLUMN(CG42)</f>
        <v>85</v>
      </c>
      <c r="F69" s="18">
        <f>COLUMN(CH42)</f>
        <v>86</v>
      </c>
      <c r="G69" s="18">
        <f>COLUMN(GK42)</f>
        <v>193</v>
      </c>
      <c r="H69" s="18">
        <f>COLUMN(GL42)</f>
        <v>194</v>
      </c>
      <c r="I69" s="18">
        <f>COLUMN(GM42)</f>
        <v>195</v>
      </c>
      <c r="J69" s="18"/>
      <c r="K69" s="18"/>
      <c r="L69" s="19"/>
    </row>
    <row r="70" spans="1:12" x14ac:dyDescent="0.25">
      <c r="A70" s="20">
        <v>52</v>
      </c>
      <c r="B70" s="21" t="s">
        <v>331</v>
      </c>
      <c r="C70" s="21">
        <f>$X$33</f>
        <v>7453</v>
      </c>
      <c r="D70" s="21">
        <f>D69+180</f>
        <v>200</v>
      </c>
      <c r="E70" s="18">
        <f>COLUMN(GN43)</f>
        <v>196</v>
      </c>
      <c r="F70" s="18"/>
      <c r="G70" s="18"/>
      <c r="H70" s="18"/>
      <c r="I70" s="18"/>
      <c r="J70" s="18"/>
      <c r="K70" s="18"/>
      <c r="L70" s="19"/>
    </row>
    <row r="71" spans="1:12" x14ac:dyDescent="0.25">
      <c r="A71" s="20">
        <v>53</v>
      </c>
      <c r="B71" s="21" t="s">
        <v>332</v>
      </c>
      <c r="C71" s="21">
        <f>$X$33</f>
        <v>7453</v>
      </c>
      <c r="D71" s="21">
        <f>D70+180</f>
        <v>380</v>
      </c>
      <c r="E71" s="18">
        <f>COLUMN(CT44)</f>
        <v>98</v>
      </c>
      <c r="F71" s="18"/>
      <c r="G71" s="18"/>
      <c r="H71" s="18"/>
      <c r="I71" s="18"/>
      <c r="J71" s="18"/>
      <c r="K71" s="18"/>
      <c r="L71" s="19"/>
    </row>
    <row r="72" spans="1:12" x14ac:dyDescent="0.25">
      <c r="A72" s="20">
        <v>54</v>
      </c>
      <c r="B72" s="21" t="s">
        <v>333</v>
      </c>
      <c r="C72" s="21">
        <f>$X$33</f>
        <v>7453</v>
      </c>
      <c r="D72" s="21">
        <f>D71+180</f>
        <v>560</v>
      </c>
      <c r="E72" s="18">
        <f>COLUMN(ER45)</f>
        <v>148</v>
      </c>
      <c r="F72" s="18">
        <f>COLUMN(EQ45)</f>
        <v>147</v>
      </c>
      <c r="G72" s="18">
        <f>COLUMN(EP45)</f>
        <v>146</v>
      </c>
      <c r="H72" s="18">
        <f>COLUMN(GO45)</f>
        <v>197</v>
      </c>
      <c r="I72" s="18"/>
      <c r="J72" s="18"/>
      <c r="K72" s="18"/>
      <c r="L72" s="19"/>
    </row>
    <row r="73" spans="1:12" x14ac:dyDescent="0.25">
      <c r="A73" s="52">
        <v>55</v>
      </c>
      <c r="B73" s="53" t="s">
        <v>335</v>
      </c>
      <c r="C73" s="54">
        <f>$X$34</f>
        <v>7918.75</v>
      </c>
      <c r="D73" s="53">
        <v>20</v>
      </c>
      <c r="E73" s="18">
        <f>COLUMN(GQ46)</f>
        <v>199</v>
      </c>
      <c r="F73" s="18">
        <f>COLUMN(ES46)</f>
        <v>149</v>
      </c>
      <c r="G73" s="18">
        <f>COLUMN(GP46)</f>
        <v>198</v>
      </c>
      <c r="H73" s="18"/>
      <c r="I73" s="18"/>
      <c r="J73" s="18"/>
      <c r="K73" s="18"/>
      <c r="L73" s="19"/>
    </row>
    <row r="74" spans="1:12" x14ac:dyDescent="0.25">
      <c r="A74" s="52">
        <v>56</v>
      </c>
      <c r="B74" s="53" t="s">
        <v>336</v>
      </c>
      <c r="C74" s="54">
        <f>$X$34</f>
        <v>7918.75</v>
      </c>
      <c r="D74" s="53">
        <f>D73+180</f>
        <v>200</v>
      </c>
      <c r="E74" s="18">
        <f>COLUMN(GS47)</f>
        <v>201</v>
      </c>
      <c r="F74" s="18">
        <f>COLUMN(ET47)</f>
        <v>150</v>
      </c>
      <c r="G74" s="18">
        <f>COLUMN(GR47)</f>
        <v>200</v>
      </c>
      <c r="H74" s="18"/>
      <c r="I74" s="18"/>
      <c r="J74" s="18"/>
      <c r="K74" s="18"/>
      <c r="L74" s="19"/>
    </row>
    <row r="75" spans="1:12" x14ac:dyDescent="0.25">
      <c r="A75" s="52">
        <v>57</v>
      </c>
      <c r="B75" s="53" t="s">
        <v>337</v>
      </c>
      <c r="C75" s="54">
        <f>$X$34</f>
        <v>7918.75</v>
      </c>
      <c r="D75" s="53">
        <f>D74+180</f>
        <v>380</v>
      </c>
      <c r="E75" s="18">
        <f>COLUMN(GU48)</f>
        <v>203</v>
      </c>
      <c r="F75" s="18">
        <f>COLUMN(EU48)</f>
        <v>151</v>
      </c>
      <c r="G75" s="18">
        <f>COLUMN(GT48)</f>
        <v>202</v>
      </c>
      <c r="H75" s="18"/>
      <c r="I75" s="18"/>
      <c r="J75" s="18"/>
      <c r="K75" s="18"/>
      <c r="L75" s="19"/>
    </row>
    <row r="76" spans="1:12" x14ac:dyDescent="0.25">
      <c r="A76" s="52">
        <v>58</v>
      </c>
      <c r="B76" s="53" t="s">
        <v>334</v>
      </c>
      <c r="C76" s="54">
        <f>$X$34</f>
        <v>7918.75</v>
      </c>
      <c r="D76" s="53">
        <f>D75+180</f>
        <v>560</v>
      </c>
      <c r="E76" s="18">
        <f t="shared" ref="E76:J76" si="4">COLUMN(GV49)</f>
        <v>204</v>
      </c>
      <c r="F76" s="18">
        <f t="shared" si="4"/>
        <v>205</v>
      </c>
      <c r="G76" s="18">
        <f t="shared" si="4"/>
        <v>206</v>
      </c>
      <c r="H76" s="18">
        <f t="shared" si="4"/>
        <v>207</v>
      </c>
      <c r="I76" s="18">
        <f t="shared" si="4"/>
        <v>208</v>
      </c>
      <c r="J76" s="18">
        <f t="shared" si="4"/>
        <v>209</v>
      </c>
      <c r="K76" s="18"/>
      <c r="L76" s="19"/>
    </row>
    <row r="77" spans="1:12" x14ac:dyDescent="0.25">
      <c r="A77" s="20">
        <v>59</v>
      </c>
      <c r="B77" s="21" t="s">
        <v>338</v>
      </c>
      <c r="C77" s="28">
        <f>X35</f>
        <v>8384.5</v>
      </c>
      <c r="D77" s="8">
        <v>20</v>
      </c>
      <c r="E77" s="18">
        <f>COLUMN(BS1)</f>
        <v>71</v>
      </c>
      <c r="F77" s="18">
        <f>COLUMN(EJ1)</f>
        <v>140</v>
      </c>
      <c r="G77" s="18">
        <f>COLUMN(FB1)</f>
        <v>158</v>
      </c>
      <c r="H77" s="18"/>
      <c r="I77" s="18"/>
      <c r="J77" s="18"/>
      <c r="K77" s="18"/>
      <c r="L77" s="19"/>
    </row>
    <row r="78" spans="1:12" x14ac:dyDescent="0.25">
      <c r="A78" s="20">
        <v>60</v>
      </c>
      <c r="B78" s="21" t="s">
        <v>339</v>
      </c>
      <c r="C78" s="8">
        <f>X35</f>
        <v>8384.5</v>
      </c>
      <c r="D78" s="21">
        <f>D77+180</f>
        <v>200</v>
      </c>
      <c r="E78" s="18">
        <f>COLUMN(HB51)</f>
        <v>210</v>
      </c>
      <c r="F78" s="18">
        <f>COLUMN(HC51)</f>
        <v>211</v>
      </c>
      <c r="G78" s="18">
        <f>COLUMN(HD51)</f>
        <v>212</v>
      </c>
      <c r="H78" s="18"/>
      <c r="I78" s="18"/>
      <c r="J78" s="18"/>
      <c r="K78" s="18"/>
      <c r="L78" s="19"/>
    </row>
    <row r="79" spans="1:12" x14ac:dyDescent="0.25">
      <c r="A79" s="20">
        <v>61</v>
      </c>
      <c r="B79" s="21" t="s">
        <v>340</v>
      </c>
      <c r="C79" s="8">
        <f>X35</f>
        <v>8384.5</v>
      </c>
      <c r="D79" s="21">
        <f>D78+180</f>
        <v>380</v>
      </c>
      <c r="E79" s="18">
        <f>COLUMN(HE52)</f>
        <v>213</v>
      </c>
      <c r="F79" s="18">
        <f t="shared" ref="F79:K79" si="5">COLUMN(HF52)</f>
        <v>214</v>
      </c>
      <c r="G79" s="18">
        <f t="shared" si="5"/>
        <v>215</v>
      </c>
      <c r="H79" s="18">
        <f t="shared" si="5"/>
        <v>216</v>
      </c>
      <c r="I79" s="18">
        <f t="shared" si="5"/>
        <v>217</v>
      </c>
      <c r="J79" s="18">
        <f t="shared" si="5"/>
        <v>218</v>
      </c>
      <c r="K79" s="18">
        <f t="shared" si="5"/>
        <v>219</v>
      </c>
      <c r="L79" s="19"/>
    </row>
    <row r="80" spans="1:12" ht="15.75" thickBot="1" x14ac:dyDescent="0.3">
      <c r="A80" s="20">
        <v>62</v>
      </c>
      <c r="B80" s="55" t="s">
        <v>341</v>
      </c>
      <c r="C80" s="8">
        <f>X35</f>
        <v>8384.5</v>
      </c>
      <c r="D80" s="21">
        <f>D79+180</f>
        <v>560</v>
      </c>
      <c r="E80" s="23">
        <f>COLUMN(HL53)</f>
        <v>220</v>
      </c>
      <c r="F80" s="23">
        <f t="shared" ref="F80:L80" si="6">COLUMN(HM53)</f>
        <v>221</v>
      </c>
      <c r="G80" s="23">
        <f t="shared" si="6"/>
        <v>222</v>
      </c>
      <c r="H80" s="23">
        <f t="shared" si="6"/>
        <v>223</v>
      </c>
      <c r="I80" s="23">
        <f t="shared" si="6"/>
        <v>224</v>
      </c>
      <c r="J80" s="23">
        <f t="shared" si="6"/>
        <v>225</v>
      </c>
      <c r="K80" s="23">
        <f t="shared" si="6"/>
        <v>226</v>
      </c>
      <c r="L80" s="24">
        <f t="shared" si="6"/>
        <v>227</v>
      </c>
    </row>
    <row r="81" spans="1:6" x14ac:dyDescent="0.25">
      <c r="A81" s="20">
        <v>63</v>
      </c>
      <c r="B81" s="8" t="s">
        <v>342</v>
      </c>
      <c r="C81">
        <f>X36</f>
        <v>8850.25</v>
      </c>
      <c r="D81">
        <v>20</v>
      </c>
      <c r="E81">
        <f>COLUMN(HT54)</f>
        <v>228</v>
      </c>
      <c r="F81">
        <f>COLUMN(HU54)</f>
        <v>229</v>
      </c>
    </row>
  </sheetData>
  <phoneticPr fontId="4" type="noConversion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94C3B-CF72-4EAA-9680-EA62CAEF07B0}">
  <sheetPr codeName="Sheet12"/>
  <dimension ref="A1"/>
  <sheetViews>
    <sheetView view="pageLayout" zoomScale="85" zoomScaleNormal="50" zoomScaleSheetLayoutView="90" zoomScalePageLayoutView="85" workbookViewId="0">
      <selection activeCell="E50" sqref="E50"/>
    </sheetView>
  </sheetViews>
  <sheetFormatPr defaultRowHeight="15" x14ac:dyDescent="0.25"/>
  <sheetData/>
  <pageMargins left="0.70866141732283472" right="0.70866141732283472" top="0.74803149606299213" bottom="0.74803149606299213" header="0.31496062992125984" footer="0.31496062992125984"/>
  <pageSetup paperSize="9" orientation="portrait" r:id="rId1"/>
  <headerFooter>
    <oddHeader>&amp;LSCG 007 LMH #709&amp;CKsiKpi_Track report_TestDay_FP2&amp;R&amp;G</oddHeader>
    <oddFooter>&amp;L&amp;G&amp;C&amp;D&amp;R&amp;P</oddFooter>
  </headerFooter>
  <drawing r:id="rId2"/>
  <legacyDrawingHF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032841-EACD-47B5-84EC-94E235021666}">
  <sheetPr codeName="Sheet2"/>
  <dimension ref="A2:IO147"/>
  <sheetViews>
    <sheetView zoomScale="70" zoomScaleNormal="70" workbookViewId="0">
      <pane xSplit="1" topLeftCell="B1" activePane="topRight" state="frozen"/>
      <selection pane="topRight" activeCell="A6" sqref="A6:XFD125"/>
    </sheetView>
  </sheetViews>
  <sheetFormatPr defaultRowHeight="15" x14ac:dyDescent="0.25"/>
  <cols>
    <col min="1" max="1" width="3.5703125" bestFit="1" customWidth="1"/>
    <col min="2" max="151" width="15.7109375" customWidth="1"/>
    <col min="152" max="152" width="20.140625" customWidth="1"/>
    <col min="153" max="153" width="22.140625" customWidth="1"/>
    <col min="154" max="154" width="16.140625" customWidth="1"/>
    <col min="155" max="155" width="17.85546875" customWidth="1"/>
    <col min="156" max="156" width="21" customWidth="1"/>
    <col min="157" max="157" width="23.28515625" customWidth="1"/>
    <col min="158" max="158" width="19.28515625" customWidth="1"/>
    <col min="159" max="159" width="12.140625" customWidth="1"/>
    <col min="160" max="160" width="12.42578125" bestFit="1" customWidth="1"/>
    <col min="161" max="162" width="10.7109375" bestFit="1" customWidth="1"/>
    <col min="204" max="204" width="8.7109375" bestFit="1" customWidth="1"/>
    <col min="231" max="231" width="13.28515625" customWidth="1"/>
    <col min="232" max="232" width="14" customWidth="1"/>
  </cols>
  <sheetData>
    <row r="2" spans="1:249" x14ac:dyDescent="0.25">
      <c r="B2" s="8" t="s">
        <v>48</v>
      </c>
      <c r="C2">
        <f>MAX(C8:C108)</f>
        <v>0</v>
      </c>
      <c r="D2" s="9">
        <f>MAX(D8:D108)*3600*24</f>
        <v>401.34000000000003</v>
      </c>
      <c r="E2">
        <f t="shared" ref="E2:AJ2" si="0">MAX(E8:E108)</f>
        <v>1216.5630000000001</v>
      </c>
      <c r="F2">
        <f t="shared" si="0"/>
        <v>335.16</v>
      </c>
      <c r="G2">
        <f t="shared" si="0"/>
        <v>5.94</v>
      </c>
      <c r="H2">
        <f t="shared" si="0"/>
        <v>35.799999999999997</v>
      </c>
      <c r="I2">
        <f t="shared" si="0"/>
        <v>1.129</v>
      </c>
      <c r="J2">
        <f t="shared" si="0"/>
        <v>994.8</v>
      </c>
      <c r="K2">
        <f t="shared" si="0"/>
        <v>6</v>
      </c>
      <c r="L2">
        <f t="shared" si="0"/>
        <v>11</v>
      </c>
      <c r="M2">
        <f t="shared" si="0"/>
        <v>5</v>
      </c>
      <c r="N2">
        <f t="shared" si="0"/>
        <v>3</v>
      </c>
      <c r="O2">
        <f t="shared" si="0"/>
        <v>4</v>
      </c>
      <c r="P2">
        <f t="shared" si="0"/>
        <v>1.399</v>
      </c>
      <c r="Q2">
        <f t="shared" si="0"/>
        <v>2.1789999999999998</v>
      </c>
      <c r="R2">
        <f t="shared" si="0"/>
        <v>1.405</v>
      </c>
      <c r="S2">
        <f t="shared" si="0"/>
        <v>1.4770000000000001</v>
      </c>
      <c r="T2">
        <f t="shared" si="0"/>
        <v>89.83</v>
      </c>
      <c r="U2">
        <f t="shared" si="0"/>
        <v>63.476999999999997</v>
      </c>
      <c r="V2">
        <f t="shared" si="0"/>
        <v>246.66</v>
      </c>
      <c r="W2">
        <f t="shared" si="0"/>
        <v>221.66</v>
      </c>
      <c r="X2">
        <f t="shared" si="0"/>
        <v>221.66</v>
      </c>
      <c r="Y2">
        <f t="shared" si="0"/>
        <v>215</v>
      </c>
      <c r="Z2">
        <f t="shared" si="0"/>
        <v>360.4</v>
      </c>
      <c r="AA2">
        <f t="shared" si="0"/>
        <v>319.54000000000002</v>
      </c>
      <c r="AB2">
        <f t="shared" si="0"/>
        <v>350.61</v>
      </c>
      <c r="AC2">
        <f t="shared" si="0"/>
        <v>331.45</v>
      </c>
      <c r="AD2">
        <f t="shared" si="0"/>
        <v>1.9410000000000001</v>
      </c>
      <c r="AE2">
        <f t="shared" si="0"/>
        <v>1.9630000000000001</v>
      </c>
      <c r="AF2">
        <f t="shared" si="0"/>
        <v>2.0720000000000001</v>
      </c>
      <c r="AG2">
        <f t="shared" si="0"/>
        <v>2.1920000000000002</v>
      </c>
      <c r="AH2">
        <f t="shared" si="0"/>
        <v>93.66</v>
      </c>
      <c r="AI2">
        <f t="shared" si="0"/>
        <v>89.54</v>
      </c>
      <c r="AJ2">
        <f t="shared" si="0"/>
        <v>119.08</v>
      </c>
      <c r="AK2">
        <f t="shared" ref="AK2:BH2" si="1">MAX(AK8:AK108)</f>
        <v>116.07</v>
      </c>
      <c r="AL2">
        <f t="shared" si="1"/>
        <v>705.24699999999996</v>
      </c>
      <c r="AM2">
        <f t="shared" si="1"/>
        <v>709.19200000000001</v>
      </c>
      <c r="AN2">
        <f t="shared" si="1"/>
        <v>939.98400000000004</v>
      </c>
      <c r="AO2">
        <f t="shared" si="1"/>
        <v>854.09500000000003</v>
      </c>
      <c r="AP2">
        <f t="shared" si="1"/>
        <v>1.333</v>
      </c>
      <c r="AQ2">
        <f t="shared" si="1"/>
        <v>1.66</v>
      </c>
      <c r="AR2">
        <f t="shared" si="1"/>
        <v>42.997999999999998</v>
      </c>
      <c r="AS2">
        <f t="shared" si="1"/>
        <v>36.851999999999997</v>
      </c>
      <c r="AT2">
        <f t="shared" si="1"/>
        <v>90</v>
      </c>
      <c r="AU2">
        <f t="shared" si="1"/>
        <v>122</v>
      </c>
      <c r="AV2">
        <f t="shared" si="1"/>
        <v>2.8984999999999999</v>
      </c>
      <c r="AW2">
        <f t="shared" si="1"/>
        <v>5.5563000000000002</v>
      </c>
      <c r="AX2">
        <f t="shared" si="1"/>
        <v>1023.4</v>
      </c>
      <c r="AY2">
        <f t="shared" si="1"/>
        <v>2.82</v>
      </c>
      <c r="AZ2">
        <f t="shared" si="1"/>
        <v>5.86</v>
      </c>
      <c r="BA2">
        <f t="shared" si="1"/>
        <v>142.11500000000001</v>
      </c>
      <c r="BB2">
        <f t="shared" si="1"/>
        <v>143.364</v>
      </c>
      <c r="BC2">
        <f t="shared" si="1"/>
        <v>8073</v>
      </c>
      <c r="BD2">
        <f t="shared" si="1"/>
        <v>90.25</v>
      </c>
      <c r="BE2">
        <f t="shared" si="1"/>
        <v>17.760000000000002</v>
      </c>
      <c r="BF2">
        <f t="shared" si="1"/>
        <v>19.605</v>
      </c>
      <c r="BG2">
        <f t="shared" si="1"/>
        <v>31.91</v>
      </c>
      <c r="BH2">
        <f t="shared" si="1"/>
        <v>32.270000000000003</v>
      </c>
      <c r="BI2">
        <f t="shared" ref="BI2:CO2" si="2">MAX(BI8:BI108)</f>
        <v>64.462000000000003</v>
      </c>
      <c r="BJ2">
        <f t="shared" si="2"/>
        <v>80.465999999999994</v>
      </c>
      <c r="BK2">
        <f t="shared" si="2"/>
        <v>62.994</v>
      </c>
      <c r="BL2">
        <f t="shared" si="2"/>
        <v>78.468999999999994</v>
      </c>
      <c r="BM2">
        <f t="shared" si="2"/>
        <v>79.561999999999998</v>
      </c>
      <c r="BN2">
        <f t="shared" si="2"/>
        <v>171.8</v>
      </c>
      <c r="BO2">
        <f t="shared" si="2"/>
        <v>172.34399999999999</v>
      </c>
      <c r="BP2">
        <f t="shared" si="2"/>
        <v>156.31200000000001</v>
      </c>
      <c r="BQ2">
        <f t="shared" si="2"/>
        <v>156.184</v>
      </c>
      <c r="BR2">
        <f t="shared" si="2"/>
        <v>61.414000000000001</v>
      </c>
      <c r="BS2">
        <f t="shared" si="2"/>
        <v>35.5</v>
      </c>
      <c r="BT2">
        <f t="shared" si="2"/>
        <v>7464.9250000000002</v>
      </c>
      <c r="BU2">
        <f t="shared" si="2"/>
        <v>58.534999999999997</v>
      </c>
      <c r="BV2">
        <f t="shared" si="2"/>
        <v>58.591999999999999</v>
      </c>
      <c r="BW2">
        <f t="shared" si="2"/>
        <v>59.655000000000001</v>
      </c>
      <c r="BX2">
        <f t="shared" si="2"/>
        <v>60.695</v>
      </c>
      <c r="BY2">
        <f t="shared" si="2"/>
        <v>1.6819999999999999</v>
      </c>
      <c r="BZ2">
        <f t="shared" si="2"/>
        <v>3.3809999999999998</v>
      </c>
      <c r="CA2">
        <f t="shared" si="2"/>
        <v>4.1760000000000002</v>
      </c>
      <c r="CB2">
        <f t="shared" si="2"/>
        <v>4.1769999999999996</v>
      </c>
      <c r="CC2">
        <f t="shared" si="2"/>
        <v>1.2569999999999999</v>
      </c>
      <c r="CD2">
        <f t="shared" si="2"/>
        <v>2.0910000000000002</v>
      </c>
      <c r="CE2">
        <f t="shared" si="2"/>
        <v>1.306</v>
      </c>
      <c r="CF2">
        <f t="shared" si="2"/>
        <v>1.7589999999999999</v>
      </c>
      <c r="CG2">
        <f t="shared" si="2"/>
        <v>13.962</v>
      </c>
      <c r="CH2">
        <f t="shared" si="2"/>
        <v>13.84</v>
      </c>
      <c r="CI2">
        <f t="shared" si="2"/>
        <v>5.7880000000000003</v>
      </c>
      <c r="CJ2">
        <f t="shared" si="2"/>
        <v>13.387</v>
      </c>
      <c r="CK2">
        <f t="shared" si="2"/>
        <v>1.946</v>
      </c>
      <c r="CL2">
        <f t="shared" si="2"/>
        <v>1.7</v>
      </c>
      <c r="CM2">
        <f t="shared" si="2"/>
        <v>2.5</v>
      </c>
      <c r="CN2">
        <f t="shared" si="2"/>
        <v>1</v>
      </c>
      <c r="CO2">
        <f t="shared" si="2"/>
        <v>1</v>
      </c>
      <c r="CP2">
        <f t="shared" ref="CP2:FA2" si="3">MAX(CP8:CP108)</f>
        <v>139.06299999999999</v>
      </c>
      <c r="CQ2">
        <f t="shared" si="3"/>
        <v>141.03299999999999</v>
      </c>
      <c r="CR2">
        <f t="shared" si="3"/>
        <v>140.779</v>
      </c>
      <c r="CS2">
        <f t="shared" si="3"/>
        <v>145.44300000000001</v>
      </c>
      <c r="CT2">
        <f t="shared" si="3"/>
        <v>2.3420000000000001</v>
      </c>
      <c r="CU2">
        <f t="shared" si="3"/>
        <v>0.40100000000000002</v>
      </c>
      <c r="CV2">
        <f t="shared" si="3"/>
        <v>0.80200000000000005</v>
      </c>
      <c r="CW2">
        <f t="shared" si="3"/>
        <v>0.89900000000000002</v>
      </c>
      <c r="CX2">
        <f t="shared" si="3"/>
        <v>3.9969999999999999</v>
      </c>
      <c r="CY2">
        <f t="shared" si="3"/>
        <v>34.901000000000003</v>
      </c>
      <c r="CZ2">
        <f t="shared" si="3"/>
        <v>0.501</v>
      </c>
      <c r="DA2">
        <f t="shared" si="3"/>
        <v>0.497</v>
      </c>
      <c r="DB2">
        <f t="shared" si="3"/>
        <v>0.70099999999999996</v>
      </c>
      <c r="DC2">
        <f t="shared" si="3"/>
        <v>0.104</v>
      </c>
      <c r="DD2">
        <f t="shared" si="3"/>
        <v>0</v>
      </c>
      <c r="DE2">
        <f t="shared" si="3"/>
        <v>0.44700000000000001</v>
      </c>
      <c r="DF2">
        <f t="shared" si="3"/>
        <v>0.24199999999999999</v>
      </c>
      <c r="DG2">
        <f t="shared" si="3"/>
        <v>1.43</v>
      </c>
      <c r="DH2">
        <f t="shared" si="3"/>
        <v>5.23</v>
      </c>
      <c r="DI2">
        <f t="shared" si="3"/>
        <v>2.5019999999999998</v>
      </c>
      <c r="DJ2">
        <f t="shared" si="3"/>
        <v>0.48499999999999999</v>
      </c>
      <c r="DK2">
        <f t="shared" si="3"/>
        <v>1.472</v>
      </c>
      <c r="DL2">
        <f t="shared" si="3"/>
        <v>0.47899999999999998</v>
      </c>
      <c r="DM2">
        <f t="shared" si="3"/>
        <v>3.4430000000000001</v>
      </c>
      <c r="DN2">
        <f t="shared" si="3"/>
        <v>0.94099999999999995</v>
      </c>
      <c r="DO2">
        <f t="shared" si="3"/>
        <v>0.53700000000000003</v>
      </c>
      <c r="DP2">
        <f t="shared" si="3"/>
        <v>66.438000000000002</v>
      </c>
      <c r="DQ2">
        <f t="shared" si="3"/>
        <v>65.658000000000001</v>
      </c>
      <c r="DR2">
        <f t="shared" si="3"/>
        <v>55.168999999999997</v>
      </c>
      <c r="DS2">
        <f t="shared" si="3"/>
        <v>51.905000000000001</v>
      </c>
      <c r="DT2">
        <f t="shared" si="3"/>
        <v>8.2899999999999991</v>
      </c>
      <c r="DU2">
        <f t="shared" si="3"/>
        <v>7.29</v>
      </c>
      <c r="DV2">
        <f t="shared" si="3"/>
        <v>14.44</v>
      </c>
      <c r="DW2">
        <f t="shared" si="3"/>
        <v>12.16</v>
      </c>
      <c r="DX2">
        <f t="shared" si="3"/>
        <v>8.51</v>
      </c>
      <c r="DY2">
        <f t="shared" si="3"/>
        <v>7.86</v>
      </c>
      <c r="DZ2">
        <f t="shared" si="3"/>
        <v>14.45</v>
      </c>
      <c r="EA2">
        <f t="shared" si="3"/>
        <v>12.01</v>
      </c>
      <c r="EB2">
        <f t="shared" si="3"/>
        <v>86.15</v>
      </c>
      <c r="EC2">
        <f t="shared" si="3"/>
        <v>61.44</v>
      </c>
      <c r="ED2">
        <f t="shared" si="3"/>
        <v>84.31</v>
      </c>
      <c r="EE2">
        <f t="shared" si="3"/>
        <v>85.09</v>
      </c>
      <c r="EF2">
        <f t="shared" si="3"/>
        <v>80.010000000000005</v>
      </c>
      <c r="EG2">
        <f t="shared" si="3"/>
        <v>89.12</v>
      </c>
      <c r="EH2">
        <f t="shared" si="3"/>
        <v>83.17</v>
      </c>
      <c r="EI2">
        <f t="shared" si="3"/>
        <v>82.95</v>
      </c>
      <c r="EJ2">
        <f t="shared" si="3"/>
        <v>7.6449999999999996</v>
      </c>
      <c r="EK2">
        <f t="shared" si="3"/>
        <v>56.231999999999999</v>
      </c>
      <c r="EL2">
        <f t="shared" si="3"/>
        <v>2.5</v>
      </c>
      <c r="EM2">
        <f t="shared" si="3"/>
        <v>1.75</v>
      </c>
      <c r="EN2">
        <f t="shared" si="3"/>
        <v>1.35</v>
      </c>
      <c r="EO2">
        <f t="shared" si="3"/>
        <v>1.37</v>
      </c>
      <c r="EP2">
        <f t="shared" si="3"/>
        <v>-51.91</v>
      </c>
      <c r="EQ2">
        <f t="shared" si="3"/>
        <v>-0.42399999999999999</v>
      </c>
      <c r="ER2">
        <f t="shared" si="3"/>
        <v>137.30600000000001</v>
      </c>
      <c r="ES2">
        <f t="shared" si="3"/>
        <v>1.65</v>
      </c>
      <c r="ET2">
        <f t="shared" si="3"/>
        <v>1.69</v>
      </c>
      <c r="EU2">
        <f t="shared" si="3"/>
        <v>1.621</v>
      </c>
      <c r="EV2">
        <f t="shared" si="3"/>
        <v>7.3650000000000002</v>
      </c>
      <c r="EW2">
        <f t="shared" si="3"/>
        <v>2.996</v>
      </c>
      <c r="EX2">
        <f t="shared" si="3"/>
        <v>76.400000000000006</v>
      </c>
      <c r="EY2">
        <f t="shared" si="3"/>
        <v>2.0009999999999999</v>
      </c>
      <c r="EZ2">
        <f t="shared" si="3"/>
        <v>1641.365</v>
      </c>
      <c r="FA2">
        <f t="shared" si="3"/>
        <v>0</v>
      </c>
      <c r="FB2">
        <f t="shared" ref="FB2:HM2" si="4">MAX(FB8:FB108)</f>
        <v>9.5</v>
      </c>
      <c r="FC2">
        <f t="shared" si="4"/>
        <v>84.911000000000001</v>
      </c>
      <c r="FD2">
        <f t="shared" si="4"/>
        <v>80.263000000000005</v>
      </c>
      <c r="FE2">
        <f t="shared" si="4"/>
        <v>95.132999999999996</v>
      </c>
      <c r="FF2">
        <f t="shared" si="4"/>
        <v>92.536000000000001</v>
      </c>
      <c r="FG2">
        <f t="shared" si="4"/>
        <v>1.1719999999999999</v>
      </c>
      <c r="FH2">
        <f t="shared" si="4"/>
        <v>1.127</v>
      </c>
      <c r="FI2">
        <f t="shared" si="4"/>
        <v>1.0289999999999999</v>
      </c>
      <c r="FJ2">
        <f t="shared" si="4"/>
        <v>1.024</v>
      </c>
      <c r="FK2">
        <f t="shared" si="4"/>
        <v>0.503</v>
      </c>
      <c r="FL2">
        <f t="shared" si="4"/>
        <v>91</v>
      </c>
      <c r="FM2">
        <f t="shared" si="4"/>
        <v>3.8</v>
      </c>
      <c r="FN2">
        <f t="shared" si="4"/>
        <v>2.46</v>
      </c>
      <c r="FO2">
        <f t="shared" si="4"/>
        <v>5.8</v>
      </c>
      <c r="FP2">
        <f t="shared" si="4"/>
        <v>4.45</v>
      </c>
      <c r="FQ2">
        <f t="shared" si="4"/>
        <v>4.95</v>
      </c>
      <c r="FR2">
        <f t="shared" si="4"/>
        <v>5.15</v>
      </c>
      <c r="FS2">
        <f t="shared" si="4"/>
        <v>7.01</v>
      </c>
      <c r="FT2">
        <f t="shared" si="4"/>
        <v>1082.5999999999999</v>
      </c>
      <c r="FU2">
        <f t="shared" si="4"/>
        <v>7.93</v>
      </c>
      <c r="FV2">
        <f t="shared" si="4"/>
        <v>61.83</v>
      </c>
      <c r="FW2">
        <f t="shared" si="4"/>
        <v>3214</v>
      </c>
      <c r="FX2">
        <f t="shared" si="4"/>
        <v>176800</v>
      </c>
      <c r="FY2">
        <f t="shared" si="4"/>
        <v>176700</v>
      </c>
      <c r="FZ2">
        <f t="shared" si="4"/>
        <v>59.548999999999999</v>
      </c>
      <c r="GA2">
        <f t="shared" si="4"/>
        <v>59.874000000000002</v>
      </c>
      <c r="GB2">
        <f t="shared" si="4"/>
        <v>2540.8000000000002</v>
      </c>
      <c r="GC2">
        <f t="shared" si="4"/>
        <v>2743.2</v>
      </c>
      <c r="GD2">
        <f t="shared" si="4"/>
        <v>2555.1999999999998</v>
      </c>
      <c r="GE2">
        <f t="shared" si="4"/>
        <v>2743.2</v>
      </c>
      <c r="GF2">
        <f t="shared" si="4"/>
        <v>1731.1875</v>
      </c>
      <c r="GG2">
        <f t="shared" si="4"/>
        <v>43</v>
      </c>
      <c r="GH2">
        <f t="shared" si="4"/>
        <v>42.7</v>
      </c>
      <c r="GI2">
        <f t="shared" si="4"/>
        <v>84.5</v>
      </c>
      <c r="GJ2">
        <f t="shared" si="4"/>
        <v>85.8</v>
      </c>
      <c r="GK2">
        <f t="shared" si="4"/>
        <v>99.5</v>
      </c>
      <c r="GL2">
        <f t="shared" si="4"/>
        <v>92</v>
      </c>
      <c r="GM2">
        <f t="shared" si="4"/>
        <v>0</v>
      </c>
      <c r="GN2">
        <f t="shared" si="4"/>
        <v>42.003</v>
      </c>
      <c r="GO2">
        <f t="shared" si="4"/>
        <v>137.30600000000001</v>
      </c>
      <c r="GP2">
        <f t="shared" si="4"/>
        <v>1.298</v>
      </c>
      <c r="GQ2">
        <f t="shared" si="4"/>
        <v>5.7229999999999999</v>
      </c>
      <c r="GR2">
        <f t="shared" si="4"/>
        <v>1.357</v>
      </c>
      <c r="GS2">
        <f t="shared" si="4"/>
        <v>6.0179999999999998</v>
      </c>
      <c r="GT2">
        <f t="shared" si="4"/>
        <v>1.357</v>
      </c>
      <c r="GU2">
        <f t="shared" si="4"/>
        <v>5.9589999999999996</v>
      </c>
      <c r="GV2">
        <f t="shared" si="4"/>
        <v>12.936</v>
      </c>
      <c r="GW2">
        <f t="shared" si="4"/>
        <v>14.1</v>
      </c>
      <c r="GX2">
        <f t="shared" si="4"/>
        <v>24.99</v>
      </c>
      <c r="GY2">
        <f t="shared" si="4"/>
        <v>0</v>
      </c>
      <c r="GZ2">
        <f t="shared" si="4"/>
        <v>0</v>
      </c>
      <c r="HA2">
        <f t="shared" si="4"/>
        <v>0</v>
      </c>
      <c r="HB2">
        <f t="shared" si="4"/>
        <v>1</v>
      </c>
      <c r="HC2">
        <f t="shared" si="4"/>
        <v>29.123000000000001</v>
      </c>
      <c r="HD2">
        <f t="shared" si="4"/>
        <v>98</v>
      </c>
      <c r="HE2">
        <f t="shared" si="4"/>
        <v>0</v>
      </c>
      <c r="HF2">
        <f t="shared" si="4"/>
        <v>0</v>
      </c>
      <c r="HG2">
        <f t="shared" si="4"/>
        <v>93.11</v>
      </c>
      <c r="HH2">
        <f t="shared" si="4"/>
        <v>83.62</v>
      </c>
      <c r="HI2">
        <f t="shared" si="4"/>
        <v>0</v>
      </c>
      <c r="HJ2">
        <f t="shared" si="4"/>
        <v>0</v>
      </c>
      <c r="HK2">
        <f t="shared" si="4"/>
        <v>0</v>
      </c>
      <c r="HL2">
        <f t="shared" si="4"/>
        <v>79</v>
      </c>
      <c r="HM2">
        <f t="shared" si="4"/>
        <v>63</v>
      </c>
      <c r="HN2">
        <f t="shared" ref="HN2:HZ2" si="5">MAX(HN8:HN108)</f>
        <v>77</v>
      </c>
      <c r="HO2">
        <f t="shared" si="5"/>
        <v>69</v>
      </c>
      <c r="HP2">
        <f t="shared" si="5"/>
        <v>73</v>
      </c>
      <c r="HQ2">
        <f t="shared" si="5"/>
        <v>70</v>
      </c>
      <c r="HR2">
        <f t="shared" si="5"/>
        <v>63</v>
      </c>
      <c r="HS2">
        <f t="shared" si="5"/>
        <v>70</v>
      </c>
      <c r="HT2">
        <f t="shared" si="5"/>
        <v>-1.0229999999999999</v>
      </c>
      <c r="HU2">
        <f t="shared" si="5"/>
        <v>0</v>
      </c>
      <c r="HV2">
        <f t="shared" si="5"/>
        <v>1.357</v>
      </c>
      <c r="HW2">
        <f t="shared" si="5"/>
        <v>40.19</v>
      </c>
      <c r="HX2">
        <f t="shared" si="5"/>
        <v>42.99</v>
      </c>
      <c r="HY2">
        <f t="shared" si="5"/>
        <v>52.96</v>
      </c>
      <c r="HZ2">
        <f t="shared" si="5"/>
        <v>63.27</v>
      </c>
      <c r="IA2">
        <f>MAX(IA8:IA108)</f>
        <v>3.0680000000000001</v>
      </c>
    </row>
    <row r="3" spans="1:249" x14ac:dyDescent="0.25">
      <c r="B3" s="8" t="s">
        <v>49</v>
      </c>
      <c r="C3">
        <f>MIN(C8:C108)</f>
        <v>0</v>
      </c>
      <c r="D3" s="9">
        <f>MIN(D8:D108)*3600*24</f>
        <v>211.45999999999998</v>
      </c>
      <c r="E3">
        <f t="shared" ref="E3:BH3" si="6">MIN(E8:E108)</f>
        <v>210.92</v>
      </c>
      <c r="F3">
        <f t="shared" si="6"/>
        <v>270.39999999999998</v>
      </c>
      <c r="G3">
        <f t="shared" si="6"/>
        <v>-22.6</v>
      </c>
      <c r="H3">
        <f t="shared" si="6"/>
        <v>32.1</v>
      </c>
      <c r="I3">
        <f t="shared" si="6"/>
        <v>0</v>
      </c>
      <c r="J3">
        <f t="shared" si="6"/>
        <v>9.6999999999999993</v>
      </c>
      <c r="K3">
        <f t="shared" si="6"/>
        <v>4</v>
      </c>
      <c r="L3">
        <f t="shared" si="6"/>
        <v>5</v>
      </c>
      <c r="M3">
        <f t="shared" si="6"/>
        <v>1</v>
      </c>
      <c r="N3">
        <f t="shared" si="6"/>
        <v>3</v>
      </c>
      <c r="O3">
        <f t="shared" si="6"/>
        <v>4</v>
      </c>
      <c r="P3">
        <f t="shared" si="6"/>
        <v>0.747</v>
      </c>
      <c r="Q3">
        <f t="shared" si="6"/>
        <v>0.998</v>
      </c>
      <c r="R3">
        <f t="shared" si="6"/>
        <v>0.71699999999999997</v>
      </c>
      <c r="S3">
        <f t="shared" si="6"/>
        <v>0.60799999999999998</v>
      </c>
      <c r="T3">
        <f t="shared" si="6"/>
        <v>37.58</v>
      </c>
      <c r="U3">
        <f t="shared" si="6"/>
        <v>60.453000000000003</v>
      </c>
      <c r="V3">
        <f t="shared" si="6"/>
        <v>60</v>
      </c>
      <c r="W3">
        <f t="shared" si="6"/>
        <v>40</v>
      </c>
      <c r="X3">
        <f t="shared" si="6"/>
        <v>80</v>
      </c>
      <c r="Y3">
        <f t="shared" si="6"/>
        <v>80</v>
      </c>
      <c r="Z3">
        <f t="shared" si="6"/>
        <v>134.08000000000001</v>
      </c>
      <c r="AA3">
        <f t="shared" si="6"/>
        <v>123.65</v>
      </c>
      <c r="AB3">
        <f t="shared" si="6"/>
        <v>119</v>
      </c>
      <c r="AC3">
        <f t="shared" si="6"/>
        <v>117.48</v>
      </c>
      <c r="AD3">
        <f t="shared" si="6"/>
        <v>1.665</v>
      </c>
      <c r="AE3">
        <f t="shared" si="6"/>
        <v>1.6759999999999999</v>
      </c>
      <c r="AF3">
        <f t="shared" si="6"/>
        <v>1.512</v>
      </c>
      <c r="AG3">
        <f t="shared" si="6"/>
        <v>1.5549999999999999</v>
      </c>
      <c r="AH3">
        <f t="shared" si="6"/>
        <v>60.74</v>
      </c>
      <c r="AI3">
        <f t="shared" si="6"/>
        <v>59.7</v>
      </c>
      <c r="AJ3">
        <f t="shared" si="6"/>
        <v>66.72</v>
      </c>
      <c r="AK3">
        <f t="shared" si="6"/>
        <v>65.09</v>
      </c>
      <c r="AL3">
        <f t="shared" si="6"/>
        <v>503.66699999999997</v>
      </c>
      <c r="AM3">
        <f t="shared" si="6"/>
        <v>516.62</v>
      </c>
      <c r="AN3">
        <f t="shared" si="6"/>
        <v>676.98800000000006</v>
      </c>
      <c r="AO3">
        <f t="shared" si="6"/>
        <v>648.31600000000003</v>
      </c>
      <c r="AP3">
        <f t="shared" si="6"/>
        <v>1.206</v>
      </c>
      <c r="AQ3">
        <f t="shared" si="6"/>
        <v>1.5549999999999999</v>
      </c>
      <c r="AR3">
        <f t="shared" si="6"/>
        <v>33.457999999999998</v>
      </c>
      <c r="AS3">
        <f t="shared" si="6"/>
        <v>31.602</v>
      </c>
      <c r="AT3">
        <f t="shared" si="6"/>
        <v>82</v>
      </c>
      <c r="AU3">
        <f t="shared" si="6"/>
        <v>97</v>
      </c>
      <c r="AV3">
        <f t="shared" si="6"/>
        <v>1.758</v>
      </c>
      <c r="AW3">
        <f t="shared" si="6"/>
        <v>4.4451000000000001</v>
      </c>
      <c r="AX3">
        <f t="shared" si="6"/>
        <v>1010.8</v>
      </c>
      <c r="AY3">
        <f t="shared" si="6"/>
        <v>1.43</v>
      </c>
      <c r="AZ3">
        <f t="shared" si="6"/>
        <v>4.78</v>
      </c>
      <c r="BA3">
        <f t="shared" si="6"/>
        <v>64.902000000000001</v>
      </c>
      <c r="BB3">
        <f t="shared" si="6"/>
        <v>66.903000000000006</v>
      </c>
      <c r="BC3">
        <f t="shared" si="6"/>
        <v>7625</v>
      </c>
      <c r="BD3">
        <f t="shared" si="6"/>
        <v>87.5</v>
      </c>
      <c r="BE3">
        <f t="shared" si="6"/>
        <v>10.45</v>
      </c>
      <c r="BF3">
        <f t="shared" si="6"/>
        <v>9.17</v>
      </c>
      <c r="BG3">
        <f t="shared" si="6"/>
        <v>22.67</v>
      </c>
      <c r="BH3">
        <f t="shared" si="6"/>
        <v>21.19</v>
      </c>
      <c r="BI3">
        <f t="shared" ref="BI3:CO3" si="7">MIN(BI8:BI108)</f>
        <v>60.441000000000003</v>
      </c>
      <c r="BJ3">
        <f t="shared" si="7"/>
        <v>36.723999999999997</v>
      </c>
      <c r="BK3">
        <f t="shared" si="7"/>
        <v>60.863999999999997</v>
      </c>
      <c r="BL3">
        <f t="shared" si="7"/>
        <v>1.877</v>
      </c>
      <c r="BM3">
        <f t="shared" si="7"/>
        <v>75.734999999999999</v>
      </c>
      <c r="BN3">
        <f t="shared" si="7"/>
        <v>89.591999999999999</v>
      </c>
      <c r="BO3">
        <f t="shared" si="7"/>
        <v>88.471999999999994</v>
      </c>
      <c r="BP3">
        <f t="shared" si="7"/>
        <v>100.968</v>
      </c>
      <c r="BQ3">
        <f t="shared" si="7"/>
        <v>104.16800000000001</v>
      </c>
      <c r="BR3">
        <f t="shared" si="7"/>
        <v>58.164999999999999</v>
      </c>
      <c r="BS3">
        <f t="shared" si="7"/>
        <v>31.5</v>
      </c>
      <c r="BT3">
        <f t="shared" si="7"/>
        <v>4836.6819999999998</v>
      </c>
      <c r="BU3">
        <f t="shared" si="7"/>
        <v>18.248999999999999</v>
      </c>
      <c r="BV3">
        <f t="shared" si="7"/>
        <v>54.188000000000002</v>
      </c>
      <c r="BW3">
        <f t="shared" si="7"/>
        <v>55.777000000000001</v>
      </c>
      <c r="BX3">
        <f t="shared" si="7"/>
        <v>55.795000000000002</v>
      </c>
      <c r="BY3">
        <f t="shared" si="7"/>
        <v>1.028</v>
      </c>
      <c r="BZ3">
        <f t="shared" si="7"/>
        <v>1.4610000000000001</v>
      </c>
      <c r="CA3">
        <f t="shared" si="7"/>
        <v>2.0449999999999999</v>
      </c>
      <c r="CB3">
        <f t="shared" si="7"/>
        <v>2.448</v>
      </c>
      <c r="CC3">
        <f t="shared" si="7"/>
        <v>0.59699999999999998</v>
      </c>
      <c r="CD3">
        <f t="shared" si="7"/>
        <v>0.71199999999999997</v>
      </c>
      <c r="CE3">
        <f t="shared" si="7"/>
        <v>1.1200000000000001</v>
      </c>
      <c r="CF3">
        <f t="shared" si="7"/>
        <v>1.4810000000000001</v>
      </c>
      <c r="CG3">
        <f t="shared" si="7"/>
        <v>13.087</v>
      </c>
      <c r="CH3">
        <f t="shared" si="7"/>
        <v>9.89</v>
      </c>
      <c r="CI3">
        <f t="shared" si="7"/>
        <v>3.0169999999999999</v>
      </c>
      <c r="CJ3">
        <f t="shared" si="7"/>
        <v>2.6669999999999998</v>
      </c>
      <c r="CK3">
        <f t="shared" si="7"/>
        <v>1.137</v>
      </c>
      <c r="CL3">
        <f t="shared" si="7"/>
        <v>0</v>
      </c>
      <c r="CM3">
        <f t="shared" si="7"/>
        <v>0</v>
      </c>
      <c r="CN3">
        <f t="shared" si="7"/>
        <v>0</v>
      </c>
      <c r="CO3">
        <f t="shared" si="7"/>
        <v>0</v>
      </c>
      <c r="CP3">
        <f t="shared" ref="CP3:FA3" si="8">MIN(CP8:CP108)</f>
        <v>63.624000000000002</v>
      </c>
      <c r="CQ3">
        <f t="shared" si="8"/>
        <v>65.802000000000007</v>
      </c>
      <c r="CR3">
        <f t="shared" si="8"/>
        <v>68.632000000000005</v>
      </c>
      <c r="CS3">
        <f t="shared" si="8"/>
        <v>69.326999999999998</v>
      </c>
      <c r="CT3">
        <f t="shared" si="8"/>
        <v>0.21099999999999999</v>
      </c>
      <c r="CU3">
        <f t="shared" si="8"/>
        <v>0</v>
      </c>
      <c r="CV3">
        <f t="shared" si="8"/>
        <v>0</v>
      </c>
      <c r="CW3">
        <f t="shared" si="8"/>
        <v>0</v>
      </c>
      <c r="CX3">
        <f t="shared" si="8"/>
        <v>0</v>
      </c>
      <c r="CY3">
        <f t="shared" si="8"/>
        <v>0.1</v>
      </c>
      <c r="CZ3">
        <f t="shared" si="8"/>
        <v>0</v>
      </c>
      <c r="DA3">
        <f t="shared" si="8"/>
        <v>0</v>
      </c>
      <c r="DB3">
        <f t="shared" si="8"/>
        <v>0</v>
      </c>
      <c r="DC3">
        <f t="shared" si="8"/>
        <v>0</v>
      </c>
      <c r="DD3">
        <f t="shared" si="8"/>
        <v>0</v>
      </c>
      <c r="DE3">
        <f t="shared" si="8"/>
        <v>7.2999999999999995E-2</v>
      </c>
      <c r="DF3">
        <f t="shared" si="8"/>
        <v>6.3E-2</v>
      </c>
      <c r="DG3">
        <f t="shared" si="8"/>
        <v>0.04</v>
      </c>
      <c r="DH3">
        <f t="shared" si="8"/>
        <v>1.284</v>
      </c>
      <c r="DI3">
        <f t="shared" si="8"/>
        <v>0.90200000000000002</v>
      </c>
      <c r="DJ3">
        <f t="shared" si="8"/>
        <v>8.1000000000000003E-2</v>
      </c>
      <c r="DK3">
        <f t="shared" si="8"/>
        <v>0.91300000000000003</v>
      </c>
      <c r="DL3">
        <f t="shared" si="8"/>
        <v>0.44</v>
      </c>
      <c r="DM3">
        <f t="shared" si="8"/>
        <v>-3.36</v>
      </c>
      <c r="DN3">
        <f t="shared" si="8"/>
        <v>-0.58099999999999996</v>
      </c>
      <c r="DO3">
        <f t="shared" si="8"/>
        <v>0.26800000000000002</v>
      </c>
      <c r="DP3">
        <f t="shared" si="8"/>
        <v>50.627000000000002</v>
      </c>
      <c r="DQ3">
        <f t="shared" si="8"/>
        <v>36.765000000000001</v>
      </c>
      <c r="DR3">
        <f t="shared" si="8"/>
        <v>49.372999999999998</v>
      </c>
      <c r="DS3">
        <f t="shared" si="8"/>
        <v>41.207999999999998</v>
      </c>
      <c r="DT3">
        <f t="shared" si="8"/>
        <v>0.99</v>
      </c>
      <c r="DU3">
        <f t="shared" si="8"/>
        <v>0.9</v>
      </c>
      <c r="DV3">
        <f t="shared" si="8"/>
        <v>1.78</v>
      </c>
      <c r="DW3">
        <f t="shared" si="8"/>
        <v>1.37</v>
      </c>
      <c r="DX3">
        <f t="shared" si="8"/>
        <v>1.03</v>
      </c>
      <c r="DY3">
        <f t="shared" si="8"/>
        <v>0.92</v>
      </c>
      <c r="DZ3">
        <f t="shared" si="8"/>
        <v>1.47</v>
      </c>
      <c r="EA3">
        <f t="shared" si="8"/>
        <v>1.25</v>
      </c>
      <c r="EB3">
        <f t="shared" si="8"/>
        <v>15.76</v>
      </c>
      <c r="EC3">
        <f t="shared" si="8"/>
        <v>9.07</v>
      </c>
      <c r="ED3">
        <f t="shared" si="8"/>
        <v>10.87</v>
      </c>
      <c r="EE3">
        <f t="shared" si="8"/>
        <v>12.19</v>
      </c>
      <c r="EF3">
        <f t="shared" si="8"/>
        <v>11.84</v>
      </c>
      <c r="EG3">
        <f t="shared" si="8"/>
        <v>33.06</v>
      </c>
      <c r="EH3">
        <f t="shared" si="8"/>
        <v>11.81</v>
      </c>
      <c r="EI3">
        <f t="shared" si="8"/>
        <v>11.85</v>
      </c>
      <c r="EJ3">
        <f t="shared" si="8"/>
        <v>2.1539999999999999</v>
      </c>
      <c r="EK3">
        <f t="shared" si="8"/>
        <v>46.49</v>
      </c>
      <c r="EL3">
        <f t="shared" si="8"/>
        <v>1.25</v>
      </c>
      <c r="EM3">
        <f t="shared" si="8"/>
        <v>0.7</v>
      </c>
      <c r="EN3">
        <f t="shared" si="8"/>
        <v>1.07</v>
      </c>
      <c r="EO3">
        <f t="shared" si="8"/>
        <v>1.07</v>
      </c>
      <c r="EP3">
        <f t="shared" si="8"/>
        <v>-124.32599999999999</v>
      </c>
      <c r="EQ3">
        <f t="shared" si="8"/>
        <v>-3.2109999999999999</v>
      </c>
      <c r="ER3">
        <f t="shared" si="8"/>
        <v>55.838000000000001</v>
      </c>
      <c r="ES3">
        <f t="shared" si="8"/>
        <v>0.313</v>
      </c>
      <c r="ET3">
        <f t="shared" si="8"/>
        <v>0.32100000000000001</v>
      </c>
      <c r="EU3">
        <f t="shared" si="8"/>
        <v>0.308</v>
      </c>
      <c r="EV3">
        <f t="shared" si="8"/>
        <v>6.48</v>
      </c>
      <c r="EW3">
        <f t="shared" si="8"/>
        <v>-0.64800000000000002</v>
      </c>
      <c r="EX3">
        <f t="shared" si="8"/>
        <v>-375.72</v>
      </c>
      <c r="EY3">
        <f t="shared" si="8"/>
        <v>0</v>
      </c>
      <c r="EZ3">
        <f t="shared" si="8"/>
        <v>0</v>
      </c>
      <c r="FA3">
        <f t="shared" si="8"/>
        <v>0</v>
      </c>
      <c r="FB3">
        <f t="shared" ref="FB3:HM3" si="9">MIN(FB8:FB108)</f>
        <v>1.7210000000000001</v>
      </c>
      <c r="FC3">
        <f t="shared" si="9"/>
        <v>59.738</v>
      </c>
      <c r="FD3">
        <f t="shared" si="9"/>
        <v>54.975999999999999</v>
      </c>
      <c r="FE3">
        <f t="shared" si="9"/>
        <v>56.32</v>
      </c>
      <c r="FF3">
        <f t="shared" si="9"/>
        <v>55.991999999999997</v>
      </c>
      <c r="FG3">
        <f t="shared" si="9"/>
        <v>0.94199999999999995</v>
      </c>
      <c r="FH3">
        <f t="shared" si="9"/>
        <v>0.94299999999999995</v>
      </c>
      <c r="FI3">
        <f t="shared" si="9"/>
        <v>0.98199999999999998</v>
      </c>
      <c r="FJ3">
        <f t="shared" si="9"/>
        <v>0.98599999999999999</v>
      </c>
      <c r="FK3">
        <f t="shared" si="9"/>
        <v>0</v>
      </c>
      <c r="FL3">
        <f t="shared" si="9"/>
        <v>83</v>
      </c>
      <c r="FM3">
        <f t="shared" si="9"/>
        <v>2.78</v>
      </c>
      <c r="FN3">
        <f t="shared" si="9"/>
        <v>-0.88</v>
      </c>
      <c r="FO3">
        <f t="shared" si="9"/>
        <v>4.92</v>
      </c>
      <c r="FP3">
        <f t="shared" si="9"/>
        <v>0.2</v>
      </c>
      <c r="FQ3">
        <f t="shared" si="9"/>
        <v>0.6</v>
      </c>
      <c r="FR3">
        <f t="shared" si="9"/>
        <v>4.9000000000000004</v>
      </c>
      <c r="FS3">
        <f t="shared" si="9"/>
        <v>6.4059999999999997</v>
      </c>
      <c r="FT3">
        <f t="shared" si="9"/>
        <v>1058.3</v>
      </c>
      <c r="FU3">
        <f t="shared" si="9"/>
        <v>0.45</v>
      </c>
      <c r="FV3">
        <f t="shared" si="9"/>
        <v>5.39</v>
      </c>
      <c r="FW3">
        <f t="shared" si="9"/>
        <v>2937.5</v>
      </c>
      <c r="FX3">
        <f t="shared" si="9"/>
        <v>163000</v>
      </c>
      <c r="FY3">
        <f t="shared" si="9"/>
        <v>164800</v>
      </c>
      <c r="FZ3">
        <f t="shared" si="9"/>
        <v>48.795999999999999</v>
      </c>
      <c r="GA3">
        <f t="shared" si="9"/>
        <v>49.063000000000002</v>
      </c>
      <c r="GB3">
        <f t="shared" si="9"/>
        <v>2128.8000000000002</v>
      </c>
      <c r="GC3">
        <f t="shared" si="9"/>
        <v>2131.1</v>
      </c>
      <c r="GD3">
        <f t="shared" si="9"/>
        <v>2156.9</v>
      </c>
      <c r="GE3">
        <f t="shared" si="9"/>
        <v>2159</v>
      </c>
      <c r="GF3">
        <f t="shared" si="9"/>
        <v>880.59379999999999</v>
      </c>
      <c r="GG3">
        <f t="shared" si="9"/>
        <v>30</v>
      </c>
      <c r="GH3">
        <f t="shared" si="9"/>
        <v>29.6</v>
      </c>
      <c r="GI3">
        <f t="shared" si="9"/>
        <v>51.1</v>
      </c>
      <c r="GJ3">
        <f t="shared" si="9"/>
        <v>56.1</v>
      </c>
      <c r="GK3">
        <f t="shared" si="9"/>
        <v>85.5</v>
      </c>
      <c r="GL3">
        <f t="shared" si="9"/>
        <v>74.599999999999994</v>
      </c>
      <c r="GM3">
        <f t="shared" si="9"/>
        <v>0</v>
      </c>
      <c r="GN3">
        <f t="shared" si="9"/>
        <v>26.152000000000001</v>
      </c>
      <c r="GO3">
        <f t="shared" si="9"/>
        <v>55.838000000000001</v>
      </c>
      <c r="GP3">
        <f t="shared" si="9"/>
        <v>0</v>
      </c>
      <c r="GQ3">
        <f t="shared" si="9"/>
        <v>1.9470000000000001</v>
      </c>
      <c r="GR3">
        <f t="shared" si="9"/>
        <v>0</v>
      </c>
      <c r="GS3">
        <f t="shared" si="9"/>
        <v>2.0059999999999998</v>
      </c>
      <c r="GT3">
        <f t="shared" si="9"/>
        <v>0</v>
      </c>
      <c r="GU3">
        <f t="shared" si="9"/>
        <v>1.8879999999999999</v>
      </c>
      <c r="GV3">
        <f t="shared" si="9"/>
        <v>0</v>
      </c>
      <c r="GW3">
        <f t="shared" si="9"/>
        <v>2.6789999999999998</v>
      </c>
      <c r="GX3">
        <f t="shared" si="9"/>
        <v>14.994</v>
      </c>
      <c r="GY3">
        <f t="shared" si="9"/>
        <v>0</v>
      </c>
      <c r="GZ3">
        <f t="shared" si="9"/>
        <v>0</v>
      </c>
      <c r="HA3">
        <f t="shared" si="9"/>
        <v>0</v>
      </c>
      <c r="HB3">
        <f t="shared" si="9"/>
        <v>0</v>
      </c>
      <c r="HC3">
        <f t="shared" si="9"/>
        <v>18.706</v>
      </c>
      <c r="HD3">
        <f t="shared" si="9"/>
        <v>82</v>
      </c>
      <c r="HE3">
        <f t="shared" si="9"/>
        <v>0</v>
      </c>
      <c r="HF3">
        <f t="shared" si="9"/>
        <v>0</v>
      </c>
      <c r="HG3">
        <f t="shared" si="9"/>
        <v>70.92</v>
      </c>
      <c r="HH3">
        <f t="shared" si="9"/>
        <v>79.599999999999994</v>
      </c>
      <c r="HI3">
        <f t="shared" si="9"/>
        <v>0</v>
      </c>
      <c r="HJ3">
        <f t="shared" si="9"/>
        <v>0</v>
      </c>
      <c r="HK3">
        <f t="shared" si="9"/>
        <v>0</v>
      </c>
      <c r="HL3">
        <f t="shared" si="9"/>
        <v>64</v>
      </c>
      <c r="HM3">
        <f t="shared" si="9"/>
        <v>51</v>
      </c>
      <c r="HN3">
        <f t="shared" ref="HN3:HZ3" si="10">MIN(HN8:HN108)</f>
        <v>62</v>
      </c>
      <c r="HO3">
        <f t="shared" si="10"/>
        <v>55</v>
      </c>
      <c r="HP3">
        <f t="shared" si="10"/>
        <v>56</v>
      </c>
      <c r="HQ3">
        <f t="shared" si="10"/>
        <v>55</v>
      </c>
      <c r="HR3">
        <f t="shared" si="10"/>
        <v>55</v>
      </c>
      <c r="HS3">
        <f t="shared" si="10"/>
        <v>62</v>
      </c>
      <c r="HT3">
        <f t="shared" si="10"/>
        <v>-1.2495000000000001</v>
      </c>
      <c r="HU3">
        <f t="shared" si="10"/>
        <v>0</v>
      </c>
      <c r="HV3">
        <f t="shared" si="10"/>
        <v>-0.67500000000000004</v>
      </c>
      <c r="HW3">
        <f t="shared" si="10"/>
        <v>-34.880000000000003</v>
      </c>
      <c r="HX3">
        <f t="shared" si="10"/>
        <v>6.89</v>
      </c>
      <c r="HY3">
        <f t="shared" si="10"/>
        <v>47.46</v>
      </c>
      <c r="HZ3">
        <f t="shared" si="10"/>
        <v>41.36</v>
      </c>
      <c r="IA3">
        <f>MIN(IA8:IA108)</f>
        <v>1.89</v>
      </c>
    </row>
    <row r="5" spans="1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260</v>
      </c>
      <c r="AQ5" s="1" t="s">
        <v>261</v>
      </c>
      <c r="AR5" s="1" t="s">
        <v>150</v>
      </c>
      <c r="AS5" s="1" t="s">
        <v>151</v>
      </c>
      <c r="AT5" s="1" t="s">
        <v>152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249</v>
      </c>
      <c r="BW5" s="1" t="s">
        <v>250</v>
      </c>
      <c r="BX5" s="1" t="s">
        <v>251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252</v>
      </c>
      <c r="DF5" s="1" t="s">
        <v>253</v>
      </c>
      <c r="DG5" s="1" t="s">
        <v>254</v>
      </c>
      <c r="DH5" s="1" t="s">
        <v>255</v>
      </c>
      <c r="DI5" s="1" t="s">
        <v>256</v>
      </c>
      <c r="DJ5" s="1" t="s">
        <v>257</v>
      </c>
      <c r="DK5" s="1" t="s">
        <v>258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269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265</v>
      </c>
      <c r="FH5" s="1" t="s">
        <v>266</v>
      </c>
      <c r="FI5" s="1" t="s">
        <v>267</v>
      </c>
      <c r="FJ5" s="1" t="s">
        <v>268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248</v>
      </c>
      <c r="IA5" s="1" t="s">
        <v>262</v>
      </c>
      <c r="IB5" s="1" t="s">
        <v>387</v>
      </c>
      <c r="IC5" s="1" t="s">
        <v>388</v>
      </c>
      <c r="ID5" s="1" t="s">
        <v>389</v>
      </c>
      <c r="IE5" s="1" t="s">
        <v>390</v>
      </c>
      <c r="IF5" s="1" t="s">
        <v>391</v>
      </c>
      <c r="IG5" s="1" t="s">
        <v>392</v>
      </c>
      <c r="IH5" s="1" t="s">
        <v>393</v>
      </c>
      <c r="II5" s="1" t="s">
        <v>394</v>
      </c>
      <c r="IJ5" s="1" t="s">
        <v>395</v>
      </c>
      <c r="IK5" s="1" t="s">
        <v>396</v>
      </c>
      <c r="IL5" s="1" t="s">
        <v>397</v>
      </c>
      <c r="IM5" s="1" t="s">
        <v>398</v>
      </c>
      <c r="IN5" s="1" t="s">
        <v>399</v>
      </c>
      <c r="IO5" s="1" t="s">
        <v>400</v>
      </c>
    </row>
    <row r="6" spans="1:249" x14ac:dyDescent="0.25">
      <c r="A6" s="10"/>
      <c r="B6" s="2" t="s">
        <v>41</v>
      </c>
      <c r="C6" s="2" t="s">
        <v>42</v>
      </c>
      <c r="D6" s="2" t="s">
        <v>406</v>
      </c>
      <c r="E6" s="3">
        <v>2815.6709999999998</v>
      </c>
      <c r="F6" s="4">
        <v>324.20999999999998</v>
      </c>
      <c r="G6" s="4">
        <v>5.45</v>
      </c>
      <c r="H6" s="4">
        <v>32.299999999999997</v>
      </c>
      <c r="I6" s="3">
        <v>0</v>
      </c>
      <c r="J6" s="3">
        <v>2443.5</v>
      </c>
      <c r="K6" s="3">
        <v>6</v>
      </c>
      <c r="L6" s="3">
        <v>11</v>
      </c>
      <c r="M6" s="3">
        <v>5</v>
      </c>
      <c r="N6" s="3">
        <v>3</v>
      </c>
      <c r="O6" s="3">
        <v>4</v>
      </c>
      <c r="P6" s="3">
        <v>0.92200000000000004</v>
      </c>
      <c r="Q6" s="4">
        <v>1.27</v>
      </c>
      <c r="R6" s="4">
        <v>0.86599999999999999</v>
      </c>
      <c r="S6" s="4">
        <v>0.69299999999999995</v>
      </c>
      <c r="T6" s="4">
        <v>62.23</v>
      </c>
      <c r="U6" s="4">
        <v>61.890999999999998</v>
      </c>
      <c r="V6" s="3">
        <v>60</v>
      </c>
      <c r="W6" s="3">
        <v>40</v>
      </c>
      <c r="X6" s="3">
        <v>70</v>
      </c>
      <c r="Y6" s="3">
        <v>70</v>
      </c>
      <c r="Z6" s="4">
        <v>124.24</v>
      </c>
      <c r="AA6" s="4">
        <v>109.27</v>
      </c>
      <c r="AB6" s="4">
        <v>112.37</v>
      </c>
      <c r="AC6" s="4">
        <v>110.63</v>
      </c>
      <c r="AD6" s="4">
        <v>0.66300000000000003</v>
      </c>
      <c r="AE6" s="4">
        <v>0.61799999999999999</v>
      </c>
      <c r="AF6" s="4">
        <v>0.58299999999999996</v>
      </c>
      <c r="AG6" s="4">
        <v>0.59799999999999998</v>
      </c>
      <c r="AH6" s="4">
        <v>2.2599999999999998</v>
      </c>
      <c r="AI6" s="4">
        <v>-1.29</v>
      </c>
      <c r="AJ6" s="4">
        <v>0.41</v>
      </c>
      <c r="AK6" s="4">
        <v>-1.5</v>
      </c>
      <c r="AL6" s="4">
        <v>526.29399999999998</v>
      </c>
      <c r="AM6" s="4">
        <v>539.82500000000005</v>
      </c>
      <c r="AN6" s="4">
        <v>658.41099999999994</v>
      </c>
      <c r="AO6" s="4">
        <v>729.54100000000005</v>
      </c>
      <c r="AP6" s="3">
        <v>1.3129999999999999</v>
      </c>
      <c r="AQ6" s="3">
        <v>1.7</v>
      </c>
      <c r="AR6" s="4">
        <v>42.515999999999998</v>
      </c>
      <c r="AS6" s="4">
        <v>34.377000000000002</v>
      </c>
      <c r="AT6" s="4">
        <v>82</v>
      </c>
      <c r="AU6" s="4">
        <v>91</v>
      </c>
      <c r="AV6" s="4">
        <v>2.4449999999999998</v>
      </c>
      <c r="AW6" s="4">
        <v>4.6352000000000002</v>
      </c>
      <c r="AX6" s="3">
        <v>1017</v>
      </c>
      <c r="AY6" s="4">
        <v>1.48</v>
      </c>
      <c r="AZ6" s="3">
        <v>0.17</v>
      </c>
      <c r="BA6" s="3">
        <v>69.2</v>
      </c>
      <c r="BB6" s="3">
        <v>69.3</v>
      </c>
      <c r="BC6" s="4">
        <v>7656</v>
      </c>
      <c r="BD6" s="4">
        <v>90</v>
      </c>
      <c r="BE6" s="4">
        <v>13.55</v>
      </c>
      <c r="BF6" s="4">
        <v>11.84</v>
      </c>
      <c r="BG6" s="4">
        <v>24.32</v>
      </c>
      <c r="BH6" s="4">
        <v>24.5</v>
      </c>
      <c r="BI6" s="3">
        <v>64.042000000000002</v>
      </c>
      <c r="BJ6" s="3">
        <v>81.141999999999996</v>
      </c>
      <c r="BK6" s="4">
        <v>62.234000000000002</v>
      </c>
      <c r="BL6" s="3">
        <v>78.814999999999998</v>
      </c>
      <c r="BM6" s="4">
        <v>78.001000000000005</v>
      </c>
      <c r="BN6" s="4">
        <v>92.215999999999994</v>
      </c>
      <c r="BO6" s="4">
        <v>89.927999999999997</v>
      </c>
      <c r="BP6" s="4">
        <v>93.224000000000004</v>
      </c>
      <c r="BQ6" s="4">
        <v>94.376000000000005</v>
      </c>
      <c r="BR6" s="4">
        <v>60.058999999999997</v>
      </c>
      <c r="BS6" s="4">
        <v>29.9</v>
      </c>
      <c r="BT6" s="4">
        <v>7101.1459999999997</v>
      </c>
      <c r="BU6" s="4">
        <v>42.228000000000002</v>
      </c>
      <c r="BV6" s="3">
        <v>56.219000000000001</v>
      </c>
      <c r="BW6" s="3">
        <v>57.927</v>
      </c>
      <c r="BX6" s="3">
        <v>58.927</v>
      </c>
      <c r="BY6" s="3">
        <v>1.4239999999999999</v>
      </c>
      <c r="BZ6" s="4">
        <v>2.3130000000000002</v>
      </c>
      <c r="CA6" s="4">
        <v>2.5190000000000001</v>
      </c>
      <c r="CB6" s="4">
        <v>2.4390000000000001</v>
      </c>
      <c r="CC6" s="4">
        <v>0.83699999999999997</v>
      </c>
      <c r="CD6" s="4">
        <v>1.546</v>
      </c>
      <c r="CE6" s="4">
        <v>1.2310000000000001</v>
      </c>
      <c r="CF6" s="4">
        <v>1.6279999999999999</v>
      </c>
      <c r="CG6" s="4">
        <v>13.279</v>
      </c>
      <c r="CH6" s="3">
        <v>9.9179999999999993</v>
      </c>
      <c r="CI6" s="4">
        <v>4.6669999999999998</v>
      </c>
      <c r="CJ6" s="3">
        <v>4.5670000000000002</v>
      </c>
      <c r="CK6" s="4">
        <v>1.5629999999999999</v>
      </c>
      <c r="CL6" s="4">
        <v>0</v>
      </c>
      <c r="CM6" s="3">
        <v>0</v>
      </c>
      <c r="CN6" s="4">
        <v>0</v>
      </c>
      <c r="CO6" s="4">
        <v>0</v>
      </c>
      <c r="CP6" s="4">
        <v>52.256</v>
      </c>
      <c r="CQ6" s="4">
        <v>50.351999999999997</v>
      </c>
      <c r="CR6" s="4">
        <v>51.094999999999999</v>
      </c>
      <c r="CS6" s="4">
        <v>48.192999999999998</v>
      </c>
      <c r="CT6" s="4">
        <v>0.29699999999999999</v>
      </c>
      <c r="CU6" s="3">
        <v>0.499</v>
      </c>
      <c r="CV6" s="3">
        <v>1.405</v>
      </c>
      <c r="CW6" s="4">
        <v>0.5</v>
      </c>
      <c r="CX6" s="3">
        <v>1</v>
      </c>
      <c r="CY6" s="4">
        <v>0.4</v>
      </c>
      <c r="CZ6" s="4">
        <v>0.1</v>
      </c>
      <c r="DA6" s="3">
        <v>0.497</v>
      </c>
      <c r="DB6" s="3">
        <v>0.90300000000000002</v>
      </c>
      <c r="DC6" s="3">
        <v>0</v>
      </c>
      <c r="DD6" s="3">
        <v>0</v>
      </c>
      <c r="DE6" s="4">
        <v>9.9000000000000005E-2</v>
      </c>
      <c r="DF6" s="4">
        <v>6.0999999999999999E-2</v>
      </c>
      <c r="DG6" s="4">
        <v>3.3000000000000002E-2</v>
      </c>
      <c r="DH6" s="4">
        <v>1.31</v>
      </c>
      <c r="DI6" s="3">
        <v>1.1759999999999999</v>
      </c>
      <c r="DJ6" s="4">
        <v>0.14199999999999999</v>
      </c>
      <c r="DK6" s="4">
        <v>0.9</v>
      </c>
      <c r="DL6" s="4">
        <v>0.44400000000000001</v>
      </c>
      <c r="DM6" s="3">
        <v>0.92600000000000005</v>
      </c>
      <c r="DN6" s="3">
        <v>0.94799999999999995</v>
      </c>
      <c r="DO6" s="3">
        <v>0.46200000000000002</v>
      </c>
      <c r="DP6" s="4">
        <v>62.932000000000002</v>
      </c>
      <c r="DQ6" s="3">
        <v>60.24</v>
      </c>
      <c r="DR6" s="4">
        <v>51.039000000000001</v>
      </c>
      <c r="DS6" s="4">
        <v>50.512999999999998</v>
      </c>
      <c r="DT6" s="4">
        <v>0.39</v>
      </c>
      <c r="DU6" s="4">
        <v>0.35</v>
      </c>
      <c r="DV6" s="4">
        <v>0.69</v>
      </c>
      <c r="DW6" s="4">
        <v>0.6</v>
      </c>
      <c r="DX6" s="4">
        <v>0.4</v>
      </c>
      <c r="DY6" s="4">
        <v>0.38</v>
      </c>
      <c r="DZ6" s="4">
        <v>0.62</v>
      </c>
      <c r="EA6" s="4">
        <v>0.54</v>
      </c>
      <c r="EB6" s="4">
        <v>4.9800000000000004</v>
      </c>
      <c r="EC6" s="4">
        <v>5.12</v>
      </c>
      <c r="ED6" s="4">
        <v>3.88</v>
      </c>
      <c r="EE6" s="4">
        <v>6.47</v>
      </c>
      <c r="EF6" s="3">
        <v>94.23</v>
      </c>
      <c r="EG6" s="3">
        <v>94.14</v>
      </c>
      <c r="EH6" s="3">
        <v>94.8</v>
      </c>
      <c r="EI6" s="3">
        <v>92.38</v>
      </c>
      <c r="EJ6" s="4">
        <v>3.0089999999999999</v>
      </c>
      <c r="EK6" s="4">
        <v>40.536999999999999</v>
      </c>
      <c r="EL6" s="4">
        <v>1.25</v>
      </c>
      <c r="EM6" s="3">
        <v>0.5</v>
      </c>
      <c r="EN6" s="4">
        <v>1.1100000000000001</v>
      </c>
      <c r="EO6" s="4">
        <v>1.1100000000000001</v>
      </c>
      <c r="EP6" s="4">
        <v>-78.628</v>
      </c>
      <c r="EQ6" s="3">
        <v>-0.26200000000000001</v>
      </c>
      <c r="ER6" s="4">
        <v>75.84</v>
      </c>
      <c r="ES6" s="4">
        <v>1.006</v>
      </c>
      <c r="ET6" s="4">
        <v>1.038</v>
      </c>
      <c r="EU6" s="4">
        <v>1.0009999999999999</v>
      </c>
      <c r="EV6" s="3">
        <v>7.2229999999999999</v>
      </c>
      <c r="EW6" s="3">
        <v>1.867</v>
      </c>
      <c r="EX6" s="4">
        <v>-702.18</v>
      </c>
      <c r="EY6" s="3">
        <v>0.92</v>
      </c>
      <c r="EZ6" s="4">
        <v>0</v>
      </c>
      <c r="FA6" s="3">
        <v>0</v>
      </c>
      <c r="FB6" s="4">
        <v>5.3529999999999998</v>
      </c>
      <c r="FC6" s="4">
        <v>31.908000000000001</v>
      </c>
      <c r="FD6" s="4">
        <v>28.751000000000001</v>
      </c>
      <c r="FE6" s="4">
        <v>28.245000000000001</v>
      </c>
      <c r="FF6" s="4">
        <v>26.608000000000001</v>
      </c>
      <c r="FG6" s="4">
        <v>1.0049999999999999</v>
      </c>
      <c r="FH6" s="4">
        <v>1.006</v>
      </c>
      <c r="FI6" s="3">
        <v>1</v>
      </c>
      <c r="FJ6" s="3">
        <v>0.99399999999999999</v>
      </c>
      <c r="FK6" s="3">
        <v>0.20100000000000001</v>
      </c>
      <c r="FL6" s="4">
        <v>82</v>
      </c>
      <c r="FM6" s="4">
        <v>2.76</v>
      </c>
      <c r="FN6" s="3">
        <v>-0.91</v>
      </c>
      <c r="FO6" s="3">
        <v>0.16</v>
      </c>
      <c r="FP6" s="3">
        <v>0.45</v>
      </c>
      <c r="FQ6" s="3">
        <v>4.3</v>
      </c>
      <c r="FR6" s="4">
        <v>5.2</v>
      </c>
      <c r="FS6" s="4">
        <v>6.6074999999999999</v>
      </c>
      <c r="FT6" s="4">
        <v>1068.7</v>
      </c>
      <c r="FU6" s="4">
        <v>0.31</v>
      </c>
      <c r="FV6" s="4">
        <v>5.45</v>
      </c>
      <c r="FW6" s="3">
        <v>16383.5</v>
      </c>
      <c r="FX6" s="4">
        <v>163300</v>
      </c>
      <c r="FY6" s="4">
        <v>164100</v>
      </c>
      <c r="FZ6" s="3">
        <v>52.116999999999997</v>
      </c>
      <c r="GA6" s="3">
        <v>51.643000000000001</v>
      </c>
      <c r="GB6" s="4">
        <v>2180.4</v>
      </c>
      <c r="GC6" s="4">
        <v>2152.5</v>
      </c>
      <c r="GD6" s="4">
        <v>2180.4</v>
      </c>
      <c r="GE6" s="4">
        <v>2165</v>
      </c>
      <c r="GF6" s="4">
        <v>1441.7655999999999</v>
      </c>
      <c r="GG6" s="3">
        <v>42</v>
      </c>
      <c r="GH6" s="3">
        <v>42</v>
      </c>
      <c r="GI6" s="3">
        <v>68.8</v>
      </c>
      <c r="GJ6" s="3">
        <v>65.099999999999994</v>
      </c>
      <c r="GK6" s="3">
        <v>91.5</v>
      </c>
      <c r="GL6" s="4">
        <v>80.7</v>
      </c>
      <c r="GM6" s="3">
        <v>0</v>
      </c>
      <c r="GN6" s="3">
        <v>40.307000000000002</v>
      </c>
      <c r="GO6" s="4">
        <v>78.628</v>
      </c>
      <c r="GP6" s="3">
        <v>0</v>
      </c>
      <c r="GQ6" s="4">
        <v>4.6609999999999996</v>
      </c>
      <c r="GR6" s="3">
        <v>0</v>
      </c>
      <c r="GS6" s="3">
        <v>4.9560000000000004</v>
      </c>
      <c r="GT6" s="3">
        <v>0</v>
      </c>
      <c r="GU6" s="4">
        <v>4.6020000000000003</v>
      </c>
      <c r="GV6" s="3">
        <v>0</v>
      </c>
      <c r="GW6" s="4">
        <v>8.4939999999999998</v>
      </c>
      <c r="GX6" s="3">
        <v>23.225999999999999</v>
      </c>
      <c r="GY6" s="3">
        <v>0</v>
      </c>
      <c r="GZ6" s="3">
        <v>0</v>
      </c>
      <c r="HA6" s="3">
        <v>0</v>
      </c>
      <c r="HB6" s="3">
        <v>1</v>
      </c>
      <c r="HC6" s="3">
        <v>28.934000000000001</v>
      </c>
      <c r="HD6" s="4">
        <v>78</v>
      </c>
      <c r="HE6" s="3">
        <v>0</v>
      </c>
      <c r="HF6" s="3">
        <v>0</v>
      </c>
      <c r="HG6" s="3">
        <v>91.15</v>
      </c>
      <c r="HH6" s="4">
        <v>81.62</v>
      </c>
      <c r="HI6" s="3">
        <v>0</v>
      </c>
      <c r="HJ6" s="3">
        <v>0</v>
      </c>
      <c r="HK6" s="3">
        <v>0</v>
      </c>
      <c r="HL6" s="4">
        <v>60</v>
      </c>
      <c r="HM6" s="3">
        <v>60</v>
      </c>
      <c r="HN6" s="4">
        <v>61</v>
      </c>
      <c r="HO6" s="4">
        <v>53</v>
      </c>
      <c r="HP6" s="4">
        <v>54</v>
      </c>
      <c r="HQ6" s="4">
        <v>53</v>
      </c>
      <c r="HR6" s="4">
        <v>53</v>
      </c>
      <c r="HS6" s="4">
        <v>70</v>
      </c>
      <c r="HT6" s="4">
        <v>-0.96950000000000003</v>
      </c>
      <c r="HU6" s="3">
        <v>0</v>
      </c>
      <c r="HV6" s="4">
        <v>0.53500000000000003</v>
      </c>
      <c r="HW6" s="3">
        <v>35.44</v>
      </c>
      <c r="HX6" s="4">
        <v>37.25</v>
      </c>
      <c r="HY6" s="4">
        <v>49.36</v>
      </c>
      <c r="HZ6" s="4">
        <v>56.69</v>
      </c>
      <c r="IA6" s="4">
        <v>2.1259999999999999</v>
      </c>
      <c r="IB6" s="4">
        <v>77</v>
      </c>
      <c r="IC6" s="4">
        <v>11.038</v>
      </c>
      <c r="ID6" s="3">
        <v>-4.1000000000000002E-2</v>
      </c>
      <c r="IE6" s="4">
        <v>-8.0000000000000002E-3</v>
      </c>
      <c r="IF6" s="4">
        <v>786.6</v>
      </c>
      <c r="IG6" s="4">
        <v>275.8</v>
      </c>
      <c r="IH6" s="4">
        <v>798.5</v>
      </c>
      <c r="II6" s="4">
        <v>276</v>
      </c>
      <c r="IJ6" s="4">
        <v>4.4999999999999998E-2</v>
      </c>
      <c r="IK6" s="4">
        <v>4.9000000000000002E-2</v>
      </c>
      <c r="IL6" s="3">
        <v>2519.942</v>
      </c>
      <c r="IM6" s="3">
        <v>2519.7429999999999</v>
      </c>
      <c r="IN6" s="4">
        <v>8.1280000000000001</v>
      </c>
      <c r="IO6" s="4">
        <v>0.128</v>
      </c>
    </row>
    <row r="7" spans="1:249" x14ac:dyDescent="0.25">
      <c r="B7" s="2" t="s">
        <v>41</v>
      </c>
      <c r="C7" s="2" t="s">
        <v>43</v>
      </c>
      <c r="D7" s="6">
        <v>2.5356481481481484E-3</v>
      </c>
      <c r="E7" s="4">
        <v>219.08</v>
      </c>
      <c r="F7" s="4">
        <v>329.17</v>
      </c>
      <c r="G7" s="4">
        <v>5.7</v>
      </c>
      <c r="H7" s="4">
        <v>33.6</v>
      </c>
      <c r="I7" s="3">
        <v>0</v>
      </c>
      <c r="J7" s="4">
        <v>10.9</v>
      </c>
      <c r="K7" s="3">
        <v>6</v>
      </c>
      <c r="L7" s="3">
        <v>11</v>
      </c>
      <c r="M7" s="3">
        <v>5</v>
      </c>
      <c r="N7" s="3">
        <v>3</v>
      </c>
      <c r="O7" s="3">
        <v>4</v>
      </c>
      <c r="P7" s="4">
        <v>0.80100000000000005</v>
      </c>
      <c r="Q7" s="4">
        <v>1.35</v>
      </c>
      <c r="R7" s="4">
        <v>0.84299999999999997</v>
      </c>
      <c r="S7" s="4">
        <v>0.68100000000000005</v>
      </c>
      <c r="T7" s="4">
        <v>68.45</v>
      </c>
      <c r="U7" s="4">
        <v>61.226999999999997</v>
      </c>
      <c r="V7" s="4">
        <v>210</v>
      </c>
      <c r="W7" s="4">
        <v>175</v>
      </c>
      <c r="X7" s="4">
        <v>157.5</v>
      </c>
      <c r="Y7" s="4">
        <v>157.5</v>
      </c>
      <c r="Z7" s="4">
        <v>330.46</v>
      </c>
      <c r="AA7" s="4">
        <v>279.33</v>
      </c>
      <c r="AB7" s="4">
        <v>298.36</v>
      </c>
      <c r="AC7" s="4">
        <v>286.97000000000003</v>
      </c>
      <c r="AD7" s="4">
        <v>1.903</v>
      </c>
      <c r="AE7" s="4">
        <v>1.9319999999999999</v>
      </c>
      <c r="AF7" s="4">
        <v>1.9770000000000001</v>
      </c>
      <c r="AG7" s="4">
        <v>2.0840000000000001</v>
      </c>
      <c r="AH7" s="4">
        <v>84.03</v>
      </c>
      <c r="AI7" s="4">
        <v>80.03</v>
      </c>
      <c r="AJ7" s="4">
        <v>105.23</v>
      </c>
      <c r="AK7" s="4">
        <v>103.39</v>
      </c>
      <c r="AL7" s="4">
        <v>614.65300000000002</v>
      </c>
      <c r="AM7" s="4">
        <v>615.846</v>
      </c>
      <c r="AN7" s="3">
        <v>788.04899999999998</v>
      </c>
      <c r="AO7" s="4">
        <v>782.34799999999996</v>
      </c>
      <c r="AP7" s="4">
        <v>1.294</v>
      </c>
      <c r="AQ7" s="4">
        <v>1.643</v>
      </c>
      <c r="AR7" s="4">
        <v>42.179000000000002</v>
      </c>
      <c r="AS7" s="4">
        <v>34.268999999999998</v>
      </c>
      <c r="AT7" s="4">
        <v>83</v>
      </c>
      <c r="AU7" s="4">
        <v>104</v>
      </c>
      <c r="AV7" s="4">
        <v>2.0960000000000001</v>
      </c>
      <c r="AW7" s="3">
        <v>5.2125000000000004</v>
      </c>
      <c r="AX7" s="4">
        <v>1011.3</v>
      </c>
      <c r="AY7" s="4">
        <v>1.52</v>
      </c>
      <c r="AZ7" s="4">
        <v>5.69</v>
      </c>
      <c r="BA7" s="4">
        <v>110.297</v>
      </c>
      <c r="BB7" s="4">
        <v>115.503</v>
      </c>
      <c r="BC7" s="3">
        <v>7773</v>
      </c>
      <c r="BD7" s="3">
        <v>90.25</v>
      </c>
      <c r="BE7" s="3">
        <v>16.989999999999998</v>
      </c>
      <c r="BF7" s="4">
        <v>12.24</v>
      </c>
      <c r="BG7" s="3">
        <v>29.99</v>
      </c>
      <c r="BH7" s="4">
        <v>26.72</v>
      </c>
      <c r="BI7" s="5"/>
      <c r="BJ7" s="5"/>
      <c r="BK7" s="5"/>
      <c r="BL7" s="5"/>
      <c r="BM7" s="5"/>
      <c r="BN7" s="4">
        <v>110.63200000000001</v>
      </c>
      <c r="BO7" s="4">
        <v>106.536</v>
      </c>
      <c r="BP7" s="4">
        <v>127.57599999999999</v>
      </c>
      <c r="BQ7" s="4">
        <v>129.304</v>
      </c>
      <c r="BR7" s="5"/>
      <c r="BS7" s="4">
        <v>32.9</v>
      </c>
      <c r="BT7" s="3">
        <v>7487.5309999999999</v>
      </c>
      <c r="BU7" s="4">
        <v>48.784999999999997</v>
      </c>
      <c r="BV7" s="4">
        <v>55.987000000000002</v>
      </c>
      <c r="BW7" s="4">
        <v>56.941000000000003</v>
      </c>
      <c r="BX7" s="4">
        <v>55.874000000000002</v>
      </c>
      <c r="BY7" s="4">
        <v>1.37</v>
      </c>
      <c r="BZ7" s="4">
        <v>2.613</v>
      </c>
      <c r="CA7" s="4">
        <v>3.605</v>
      </c>
      <c r="CB7" s="3">
        <v>3.3679999999999999</v>
      </c>
      <c r="CC7" s="4">
        <v>0.753</v>
      </c>
      <c r="CD7" s="3">
        <v>1.5960000000000001</v>
      </c>
      <c r="CE7" s="3">
        <v>1.274</v>
      </c>
      <c r="CF7" s="3">
        <v>1.77</v>
      </c>
      <c r="CG7" s="3">
        <v>13.968999999999999</v>
      </c>
      <c r="CH7" s="4">
        <v>13.861000000000001</v>
      </c>
      <c r="CI7" s="4">
        <v>5.6120000000000001</v>
      </c>
      <c r="CJ7" s="4">
        <v>3.544</v>
      </c>
      <c r="CK7" s="3">
        <v>1.97</v>
      </c>
      <c r="CL7" s="4">
        <v>0.1</v>
      </c>
      <c r="CM7" s="3">
        <v>0</v>
      </c>
      <c r="CN7" s="4">
        <v>0</v>
      </c>
      <c r="CO7" s="4">
        <v>0</v>
      </c>
      <c r="CP7" s="4">
        <v>101.05800000000001</v>
      </c>
      <c r="CQ7" s="4">
        <v>98.876999999999995</v>
      </c>
      <c r="CR7" s="4">
        <v>109.102</v>
      </c>
      <c r="CS7" s="4">
        <v>112.556</v>
      </c>
      <c r="CT7" s="3">
        <v>0.434</v>
      </c>
      <c r="CU7" s="4">
        <v>0.3</v>
      </c>
      <c r="CV7" s="4">
        <v>0.4</v>
      </c>
      <c r="CW7" s="4">
        <v>0.501</v>
      </c>
      <c r="CX7" s="4">
        <v>0.4</v>
      </c>
      <c r="CY7" s="4">
        <v>0.3</v>
      </c>
      <c r="CZ7" s="3">
        <v>0.4</v>
      </c>
      <c r="DA7" s="4">
        <v>0.1</v>
      </c>
      <c r="DB7" s="4">
        <v>0.40100000000000002</v>
      </c>
      <c r="DC7" s="3">
        <v>0</v>
      </c>
      <c r="DD7" s="3">
        <v>0</v>
      </c>
      <c r="DE7" s="4">
        <v>0.253</v>
      </c>
      <c r="DF7" s="4">
        <v>8.1000000000000003E-2</v>
      </c>
      <c r="DG7" s="4">
        <v>0.47499999999999998</v>
      </c>
      <c r="DH7" s="3">
        <v>2.4460000000000002</v>
      </c>
      <c r="DI7" s="4">
        <v>1.0669999999999999</v>
      </c>
      <c r="DJ7" s="4">
        <v>0.153</v>
      </c>
      <c r="DK7" s="4">
        <v>0.92500000000000004</v>
      </c>
      <c r="DL7" s="4">
        <v>0.44700000000000001</v>
      </c>
      <c r="DM7" s="4">
        <v>0.79900000000000004</v>
      </c>
      <c r="DN7" s="4">
        <v>0.67500000000000004</v>
      </c>
      <c r="DO7" s="4">
        <v>0.44400000000000001</v>
      </c>
      <c r="DP7" s="4">
        <v>62.087000000000003</v>
      </c>
      <c r="DQ7" s="4">
        <v>54.497</v>
      </c>
      <c r="DR7" s="4">
        <v>52.093000000000004</v>
      </c>
      <c r="DS7" s="3">
        <v>50.780999999999999</v>
      </c>
      <c r="DT7" s="4">
        <v>6.7</v>
      </c>
      <c r="DU7" s="4">
        <v>5.87</v>
      </c>
      <c r="DV7" s="4">
        <v>12.05</v>
      </c>
      <c r="DW7" s="4">
        <v>10.199999999999999</v>
      </c>
      <c r="DX7" s="4">
        <v>6.89</v>
      </c>
      <c r="DY7" s="4">
        <v>6.42</v>
      </c>
      <c r="DZ7" s="4">
        <v>10.99</v>
      </c>
      <c r="EA7" s="4">
        <v>9.5299999999999994</v>
      </c>
      <c r="EB7" s="3">
        <v>42.32</v>
      </c>
      <c r="EC7" s="3">
        <v>43.02</v>
      </c>
      <c r="ED7" s="3">
        <v>33.24</v>
      </c>
      <c r="EE7" s="4">
        <v>35.06</v>
      </c>
      <c r="EF7" s="4">
        <v>44.09</v>
      </c>
      <c r="EG7" s="4">
        <v>44.68</v>
      </c>
      <c r="EH7" s="4">
        <v>43.72</v>
      </c>
      <c r="EI7" s="4">
        <v>45.21</v>
      </c>
      <c r="EJ7" s="4">
        <v>4.9880000000000004</v>
      </c>
      <c r="EK7" s="3">
        <v>53.625999999999998</v>
      </c>
      <c r="EL7" s="4">
        <v>1.3</v>
      </c>
      <c r="EM7" s="4">
        <v>0.9</v>
      </c>
      <c r="EN7" s="4">
        <v>1.27</v>
      </c>
      <c r="EO7" s="4">
        <v>1.27</v>
      </c>
      <c r="EP7" s="4">
        <v>-96.147999999999996</v>
      </c>
      <c r="EQ7" s="4">
        <v>-1.6739999999999999</v>
      </c>
      <c r="ER7" s="4">
        <v>102.12</v>
      </c>
      <c r="ES7" s="3">
        <v>1.6459999999999999</v>
      </c>
      <c r="ET7" s="4">
        <v>1.68</v>
      </c>
      <c r="EU7" s="3">
        <v>1.627</v>
      </c>
      <c r="EV7" s="4">
        <v>7.1740000000000004</v>
      </c>
      <c r="EW7" s="4">
        <v>1.647</v>
      </c>
      <c r="EX7" s="4">
        <v>72.56</v>
      </c>
      <c r="EY7" s="4">
        <v>0</v>
      </c>
      <c r="EZ7" s="4">
        <v>0</v>
      </c>
      <c r="FA7" s="3">
        <v>0</v>
      </c>
      <c r="FB7" s="4">
        <v>9.2560000000000002</v>
      </c>
      <c r="FC7" s="4">
        <v>81.745000000000005</v>
      </c>
      <c r="FD7" s="4">
        <v>77.897999999999996</v>
      </c>
      <c r="FE7" s="4">
        <v>83.341999999999999</v>
      </c>
      <c r="FF7" s="4">
        <v>81.67</v>
      </c>
      <c r="FG7" s="4">
        <v>0.95099999999999996</v>
      </c>
      <c r="FH7" s="4">
        <v>0.95299999999999996</v>
      </c>
      <c r="FI7" s="4">
        <v>0.98399999999999999</v>
      </c>
      <c r="FJ7" s="4">
        <v>0.98799999999999999</v>
      </c>
      <c r="FK7" s="4">
        <v>0</v>
      </c>
      <c r="FL7" s="4">
        <v>83</v>
      </c>
      <c r="FM7" s="4">
        <v>2.82</v>
      </c>
      <c r="FN7" s="4">
        <v>-0.88</v>
      </c>
      <c r="FO7" s="4">
        <v>5.38</v>
      </c>
      <c r="FP7" s="5"/>
      <c r="FQ7" s="4">
        <v>4.75</v>
      </c>
      <c r="FR7" s="4">
        <v>5</v>
      </c>
      <c r="FS7" s="3">
        <v>6.6890000000000001</v>
      </c>
      <c r="FT7" s="4">
        <v>1070.3</v>
      </c>
      <c r="FU7" s="4">
        <v>0.33</v>
      </c>
      <c r="FV7" s="4">
        <v>11.15</v>
      </c>
      <c r="FW7" s="4">
        <v>3071</v>
      </c>
      <c r="FX7" s="4">
        <v>166500</v>
      </c>
      <c r="FY7" s="4">
        <v>168900</v>
      </c>
      <c r="FZ7" s="4">
        <v>50.648000000000003</v>
      </c>
      <c r="GA7" s="4">
        <v>50.975999999999999</v>
      </c>
      <c r="GB7" s="4">
        <v>2240.6999999999998</v>
      </c>
      <c r="GC7" s="4">
        <v>2223.1</v>
      </c>
      <c r="GD7" s="4">
        <v>2240.6999999999998</v>
      </c>
      <c r="GE7" s="4">
        <v>2225.9</v>
      </c>
      <c r="GF7" s="4">
        <v>1267.1719000000001</v>
      </c>
      <c r="GG7" s="4">
        <v>29</v>
      </c>
      <c r="GH7" s="4">
        <v>28.8</v>
      </c>
      <c r="GI7" s="4">
        <v>51.1</v>
      </c>
      <c r="GJ7" s="4">
        <v>55.2</v>
      </c>
      <c r="GK7" s="4">
        <v>99.5</v>
      </c>
      <c r="GL7" s="4">
        <v>77.8</v>
      </c>
      <c r="GM7" s="3">
        <v>0</v>
      </c>
      <c r="GN7" s="4">
        <v>40.173999999999999</v>
      </c>
      <c r="GO7" s="4">
        <v>102.12</v>
      </c>
      <c r="GP7" s="4">
        <v>1.2390000000000001</v>
      </c>
      <c r="GQ7" s="4">
        <v>1.9470000000000001</v>
      </c>
      <c r="GR7" s="4">
        <v>1.298</v>
      </c>
      <c r="GS7" s="4">
        <v>2.0649999999999999</v>
      </c>
      <c r="GT7" s="4">
        <v>1.298</v>
      </c>
      <c r="GU7" s="4">
        <v>1.8879999999999999</v>
      </c>
      <c r="GV7" s="4">
        <v>12.641999999999999</v>
      </c>
      <c r="GW7" s="3">
        <v>13.86</v>
      </c>
      <c r="GX7" s="4">
        <v>15.092000000000001</v>
      </c>
      <c r="GY7" s="3">
        <v>0</v>
      </c>
      <c r="GZ7" s="3">
        <v>0</v>
      </c>
      <c r="HA7" s="3">
        <v>0</v>
      </c>
      <c r="HB7" s="4">
        <v>0</v>
      </c>
      <c r="HC7" s="4">
        <v>22.663</v>
      </c>
      <c r="HD7" s="4">
        <v>82</v>
      </c>
      <c r="HE7" s="3">
        <v>0</v>
      </c>
      <c r="HF7" s="3">
        <v>0</v>
      </c>
      <c r="HG7" s="4">
        <v>71.98</v>
      </c>
      <c r="HH7" s="4">
        <v>81.58</v>
      </c>
      <c r="HI7" s="3">
        <v>0</v>
      </c>
      <c r="HJ7" s="3">
        <v>0</v>
      </c>
      <c r="HK7" s="3">
        <v>0</v>
      </c>
      <c r="HL7" s="4">
        <v>62</v>
      </c>
      <c r="HM7" s="4">
        <v>57</v>
      </c>
      <c r="HN7" s="4">
        <v>62</v>
      </c>
      <c r="HO7" s="4">
        <v>54</v>
      </c>
      <c r="HP7" s="4">
        <v>55</v>
      </c>
      <c r="HQ7" s="4">
        <v>54</v>
      </c>
      <c r="HR7" s="4">
        <v>53</v>
      </c>
      <c r="HS7" s="3">
        <v>82</v>
      </c>
      <c r="HT7" s="4">
        <v>-1.006</v>
      </c>
      <c r="HU7" s="3">
        <v>0</v>
      </c>
      <c r="HV7" s="4">
        <v>0.27800000000000002</v>
      </c>
      <c r="HW7" s="3">
        <v>35.44</v>
      </c>
      <c r="HX7" s="4">
        <v>31.87</v>
      </c>
      <c r="HY7" s="4">
        <v>49.93</v>
      </c>
      <c r="HZ7" s="3">
        <v>60.06</v>
      </c>
      <c r="IA7" s="4">
        <v>2.4710000000000001</v>
      </c>
      <c r="IB7" s="4">
        <v>104</v>
      </c>
      <c r="IC7" s="4">
        <v>22.504999999999999</v>
      </c>
      <c r="ID7" s="4">
        <v>-0.16800000000000001</v>
      </c>
      <c r="IE7" s="3">
        <v>2.3E-2</v>
      </c>
      <c r="IF7" s="4">
        <v>804.9</v>
      </c>
      <c r="IG7" s="4">
        <v>734.7</v>
      </c>
      <c r="IH7" s="4">
        <v>817.2</v>
      </c>
      <c r="II7" s="4">
        <v>746.5</v>
      </c>
      <c r="IJ7" s="3">
        <v>0.10199999999999999</v>
      </c>
      <c r="IK7" s="3">
        <v>0.23100000000000001</v>
      </c>
      <c r="IL7" s="4">
        <v>76.38</v>
      </c>
      <c r="IM7" s="4">
        <v>76.38</v>
      </c>
      <c r="IN7" s="4">
        <v>11.891</v>
      </c>
      <c r="IO7" s="4">
        <v>0.498</v>
      </c>
    </row>
    <row r="8" spans="1:249" x14ac:dyDescent="0.25">
      <c r="B8" s="2" t="s">
        <v>41</v>
      </c>
      <c r="C8" s="2" t="s">
        <v>44</v>
      </c>
      <c r="D8" s="6">
        <v>2.5067129629629628E-3</v>
      </c>
      <c r="E8" s="4">
        <v>216.58</v>
      </c>
      <c r="F8" s="4">
        <v>330.43</v>
      </c>
      <c r="G8" s="4">
        <v>5.69</v>
      </c>
      <c r="H8" s="4">
        <v>34.4</v>
      </c>
      <c r="I8" s="3">
        <v>0</v>
      </c>
      <c r="J8" s="4">
        <v>12.8</v>
      </c>
      <c r="K8" s="3">
        <v>6</v>
      </c>
      <c r="L8" s="3">
        <v>11</v>
      </c>
      <c r="M8" s="3">
        <v>5</v>
      </c>
      <c r="N8" s="3">
        <v>3</v>
      </c>
      <c r="O8" s="3">
        <v>4</v>
      </c>
      <c r="P8" s="4">
        <v>0.86899999999999999</v>
      </c>
      <c r="Q8" s="4">
        <v>1.27</v>
      </c>
      <c r="R8" s="3">
        <v>0.89700000000000002</v>
      </c>
      <c r="S8" s="3">
        <v>0.877</v>
      </c>
      <c r="T8" s="4">
        <v>70.010000000000005</v>
      </c>
      <c r="U8" s="4">
        <v>60.972999999999999</v>
      </c>
      <c r="V8" s="4">
        <v>221.66</v>
      </c>
      <c r="W8" s="4">
        <v>195</v>
      </c>
      <c r="X8" s="4">
        <v>201.66</v>
      </c>
      <c r="Y8" s="4">
        <v>200</v>
      </c>
      <c r="Z8" s="4">
        <v>336.01</v>
      </c>
      <c r="AA8" s="4">
        <v>288.86</v>
      </c>
      <c r="AB8" s="4">
        <v>314.86</v>
      </c>
      <c r="AC8" s="4">
        <v>304.18</v>
      </c>
      <c r="AD8" s="4">
        <v>1.9239999999999999</v>
      </c>
      <c r="AE8" s="4">
        <v>1.944</v>
      </c>
      <c r="AF8" s="4">
        <v>2.0419999999999998</v>
      </c>
      <c r="AG8" s="4">
        <v>2.1480000000000001</v>
      </c>
      <c r="AH8" s="4">
        <v>90.83</v>
      </c>
      <c r="AI8" s="4">
        <v>84.33</v>
      </c>
      <c r="AJ8" s="4">
        <v>115.18</v>
      </c>
      <c r="AK8" s="4">
        <v>112.18</v>
      </c>
      <c r="AL8" s="4">
        <v>621.79</v>
      </c>
      <c r="AM8" s="3">
        <v>633.53599999999994</v>
      </c>
      <c r="AN8" s="4">
        <v>770.53899999999999</v>
      </c>
      <c r="AO8" s="3">
        <v>782.57399999999996</v>
      </c>
      <c r="AP8" s="4">
        <v>1.2669999999999999</v>
      </c>
      <c r="AQ8" s="4">
        <v>1.6060000000000001</v>
      </c>
      <c r="AR8" s="4">
        <v>41.777000000000001</v>
      </c>
      <c r="AS8" s="3">
        <v>35.789000000000001</v>
      </c>
      <c r="AT8" s="4">
        <v>83</v>
      </c>
      <c r="AU8" s="4">
        <v>109</v>
      </c>
      <c r="AV8" s="4">
        <v>2.0434999999999999</v>
      </c>
      <c r="AW8" s="4">
        <v>5.1996000000000002</v>
      </c>
      <c r="AX8" s="4">
        <v>1013.6</v>
      </c>
      <c r="AY8" s="4">
        <v>1.54</v>
      </c>
      <c r="AZ8" s="4">
        <v>5.61</v>
      </c>
      <c r="BA8" s="4">
        <v>85.369</v>
      </c>
      <c r="BB8" s="4">
        <v>84.563999999999993</v>
      </c>
      <c r="BC8" s="4">
        <v>7691</v>
      </c>
      <c r="BD8" s="4">
        <v>89.5</v>
      </c>
      <c r="BE8" s="4">
        <v>16.004999999999999</v>
      </c>
      <c r="BF8" s="3">
        <v>13.48</v>
      </c>
      <c r="BG8" s="4">
        <v>29.86</v>
      </c>
      <c r="BH8" s="3">
        <v>27.51</v>
      </c>
      <c r="BI8" s="5"/>
      <c r="BJ8" s="5"/>
      <c r="BK8" s="5"/>
      <c r="BL8" s="5"/>
      <c r="BM8" s="5"/>
      <c r="BN8" s="4">
        <v>114.68</v>
      </c>
      <c r="BO8" s="4">
        <v>110.80800000000001</v>
      </c>
      <c r="BP8" s="4">
        <v>137.63999999999999</v>
      </c>
      <c r="BQ8" s="4">
        <v>140.55199999999999</v>
      </c>
      <c r="BR8" s="5"/>
      <c r="BS8" s="4">
        <v>34</v>
      </c>
      <c r="BT8" s="4">
        <v>7431.4560000000001</v>
      </c>
      <c r="BU8" s="4">
        <v>49.043999999999997</v>
      </c>
      <c r="BV8" s="4">
        <v>54.188000000000002</v>
      </c>
      <c r="BW8" s="4">
        <v>56.634999999999998</v>
      </c>
      <c r="BX8" s="4">
        <v>55.795000000000002</v>
      </c>
      <c r="BY8" s="4">
        <v>1.238</v>
      </c>
      <c r="BZ8" s="4">
        <v>2.9249999999999998</v>
      </c>
      <c r="CA8" s="4">
        <v>3.24</v>
      </c>
      <c r="CB8" s="4">
        <v>3.06</v>
      </c>
      <c r="CC8" s="3">
        <v>0.88700000000000001</v>
      </c>
      <c r="CD8" s="4">
        <v>1.5369999999999999</v>
      </c>
      <c r="CE8" s="4">
        <v>1.1259999999999999</v>
      </c>
      <c r="CF8" s="4">
        <v>1.6559999999999999</v>
      </c>
      <c r="CG8" s="4">
        <v>13.962</v>
      </c>
      <c r="CH8" s="4">
        <v>13.817</v>
      </c>
      <c r="CI8" s="3">
        <v>5.7649999999999997</v>
      </c>
      <c r="CJ8" s="4">
        <v>3.5979999999999999</v>
      </c>
      <c r="CK8" s="4">
        <v>1.946</v>
      </c>
      <c r="CL8" s="3">
        <v>0.5</v>
      </c>
      <c r="CM8" s="3">
        <v>0</v>
      </c>
      <c r="CN8" s="4">
        <v>0</v>
      </c>
      <c r="CO8" s="4">
        <v>0</v>
      </c>
      <c r="CP8" s="4">
        <v>110.599</v>
      </c>
      <c r="CQ8" s="4">
        <v>107.684</v>
      </c>
      <c r="CR8" s="4">
        <v>129.928</v>
      </c>
      <c r="CS8" s="4">
        <v>133.83000000000001</v>
      </c>
      <c r="CT8" s="4">
        <v>0.23499999999999999</v>
      </c>
      <c r="CU8" s="4">
        <v>0.40100000000000002</v>
      </c>
      <c r="CV8" s="4">
        <v>0.7</v>
      </c>
      <c r="CW8" s="4">
        <v>0.3</v>
      </c>
      <c r="CX8" s="4">
        <v>0.69899999999999995</v>
      </c>
      <c r="CY8" s="4">
        <v>0.19800000000000001</v>
      </c>
      <c r="CZ8" s="4">
        <v>0.1</v>
      </c>
      <c r="DA8" s="4">
        <v>0.19900000000000001</v>
      </c>
      <c r="DB8" s="4">
        <v>0.4</v>
      </c>
      <c r="DC8" s="3">
        <v>0</v>
      </c>
      <c r="DD8" s="3">
        <v>0</v>
      </c>
      <c r="DE8" s="4">
        <v>0.28799999999999998</v>
      </c>
      <c r="DF8" s="4">
        <v>0.11799999999999999</v>
      </c>
      <c r="DG8" s="4">
        <v>0.56799999999999995</v>
      </c>
      <c r="DH8" s="4">
        <v>2.2599999999999998</v>
      </c>
      <c r="DI8" s="4">
        <v>0.90200000000000002</v>
      </c>
      <c r="DJ8" s="3">
        <v>0.17499999999999999</v>
      </c>
      <c r="DK8" s="3">
        <v>1.159</v>
      </c>
      <c r="DL8" s="4">
        <v>0.44400000000000001</v>
      </c>
      <c r="DM8" s="4">
        <v>0.90800000000000003</v>
      </c>
      <c r="DN8" s="4">
        <v>0.82399999999999995</v>
      </c>
      <c r="DO8" s="4">
        <v>0.432</v>
      </c>
      <c r="DP8" s="4">
        <v>64.430999999999997</v>
      </c>
      <c r="DQ8" s="4">
        <v>42.997</v>
      </c>
      <c r="DR8" s="4">
        <v>52.024000000000001</v>
      </c>
      <c r="DS8" s="4">
        <v>47.66</v>
      </c>
      <c r="DT8" s="4">
        <v>6.86</v>
      </c>
      <c r="DU8" s="4">
        <v>6.55</v>
      </c>
      <c r="DV8" s="4">
        <v>12.71</v>
      </c>
      <c r="DW8" s="4">
        <v>11.26</v>
      </c>
      <c r="DX8" s="4">
        <v>7.17</v>
      </c>
      <c r="DY8" s="4">
        <v>7.02</v>
      </c>
      <c r="DZ8" s="4">
        <v>11.89</v>
      </c>
      <c r="EA8" s="4">
        <v>10.44</v>
      </c>
      <c r="EB8" s="4">
        <v>42.21</v>
      </c>
      <c r="EC8" s="4">
        <v>41.82</v>
      </c>
      <c r="ED8" s="4">
        <v>33.08</v>
      </c>
      <c r="EE8" s="4">
        <v>34.69</v>
      </c>
      <c r="EF8" s="4">
        <v>43.76</v>
      </c>
      <c r="EG8" s="4">
        <v>44.61</v>
      </c>
      <c r="EH8" s="4">
        <v>42.33</v>
      </c>
      <c r="EI8" s="4">
        <v>43.61</v>
      </c>
      <c r="EJ8" s="4">
        <v>5.726</v>
      </c>
      <c r="EK8" s="4">
        <v>53.569000000000003</v>
      </c>
      <c r="EL8" s="4">
        <v>1.25</v>
      </c>
      <c r="EM8" s="4">
        <v>0.9</v>
      </c>
      <c r="EN8" s="4">
        <v>1.24</v>
      </c>
      <c r="EO8" s="4">
        <v>1.24</v>
      </c>
      <c r="EP8" s="4">
        <v>-95.272000000000006</v>
      </c>
      <c r="EQ8" s="4">
        <v>-2.1680000000000001</v>
      </c>
      <c r="ER8" s="4">
        <v>101.974</v>
      </c>
      <c r="ES8" s="4">
        <v>1.635</v>
      </c>
      <c r="ET8" s="3">
        <v>1.6850000000000001</v>
      </c>
      <c r="EU8" s="4">
        <v>1.5860000000000001</v>
      </c>
      <c r="EV8" s="4">
        <v>7.04</v>
      </c>
      <c r="EW8" s="4">
        <v>1.67</v>
      </c>
      <c r="EX8" s="4">
        <v>72.56</v>
      </c>
      <c r="EY8" s="4">
        <v>0</v>
      </c>
      <c r="EZ8" s="4">
        <v>0</v>
      </c>
      <c r="FA8" s="3">
        <v>0</v>
      </c>
      <c r="FB8" s="3">
        <v>9.2829999999999995</v>
      </c>
      <c r="FC8" s="4">
        <v>82.272000000000006</v>
      </c>
      <c r="FD8" s="4">
        <v>76.706999999999994</v>
      </c>
      <c r="FE8" s="4">
        <v>88.475999999999999</v>
      </c>
      <c r="FF8" s="4">
        <v>86.116</v>
      </c>
      <c r="FG8" s="4">
        <v>0.95199999999999996</v>
      </c>
      <c r="FH8" s="4">
        <v>0.95299999999999996</v>
      </c>
      <c r="FI8" s="4">
        <v>0.98299999999999998</v>
      </c>
      <c r="FJ8" s="4">
        <v>0.98599999999999999</v>
      </c>
      <c r="FK8" s="4">
        <v>0</v>
      </c>
      <c r="FL8" s="4">
        <v>83</v>
      </c>
      <c r="FM8" s="4">
        <v>2.78</v>
      </c>
      <c r="FN8" s="4">
        <v>-0.88</v>
      </c>
      <c r="FO8" s="4">
        <v>5.58</v>
      </c>
      <c r="FP8" s="5"/>
      <c r="FQ8" s="4">
        <v>4.7</v>
      </c>
      <c r="FR8" s="4">
        <v>5</v>
      </c>
      <c r="FS8" s="4">
        <v>6.6005000000000003</v>
      </c>
      <c r="FT8" s="3">
        <v>1072.9000000000001</v>
      </c>
      <c r="FU8" s="3">
        <v>2.1</v>
      </c>
      <c r="FV8" s="4">
        <v>16.829999999999998</v>
      </c>
      <c r="FW8" s="4">
        <v>3063</v>
      </c>
      <c r="FX8" s="3">
        <v>170000</v>
      </c>
      <c r="FY8" s="3">
        <v>172400</v>
      </c>
      <c r="FZ8" s="4">
        <v>50.33</v>
      </c>
      <c r="GA8" s="4">
        <v>50.927999999999997</v>
      </c>
      <c r="GB8" s="4">
        <v>2230.8000000000002</v>
      </c>
      <c r="GC8" s="4">
        <v>2367</v>
      </c>
      <c r="GD8" s="4">
        <v>2230.8000000000002</v>
      </c>
      <c r="GE8" s="4">
        <v>2514.5</v>
      </c>
      <c r="GF8" s="3">
        <v>1507</v>
      </c>
      <c r="GG8" s="4">
        <v>30</v>
      </c>
      <c r="GH8" s="4">
        <v>29.6</v>
      </c>
      <c r="GI8" s="4">
        <v>51.1</v>
      </c>
      <c r="GJ8" s="4">
        <v>56.1</v>
      </c>
      <c r="GK8" s="4">
        <v>99.5</v>
      </c>
      <c r="GL8" s="4">
        <v>90</v>
      </c>
      <c r="GM8" s="3">
        <v>0</v>
      </c>
      <c r="GN8" s="4">
        <v>35.636000000000003</v>
      </c>
      <c r="GO8" s="4">
        <v>101.974</v>
      </c>
      <c r="GP8" s="4">
        <v>1.121</v>
      </c>
      <c r="GQ8" s="4">
        <v>2.0059999999999998</v>
      </c>
      <c r="GR8" s="4">
        <v>1.298</v>
      </c>
      <c r="GS8" s="4">
        <v>2.0059999999999998</v>
      </c>
      <c r="GT8" s="4">
        <v>1.0620000000000001</v>
      </c>
      <c r="GU8" s="4">
        <v>1.8879999999999999</v>
      </c>
      <c r="GV8" s="4">
        <v>12.348000000000001</v>
      </c>
      <c r="GW8" s="4">
        <v>13.839</v>
      </c>
      <c r="GX8" s="4">
        <v>15.778</v>
      </c>
      <c r="GY8" s="3">
        <v>0</v>
      </c>
      <c r="GZ8" s="3">
        <v>0</v>
      </c>
      <c r="HA8" s="3">
        <v>0</v>
      </c>
      <c r="HB8" s="4">
        <v>0</v>
      </c>
      <c r="HC8" s="4">
        <v>23.027999999999999</v>
      </c>
      <c r="HD8" s="4">
        <v>86</v>
      </c>
      <c r="HE8" s="3">
        <v>0</v>
      </c>
      <c r="HF8" s="3">
        <v>0</v>
      </c>
      <c r="HG8" s="4">
        <v>71.569999999999993</v>
      </c>
      <c r="HH8" s="3">
        <v>81.650000000000006</v>
      </c>
      <c r="HI8" s="3">
        <v>0</v>
      </c>
      <c r="HJ8" s="3">
        <v>0</v>
      </c>
      <c r="HK8" s="3">
        <v>0</v>
      </c>
      <c r="HL8" s="4">
        <v>65</v>
      </c>
      <c r="HM8" s="4">
        <v>55</v>
      </c>
      <c r="HN8" s="4">
        <v>62</v>
      </c>
      <c r="HO8" s="4">
        <v>55</v>
      </c>
      <c r="HP8" s="4">
        <v>56</v>
      </c>
      <c r="HQ8" s="4">
        <v>55</v>
      </c>
      <c r="HR8" s="4">
        <v>55</v>
      </c>
      <c r="HS8" s="4">
        <v>62</v>
      </c>
      <c r="HT8" s="3">
        <v>-1.0489999999999999</v>
      </c>
      <c r="HU8" s="3">
        <v>0</v>
      </c>
      <c r="HV8" s="4">
        <v>0.20399999999999999</v>
      </c>
      <c r="HW8" s="4">
        <v>38.58</v>
      </c>
      <c r="HX8" s="4">
        <v>11.92</v>
      </c>
      <c r="HY8" s="4">
        <v>49.59</v>
      </c>
      <c r="HZ8" s="4">
        <v>58.65</v>
      </c>
      <c r="IA8" s="4">
        <v>2.57</v>
      </c>
      <c r="IB8" s="3">
        <v>105</v>
      </c>
      <c r="IC8" s="4">
        <v>23.071000000000002</v>
      </c>
      <c r="ID8" s="4">
        <v>-0.16800000000000001</v>
      </c>
      <c r="IE8" s="4">
        <v>2.1000000000000001E-2</v>
      </c>
      <c r="IF8" s="4">
        <v>807</v>
      </c>
      <c r="IG8" s="4">
        <v>744</v>
      </c>
      <c r="IH8" s="4">
        <v>819.3</v>
      </c>
      <c r="II8" s="4">
        <v>757.4</v>
      </c>
      <c r="IJ8" s="4">
        <v>4.5999999999999999E-2</v>
      </c>
      <c r="IK8" s="4">
        <v>0.222</v>
      </c>
      <c r="IL8" s="4">
        <v>71.613</v>
      </c>
      <c r="IM8" s="4">
        <v>71.613</v>
      </c>
      <c r="IN8" s="4">
        <v>13.362</v>
      </c>
      <c r="IO8" s="4">
        <v>0.57999999999999996</v>
      </c>
    </row>
    <row r="9" spans="1:249" x14ac:dyDescent="0.25">
      <c r="B9" s="2" t="s">
        <v>41</v>
      </c>
      <c r="C9" s="7" t="s">
        <v>45</v>
      </c>
      <c r="D9" s="59">
        <v>2.4940972222222222E-3</v>
      </c>
      <c r="E9" s="4">
        <v>215.49</v>
      </c>
      <c r="F9" s="3">
        <v>332.76</v>
      </c>
      <c r="G9" s="3">
        <v>5.76</v>
      </c>
      <c r="H9" s="4">
        <v>35.1</v>
      </c>
      <c r="I9" s="3">
        <v>0</v>
      </c>
      <c r="J9" s="4">
        <v>12.5</v>
      </c>
      <c r="K9" s="3">
        <v>6</v>
      </c>
      <c r="L9" s="3">
        <v>11</v>
      </c>
      <c r="M9" s="3">
        <v>5</v>
      </c>
      <c r="N9" s="3">
        <v>3</v>
      </c>
      <c r="O9" s="3">
        <v>4</v>
      </c>
      <c r="P9" s="4">
        <v>0.92</v>
      </c>
      <c r="Q9" s="3">
        <v>1.446</v>
      </c>
      <c r="R9" s="4">
        <v>0.88</v>
      </c>
      <c r="S9" s="4">
        <v>0.81599999999999995</v>
      </c>
      <c r="T9" s="3">
        <v>75.53</v>
      </c>
      <c r="U9" s="4">
        <v>60.994</v>
      </c>
      <c r="V9" s="4">
        <v>221.66</v>
      </c>
      <c r="W9" s="4">
        <v>201.66</v>
      </c>
      <c r="X9" s="4">
        <v>190</v>
      </c>
      <c r="Y9" s="4">
        <v>190</v>
      </c>
      <c r="Z9" s="3">
        <v>337.75</v>
      </c>
      <c r="AA9" s="3">
        <v>296.31</v>
      </c>
      <c r="AB9" s="3">
        <v>321.94</v>
      </c>
      <c r="AC9" s="3">
        <v>313.19</v>
      </c>
      <c r="AD9" s="4">
        <v>1.9330000000000001</v>
      </c>
      <c r="AE9" s="4">
        <v>1.9550000000000001</v>
      </c>
      <c r="AF9" s="3">
        <v>2.0720000000000001</v>
      </c>
      <c r="AG9" s="4">
        <v>2.17</v>
      </c>
      <c r="AH9" s="3">
        <v>93.49</v>
      </c>
      <c r="AI9" s="3">
        <v>87.47</v>
      </c>
      <c r="AJ9" s="4">
        <v>118.62</v>
      </c>
      <c r="AK9" s="4">
        <v>114.97</v>
      </c>
      <c r="AL9" s="3">
        <v>624.36400000000003</v>
      </c>
      <c r="AM9" s="4">
        <v>622.32500000000005</v>
      </c>
      <c r="AN9" s="4">
        <v>758.64700000000005</v>
      </c>
      <c r="AO9" s="4">
        <v>764.03599999999994</v>
      </c>
      <c r="AP9" s="4">
        <v>1.246</v>
      </c>
      <c r="AQ9" s="4">
        <v>1.595</v>
      </c>
      <c r="AR9" s="3">
        <v>42.689</v>
      </c>
      <c r="AS9" s="4">
        <v>35.706000000000003</v>
      </c>
      <c r="AT9" s="4">
        <v>83</v>
      </c>
      <c r="AU9" s="4">
        <v>113</v>
      </c>
      <c r="AV9" s="3">
        <v>2.0245000000000002</v>
      </c>
      <c r="AW9" s="4">
        <v>5.1866000000000003</v>
      </c>
      <c r="AX9" s="4">
        <v>1014.2</v>
      </c>
      <c r="AY9" s="3">
        <v>1.62</v>
      </c>
      <c r="AZ9" s="4">
        <v>5.71</v>
      </c>
      <c r="BA9" s="4">
        <v>110.21599999999999</v>
      </c>
      <c r="BB9" s="4">
        <v>110.556</v>
      </c>
      <c r="BC9" s="4">
        <v>7674</v>
      </c>
      <c r="BD9" s="4">
        <v>89</v>
      </c>
      <c r="BE9" s="4">
        <v>16.385000000000002</v>
      </c>
      <c r="BF9" s="4">
        <v>13.28</v>
      </c>
      <c r="BG9" s="4">
        <v>27.93</v>
      </c>
      <c r="BH9" s="4">
        <v>26.4</v>
      </c>
      <c r="BI9" s="5"/>
      <c r="BJ9" s="5"/>
      <c r="BK9" s="5"/>
      <c r="BL9" s="5"/>
      <c r="BM9" s="5"/>
      <c r="BN9" s="4">
        <v>115.864</v>
      </c>
      <c r="BO9" s="4">
        <v>113.736</v>
      </c>
      <c r="BP9" s="4">
        <v>142.744</v>
      </c>
      <c r="BQ9" s="4">
        <v>145.976</v>
      </c>
      <c r="BR9" s="5"/>
      <c r="BS9" s="4">
        <v>34.700000000000003</v>
      </c>
      <c r="BT9" s="4">
        <v>7464.9250000000002</v>
      </c>
      <c r="BU9" s="4">
        <v>49.942999999999998</v>
      </c>
      <c r="BV9" s="4">
        <v>54.432000000000002</v>
      </c>
      <c r="BW9" s="4">
        <v>56.915999999999997</v>
      </c>
      <c r="BX9" s="4">
        <v>57.100999999999999</v>
      </c>
      <c r="BY9" s="4">
        <v>1.248</v>
      </c>
      <c r="BZ9" s="3">
        <v>3.1240000000000001</v>
      </c>
      <c r="CA9" s="3">
        <v>3.641</v>
      </c>
      <c r="CB9" s="4">
        <v>3.351</v>
      </c>
      <c r="CC9" s="4">
        <v>0.59699999999999998</v>
      </c>
      <c r="CD9" s="4">
        <v>1.284</v>
      </c>
      <c r="CE9" s="4">
        <v>1.226</v>
      </c>
      <c r="CF9" s="4">
        <v>1.7250000000000001</v>
      </c>
      <c r="CG9" s="4">
        <v>13.958</v>
      </c>
      <c r="CH9" s="4">
        <v>13.834</v>
      </c>
      <c r="CI9" s="4">
        <v>5.0110000000000001</v>
      </c>
      <c r="CJ9" s="4">
        <v>3.1970000000000001</v>
      </c>
      <c r="CK9" s="4">
        <v>1.8049999999999999</v>
      </c>
      <c r="CL9" s="4">
        <v>0.2</v>
      </c>
      <c r="CM9" s="3">
        <v>0</v>
      </c>
      <c r="CN9" s="4">
        <v>0</v>
      </c>
      <c r="CO9" s="4">
        <v>0</v>
      </c>
      <c r="CP9" s="4">
        <v>111.86</v>
      </c>
      <c r="CQ9" s="4">
        <v>109.40900000000001</v>
      </c>
      <c r="CR9" s="4">
        <v>133.56899999999999</v>
      </c>
      <c r="CS9" s="4">
        <v>137.84</v>
      </c>
      <c r="CT9" s="4">
        <v>0.29599999999999999</v>
      </c>
      <c r="CU9" s="4">
        <v>0</v>
      </c>
      <c r="CV9" s="4">
        <v>0.1</v>
      </c>
      <c r="CW9" s="3">
        <v>0.60099999999999998</v>
      </c>
      <c r="CX9" s="4">
        <v>0.20100000000000001</v>
      </c>
      <c r="CY9" s="4">
        <v>0.2</v>
      </c>
      <c r="CZ9" s="4">
        <v>9.9000000000000005E-2</v>
      </c>
      <c r="DA9" s="4">
        <v>0.1</v>
      </c>
      <c r="DB9" s="4">
        <v>0.1</v>
      </c>
      <c r="DC9" s="3">
        <v>0</v>
      </c>
      <c r="DD9" s="3">
        <v>0</v>
      </c>
      <c r="DE9" s="3">
        <v>0.28999999999999998</v>
      </c>
      <c r="DF9" s="3">
        <v>0.13</v>
      </c>
      <c r="DG9" s="3">
        <v>0.63500000000000001</v>
      </c>
      <c r="DH9" s="4">
        <v>2.44</v>
      </c>
      <c r="DI9" s="4">
        <v>1.0640000000000001</v>
      </c>
      <c r="DJ9" s="4">
        <v>0.16700000000000001</v>
      </c>
      <c r="DK9" s="4">
        <v>1.0229999999999999</v>
      </c>
      <c r="DL9" s="4">
        <v>0.44500000000000001</v>
      </c>
      <c r="DM9" s="4">
        <v>0.76300000000000001</v>
      </c>
      <c r="DN9" s="4">
        <v>0.749</v>
      </c>
      <c r="DO9" s="4">
        <v>0.35</v>
      </c>
      <c r="DP9" s="4">
        <v>63.728000000000002</v>
      </c>
      <c r="DQ9" s="4">
        <v>47.216000000000001</v>
      </c>
      <c r="DR9" s="4">
        <v>52.124000000000002</v>
      </c>
      <c r="DS9" s="4">
        <v>47.058</v>
      </c>
      <c r="DT9" s="3">
        <v>7.44</v>
      </c>
      <c r="DU9" s="3">
        <v>6.61</v>
      </c>
      <c r="DV9" s="3">
        <v>13.2</v>
      </c>
      <c r="DW9" s="3">
        <v>11.39</v>
      </c>
      <c r="DX9" s="3">
        <v>7.56</v>
      </c>
      <c r="DY9" s="3">
        <v>7.03</v>
      </c>
      <c r="DZ9" s="3">
        <v>12.61</v>
      </c>
      <c r="EA9" s="3">
        <v>10.66</v>
      </c>
      <c r="EB9" s="4">
        <v>41.17</v>
      </c>
      <c r="EC9" s="4">
        <v>41.89</v>
      </c>
      <c r="ED9" s="4">
        <v>32.6</v>
      </c>
      <c r="EE9" s="3">
        <v>35.380000000000003</v>
      </c>
      <c r="EF9" s="4">
        <v>43.83</v>
      </c>
      <c r="EG9" s="4">
        <v>44.48</v>
      </c>
      <c r="EH9" s="4">
        <v>41.59</v>
      </c>
      <c r="EI9" s="4">
        <v>42.57</v>
      </c>
      <c r="EJ9" s="4">
        <v>6.0670000000000002</v>
      </c>
      <c r="EK9" s="4">
        <v>53.389000000000003</v>
      </c>
      <c r="EL9" s="4">
        <v>1.3</v>
      </c>
      <c r="EM9" s="4">
        <v>0.95</v>
      </c>
      <c r="EN9" s="4">
        <v>1.26</v>
      </c>
      <c r="EO9" s="4">
        <v>1.25</v>
      </c>
      <c r="EP9" s="3">
        <v>-98.921999999999997</v>
      </c>
      <c r="EQ9" s="4">
        <v>-1.8979999999999999</v>
      </c>
      <c r="ER9" s="3">
        <v>117.45</v>
      </c>
      <c r="ES9" s="4">
        <v>1.611</v>
      </c>
      <c r="ET9" s="4">
        <v>1.681</v>
      </c>
      <c r="EU9" s="4">
        <v>1.5329999999999999</v>
      </c>
      <c r="EV9" s="4">
        <v>6.7919999999999998</v>
      </c>
      <c r="EW9" s="4">
        <v>1.3109999999999999</v>
      </c>
      <c r="EX9" s="3">
        <v>73.900000000000006</v>
      </c>
      <c r="EY9" s="4">
        <v>0</v>
      </c>
      <c r="EZ9" s="3">
        <v>0.371</v>
      </c>
      <c r="FA9" s="3">
        <v>0</v>
      </c>
      <c r="FB9" s="4">
        <v>9.282</v>
      </c>
      <c r="FC9" s="4">
        <v>84</v>
      </c>
      <c r="FD9" s="4">
        <v>78.006</v>
      </c>
      <c r="FE9" s="4">
        <v>92.117999999999995</v>
      </c>
      <c r="FF9" s="4">
        <v>89.382999999999996</v>
      </c>
      <c r="FG9" s="4">
        <v>0.95</v>
      </c>
      <c r="FH9" s="4">
        <v>0.95099999999999996</v>
      </c>
      <c r="FI9" s="4">
        <v>0.98199999999999998</v>
      </c>
      <c r="FJ9" s="4">
        <v>0.98699999999999999</v>
      </c>
      <c r="FK9" s="4">
        <v>0</v>
      </c>
      <c r="FL9" s="3">
        <v>84</v>
      </c>
      <c r="FM9" s="3">
        <v>2.88</v>
      </c>
      <c r="FN9" s="4">
        <v>-0.74</v>
      </c>
      <c r="FO9" s="4">
        <v>5.58</v>
      </c>
      <c r="FP9" s="5"/>
      <c r="FQ9" s="4">
        <v>4.8499999999999996</v>
      </c>
      <c r="FR9" s="3">
        <v>4.95</v>
      </c>
      <c r="FS9" s="4">
        <v>6.6230000000000002</v>
      </c>
      <c r="FT9" s="4">
        <v>1070</v>
      </c>
      <c r="FU9" s="4">
        <v>0.94</v>
      </c>
      <c r="FV9" s="4">
        <v>22.59</v>
      </c>
      <c r="FW9" s="4">
        <v>3070</v>
      </c>
      <c r="FX9" s="4">
        <v>166400</v>
      </c>
      <c r="FY9" s="4">
        <v>167700</v>
      </c>
      <c r="FZ9" s="4">
        <v>50.268000000000001</v>
      </c>
      <c r="GA9" s="4">
        <v>51.155999999999999</v>
      </c>
      <c r="GB9" s="4">
        <v>2205.6</v>
      </c>
      <c r="GC9" s="4">
        <v>2208.6999999999998</v>
      </c>
      <c r="GD9" s="3">
        <v>2481.5</v>
      </c>
      <c r="GE9" s="4">
        <v>2224.6999999999998</v>
      </c>
      <c r="GF9" s="4">
        <v>1408.3125</v>
      </c>
      <c r="GG9" s="4">
        <v>30</v>
      </c>
      <c r="GH9" s="4">
        <v>30.1</v>
      </c>
      <c r="GI9" s="4">
        <v>51.9</v>
      </c>
      <c r="GJ9" s="4">
        <v>56.8</v>
      </c>
      <c r="GK9" s="4">
        <v>99.5</v>
      </c>
      <c r="GL9" s="3">
        <v>92</v>
      </c>
      <c r="GM9" s="3">
        <v>0</v>
      </c>
      <c r="GN9" s="4">
        <v>35.962000000000003</v>
      </c>
      <c r="GO9" s="3">
        <v>117.45</v>
      </c>
      <c r="GP9" s="4">
        <v>1.0029999999999999</v>
      </c>
      <c r="GQ9" s="4">
        <v>1.9470000000000001</v>
      </c>
      <c r="GR9" s="4">
        <v>1.298</v>
      </c>
      <c r="GS9" s="4">
        <v>2.0059999999999998</v>
      </c>
      <c r="GT9" s="4">
        <v>0.88500000000000001</v>
      </c>
      <c r="GU9" s="4">
        <v>1.8879999999999999</v>
      </c>
      <c r="GV9" s="4">
        <v>12.74</v>
      </c>
      <c r="GW9" s="4">
        <v>13.84</v>
      </c>
      <c r="GX9" s="4">
        <v>15.092000000000001</v>
      </c>
      <c r="GY9" s="3">
        <v>0</v>
      </c>
      <c r="GZ9" s="3">
        <v>0</v>
      </c>
      <c r="HA9" s="3">
        <v>0</v>
      </c>
      <c r="HB9" s="4">
        <v>0</v>
      </c>
      <c r="HC9" s="4">
        <v>23.061</v>
      </c>
      <c r="HD9" s="4">
        <v>86</v>
      </c>
      <c r="HE9" s="3">
        <v>0</v>
      </c>
      <c r="HF9" s="3">
        <v>0</v>
      </c>
      <c r="HG9" s="4">
        <v>71.52</v>
      </c>
      <c r="HH9" s="4">
        <v>81.36</v>
      </c>
      <c r="HI9" s="3">
        <v>0</v>
      </c>
      <c r="HJ9" s="3">
        <v>0</v>
      </c>
      <c r="HK9" s="3">
        <v>0</v>
      </c>
      <c r="HL9" s="4">
        <v>66</v>
      </c>
      <c r="HM9" s="4">
        <v>54</v>
      </c>
      <c r="HN9" s="4">
        <v>63</v>
      </c>
      <c r="HO9" s="3">
        <v>56</v>
      </c>
      <c r="HP9" s="4">
        <v>57</v>
      </c>
      <c r="HQ9" s="3">
        <v>56</v>
      </c>
      <c r="HR9" s="4">
        <v>56</v>
      </c>
      <c r="HS9" s="4">
        <v>62</v>
      </c>
      <c r="HT9" s="4">
        <v>-1.0229999999999999</v>
      </c>
      <c r="HU9" s="3">
        <v>0</v>
      </c>
      <c r="HV9" s="3">
        <v>0.56999999999999995</v>
      </c>
      <c r="HW9" s="4">
        <v>39.57</v>
      </c>
      <c r="HX9" s="3">
        <v>8.17</v>
      </c>
      <c r="HY9" s="3">
        <v>49.94</v>
      </c>
      <c r="HZ9" s="4">
        <v>53.51</v>
      </c>
      <c r="IA9" s="4">
        <v>2.669</v>
      </c>
      <c r="IB9" s="3">
        <v>105</v>
      </c>
      <c r="IC9" s="3">
        <v>23.254000000000001</v>
      </c>
      <c r="ID9" s="4">
        <v>-0.17799999999999999</v>
      </c>
      <c r="IE9" s="4">
        <v>7.0000000000000001E-3</v>
      </c>
      <c r="IF9" s="3">
        <v>810.3</v>
      </c>
      <c r="IG9" s="3">
        <v>748.6</v>
      </c>
      <c r="IH9" s="3">
        <v>821.7</v>
      </c>
      <c r="II9" s="3">
        <v>762</v>
      </c>
      <c r="IJ9" s="4">
        <v>4.4999999999999998E-2</v>
      </c>
      <c r="IK9" s="4">
        <v>0.23</v>
      </c>
      <c r="IL9" s="4">
        <v>75.625</v>
      </c>
      <c r="IM9" s="4">
        <v>75.625</v>
      </c>
      <c r="IN9" s="4">
        <v>13.468999999999999</v>
      </c>
      <c r="IO9" s="4">
        <v>0.67200000000000004</v>
      </c>
    </row>
    <row r="10" spans="1:249" x14ac:dyDescent="0.25">
      <c r="B10" s="2" t="s">
        <v>41</v>
      </c>
      <c r="C10" s="2" t="s">
        <v>46</v>
      </c>
      <c r="D10" s="2" t="s">
        <v>407</v>
      </c>
      <c r="E10" s="4">
        <v>290.02</v>
      </c>
      <c r="F10" s="4">
        <v>331.76</v>
      </c>
      <c r="G10" s="4">
        <v>-22.6</v>
      </c>
      <c r="H10" s="3">
        <v>35.299999999999997</v>
      </c>
      <c r="I10" s="3">
        <v>0</v>
      </c>
      <c r="J10" s="4">
        <v>13.6</v>
      </c>
      <c r="K10" s="4">
        <v>4</v>
      </c>
      <c r="L10" s="3">
        <v>11</v>
      </c>
      <c r="M10" s="4">
        <v>3</v>
      </c>
      <c r="N10" s="3">
        <v>3</v>
      </c>
      <c r="O10" s="3">
        <v>4</v>
      </c>
      <c r="P10" s="4">
        <v>0.82399999999999995</v>
      </c>
      <c r="Q10" s="4">
        <v>1.3839999999999999</v>
      </c>
      <c r="R10" s="4">
        <v>0.88</v>
      </c>
      <c r="S10" s="4">
        <v>0.626</v>
      </c>
      <c r="T10" s="4">
        <v>73.05</v>
      </c>
      <c r="U10" s="3">
        <v>62.956000000000003</v>
      </c>
      <c r="V10" s="4">
        <v>218.34</v>
      </c>
      <c r="W10" s="4">
        <v>200</v>
      </c>
      <c r="X10" s="4">
        <v>201.66</v>
      </c>
      <c r="Y10" s="4">
        <v>201.66</v>
      </c>
      <c r="Z10" s="4">
        <v>325.86</v>
      </c>
      <c r="AA10" s="4">
        <v>278.86</v>
      </c>
      <c r="AB10" s="4">
        <v>307.08</v>
      </c>
      <c r="AC10" s="4">
        <v>296.27</v>
      </c>
      <c r="AD10" s="3">
        <v>1.9410000000000001</v>
      </c>
      <c r="AE10" s="3">
        <v>1.9630000000000001</v>
      </c>
      <c r="AF10" s="4">
        <v>2.069</v>
      </c>
      <c r="AG10" s="3">
        <v>2.1920000000000002</v>
      </c>
      <c r="AH10" s="4">
        <v>92.54</v>
      </c>
      <c r="AI10" s="4">
        <v>87.46</v>
      </c>
      <c r="AJ10" s="3">
        <v>119.08</v>
      </c>
      <c r="AK10" s="3">
        <v>115.63</v>
      </c>
      <c r="AL10" s="4">
        <v>618.21900000000005</v>
      </c>
      <c r="AM10" s="4">
        <v>599.67999999999995</v>
      </c>
      <c r="AN10" s="4">
        <v>773.19899999999996</v>
      </c>
      <c r="AO10" s="4">
        <v>760.33399999999995</v>
      </c>
      <c r="AP10" s="4">
        <v>1.258</v>
      </c>
      <c r="AQ10" s="4">
        <v>1.6120000000000001</v>
      </c>
      <c r="AR10" s="4">
        <v>42.095999999999997</v>
      </c>
      <c r="AS10" s="4">
        <v>34.896000000000001</v>
      </c>
      <c r="AT10" s="3">
        <v>84</v>
      </c>
      <c r="AU10" s="3">
        <v>115</v>
      </c>
      <c r="AV10" s="4">
        <v>2.2799999999999998</v>
      </c>
      <c r="AW10" s="4">
        <v>4.8582000000000001</v>
      </c>
      <c r="AX10" s="4">
        <v>1015.5</v>
      </c>
      <c r="AY10" s="4">
        <v>1.61</v>
      </c>
      <c r="AZ10" s="4">
        <v>5.67</v>
      </c>
      <c r="BA10" s="4">
        <v>69.599999999999994</v>
      </c>
      <c r="BB10" s="4">
        <v>69.5</v>
      </c>
      <c r="BC10" s="4">
        <v>7669</v>
      </c>
      <c r="BD10" s="4">
        <v>89.75</v>
      </c>
      <c r="BE10" s="4">
        <v>15.78</v>
      </c>
      <c r="BF10" s="4">
        <v>11.54</v>
      </c>
      <c r="BG10" s="4">
        <v>27.12</v>
      </c>
      <c r="BH10" s="4">
        <v>25.47</v>
      </c>
      <c r="BI10" s="4">
        <v>60.441000000000003</v>
      </c>
      <c r="BJ10" s="4">
        <v>36.723999999999997</v>
      </c>
      <c r="BK10" s="3">
        <v>62.948999999999998</v>
      </c>
      <c r="BL10" s="4">
        <v>1.877</v>
      </c>
      <c r="BM10" s="3">
        <v>79.153999999999996</v>
      </c>
      <c r="BN10" s="3">
        <v>146.44</v>
      </c>
      <c r="BO10" s="3">
        <v>145.208</v>
      </c>
      <c r="BP10" s="3">
        <v>153.27199999999999</v>
      </c>
      <c r="BQ10" s="3">
        <v>154.80799999999999</v>
      </c>
      <c r="BR10" s="3">
        <v>61.414000000000001</v>
      </c>
      <c r="BS10" s="3">
        <v>35.1</v>
      </c>
      <c r="BT10" s="4">
        <v>7428.8459999999995</v>
      </c>
      <c r="BU10" s="3">
        <v>51.674999999999997</v>
      </c>
      <c r="BV10" s="4">
        <v>54.576999999999998</v>
      </c>
      <c r="BW10" s="4">
        <v>57.109000000000002</v>
      </c>
      <c r="BX10" s="4">
        <v>57.49</v>
      </c>
      <c r="BY10" s="4">
        <v>1.349</v>
      </c>
      <c r="BZ10" s="4">
        <v>2.9079999999999999</v>
      </c>
      <c r="CA10" s="4">
        <v>2.9729999999999999</v>
      </c>
      <c r="CB10" s="4">
        <v>3.0449999999999999</v>
      </c>
      <c r="CC10" s="4">
        <v>0.80200000000000005</v>
      </c>
      <c r="CD10" s="4">
        <v>1.4450000000000001</v>
      </c>
      <c r="CE10" s="4">
        <v>1.139</v>
      </c>
      <c r="CF10" s="4">
        <v>1.516</v>
      </c>
      <c r="CG10" s="4">
        <v>13.803000000000001</v>
      </c>
      <c r="CH10" s="4">
        <v>10.449</v>
      </c>
      <c r="CI10" s="5"/>
      <c r="CJ10" s="5"/>
      <c r="CK10" s="5"/>
      <c r="CL10" s="4">
        <v>0.3</v>
      </c>
      <c r="CM10" s="3">
        <v>0</v>
      </c>
      <c r="CN10" s="3">
        <v>0.1</v>
      </c>
      <c r="CO10" s="3">
        <v>0.2</v>
      </c>
      <c r="CP10" s="3">
        <v>117.441</v>
      </c>
      <c r="CQ10" s="3">
        <v>115.18600000000001</v>
      </c>
      <c r="CR10" s="3">
        <v>140.779</v>
      </c>
      <c r="CS10" s="3">
        <v>144.89699999999999</v>
      </c>
      <c r="CT10" s="4">
        <v>0.36</v>
      </c>
      <c r="CU10" s="4">
        <v>0</v>
      </c>
      <c r="CV10" s="4">
        <v>0.1</v>
      </c>
      <c r="CW10" s="4">
        <v>0.29899999999999999</v>
      </c>
      <c r="CX10" s="4">
        <v>0.59799999999999998</v>
      </c>
      <c r="CY10" s="3">
        <v>0.59799999999999998</v>
      </c>
      <c r="CZ10" s="4">
        <v>9.9000000000000005E-2</v>
      </c>
      <c r="DA10" s="4">
        <v>0.20100000000000001</v>
      </c>
      <c r="DB10" s="4">
        <v>0.2</v>
      </c>
      <c r="DC10" s="3">
        <v>0</v>
      </c>
      <c r="DD10" s="3">
        <v>0</v>
      </c>
      <c r="DE10" s="4">
        <v>0.215</v>
      </c>
      <c r="DF10" s="4">
        <v>0.107</v>
      </c>
      <c r="DG10" s="4">
        <v>6.7000000000000004E-2</v>
      </c>
      <c r="DH10" s="4">
        <v>2.4060000000000001</v>
      </c>
      <c r="DI10" s="4">
        <v>1.0720000000000001</v>
      </c>
      <c r="DJ10" s="4">
        <v>8.1000000000000003E-2</v>
      </c>
      <c r="DK10" s="4">
        <v>0.98199999999999998</v>
      </c>
      <c r="DL10" s="3">
        <v>0.44900000000000001</v>
      </c>
      <c r="DM10" s="4">
        <v>0.85799999999999998</v>
      </c>
      <c r="DN10" s="4">
        <v>0.68200000000000005</v>
      </c>
      <c r="DO10" s="4">
        <v>0.44900000000000001</v>
      </c>
      <c r="DP10" s="3">
        <v>64.89</v>
      </c>
      <c r="DQ10" s="4">
        <v>36.765000000000001</v>
      </c>
      <c r="DR10" s="3">
        <v>52.155999999999999</v>
      </c>
      <c r="DS10" s="4">
        <v>41.207999999999998</v>
      </c>
      <c r="DT10" s="4">
        <v>5.36</v>
      </c>
      <c r="DU10" s="4">
        <v>4.83</v>
      </c>
      <c r="DV10" s="4">
        <v>9.93</v>
      </c>
      <c r="DW10" s="4">
        <v>8.56</v>
      </c>
      <c r="DX10" s="4">
        <v>5.56</v>
      </c>
      <c r="DY10" s="4">
        <v>5.17</v>
      </c>
      <c r="DZ10" s="4">
        <v>9.32</v>
      </c>
      <c r="EA10" s="4">
        <v>7.97</v>
      </c>
      <c r="EB10" s="4">
        <v>38.35</v>
      </c>
      <c r="EC10" s="4">
        <v>37.61</v>
      </c>
      <c r="ED10" s="4">
        <v>30.48</v>
      </c>
      <c r="EE10" s="4">
        <v>30.03</v>
      </c>
      <c r="EF10" s="4">
        <v>50.73</v>
      </c>
      <c r="EG10" s="4">
        <v>52.4</v>
      </c>
      <c r="EH10" s="4">
        <v>50.27</v>
      </c>
      <c r="EI10" s="4">
        <v>53.44</v>
      </c>
      <c r="EJ10" s="3">
        <v>6.4580000000000002</v>
      </c>
      <c r="EK10" s="4">
        <v>53.576000000000001</v>
      </c>
      <c r="EL10" s="3">
        <v>1.35</v>
      </c>
      <c r="EM10" s="4">
        <v>0.9</v>
      </c>
      <c r="EN10" s="3">
        <v>1.35</v>
      </c>
      <c r="EO10" s="3">
        <v>1.32</v>
      </c>
      <c r="EP10" s="4">
        <v>-98.63</v>
      </c>
      <c r="EQ10" s="4">
        <v>-1.5289999999999999</v>
      </c>
      <c r="ER10" s="4">
        <v>93.798000000000002</v>
      </c>
      <c r="ES10" s="4">
        <v>1.532</v>
      </c>
      <c r="ET10" s="4">
        <v>1.615</v>
      </c>
      <c r="EU10" s="4">
        <v>1.4790000000000001</v>
      </c>
      <c r="EV10" s="4">
        <v>6.7930000000000001</v>
      </c>
      <c r="EW10" s="4">
        <v>1.33</v>
      </c>
      <c r="EX10" s="4">
        <v>70.760000000000005</v>
      </c>
      <c r="EY10" s="4">
        <v>0</v>
      </c>
      <c r="EZ10" s="4">
        <v>0.11899999999999999</v>
      </c>
      <c r="FA10" s="3">
        <v>0</v>
      </c>
      <c r="FB10" s="4">
        <v>9.2349999999999994</v>
      </c>
      <c r="FC10" s="3">
        <v>84.911000000000001</v>
      </c>
      <c r="FD10" s="3">
        <v>78.885999999999996</v>
      </c>
      <c r="FE10" s="3">
        <v>94.257000000000005</v>
      </c>
      <c r="FF10" s="3">
        <v>91.611000000000004</v>
      </c>
      <c r="FG10" s="3">
        <v>1.1719999999999999</v>
      </c>
      <c r="FH10" s="3">
        <v>1.127</v>
      </c>
      <c r="FI10" s="4">
        <v>0.98699999999999999</v>
      </c>
      <c r="FJ10" s="4">
        <v>0.99099999999999999</v>
      </c>
      <c r="FK10" s="4">
        <v>0</v>
      </c>
      <c r="FL10" s="3">
        <v>84</v>
      </c>
      <c r="FM10" s="4">
        <v>2.84</v>
      </c>
      <c r="FN10" s="4">
        <v>-0.62</v>
      </c>
      <c r="FO10" s="4">
        <v>5.46</v>
      </c>
      <c r="FP10" s="4">
        <v>4</v>
      </c>
      <c r="FQ10" s="4">
        <v>4.4000000000000004</v>
      </c>
      <c r="FR10" s="4">
        <v>5.05</v>
      </c>
      <c r="FS10" s="4">
        <v>6.6505000000000001</v>
      </c>
      <c r="FT10" s="4">
        <v>1068.3</v>
      </c>
      <c r="FU10" s="4">
        <v>1.44</v>
      </c>
      <c r="FV10" s="3">
        <v>28.18</v>
      </c>
      <c r="FW10" s="4">
        <v>3030.5</v>
      </c>
      <c r="FX10" s="4">
        <v>164200</v>
      </c>
      <c r="FY10" s="4">
        <v>168200</v>
      </c>
      <c r="FZ10" s="4">
        <v>49.421999999999997</v>
      </c>
      <c r="GA10" s="4">
        <v>51.177999999999997</v>
      </c>
      <c r="GB10" s="3">
        <v>2290.6999999999998</v>
      </c>
      <c r="GC10" s="3">
        <v>2743.2</v>
      </c>
      <c r="GD10" s="4">
        <v>2302</v>
      </c>
      <c r="GE10" s="3">
        <v>2743.2</v>
      </c>
      <c r="GF10" s="4">
        <v>1406.1875</v>
      </c>
      <c r="GG10" s="4">
        <v>32</v>
      </c>
      <c r="GH10" s="4">
        <v>32.1</v>
      </c>
      <c r="GI10" s="4">
        <v>52.9</v>
      </c>
      <c r="GJ10" s="4">
        <v>57.6</v>
      </c>
      <c r="GK10" s="4">
        <v>97.5</v>
      </c>
      <c r="GL10" s="4">
        <v>90.7</v>
      </c>
      <c r="GM10" s="3">
        <v>0</v>
      </c>
      <c r="GN10" s="4">
        <v>39.231999999999999</v>
      </c>
      <c r="GO10" s="4">
        <v>98.63</v>
      </c>
      <c r="GP10" s="3">
        <v>0</v>
      </c>
      <c r="GQ10" s="3">
        <v>5.7229999999999999</v>
      </c>
      <c r="GR10" s="3">
        <v>0</v>
      </c>
      <c r="GS10" s="4">
        <v>4.8380000000000001</v>
      </c>
      <c r="GT10" s="3">
        <v>0</v>
      </c>
      <c r="GU10" s="3">
        <v>4.8380000000000001</v>
      </c>
      <c r="GV10" s="3">
        <v>0</v>
      </c>
      <c r="GW10" s="4">
        <v>11.714</v>
      </c>
      <c r="GX10" s="4">
        <v>15.68</v>
      </c>
      <c r="GY10" s="3">
        <v>0</v>
      </c>
      <c r="GZ10" s="3">
        <v>0</v>
      </c>
      <c r="HA10" s="3">
        <v>0</v>
      </c>
      <c r="HB10" s="3">
        <v>1</v>
      </c>
      <c r="HC10" s="4">
        <v>22.036000000000001</v>
      </c>
      <c r="HD10" s="3">
        <v>90</v>
      </c>
      <c r="HE10" s="3">
        <v>0</v>
      </c>
      <c r="HF10" s="3">
        <v>0</v>
      </c>
      <c r="HG10" s="4">
        <v>70.92</v>
      </c>
      <c r="HH10" s="4">
        <v>81.599999999999994</v>
      </c>
      <c r="HI10" s="3">
        <v>0</v>
      </c>
      <c r="HJ10" s="3">
        <v>0</v>
      </c>
      <c r="HK10" s="3">
        <v>0</v>
      </c>
      <c r="HL10" s="3">
        <v>68</v>
      </c>
      <c r="HM10" s="4">
        <v>53</v>
      </c>
      <c r="HN10" s="3">
        <v>64</v>
      </c>
      <c r="HO10" s="3">
        <v>56</v>
      </c>
      <c r="HP10" s="3">
        <v>58</v>
      </c>
      <c r="HQ10" s="3">
        <v>56</v>
      </c>
      <c r="HR10" s="3">
        <v>58</v>
      </c>
      <c r="HS10" s="4">
        <v>64</v>
      </c>
      <c r="HT10" s="4">
        <v>-1.0365</v>
      </c>
      <c r="HU10" s="3">
        <v>0</v>
      </c>
      <c r="HV10" s="4">
        <v>0.27100000000000002</v>
      </c>
      <c r="HW10" s="4">
        <v>39.57</v>
      </c>
      <c r="HX10" s="3">
        <v>8.17</v>
      </c>
      <c r="HY10" s="5"/>
      <c r="HZ10" s="5"/>
      <c r="IA10" s="3">
        <v>2.7010000000000001</v>
      </c>
      <c r="IB10" s="4">
        <v>104</v>
      </c>
      <c r="IC10" s="4">
        <v>22.167999999999999</v>
      </c>
      <c r="ID10" s="4">
        <v>-0.13</v>
      </c>
      <c r="IE10" s="4">
        <v>1.4999999999999999E-2</v>
      </c>
      <c r="IF10" s="4">
        <v>809.7</v>
      </c>
      <c r="IG10" s="4">
        <v>699.4</v>
      </c>
      <c r="IH10" s="4">
        <v>819.4</v>
      </c>
      <c r="II10" s="4">
        <v>718.2</v>
      </c>
      <c r="IJ10" s="4">
        <v>3.0000000000000001E-3</v>
      </c>
      <c r="IK10" s="4">
        <v>0.221</v>
      </c>
      <c r="IL10" s="4">
        <v>128.56899999999999</v>
      </c>
      <c r="IM10" s="4">
        <v>128.56899999999999</v>
      </c>
      <c r="IN10" s="3">
        <v>18.831</v>
      </c>
      <c r="IO10" s="3">
        <v>0.76</v>
      </c>
    </row>
    <row r="13" spans="1:249" x14ac:dyDescent="0.25">
      <c r="A13" s="10"/>
      <c r="B13" s="2" t="s">
        <v>41</v>
      </c>
      <c r="C13" s="7" t="s">
        <v>42</v>
      </c>
      <c r="D13" s="59">
        <v>4.6451388888888888E-3</v>
      </c>
      <c r="E13" s="3">
        <v>401.339</v>
      </c>
      <c r="F13" s="4">
        <v>329.16</v>
      </c>
      <c r="G13" s="3">
        <v>5.58</v>
      </c>
      <c r="H13" s="3">
        <v>35.799999999999997</v>
      </c>
      <c r="I13" s="3">
        <v>0</v>
      </c>
      <c r="J13" s="4">
        <v>16.7</v>
      </c>
      <c r="K13" s="3">
        <v>4</v>
      </c>
      <c r="L13" s="3">
        <v>11</v>
      </c>
      <c r="M13" s="3">
        <v>3</v>
      </c>
      <c r="N13" s="3">
        <v>3</v>
      </c>
      <c r="O13" s="3">
        <v>4</v>
      </c>
      <c r="P13" s="3">
        <v>1.2110000000000001</v>
      </c>
      <c r="Q13" s="4">
        <v>1.5129999999999999</v>
      </c>
      <c r="R13" s="3">
        <v>1.367</v>
      </c>
      <c r="S13" s="3">
        <v>1.1870000000000001</v>
      </c>
      <c r="T13" s="3">
        <v>65.58</v>
      </c>
      <c r="U13" s="3">
        <v>63.476999999999997</v>
      </c>
      <c r="V13" s="3">
        <v>157.5</v>
      </c>
      <c r="W13" s="3">
        <v>140</v>
      </c>
      <c r="X13" s="3">
        <v>127.5</v>
      </c>
      <c r="Y13" s="3">
        <v>130</v>
      </c>
      <c r="Z13" s="4">
        <v>275.52</v>
      </c>
      <c r="AA13" s="4">
        <v>235.78</v>
      </c>
      <c r="AB13" s="4">
        <v>236.91</v>
      </c>
      <c r="AC13" s="4">
        <v>231.36</v>
      </c>
      <c r="AD13" s="3">
        <v>1.8540000000000001</v>
      </c>
      <c r="AE13" s="3">
        <v>1.867</v>
      </c>
      <c r="AF13" s="4">
        <v>1.7769999999999999</v>
      </c>
      <c r="AG13" s="4">
        <v>1.8460000000000001</v>
      </c>
      <c r="AH13" s="4">
        <v>81.45</v>
      </c>
      <c r="AI13" s="4">
        <v>76.650000000000006</v>
      </c>
      <c r="AJ13" s="4">
        <v>99.4</v>
      </c>
      <c r="AK13" s="4">
        <v>96.94</v>
      </c>
      <c r="AL13" s="3">
        <v>599.81700000000001</v>
      </c>
      <c r="AM13" s="3">
        <v>633.88300000000004</v>
      </c>
      <c r="AN13" s="3">
        <v>769.90700000000004</v>
      </c>
      <c r="AO13" s="3">
        <v>766.70699999999999</v>
      </c>
      <c r="AP13" s="3">
        <v>1.238</v>
      </c>
      <c r="AQ13" s="3">
        <v>1.599</v>
      </c>
      <c r="AR13" s="3">
        <v>42.34</v>
      </c>
      <c r="AS13" s="4">
        <v>33.542000000000002</v>
      </c>
      <c r="AT13" s="3">
        <v>90</v>
      </c>
      <c r="AU13" s="4">
        <v>111</v>
      </c>
      <c r="AV13" s="3">
        <v>1.9884999999999999</v>
      </c>
      <c r="AW13" s="4">
        <v>4.6044999999999998</v>
      </c>
      <c r="AX13" s="3">
        <v>1019.6</v>
      </c>
      <c r="AY13" s="3">
        <v>1.89</v>
      </c>
      <c r="AZ13" s="3">
        <v>5.68</v>
      </c>
      <c r="BA13" s="3">
        <v>65.596999999999994</v>
      </c>
      <c r="BB13" s="3">
        <v>67.302999999999997</v>
      </c>
      <c r="BC13" s="4">
        <v>7711</v>
      </c>
      <c r="BD13" s="3">
        <v>89.75</v>
      </c>
      <c r="BE13" s="3">
        <v>16.145</v>
      </c>
      <c r="BF13" s="3">
        <v>13.695</v>
      </c>
      <c r="BG13" s="3">
        <v>28.88</v>
      </c>
      <c r="BH13" s="3">
        <v>26.68</v>
      </c>
      <c r="BI13" s="3">
        <v>62.332000000000001</v>
      </c>
      <c r="BJ13" s="3">
        <v>75.67</v>
      </c>
      <c r="BK13" s="4">
        <v>60.921999999999997</v>
      </c>
      <c r="BL13" s="3">
        <v>71.153000000000006</v>
      </c>
      <c r="BM13" s="4">
        <v>75.921999999999997</v>
      </c>
      <c r="BN13" s="3">
        <v>171.8</v>
      </c>
      <c r="BO13" s="3">
        <v>172.34399999999999</v>
      </c>
      <c r="BP13" s="3">
        <v>150.904</v>
      </c>
      <c r="BQ13" s="3">
        <v>151.52799999999999</v>
      </c>
      <c r="BR13" s="4">
        <v>60.375</v>
      </c>
      <c r="BS13" s="3">
        <v>35.5</v>
      </c>
      <c r="BT13" s="3">
        <v>7404.4830000000002</v>
      </c>
      <c r="BU13" s="3">
        <v>58.534999999999997</v>
      </c>
      <c r="BV13" s="3">
        <v>54.69</v>
      </c>
      <c r="BW13" s="4">
        <v>56.548999999999999</v>
      </c>
      <c r="BX13" s="4">
        <v>56.725999999999999</v>
      </c>
      <c r="BY13" s="3">
        <v>1.4019999999999999</v>
      </c>
      <c r="BZ13" s="4">
        <v>2.5529999999999999</v>
      </c>
      <c r="CA13" s="3">
        <v>3.0270000000000001</v>
      </c>
      <c r="CB13" s="3">
        <v>3.444</v>
      </c>
      <c r="CC13" s="4">
        <v>0.95399999999999996</v>
      </c>
      <c r="CD13" s="3">
        <v>1.607</v>
      </c>
      <c r="CE13" s="4">
        <v>1.149</v>
      </c>
      <c r="CF13" s="4">
        <v>1.615</v>
      </c>
      <c r="CG13" s="4">
        <v>13.489000000000001</v>
      </c>
      <c r="CH13" s="3">
        <v>9.9559999999999995</v>
      </c>
      <c r="CI13" s="3">
        <v>5.0289999999999999</v>
      </c>
      <c r="CJ13" s="3">
        <v>7.851</v>
      </c>
      <c r="CK13" s="3">
        <v>1.379</v>
      </c>
      <c r="CL13" s="4">
        <v>0</v>
      </c>
      <c r="CM13" s="4">
        <v>0.2</v>
      </c>
      <c r="CN13" s="3">
        <v>0.1</v>
      </c>
      <c r="CO13" s="3">
        <v>0.1</v>
      </c>
      <c r="CP13" s="3">
        <v>138.334</v>
      </c>
      <c r="CQ13" s="3">
        <v>138.982</v>
      </c>
      <c r="CR13" s="3">
        <v>132.23599999999999</v>
      </c>
      <c r="CS13" s="3">
        <v>134.113</v>
      </c>
      <c r="CT13" s="3">
        <v>0.44</v>
      </c>
      <c r="CU13" s="3">
        <v>0.1</v>
      </c>
      <c r="CV13" s="4">
        <v>0.2</v>
      </c>
      <c r="CW13" s="3">
        <v>0.4</v>
      </c>
      <c r="CX13" s="3">
        <v>0.69899999999999995</v>
      </c>
      <c r="CY13" s="3">
        <v>0.501</v>
      </c>
      <c r="CZ13" s="4">
        <v>9.9000000000000005E-2</v>
      </c>
      <c r="DA13" s="3">
        <v>0.30199999999999999</v>
      </c>
      <c r="DB13" s="3">
        <v>0.40100000000000002</v>
      </c>
      <c r="DC13" s="3">
        <v>8.0000000000000002E-3</v>
      </c>
      <c r="DD13" s="3">
        <v>0</v>
      </c>
      <c r="DE13" s="4">
        <v>0.22700000000000001</v>
      </c>
      <c r="DF13" s="3">
        <v>0.17399999999999999</v>
      </c>
      <c r="DG13" s="4">
        <v>0.04</v>
      </c>
      <c r="DH13" s="3">
        <v>2.613</v>
      </c>
      <c r="DI13" s="3">
        <v>1.4950000000000001</v>
      </c>
      <c r="DJ13" s="3">
        <v>0.28699999999999998</v>
      </c>
      <c r="DK13" s="3">
        <v>1.1839999999999999</v>
      </c>
      <c r="DL13" s="4">
        <v>0.443</v>
      </c>
      <c r="DM13" s="4">
        <v>0.81100000000000005</v>
      </c>
      <c r="DN13" s="3">
        <v>0.79400000000000004</v>
      </c>
      <c r="DO13" s="4">
        <v>0.42499999999999999</v>
      </c>
      <c r="DP13" s="3">
        <v>62.768999999999998</v>
      </c>
      <c r="DQ13" s="3">
        <v>46.466999999999999</v>
      </c>
      <c r="DR13" s="3">
        <v>52.872</v>
      </c>
      <c r="DS13" s="3">
        <v>48.530999999999999</v>
      </c>
      <c r="DT13" s="4">
        <v>3.61</v>
      </c>
      <c r="DU13" s="4">
        <v>3.38</v>
      </c>
      <c r="DV13" s="4">
        <v>6.42</v>
      </c>
      <c r="DW13" s="4">
        <v>5.58</v>
      </c>
      <c r="DX13" s="4">
        <v>3.82</v>
      </c>
      <c r="DY13" s="4">
        <v>3.49</v>
      </c>
      <c r="DZ13" s="4">
        <v>5.84</v>
      </c>
      <c r="EA13" s="4">
        <v>5.17</v>
      </c>
      <c r="EB13" s="4">
        <v>25.41</v>
      </c>
      <c r="EC13" s="4">
        <v>25.18</v>
      </c>
      <c r="ED13" s="4">
        <v>20.12</v>
      </c>
      <c r="EE13" s="4">
        <v>21.83</v>
      </c>
      <c r="EF13" s="3">
        <v>67.16</v>
      </c>
      <c r="EG13" s="3">
        <v>67.959999999999994</v>
      </c>
      <c r="EH13" s="3">
        <v>67.62</v>
      </c>
      <c r="EI13" s="3">
        <v>67.42</v>
      </c>
      <c r="EJ13" s="4">
        <v>5.0510000000000002</v>
      </c>
      <c r="EK13" s="4">
        <v>51.435000000000002</v>
      </c>
      <c r="EL13" s="3">
        <v>1.7</v>
      </c>
      <c r="EM13" s="4">
        <v>0.85</v>
      </c>
      <c r="EN13" s="4">
        <v>1.18</v>
      </c>
      <c r="EO13" s="4">
        <v>1.18</v>
      </c>
      <c r="EP13" s="4">
        <v>-92.79</v>
      </c>
      <c r="EQ13" s="3">
        <v>-0.68500000000000005</v>
      </c>
      <c r="ER13" s="3">
        <v>98.47</v>
      </c>
      <c r="ES13" s="4">
        <v>0.92900000000000005</v>
      </c>
      <c r="ET13" s="4">
        <v>0.95299999999999996</v>
      </c>
      <c r="EU13" s="4">
        <v>0.93100000000000005</v>
      </c>
      <c r="EV13" s="3">
        <v>6.8109999999999999</v>
      </c>
      <c r="EW13" s="3">
        <v>1.2589999999999999</v>
      </c>
      <c r="EX13" s="4">
        <v>-284.32</v>
      </c>
      <c r="EY13" s="3">
        <v>0.04</v>
      </c>
      <c r="EZ13" s="4">
        <v>0</v>
      </c>
      <c r="FA13" s="3">
        <v>0</v>
      </c>
      <c r="FB13" s="4">
        <v>9.0169999999999995</v>
      </c>
      <c r="FC13" s="3">
        <v>84.143000000000001</v>
      </c>
      <c r="FD13" s="3">
        <v>78.67</v>
      </c>
      <c r="FE13" s="3">
        <v>87.281999999999996</v>
      </c>
      <c r="FF13" s="3">
        <v>85.653999999999996</v>
      </c>
      <c r="FG13" s="3">
        <v>1.0029999999999999</v>
      </c>
      <c r="FH13" s="3">
        <v>1.0109999999999999</v>
      </c>
      <c r="FI13" s="3">
        <v>0.995</v>
      </c>
      <c r="FJ13" s="3">
        <v>0.996</v>
      </c>
      <c r="FK13" s="3">
        <v>0.30299999999999999</v>
      </c>
      <c r="FL13" s="3">
        <v>91</v>
      </c>
      <c r="FM13" s="3">
        <v>3.02</v>
      </c>
      <c r="FN13" s="4">
        <v>-0.66</v>
      </c>
      <c r="FO13" s="3">
        <v>5.51</v>
      </c>
      <c r="FP13" s="3">
        <v>0.3</v>
      </c>
      <c r="FQ13" s="4">
        <v>4.8499999999999996</v>
      </c>
      <c r="FR13" s="4">
        <v>5.05</v>
      </c>
      <c r="FS13" s="3">
        <v>6.5845000000000002</v>
      </c>
      <c r="FT13" s="3">
        <v>1073.5</v>
      </c>
      <c r="FU13" s="4">
        <v>3.31</v>
      </c>
      <c r="FV13" s="4">
        <v>5.58</v>
      </c>
      <c r="FW13" s="4">
        <v>3084.5</v>
      </c>
      <c r="FX13" s="3">
        <v>174600</v>
      </c>
      <c r="FY13" s="3">
        <v>175000</v>
      </c>
      <c r="FZ13" s="4">
        <v>50.396000000000001</v>
      </c>
      <c r="GA13" s="4">
        <v>52.100999999999999</v>
      </c>
      <c r="GB13" s="3">
        <v>2236.1999999999998</v>
      </c>
      <c r="GC13" s="3">
        <v>2236.6999999999998</v>
      </c>
      <c r="GD13" s="3">
        <v>2236.1999999999998</v>
      </c>
      <c r="GE13" s="4">
        <v>2236.6999999999998</v>
      </c>
      <c r="GF13" s="3">
        <v>1322.7969000000001</v>
      </c>
      <c r="GG13" s="3">
        <v>34</v>
      </c>
      <c r="GH13" s="3">
        <v>33.700000000000003</v>
      </c>
      <c r="GI13" s="3">
        <v>60</v>
      </c>
      <c r="GJ13" s="3">
        <v>64.5</v>
      </c>
      <c r="GK13" s="3">
        <v>95.5</v>
      </c>
      <c r="GL13" s="4">
        <v>90.5</v>
      </c>
      <c r="GM13" s="3">
        <v>0</v>
      </c>
      <c r="GN13" s="3">
        <v>41.442</v>
      </c>
      <c r="GO13" s="4">
        <v>98.47</v>
      </c>
      <c r="GP13" s="3">
        <v>0</v>
      </c>
      <c r="GQ13" s="4">
        <v>4.5430000000000001</v>
      </c>
      <c r="GR13" s="3">
        <v>0</v>
      </c>
      <c r="GS13" s="4">
        <v>4.484</v>
      </c>
      <c r="GT13" s="3">
        <v>0</v>
      </c>
      <c r="GU13" s="4">
        <v>4.8380000000000001</v>
      </c>
      <c r="GV13" s="3">
        <v>0</v>
      </c>
      <c r="GW13" s="4">
        <v>7.9660000000000002</v>
      </c>
      <c r="GX13" s="4">
        <v>21.56</v>
      </c>
      <c r="GY13" s="3">
        <v>0</v>
      </c>
      <c r="GZ13" s="3">
        <v>0</v>
      </c>
      <c r="HA13" s="3">
        <v>0</v>
      </c>
      <c r="HB13" s="3">
        <v>1</v>
      </c>
      <c r="HC13" s="4">
        <v>22.693999999999999</v>
      </c>
      <c r="HD13" s="3">
        <v>98</v>
      </c>
      <c r="HE13" s="3">
        <v>0</v>
      </c>
      <c r="HF13" s="3">
        <v>0</v>
      </c>
      <c r="HG13" s="3">
        <v>86.96</v>
      </c>
      <c r="HH13" s="3">
        <v>81.75</v>
      </c>
      <c r="HI13" s="3">
        <v>0</v>
      </c>
      <c r="HJ13" s="3">
        <v>0</v>
      </c>
      <c r="HK13" s="3">
        <v>0</v>
      </c>
      <c r="HL13" s="3">
        <v>74</v>
      </c>
      <c r="HM13" s="3">
        <v>55</v>
      </c>
      <c r="HN13" s="4">
        <v>65</v>
      </c>
      <c r="HO13" s="3">
        <v>58</v>
      </c>
      <c r="HP13" s="3">
        <v>59</v>
      </c>
      <c r="HQ13" s="3">
        <v>57</v>
      </c>
      <c r="HR13" s="4">
        <v>59</v>
      </c>
      <c r="HS13" s="4">
        <v>62</v>
      </c>
      <c r="HT13" s="3">
        <v>-1.077</v>
      </c>
      <c r="HU13" s="3">
        <v>0</v>
      </c>
      <c r="HV13" s="4">
        <v>-0.108</v>
      </c>
      <c r="HW13" s="3">
        <v>35.200000000000003</v>
      </c>
      <c r="HX13" s="3">
        <v>16.079999999999998</v>
      </c>
      <c r="HY13" s="3">
        <v>49.15</v>
      </c>
      <c r="HZ13" s="3">
        <v>41.36</v>
      </c>
      <c r="IA13" s="4">
        <v>2.476</v>
      </c>
      <c r="IB13" s="4">
        <v>100</v>
      </c>
      <c r="IC13" s="4">
        <v>18.207000000000001</v>
      </c>
      <c r="ID13" s="3">
        <v>-8.8999999999999996E-2</v>
      </c>
      <c r="IE13" s="3">
        <v>4.0000000000000001E-3</v>
      </c>
      <c r="IF13" s="4">
        <v>806</v>
      </c>
      <c r="IG13" s="4">
        <v>586.9</v>
      </c>
      <c r="IH13" s="4">
        <v>815.7</v>
      </c>
      <c r="II13" s="4">
        <v>606</v>
      </c>
      <c r="IJ13" s="4">
        <v>4.9000000000000002E-2</v>
      </c>
      <c r="IK13" s="4">
        <v>0.19800000000000001</v>
      </c>
      <c r="IL13" s="3">
        <v>253.751</v>
      </c>
      <c r="IM13" s="3">
        <v>253.751</v>
      </c>
      <c r="IN13" s="3">
        <v>19.234999999999999</v>
      </c>
      <c r="IO13" s="4">
        <v>0.57299999999999995</v>
      </c>
    </row>
    <row r="14" spans="1:249" x14ac:dyDescent="0.25">
      <c r="B14" s="2" t="s">
        <v>41</v>
      </c>
      <c r="C14" s="2" t="s">
        <v>43</v>
      </c>
      <c r="D14" s="2" t="s">
        <v>410</v>
      </c>
      <c r="E14" s="4">
        <v>259.96100000000001</v>
      </c>
      <c r="F14" s="3">
        <v>334.35</v>
      </c>
      <c r="G14" s="4">
        <v>5.2</v>
      </c>
      <c r="H14" s="3">
        <v>35.799999999999997</v>
      </c>
      <c r="I14" s="3">
        <v>0</v>
      </c>
      <c r="J14" s="3">
        <v>25.1</v>
      </c>
      <c r="K14" s="3">
        <v>4</v>
      </c>
      <c r="L14" s="4">
        <v>9</v>
      </c>
      <c r="M14" s="3">
        <v>3</v>
      </c>
      <c r="N14" s="3">
        <v>3</v>
      </c>
      <c r="O14" s="3">
        <v>4</v>
      </c>
      <c r="P14" s="4">
        <v>1.0840000000000001</v>
      </c>
      <c r="Q14" s="3">
        <v>1.6319999999999999</v>
      </c>
      <c r="R14" s="4">
        <v>1.0549999999999999</v>
      </c>
      <c r="S14" s="5"/>
      <c r="T14" s="4">
        <v>63.94</v>
      </c>
      <c r="U14" s="4">
        <v>61.264000000000003</v>
      </c>
      <c r="V14" s="4">
        <v>192.5</v>
      </c>
      <c r="W14" s="4">
        <v>180</v>
      </c>
      <c r="X14" s="4">
        <v>157.5</v>
      </c>
      <c r="Y14" s="4">
        <v>157.5</v>
      </c>
      <c r="Z14" s="3">
        <v>314.55</v>
      </c>
      <c r="AA14" s="3">
        <v>284.25</v>
      </c>
      <c r="AB14" s="3">
        <v>268.95</v>
      </c>
      <c r="AC14" s="3">
        <v>263.87</v>
      </c>
      <c r="AD14" s="4">
        <v>1.843</v>
      </c>
      <c r="AE14" s="4">
        <v>1.8440000000000001</v>
      </c>
      <c r="AF14" s="3">
        <v>1.821</v>
      </c>
      <c r="AG14" s="3">
        <v>1.8520000000000001</v>
      </c>
      <c r="AH14" s="3">
        <v>89.26</v>
      </c>
      <c r="AI14" s="3">
        <v>84.4</v>
      </c>
      <c r="AJ14" s="3">
        <v>109.53</v>
      </c>
      <c r="AK14" s="3">
        <v>106.61</v>
      </c>
      <c r="AL14" s="4">
        <v>597.971</v>
      </c>
      <c r="AM14" s="4">
        <v>594.43700000000001</v>
      </c>
      <c r="AN14" s="4">
        <v>751.69299999999998</v>
      </c>
      <c r="AO14" s="4">
        <v>733.42700000000002</v>
      </c>
      <c r="AP14" s="4">
        <v>1.206</v>
      </c>
      <c r="AQ14" s="4">
        <v>1.5669999999999999</v>
      </c>
      <c r="AR14" s="4">
        <v>40.997</v>
      </c>
      <c r="AS14" s="3">
        <v>34.651000000000003</v>
      </c>
      <c r="AT14" s="4">
        <v>83</v>
      </c>
      <c r="AU14" s="3">
        <v>113</v>
      </c>
      <c r="AV14" s="4">
        <v>2.3730000000000002</v>
      </c>
      <c r="AW14" s="3">
        <v>4.9463999999999997</v>
      </c>
      <c r="AX14" s="4">
        <v>1012.1</v>
      </c>
      <c r="AY14" s="4">
        <v>1.66</v>
      </c>
      <c r="AZ14" s="3">
        <v>5.68</v>
      </c>
      <c r="BA14" s="4">
        <v>69.5</v>
      </c>
      <c r="BB14" s="4">
        <v>69.403000000000006</v>
      </c>
      <c r="BC14" s="3">
        <v>7857</v>
      </c>
      <c r="BD14" s="3">
        <v>89.75</v>
      </c>
      <c r="BE14" s="4">
        <v>14.154999999999999</v>
      </c>
      <c r="BF14" s="4">
        <v>11</v>
      </c>
      <c r="BG14" s="4">
        <v>27.35</v>
      </c>
      <c r="BH14" s="4">
        <v>24.5</v>
      </c>
      <c r="BI14" s="4">
        <v>61.585000000000001</v>
      </c>
      <c r="BJ14" s="4">
        <v>49.988999999999997</v>
      </c>
      <c r="BK14" s="3">
        <v>62.811</v>
      </c>
      <c r="BL14" s="4">
        <v>26.074000000000002</v>
      </c>
      <c r="BM14" s="3">
        <v>77.611000000000004</v>
      </c>
      <c r="BN14" s="4">
        <v>128.85599999999999</v>
      </c>
      <c r="BO14" s="4">
        <v>131.49600000000001</v>
      </c>
      <c r="BP14" s="4">
        <v>139.56</v>
      </c>
      <c r="BQ14" s="4">
        <v>141.512</v>
      </c>
      <c r="BR14" s="3">
        <v>61.271000000000001</v>
      </c>
      <c r="BS14" s="3">
        <v>35.5</v>
      </c>
      <c r="BT14" s="4">
        <v>6537.5469999999996</v>
      </c>
      <c r="BU14" s="4">
        <v>46.38</v>
      </c>
      <c r="BV14" s="4">
        <v>54.253999999999998</v>
      </c>
      <c r="BW14" s="3">
        <v>57.401000000000003</v>
      </c>
      <c r="BX14" s="3">
        <v>56.787999999999997</v>
      </c>
      <c r="BY14" s="4">
        <v>1.2729999999999999</v>
      </c>
      <c r="BZ14" s="3">
        <v>2.6739999999999999</v>
      </c>
      <c r="CA14" s="4">
        <v>2.7130000000000001</v>
      </c>
      <c r="CB14" s="4">
        <v>3.0059999999999998</v>
      </c>
      <c r="CC14" s="3">
        <v>1.08</v>
      </c>
      <c r="CD14" s="4">
        <v>1.4179999999999999</v>
      </c>
      <c r="CE14" s="3">
        <v>1.282</v>
      </c>
      <c r="CF14" s="3">
        <v>1.6819999999999999</v>
      </c>
      <c r="CG14" s="3">
        <v>13.957000000000001</v>
      </c>
      <c r="CH14" s="4">
        <v>13.435</v>
      </c>
      <c r="CI14" s="5"/>
      <c r="CJ14" s="5"/>
      <c r="CK14" s="5"/>
      <c r="CL14" s="3">
        <v>0.2</v>
      </c>
      <c r="CM14" s="3">
        <v>0.3</v>
      </c>
      <c r="CN14" s="4">
        <v>0</v>
      </c>
      <c r="CO14" s="4">
        <v>0</v>
      </c>
      <c r="CP14" s="4">
        <v>117.29300000000001</v>
      </c>
      <c r="CQ14" s="4">
        <v>117.821</v>
      </c>
      <c r="CR14" s="4">
        <v>129.203</v>
      </c>
      <c r="CS14" s="4">
        <v>132.96700000000001</v>
      </c>
      <c r="CT14" s="4">
        <v>0.26900000000000002</v>
      </c>
      <c r="CU14" s="4">
        <v>0</v>
      </c>
      <c r="CV14" s="3">
        <v>0.501</v>
      </c>
      <c r="CW14" s="4">
        <v>0.30199999999999999</v>
      </c>
      <c r="CX14" s="4">
        <v>0.501</v>
      </c>
      <c r="CY14" s="4">
        <v>0.4</v>
      </c>
      <c r="CZ14" s="3">
        <v>0.501</v>
      </c>
      <c r="DA14" s="4">
        <v>0.29899999999999999</v>
      </c>
      <c r="DB14" s="4">
        <v>0.30199999999999999</v>
      </c>
      <c r="DC14" s="4">
        <v>0</v>
      </c>
      <c r="DD14" s="3">
        <v>0</v>
      </c>
      <c r="DE14" s="3">
        <v>0.311</v>
      </c>
      <c r="DF14" s="4">
        <v>0.111</v>
      </c>
      <c r="DG14" s="3">
        <v>0.36</v>
      </c>
      <c r="DH14" s="4">
        <v>1.7609999999999999</v>
      </c>
      <c r="DI14" s="4">
        <v>1.103</v>
      </c>
      <c r="DJ14" s="4">
        <v>0.17799999999999999</v>
      </c>
      <c r="DK14" s="4">
        <v>1.1259999999999999</v>
      </c>
      <c r="DL14" s="3">
        <v>0.44800000000000001</v>
      </c>
      <c r="DM14" s="3">
        <v>0.85</v>
      </c>
      <c r="DN14" s="4">
        <v>0.75900000000000001</v>
      </c>
      <c r="DO14" s="3">
        <v>0.43099999999999999</v>
      </c>
      <c r="DP14" s="4">
        <v>58.844999999999999</v>
      </c>
      <c r="DQ14" s="4">
        <v>44.066000000000003</v>
      </c>
      <c r="DR14" s="4">
        <v>51.686</v>
      </c>
      <c r="DS14" s="4">
        <v>42.441000000000003</v>
      </c>
      <c r="DT14" s="3">
        <v>5.89</v>
      </c>
      <c r="DU14" s="3">
        <v>5.07</v>
      </c>
      <c r="DV14" s="3">
        <v>10.23</v>
      </c>
      <c r="DW14" s="3">
        <v>8.57</v>
      </c>
      <c r="DX14" s="3">
        <v>6.07</v>
      </c>
      <c r="DY14" s="3">
        <v>5.49</v>
      </c>
      <c r="DZ14" s="3">
        <v>9.36</v>
      </c>
      <c r="EA14" s="3">
        <v>7.8</v>
      </c>
      <c r="EB14" s="3">
        <v>42.47</v>
      </c>
      <c r="EC14" s="3">
        <v>43.06</v>
      </c>
      <c r="ED14" s="3">
        <v>33.880000000000003</v>
      </c>
      <c r="EE14" s="3">
        <v>36.090000000000003</v>
      </c>
      <c r="EF14" s="4">
        <v>45.56</v>
      </c>
      <c r="EG14" s="4">
        <v>46.38</v>
      </c>
      <c r="EH14" s="4">
        <v>46.52</v>
      </c>
      <c r="EI14" s="4">
        <v>47.53</v>
      </c>
      <c r="EJ14" s="3">
        <v>6.76</v>
      </c>
      <c r="EK14" s="3">
        <v>52.512</v>
      </c>
      <c r="EL14" s="4">
        <v>1.3</v>
      </c>
      <c r="EM14" s="3">
        <v>0.7</v>
      </c>
      <c r="EN14" s="3">
        <v>1.35</v>
      </c>
      <c r="EO14" s="3">
        <v>1.35</v>
      </c>
      <c r="EP14" s="3">
        <v>-114.10599999999999</v>
      </c>
      <c r="EQ14" s="4">
        <v>-1.9490000000000001</v>
      </c>
      <c r="ER14" s="4">
        <v>91.17</v>
      </c>
      <c r="ES14" s="3">
        <v>1.613</v>
      </c>
      <c r="ET14" s="3">
        <v>1.659</v>
      </c>
      <c r="EU14" s="3">
        <v>1.605</v>
      </c>
      <c r="EV14" s="4">
        <v>6.48</v>
      </c>
      <c r="EW14" s="4">
        <v>0.999</v>
      </c>
      <c r="EX14" s="3">
        <v>64.38</v>
      </c>
      <c r="EY14" s="3">
        <v>0.04</v>
      </c>
      <c r="EZ14" s="3">
        <v>19.038</v>
      </c>
      <c r="FA14" s="3">
        <v>0</v>
      </c>
      <c r="FB14" s="3">
        <v>9.3290000000000006</v>
      </c>
      <c r="FC14" s="4">
        <v>82.075999999999993</v>
      </c>
      <c r="FD14" s="4">
        <v>77.430999999999997</v>
      </c>
      <c r="FE14" s="4">
        <v>86.498000000000005</v>
      </c>
      <c r="FF14" s="4">
        <v>84.619</v>
      </c>
      <c r="FG14" s="4">
        <v>0.995</v>
      </c>
      <c r="FH14" s="4">
        <v>0.996</v>
      </c>
      <c r="FI14" s="4">
        <v>0.99099999999999999</v>
      </c>
      <c r="FJ14" s="3">
        <v>0.996</v>
      </c>
      <c r="FK14" s="4">
        <v>0.10100000000000001</v>
      </c>
      <c r="FL14" s="4">
        <v>83</v>
      </c>
      <c r="FM14" s="4">
        <v>2.78</v>
      </c>
      <c r="FN14" s="3">
        <v>-0.82</v>
      </c>
      <c r="FO14" s="4">
        <v>5.59</v>
      </c>
      <c r="FP14" s="4">
        <v>3.05</v>
      </c>
      <c r="FQ14" s="3">
        <v>0.8</v>
      </c>
      <c r="FR14" s="3">
        <v>4.95</v>
      </c>
      <c r="FS14" s="4">
        <v>6.5724999999999998</v>
      </c>
      <c r="FT14" s="4">
        <v>1071</v>
      </c>
      <c r="FU14" s="3">
        <v>4.2300000000000004</v>
      </c>
      <c r="FV14" s="3">
        <v>10.78</v>
      </c>
      <c r="FW14" s="3">
        <v>3122.5</v>
      </c>
      <c r="FX14" s="4">
        <v>169500</v>
      </c>
      <c r="FY14" s="4">
        <v>170800</v>
      </c>
      <c r="FZ14" s="3">
        <v>50.902999999999999</v>
      </c>
      <c r="GA14" s="3">
        <v>52.518999999999998</v>
      </c>
      <c r="GB14" s="4">
        <v>2216.5</v>
      </c>
      <c r="GC14" s="4">
        <v>2202.1999999999998</v>
      </c>
      <c r="GD14" s="4">
        <v>2218.9</v>
      </c>
      <c r="GE14" s="3">
        <v>2268.3000000000002</v>
      </c>
      <c r="GF14" s="4">
        <v>1277.0780999999999</v>
      </c>
      <c r="GG14" s="4">
        <v>31</v>
      </c>
      <c r="GH14" s="4">
        <v>31.4</v>
      </c>
      <c r="GI14" s="4">
        <v>53.9</v>
      </c>
      <c r="GJ14" s="4">
        <v>58.5</v>
      </c>
      <c r="GK14" s="4">
        <v>99.5</v>
      </c>
      <c r="GL14" s="3">
        <v>91.1</v>
      </c>
      <c r="GM14" s="3">
        <v>0</v>
      </c>
      <c r="GN14" s="4">
        <v>38.965000000000003</v>
      </c>
      <c r="GO14" s="3">
        <v>114.10599999999999</v>
      </c>
      <c r="GP14" s="3">
        <v>0</v>
      </c>
      <c r="GQ14" s="3">
        <v>5.7229999999999999</v>
      </c>
      <c r="GR14" s="3">
        <v>0</v>
      </c>
      <c r="GS14" s="3">
        <v>5.133</v>
      </c>
      <c r="GT14" s="3">
        <v>0</v>
      </c>
      <c r="GU14" s="3">
        <v>5.9589999999999996</v>
      </c>
      <c r="GV14" s="3">
        <v>0</v>
      </c>
      <c r="GW14" s="3">
        <v>13.807</v>
      </c>
      <c r="GX14" s="3">
        <v>24.99</v>
      </c>
      <c r="GY14" s="3">
        <v>0</v>
      </c>
      <c r="GZ14" s="3">
        <v>0</v>
      </c>
      <c r="HA14" s="3">
        <v>0</v>
      </c>
      <c r="HB14" s="3">
        <v>1</v>
      </c>
      <c r="HC14" s="3">
        <v>23.7</v>
      </c>
      <c r="HD14" s="4">
        <v>90</v>
      </c>
      <c r="HE14" s="3">
        <v>0</v>
      </c>
      <c r="HF14" s="3">
        <v>0</v>
      </c>
      <c r="HG14" s="4">
        <v>75.56</v>
      </c>
      <c r="HH14" s="4">
        <v>81.58</v>
      </c>
      <c r="HI14" s="3">
        <v>0</v>
      </c>
      <c r="HJ14" s="3">
        <v>0</v>
      </c>
      <c r="HK14" s="3">
        <v>0</v>
      </c>
      <c r="HL14" s="4">
        <v>72</v>
      </c>
      <c r="HM14" s="4">
        <v>54</v>
      </c>
      <c r="HN14" s="3">
        <v>66</v>
      </c>
      <c r="HO14" s="3">
        <v>58</v>
      </c>
      <c r="HP14" s="3">
        <v>59</v>
      </c>
      <c r="HQ14" s="3">
        <v>57</v>
      </c>
      <c r="HR14" s="3">
        <v>60</v>
      </c>
      <c r="HS14" s="3">
        <v>70</v>
      </c>
      <c r="HT14" s="4">
        <v>-1.056</v>
      </c>
      <c r="HU14" s="3">
        <v>0</v>
      </c>
      <c r="HV14" s="3">
        <v>0.112</v>
      </c>
      <c r="HW14" s="3">
        <v>35.200000000000003</v>
      </c>
      <c r="HX14" s="4">
        <v>21.91</v>
      </c>
      <c r="HY14" s="5"/>
      <c r="HZ14" s="5"/>
      <c r="IA14" s="3">
        <v>2.6589999999999998</v>
      </c>
      <c r="IB14" s="3">
        <v>104</v>
      </c>
      <c r="IC14" s="3">
        <v>22.710999999999999</v>
      </c>
      <c r="ID14" s="4">
        <v>-0.16500000000000001</v>
      </c>
      <c r="IE14" s="4">
        <v>-4.0000000000000001E-3</v>
      </c>
      <c r="IF14" s="3">
        <v>807</v>
      </c>
      <c r="IG14" s="3">
        <v>704.5</v>
      </c>
      <c r="IH14" s="3">
        <v>816.3</v>
      </c>
      <c r="II14" s="3">
        <v>721.7</v>
      </c>
      <c r="IJ14" s="3">
        <v>6.8000000000000005E-2</v>
      </c>
      <c r="IK14" s="3">
        <v>0.29399999999999998</v>
      </c>
      <c r="IL14" s="4">
        <v>103.455</v>
      </c>
      <c r="IM14" s="4">
        <v>103.455</v>
      </c>
      <c r="IN14" s="4">
        <v>17.137</v>
      </c>
      <c r="IO14" s="3">
        <v>0.79700000000000004</v>
      </c>
    </row>
    <row r="17" spans="1:249" x14ac:dyDescent="0.25">
      <c r="B17" s="2" t="s">
        <v>41</v>
      </c>
      <c r="C17" s="7" t="s">
        <v>42</v>
      </c>
      <c r="D17" s="59">
        <v>4.4937500000000003E-3</v>
      </c>
      <c r="E17" s="4">
        <v>388.26</v>
      </c>
      <c r="F17" s="3">
        <v>330.37</v>
      </c>
      <c r="G17" s="3">
        <v>5.35</v>
      </c>
      <c r="H17" s="3">
        <v>35.5</v>
      </c>
      <c r="I17" s="3">
        <v>0</v>
      </c>
      <c r="J17" s="3">
        <v>158.5</v>
      </c>
      <c r="K17" s="3">
        <v>4</v>
      </c>
      <c r="L17" s="3">
        <v>9</v>
      </c>
      <c r="M17" s="3">
        <v>2</v>
      </c>
      <c r="N17" s="3">
        <v>3</v>
      </c>
      <c r="O17" s="3">
        <v>4</v>
      </c>
      <c r="P17" s="4">
        <v>1.1919999999999999</v>
      </c>
      <c r="Q17" s="3">
        <v>1.6890000000000001</v>
      </c>
      <c r="R17" s="4">
        <v>1.2270000000000001</v>
      </c>
      <c r="S17" s="5"/>
      <c r="T17" s="3">
        <v>54.97</v>
      </c>
      <c r="U17" s="4">
        <v>61.344999999999999</v>
      </c>
      <c r="V17" s="4">
        <v>150</v>
      </c>
      <c r="W17" s="4">
        <v>140</v>
      </c>
      <c r="X17" s="4">
        <v>115</v>
      </c>
      <c r="Y17" s="4">
        <v>120</v>
      </c>
      <c r="Z17" s="3">
        <v>258.64999999999998</v>
      </c>
      <c r="AA17" s="3">
        <v>235.21</v>
      </c>
      <c r="AB17" s="3">
        <v>203.19</v>
      </c>
      <c r="AC17" s="3">
        <v>205.39</v>
      </c>
      <c r="AD17" s="3">
        <v>1.7629999999999999</v>
      </c>
      <c r="AE17" s="3">
        <v>1.7969999999999999</v>
      </c>
      <c r="AF17" s="3">
        <v>1.7090000000000001</v>
      </c>
      <c r="AG17" s="3">
        <v>1.736</v>
      </c>
      <c r="AH17" s="3">
        <v>72.67</v>
      </c>
      <c r="AI17" s="3">
        <v>72.88</v>
      </c>
      <c r="AJ17" s="3">
        <v>89.72</v>
      </c>
      <c r="AK17" s="3">
        <v>88.94</v>
      </c>
      <c r="AL17" s="3">
        <v>599.09400000000005</v>
      </c>
      <c r="AM17" s="3">
        <v>615.63099999999997</v>
      </c>
      <c r="AN17" s="3">
        <v>746.89300000000003</v>
      </c>
      <c r="AO17" s="3">
        <v>724.43899999999996</v>
      </c>
      <c r="AP17" s="3">
        <v>1.2609999999999999</v>
      </c>
      <c r="AQ17" s="3">
        <v>1.583</v>
      </c>
      <c r="AR17" s="3">
        <v>40.951000000000001</v>
      </c>
      <c r="AS17" s="3">
        <v>34.441000000000003</v>
      </c>
      <c r="AT17" s="3">
        <v>86</v>
      </c>
      <c r="AU17" s="3">
        <v>108</v>
      </c>
      <c r="AV17" s="3">
        <v>2.3765000000000001</v>
      </c>
      <c r="AW17" s="3">
        <v>4.9722999999999997</v>
      </c>
      <c r="AX17" s="3">
        <v>1013.6</v>
      </c>
      <c r="AY17" s="3">
        <v>1.76</v>
      </c>
      <c r="AZ17" s="3">
        <v>5.68</v>
      </c>
      <c r="BA17" s="3">
        <v>65.3</v>
      </c>
      <c r="BB17" s="3">
        <v>67.709000000000003</v>
      </c>
      <c r="BC17" s="3">
        <v>7797</v>
      </c>
      <c r="BD17" s="3">
        <v>88.75</v>
      </c>
      <c r="BE17" s="3">
        <v>15.7</v>
      </c>
      <c r="BF17" s="3">
        <v>11.965</v>
      </c>
      <c r="BG17" s="3">
        <v>28.9</v>
      </c>
      <c r="BH17" s="3">
        <v>26.02</v>
      </c>
      <c r="BI17" s="4">
        <v>62.503</v>
      </c>
      <c r="BJ17" s="4">
        <v>74.445999999999998</v>
      </c>
      <c r="BK17" s="4">
        <v>61.241</v>
      </c>
      <c r="BL17" s="4">
        <v>69.281999999999996</v>
      </c>
      <c r="BM17" s="4">
        <v>75.790999999999997</v>
      </c>
      <c r="BN17" s="3">
        <v>148.76</v>
      </c>
      <c r="BO17" s="3">
        <v>156.55199999999999</v>
      </c>
      <c r="BP17" s="3">
        <v>126.712</v>
      </c>
      <c r="BQ17" s="3">
        <v>122.072</v>
      </c>
      <c r="BR17" s="4">
        <v>58.569000000000003</v>
      </c>
      <c r="BS17" s="3">
        <v>35.299999999999997</v>
      </c>
      <c r="BT17" s="3">
        <v>7395.85</v>
      </c>
      <c r="BU17" s="3">
        <v>49.125999999999998</v>
      </c>
      <c r="BV17" s="4">
        <v>54.527999999999999</v>
      </c>
      <c r="BW17" s="4">
        <v>57.777999999999999</v>
      </c>
      <c r="BX17" s="3">
        <v>58.497</v>
      </c>
      <c r="BY17" s="3">
        <v>1.3939999999999999</v>
      </c>
      <c r="BZ17" s="3">
        <v>2.3180000000000001</v>
      </c>
      <c r="CA17" s="3">
        <v>2.7389999999999999</v>
      </c>
      <c r="CB17" s="3">
        <v>4.1769999999999996</v>
      </c>
      <c r="CC17" s="4">
        <v>0.72299999999999998</v>
      </c>
      <c r="CD17" s="3">
        <v>1.4159999999999999</v>
      </c>
      <c r="CE17" s="4">
        <v>1.171</v>
      </c>
      <c r="CF17" s="3">
        <v>1.5860000000000001</v>
      </c>
      <c r="CG17" s="4">
        <v>13.821999999999999</v>
      </c>
      <c r="CH17" s="3">
        <v>10.101000000000001</v>
      </c>
      <c r="CI17" s="3">
        <v>3.0169999999999999</v>
      </c>
      <c r="CJ17" s="3">
        <v>2.6669999999999998</v>
      </c>
      <c r="CK17" s="3">
        <v>1.137</v>
      </c>
      <c r="CL17" s="3">
        <v>0.2</v>
      </c>
      <c r="CM17" s="3">
        <v>0.1</v>
      </c>
      <c r="CN17" s="3">
        <v>0</v>
      </c>
      <c r="CO17" s="3">
        <v>0</v>
      </c>
      <c r="CP17" s="3">
        <v>112.56699999999999</v>
      </c>
      <c r="CQ17" s="3">
        <v>119.051</v>
      </c>
      <c r="CR17" s="3">
        <v>108.23399999999999</v>
      </c>
      <c r="CS17" s="3">
        <v>110.74</v>
      </c>
      <c r="CT17" s="3">
        <v>0.26400000000000001</v>
      </c>
      <c r="CU17" s="3">
        <v>0.2</v>
      </c>
      <c r="CV17" s="3">
        <v>0.80200000000000005</v>
      </c>
      <c r="CW17" s="4">
        <v>9.9000000000000005E-2</v>
      </c>
      <c r="CX17" s="3">
        <v>0.39800000000000002</v>
      </c>
      <c r="CY17" s="3">
        <v>0.3</v>
      </c>
      <c r="CZ17" s="3">
        <v>0.10100000000000001</v>
      </c>
      <c r="DA17" s="4">
        <v>0.20100000000000001</v>
      </c>
      <c r="DB17" s="4">
        <v>0.39900000000000002</v>
      </c>
      <c r="DC17" s="3">
        <v>0</v>
      </c>
      <c r="DD17" s="3">
        <v>0</v>
      </c>
      <c r="DE17" s="3">
        <v>0.34499999999999997</v>
      </c>
      <c r="DF17" s="4">
        <v>0.104</v>
      </c>
      <c r="DG17" s="3">
        <v>0.26300000000000001</v>
      </c>
      <c r="DH17" s="3">
        <v>2.2480000000000002</v>
      </c>
      <c r="DI17" s="3">
        <v>1.5149999999999999</v>
      </c>
      <c r="DJ17" s="3">
        <v>0.35</v>
      </c>
      <c r="DK17" s="4">
        <v>0.96699999999999997</v>
      </c>
      <c r="DL17" s="4">
        <v>0.45900000000000002</v>
      </c>
      <c r="DM17" s="4">
        <v>1.196</v>
      </c>
      <c r="DN17" s="4">
        <v>0.69799999999999995</v>
      </c>
      <c r="DO17" s="4">
        <v>0.45900000000000002</v>
      </c>
      <c r="DP17" s="3">
        <v>63.420999999999999</v>
      </c>
      <c r="DQ17" s="4">
        <v>50.956000000000003</v>
      </c>
      <c r="DR17" s="4">
        <v>52.341999999999999</v>
      </c>
      <c r="DS17" s="3">
        <v>49.430999999999997</v>
      </c>
      <c r="DT17" s="3">
        <v>3.74</v>
      </c>
      <c r="DU17" s="3">
        <v>3.36</v>
      </c>
      <c r="DV17" s="3">
        <v>6.39</v>
      </c>
      <c r="DW17" s="3">
        <v>5.32</v>
      </c>
      <c r="DX17" s="3">
        <v>3.91</v>
      </c>
      <c r="DY17" s="3">
        <v>3.52</v>
      </c>
      <c r="DZ17" s="3">
        <v>5.94</v>
      </c>
      <c r="EA17" s="3">
        <v>4.88</v>
      </c>
      <c r="EB17" s="4">
        <v>26.13</v>
      </c>
      <c r="EC17" s="4">
        <v>26.23</v>
      </c>
      <c r="ED17" s="4">
        <v>20.89</v>
      </c>
      <c r="EE17" s="4">
        <v>23.6</v>
      </c>
      <c r="EF17" s="3">
        <v>66.22</v>
      </c>
      <c r="EG17" s="3">
        <v>66.900000000000006</v>
      </c>
      <c r="EH17" s="3">
        <v>66.78</v>
      </c>
      <c r="EI17" s="3">
        <v>66.2</v>
      </c>
      <c r="EJ17" s="3">
        <v>7.0039999999999996</v>
      </c>
      <c r="EK17" s="3">
        <v>52.813000000000002</v>
      </c>
      <c r="EL17" s="3">
        <v>1.45</v>
      </c>
      <c r="EM17" s="4">
        <v>0.85</v>
      </c>
      <c r="EN17" s="4">
        <v>1.26</v>
      </c>
      <c r="EO17" s="4">
        <v>1.25</v>
      </c>
      <c r="EP17" s="3">
        <v>-104.178</v>
      </c>
      <c r="EQ17" s="4">
        <v>-1.732</v>
      </c>
      <c r="ER17" s="3">
        <v>88.25</v>
      </c>
      <c r="ES17" s="4">
        <v>1.502</v>
      </c>
      <c r="ET17" s="4">
        <v>1.5449999999999999</v>
      </c>
      <c r="EU17" s="4">
        <v>1.4550000000000001</v>
      </c>
      <c r="EV17" s="3">
        <v>6.8810000000000002</v>
      </c>
      <c r="EW17" s="3">
        <v>-0.64800000000000002</v>
      </c>
      <c r="EX17" s="3">
        <v>66.48</v>
      </c>
      <c r="EY17" s="3">
        <v>0</v>
      </c>
      <c r="EZ17" s="3">
        <v>0</v>
      </c>
      <c r="FA17" s="3">
        <v>0</v>
      </c>
      <c r="FB17" s="4">
        <v>9.2029999999999994</v>
      </c>
      <c r="FC17" s="3">
        <v>78.149000000000001</v>
      </c>
      <c r="FD17" s="3">
        <v>75.188999999999993</v>
      </c>
      <c r="FE17" s="3">
        <v>78.325999999999993</v>
      </c>
      <c r="FF17" s="3">
        <v>76.676000000000002</v>
      </c>
      <c r="FG17" s="4">
        <v>0.97099999999999997</v>
      </c>
      <c r="FH17" s="4">
        <v>0.97099999999999997</v>
      </c>
      <c r="FI17" s="4">
        <v>0.998</v>
      </c>
      <c r="FJ17" s="4">
        <v>1</v>
      </c>
      <c r="FK17" s="3">
        <v>0.2</v>
      </c>
      <c r="FL17" s="3">
        <v>86</v>
      </c>
      <c r="FM17" s="3">
        <v>2.98</v>
      </c>
      <c r="FN17" s="4">
        <v>-0.63</v>
      </c>
      <c r="FO17" s="3">
        <v>5.5</v>
      </c>
      <c r="FP17" s="3">
        <v>0.4</v>
      </c>
      <c r="FQ17" s="3">
        <v>4.1500000000000004</v>
      </c>
      <c r="FR17" s="3">
        <v>5</v>
      </c>
      <c r="FS17" s="3">
        <v>6.67</v>
      </c>
      <c r="FT17" s="3">
        <v>1068.9000000000001</v>
      </c>
      <c r="FU17" s="3">
        <v>4.41</v>
      </c>
      <c r="FV17" s="4">
        <v>16.13</v>
      </c>
      <c r="FW17" s="3">
        <v>3050.5</v>
      </c>
      <c r="FX17" s="3">
        <v>169500</v>
      </c>
      <c r="FY17" s="3">
        <v>172300</v>
      </c>
      <c r="FZ17" s="4">
        <v>52.027000000000001</v>
      </c>
      <c r="GA17" s="4">
        <v>53.222000000000001</v>
      </c>
      <c r="GB17" s="3">
        <v>2316.1</v>
      </c>
      <c r="GC17" s="3">
        <v>2203.1999999999998</v>
      </c>
      <c r="GD17" s="3">
        <v>2316.1</v>
      </c>
      <c r="GE17" s="3">
        <v>2306</v>
      </c>
      <c r="GF17" s="3">
        <v>1257.8280999999999</v>
      </c>
      <c r="GG17" s="4">
        <v>33</v>
      </c>
      <c r="GH17" s="4">
        <v>33.4</v>
      </c>
      <c r="GI17" s="3">
        <v>58.6</v>
      </c>
      <c r="GJ17" s="3">
        <v>63.3</v>
      </c>
      <c r="GK17" s="3">
        <v>97.5</v>
      </c>
      <c r="GL17" s="3">
        <v>87.6</v>
      </c>
      <c r="GM17" s="3">
        <v>0</v>
      </c>
      <c r="GN17" s="4">
        <v>37.689</v>
      </c>
      <c r="GO17" s="3">
        <v>104.178</v>
      </c>
      <c r="GP17" s="3">
        <v>0</v>
      </c>
      <c r="GQ17" s="4">
        <v>4.4249999999999998</v>
      </c>
      <c r="GR17" s="3">
        <v>0</v>
      </c>
      <c r="GS17" s="4">
        <v>4.6020000000000003</v>
      </c>
      <c r="GT17" s="3">
        <v>0</v>
      </c>
      <c r="GU17" s="4">
        <v>4.0709999999999997</v>
      </c>
      <c r="GV17" s="3">
        <v>0</v>
      </c>
      <c r="GW17" s="3">
        <v>12.794</v>
      </c>
      <c r="GX17" s="3">
        <v>22.736000000000001</v>
      </c>
      <c r="GY17" s="3">
        <v>0</v>
      </c>
      <c r="GZ17" s="3">
        <v>0</v>
      </c>
      <c r="HA17" s="3">
        <v>0</v>
      </c>
      <c r="HB17" s="3">
        <v>1</v>
      </c>
      <c r="HC17" s="3">
        <v>25.1</v>
      </c>
      <c r="HD17" s="3">
        <v>94</v>
      </c>
      <c r="HE17" s="3">
        <v>0</v>
      </c>
      <c r="HF17" s="3">
        <v>0</v>
      </c>
      <c r="HG17" s="3">
        <v>86.51</v>
      </c>
      <c r="HH17" s="3">
        <v>83.62</v>
      </c>
      <c r="HI17" s="3">
        <v>0</v>
      </c>
      <c r="HJ17" s="3">
        <v>0</v>
      </c>
      <c r="HK17" s="3">
        <v>0</v>
      </c>
      <c r="HL17" s="3">
        <v>74</v>
      </c>
      <c r="HM17" s="3">
        <v>55</v>
      </c>
      <c r="HN17" s="4">
        <v>66</v>
      </c>
      <c r="HO17" s="4">
        <v>58</v>
      </c>
      <c r="HP17" s="3">
        <v>60</v>
      </c>
      <c r="HQ17" s="4">
        <v>58</v>
      </c>
      <c r="HR17" s="4">
        <v>61</v>
      </c>
      <c r="HS17" s="3">
        <v>62</v>
      </c>
      <c r="HT17" s="4">
        <v>-1.0934999999999999</v>
      </c>
      <c r="HU17" s="3">
        <v>0</v>
      </c>
      <c r="HV17" s="3">
        <v>0.5</v>
      </c>
      <c r="HW17" s="3">
        <v>40.19</v>
      </c>
      <c r="HX17" s="3">
        <v>16.87</v>
      </c>
      <c r="HY17" s="3">
        <v>52.96</v>
      </c>
      <c r="HZ17" s="3">
        <v>56.06</v>
      </c>
      <c r="IA17" s="3">
        <v>2.516</v>
      </c>
      <c r="IB17" s="3">
        <v>101</v>
      </c>
      <c r="IC17" s="3">
        <v>20.329999999999998</v>
      </c>
      <c r="ID17" s="4">
        <v>-0.14099999999999999</v>
      </c>
      <c r="IE17" s="4">
        <v>-8.9999999999999993E-3</v>
      </c>
      <c r="IF17" s="3">
        <v>805.1</v>
      </c>
      <c r="IG17" s="3">
        <v>680.2</v>
      </c>
      <c r="IH17" s="3">
        <v>813.3</v>
      </c>
      <c r="II17" s="3">
        <v>693.1</v>
      </c>
      <c r="IJ17" s="3">
        <v>9.0999999999999998E-2</v>
      </c>
      <c r="IK17" s="3">
        <v>0.29299999999999998</v>
      </c>
      <c r="IL17" s="3">
        <v>237.28800000000001</v>
      </c>
      <c r="IM17" s="3">
        <v>237.28800000000001</v>
      </c>
      <c r="IN17" s="4">
        <v>13.266</v>
      </c>
      <c r="IO17" s="3">
        <v>0.70099999999999996</v>
      </c>
    </row>
    <row r="18" spans="1:249" x14ac:dyDescent="0.25">
      <c r="B18" s="2" t="s">
        <v>41</v>
      </c>
      <c r="C18" s="2" t="s">
        <v>43</v>
      </c>
      <c r="D18" s="2" t="s">
        <v>412</v>
      </c>
      <c r="E18" s="3">
        <v>480.892</v>
      </c>
      <c r="F18" s="4">
        <v>270.39999999999998</v>
      </c>
      <c r="G18" s="4">
        <v>-16.13</v>
      </c>
      <c r="H18" s="4">
        <v>35.299999999999997</v>
      </c>
      <c r="I18" s="3">
        <v>0</v>
      </c>
      <c r="J18" s="4">
        <v>137.1</v>
      </c>
      <c r="K18" s="3">
        <v>4</v>
      </c>
      <c r="L18" s="4">
        <v>8</v>
      </c>
      <c r="M18" s="3">
        <v>2</v>
      </c>
      <c r="N18" s="3">
        <v>3</v>
      </c>
      <c r="O18" s="3">
        <v>4</v>
      </c>
      <c r="P18" s="3">
        <v>1.337</v>
      </c>
      <c r="Q18" s="4">
        <v>1.4139999999999999</v>
      </c>
      <c r="R18" s="3">
        <v>1.339</v>
      </c>
      <c r="S18" s="5"/>
      <c r="T18" s="4">
        <v>37.58</v>
      </c>
      <c r="U18" s="3">
        <v>63.194000000000003</v>
      </c>
      <c r="V18" s="3">
        <v>70</v>
      </c>
      <c r="W18" s="3">
        <v>40</v>
      </c>
      <c r="X18" s="3">
        <v>90</v>
      </c>
      <c r="Y18" s="3">
        <v>90</v>
      </c>
      <c r="Z18" s="4">
        <v>134.08000000000001</v>
      </c>
      <c r="AA18" s="4">
        <v>123.65</v>
      </c>
      <c r="AB18" s="4">
        <v>119</v>
      </c>
      <c r="AC18" s="4">
        <v>117.48</v>
      </c>
      <c r="AD18" s="4">
        <v>1.6659999999999999</v>
      </c>
      <c r="AE18" s="4">
        <v>1.6950000000000001</v>
      </c>
      <c r="AF18" s="4">
        <v>1.575</v>
      </c>
      <c r="AG18" s="4">
        <v>1.605</v>
      </c>
      <c r="AH18" s="4">
        <v>65.319999999999993</v>
      </c>
      <c r="AI18" s="4">
        <v>65.680000000000007</v>
      </c>
      <c r="AJ18" s="4">
        <v>75.27</v>
      </c>
      <c r="AK18" s="4">
        <v>74.709999999999994</v>
      </c>
      <c r="AL18" s="4">
        <v>503.66699999999997</v>
      </c>
      <c r="AM18" s="4">
        <v>516.62</v>
      </c>
      <c r="AN18" s="4">
        <v>676.98800000000006</v>
      </c>
      <c r="AO18" s="4">
        <v>648.31600000000003</v>
      </c>
      <c r="AP18" s="5"/>
      <c r="AQ18" s="5"/>
      <c r="AR18" s="5"/>
      <c r="AS18" s="5"/>
      <c r="AT18" s="4">
        <v>82</v>
      </c>
      <c r="AU18" s="4">
        <v>106</v>
      </c>
      <c r="AV18" s="4">
        <v>2.8984999999999999</v>
      </c>
      <c r="AW18" s="4">
        <v>4.7249999999999996</v>
      </c>
      <c r="AX18" s="4">
        <v>1011.3</v>
      </c>
      <c r="AY18" s="4">
        <v>1.43</v>
      </c>
      <c r="AZ18" s="4">
        <v>5.86</v>
      </c>
      <c r="BA18" s="4">
        <v>84.028000000000006</v>
      </c>
      <c r="BB18" s="4">
        <v>83.936000000000007</v>
      </c>
      <c r="BC18" s="4">
        <v>7646</v>
      </c>
      <c r="BD18" s="3">
        <v>88.75</v>
      </c>
      <c r="BE18" s="4">
        <v>10.45</v>
      </c>
      <c r="BF18" s="4">
        <v>9.17</v>
      </c>
      <c r="BG18" s="4">
        <v>22.67</v>
      </c>
      <c r="BH18" s="4">
        <v>21.19</v>
      </c>
      <c r="BI18" s="3">
        <v>64.462000000000003</v>
      </c>
      <c r="BJ18" s="3">
        <v>80.465999999999994</v>
      </c>
      <c r="BK18" s="3">
        <v>62.77</v>
      </c>
      <c r="BL18" s="3">
        <v>78.468999999999994</v>
      </c>
      <c r="BM18" s="3">
        <v>77.346000000000004</v>
      </c>
      <c r="BN18" s="4">
        <v>112.72799999999999</v>
      </c>
      <c r="BO18" s="4">
        <v>114.504</v>
      </c>
      <c r="BP18" s="4">
        <v>112.55200000000001</v>
      </c>
      <c r="BQ18" s="4">
        <v>116.872</v>
      </c>
      <c r="BR18" s="3">
        <v>59.182000000000002</v>
      </c>
      <c r="BS18" s="4">
        <v>35.1</v>
      </c>
      <c r="BT18" s="4">
        <v>5690.2910000000002</v>
      </c>
      <c r="BU18" s="4">
        <v>38.606000000000002</v>
      </c>
      <c r="BV18" s="3">
        <v>55.231000000000002</v>
      </c>
      <c r="BW18" s="3">
        <v>59.436999999999998</v>
      </c>
      <c r="BX18" s="4">
        <v>56.753999999999998</v>
      </c>
      <c r="BY18" s="4">
        <v>1.028</v>
      </c>
      <c r="BZ18" s="4">
        <v>1.4610000000000001</v>
      </c>
      <c r="CA18" s="4">
        <v>2.0449999999999999</v>
      </c>
      <c r="CB18" s="4">
        <v>2.448</v>
      </c>
      <c r="CC18" s="3">
        <v>1.03</v>
      </c>
      <c r="CD18" s="4">
        <v>0.71199999999999997</v>
      </c>
      <c r="CE18" s="3">
        <v>1.194</v>
      </c>
      <c r="CF18" s="4">
        <v>1.4810000000000001</v>
      </c>
      <c r="CG18" s="3">
        <v>13.898999999999999</v>
      </c>
      <c r="CH18" s="4">
        <v>12.875999999999999</v>
      </c>
      <c r="CI18" s="5"/>
      <c r="CJ18" s="5"/>
      <c r="CK18" s="5"/>
      <c r="CL18" s="4">
        <v>0</v>
      </c>
      <c r="CM18" s="4">
        <v>0</v>
      </c>
      <c r="CN18" s="3">
        <v>0</v>
      </c>
      <c r="CO18" s="3">
        <v>0</v>
      </c>
      <c r="CP18" s="4">
        <v>85.391999999999996</v>
      </c>
      <c r="CQ18" s="4">
        <v>89.100999999999999</v>
      </c>
      <c r="CR18" s="4">
        <v>83.510999999999996</v>
      </c>
      <c r="CS18" s="4">
        <v>85.760999999999996</v>
      </c>
      <c r="CT18" s="4">
        <v>0.215</v>
      </c>
      <c r="CU18" s="4">
        <v>0.1</v>
      </c>
      <c r="CV18" s="4">
        <v>0.6</v>
      </c>
      <c r="CW18" s="3">
        <v>0.4</v>
      </c>
      <c r="CX18" s="4">
        <v>0.3</v>
      </c>
      <c r="CY18" s="4">
        <v>0.20100000000000001</v>
      </c>
      <c r="CZ18" s="4">
        <v>0</v>
      </c>
      <c r="DA18" s="3">
        <v>0.29899999999999999</v>
      </c>
      <c r="DB18" s="3">
        <v>0.502</v>
      </c>
      <c r="DC18" s="3">
        <v>0</v>
      </c>
      <c r="DD18" s="3">
        <v>0</v>
      </c>
      <c r="DE18" s="4">
        <v>0.191</v>
      </c>
      <c r="DF18" s="3">
        <v>0.16200000000000001</v>
      </c>
      <c r="DG18" s="4">
        <v>0.161</v>
      </c>
      <c r="DH18" s="4">
        <v>1.284</v>
      </c>
      <c r="DI18" s="4">
        <v>1.101</v>
      </c>
      <c r="DJ18" s="4">
        <v>0.13300000000000001</v>
      </c>
      <c r="DK18" s="3">
        <v>1.1739999999999999</v>
      </c>
      <c r="DL18" s="3">
        <v>0.47899999999999998</v>
      </c>
      <c r="DM18" s="3">
        <v>2.1379999999999999</v>
      </c>
      <c r="DN18" s="3">
        <v>0.76400000000000001</v>
      </c>
      <c r="DO18" s="3">
        <v>0.53700000000000003</v>
      </c>
      <c r="DP18" s="4">
        <v>50.627000000000002</v>
      </c>
      <c r="DQ18" s="3">
        <v>60.234000000000002</v>
      </c>
      <c r="DR18" s="3">
        <v>55.168999999999997</v>
      </c>
      <c r="DS18" s="4">
        <v>44.497</v>
      </c>
      <c r="DT18" s="4">
        <v>1.46</v>
      </c>
      <c r="DU18" s="4">
        <v>1.1000000000000001</v>
      </c>
      <c r="DV18" s="4">
        <v>1.78</v>
      </c>
      <c r="DW18" s="4">
        <v>1.37</v>
      </c>
      <c r="DX18" s="4">
        <v>1.55</v>
      </c>
      <c r="DY18" s="4">
        <v>1.22</v>
      </c>
      <c r="DZ18" s="4">
        <v>1.47</v>
      </c>
      <c r="EA18" s="4">
        <v>1.25</v>
      </c>
      <c r="EB18" s="3">
        <v>41.11</v>
      </c>
      <c r="EC18" s="3">
        <v>40.21</v>
      </c>
      <c r="ED18" s="3">
        <v>31.32</v>
      </c>
      <c r="EE18" s="3">
        <v>34.68</v>
      </c>
      <c r="EF18" s="4">
        <v>55.88</v>
      </c>
      <c r="EG18" s="4">
        <v>57.46</v>
      </c>
      <c r="EH18" s="4">
        <v>65.430000000000007</v>
      </c>
      <c r="EI18" s="4">
        <v>62.7</v>
      </c>
      <c r="EJ18" s="4">
        <v>6.875</v>
      </c>
      <c r="EK18" s="4">
        <v>50.798999999999999</v>
      </c>
      <c r="EL18" s="4">
        <v>1.25</v>
      </c>
      <c r="EM18" s="3">
        <v>0.8</v>
      </c>
      <c r="EN18" s="3">
        <v>1.35</v>
      </c>
      <c r="EO18" s="3">
        <v>1.37</v>
      </c>
      <c r="EP18" s="4">
        <v>-51.91</v>
      </c>
      <c r="EQ18" s="3">
        <v>-0.52100000000000002</v>
      </c>
      <c r="ER18" s="4">
        <v>55.838000000000001</v>
      </c>
      <c r="ES18" s="3">
        <v>1.57</v>
      </c>
      <c r="ET18" s="3">
        <v>1.615</v>
      </c>
      <c r="EU18" s="3">
        <v>1.538</v>
      </c>
      <c r="EV18" s="5"/>
      <c r="EW18" s="5"/>
      <c r="EX18" s="4">
        <v>21.6</v>
      </c>
      <c r="EY18" s="3">
        <v>0</v>
      </c>
      <c r="EZ18" s="3">
        <v>0</v>
      </c>
      <c r="FA18" s="3">
        <v>0</v>
      </c>
      <c r="FB18" s="3">
        <v>9.4169999999999998</v>
      </c>
      <c r="FC18" s="4">
        <v>68.994</v>
      </c>
      <c r="FD18" s="4">
        <v>67.064999999999998</v>
      </c>
      <c r="FE18" s="4">
        <v>68.816999999999993</v>
      </c>
      <c r="FF18" s="4">
        <v>68.191999999999993</v>
      </c>
      <c r="FG18" s="3">
        <v>1.0649999999999999</v>
      </c>
      <c r="FH18" s="3">
        <v>1.095</v>
      </c>
      <c r="FI18" s="3">
        <v>1.0289999999999999</v>
      </c>
      <c r="FJ18" s="3">
        <v>1.024</v>
      </c>
      <c r="FK18" s="4">
        <v>0</v>
      </c>
      <c r="FL18" s="4">
        <v>83</v>
      </c>
      <c r="FM18" s="4">
        <v>2.78</v>
      </c>
      <c r="FN18" s="3">
        <v>-0.8</v>
      </c>
      <c r="FO18" s="4">
        <v>5.8</v>
      </c>
      <c r="FP18" s="4">
        <v>4</v>
      </c>
      <c r="FQ18" s="4">
        <v>4.55</v>
      </c>
      <c r="FR18" s="4">
        <v>5.0999999999999996</v>
      </c>
      <c r="FS18" s="4">
        <v>6.4059999999999997</v>
      </c>
      <c r="FT18" s="4">
        <v>1058.3</v>
      </c>
      <c r="FU18" s="4">
        <v>1.48</v>
      </c>
      <c r="FV18" s="3">
        <v>18.45</v>
      </c>
      <c r="FW18" s="4">
        <v>2937.5</v>
      </c>
      <c r="FX18" s="4">
        <v>167100</v>
      </c>
      <c r="FY18" s="4">
        <v>167900</v>
      </c>
      <c r="FZ18" s="3">
        <v>59.548999999999999</v>
      </c>
      <c r="GA18" s="3">
        <v>59.874000000000002</v>
      </c>
      <c r="GB18" s="4">
        <v>2128.8000000000002</v>
      </c>
      <c r="GC18" s="4">
        <v>2131.1</v>
      </c>
      <c r="GD18" s="4">
        <v>2156.9</v>
      </c>
      <c r="GE18" s="4">
        <v>2159</v>
      </c>
      <c r="GF18" s="4">
        <v>880.59379999999999</v>
      </c>
      <c r="GG18" s="3">
        <v>34</v>
      </c>
      <c r="GH18" s="3">
        <v>34.200000000000003</v>
      </c>
      <c r="GI18" s="4">
        <v>54.9</v>
      </c>
      <c r="GJ18" s="4">
        <v>59.4</v>
      </c>
      <c r="GK18" s="3">
        <v>97.5</v>
      </c>
      <c r="GL18" s="4">
        <v>77.3</v>
      </c>
      <c r="GM18" s="3">
        <v>0</v>
      </c>
      <c r="GN18" s="3">
        <v>42.003</v>
      </c>
      <c r="GO18" s="4">
        <v>55.838000000000001</v>
      </c>
      <c r="GP18" s="3">
        <v>0</v>
      </c>
      <c r="GQ18" s="3">
        <v>5.5460000000000003</v>
      </c>
      <c r="GR18" s="3">
        <v>0</v>
      </c>
      <c r="GS18" s="3">
        <v>6.0179999999999998</v>
      </c>
      <c r="GT18" s="3">
        <v>0</v>
      </c>
      <c r="GU18" s="3">
        <v>4.6020000000000003</v>
      </c>
      <c r="GV18" s="3">
        <v>0</v>
      </c>
      <c r="GW18" s="4">
        <v>12.513</v>
      </c>
      <c r="GX18" s="4">
        <v>15.484</v>
      </c>
      <c r="GY18" s="3">
        <v>0</v>
      </c>
      <c r="GZ18" s="3">
        <v>0</v>
      </c>
      <c r="HA18" s="3">
        <v>0</v>
      </c>
      <c r="HB18" s="4">
        <v>0</v>
      </c>
      <c r="HC18" s="4">
        <v>23.898</v>
      </c>
      <c r="HD18" s="4">
        <v>86</v>
      </c>
      <c r="HE18" s="3">
        <v>0</v>
      </c>
      <c r="HF18" s="3">
        <v>0</v>
      </c>
      <c r="HG18" s="4">
        <v>85.07</v>
      </c>
      <c r="HH18" s="4">
        <v>81.95</v>
      </c>
      <c r="HI18" s="3">
        <v>0</v>
      </c>
      <c r="HJ18" s="3">
        <v>0</v>
      </c>
      <c r="HK18" s="3">
        <v>0</v>
      </c>
      <c r="HL18" s="4">
        <v>69</v>
      </c>
      <c r="HM18" s="3">
        <v>55</v>
      </c>
      <c r="HN18" s="3">
        <v>68</v>
      </c>
      <c r="HO18" s="3">
        <v>60</v>
      </c>
      <c r="HP18" s="3">
        <v>60</v>
      </c>
      <c r="HQ18" s="3">
        <v>59</v>
      </c>
      <c r="HR18" s="3">
        <v>62</v>
      </c>
      <c r="HS18" s="3">
        <v>62</v>
      </c>
      <c r="HT18" s="3">
        <v>-1.1505000000000001</v>
      </c>
      <c r="HU18" s="3">
        <v>0</v>
      </c>
      <c r="HV18" s="4">
        <v>-0.40500000000000003</v>
      </c>
      <c r="HW18" s="3">
        <v>40.19</v>
      </c>
      <c r="HX18" s="4">
        <v>22.21</v>
      </c>
      <c r="HY18" s="5"/>
      <c r="HZ18" s="5"/>
      <c r="IA18" s="4">
        <v>1.89</v>
      </c>
      <c r="IB18" s="4">
        <v>94</v>
      </c>
      <c r="IC18" s="4">
        <v>14.76</v>
      </c>
      <c r="ID18" s="3">
        <v>-5.0000000000000001E-3</v>
      </c>
      <c r="IE18" s="3">
        <v>2E-3</v>
      </c>
      <c r="IF18" s="4">
        <v>773.6</v>
      </c>
      <c r="IG18" s="4">
        <v>548.4</v>
      </c>
      <c r="IH18" s="4">
        <v>779.3</v>
      </c>
      <c r="II18" s="4">
        <v>577.1</v>
      </c>
      <c r="IJ18" s="4">
        <v>0.01</v>
      </c>
      <c r="IK18" s="4">
        <v>2.1000000000000001E-2</v>
      </c>
      <c r="IL18" s="4">
        <v>191.71799999999999</v>
      </c>
      <c r="IM18" s="4">
        <v>191.71799999999999</v>
      </c>
      <c r="IN18" s="3">
        <v>28.678999999999998</v>
      </c>
      <c r="IO18" s="4">
        <v>5.1999999999999998E-2</v>
      </c>
    </row>
    <row r="21" spans="1:249" x14ac:dyDescent="0.25">
      <c r="B21" s="2" t="s">
        <v>41</v>
      </c>
      <c r="C21" s="2" t="s">
        <v>43</v>
      </c>
      <c r="D21" s="2" t="s">
        <v>414</v>
      </c>
      <c r="E21" s="3">
        <v>302.27</v>
      </c>
      <c r="F21" s="4">
        <v>324.06</v>
      </c>
      <c r="G21" s="4">
        <v>5.52</v>
      </c>
      <c r="H21" s="4">
        <v>33.299999999999997</v>
      </c>
      <c r="I21" s="3">
        <v>0</v>
      </c>
      <c r="J21" s="3">
        <v>45.4</v>
      </c>
      <c r="K21" s="3">
        <v>4</v>
      </c>
      <c r="L21" s="3">
        <v>7</v>
      </c>
      <c r="M21" s="3">
        <v>2</v>
      </c>
      <c r="N21" s="3">
        <v>3</v>
      </c>
      <c r="O21" s="3">
        <v>4</v>
      </c>
      <c r="P21" s="3">
        <v>1.399</v>
      </c>
      <c r="Q21" s="3">
        <v>2.1440000000000001</v>
      </c>
      <c r="R21" s="3">
        <v>1.405</v>
      </c>
      <c r="S21" s="4">
        <v>0.97699999999999998</v>
      </c>
      <c r="T21" s="4">
        <v>51.06</v>
      </c>
      <c r="U21" s="3">
        <v>61.381</v>
      </c>
      <c r="V21" s="3">
        <v>60</v>
      </c>
      <c r="W21" s="3">
        <v>40</v>
      </c>
      <c r="X21" s="3">
        <v>80</v>
      </c>
      <c r="Y21" s="3">
        <v>80</v>
      </c>
      <c r="Z21" s="4">
        <v>193.08</v>
      </c>
      <c r="AA21" s="4">
        <v>169.29</v>
      </c>
      <c r="AB21" s="4">
        <v>179.95</v>
      </c>
      <c r="AC21" s="4">
        <v>176.43</v>
      </c>
      <c r="AD21" s="4">
        <v>1.665</v>
      </c>
      <c r="AE21" s="4">
        <v>1.6759999999999999</v>
      </c>
      <c r="AF21" s="4">
        <v>1.512</v>
      </c>
      <c r="AG21" s="4">
        <v>1.5549999999999999</v>
      </c>
      <c r="AH21" s="4">
        <v>64.62</v>
      </c>
      <c r="AI21" s="4">
        <v>61.44</v>
      </c>
      <c r="AJ21" s="4">
        <v>69.14</v>
      </c>
      <c r="AK21" s="4">
        <v>68.05</v>
      </c>
      <c r="AL21" s="4">
        <v>544.07500000000005</v>
      </c>
      <c r="AM21" s="4">
        <v>549.21</v>
      </c>
      <c r="AN21" s="4">
        <v>686.33699999999999</v>
      </c>
      <c r="AO21" s="4">
        <v>686.87099999999998</v>
      </c>
      <c r="AP21" s="3">
        <v>1.304</v>
      </c>
      <c r="AQ21" s="3">
        <v>1.631</v>
      </c>
      <c r="AR21" s="3">
        <v>41.076000000000001</v>
      </c>
      <c r="AS21" s="4">
        <v>34.110999999999997</v>
      </c>
      <c r="AT21" s="3">
        <v>84</v>
      </c>
      <c r="AU21" s="4">
        <v>97</v>
      </c>
      <c r="AV21" s="4">
        <v>2.2275</v>
      </c>
      <c r="AW21" s="4">
        <v>4.9180999999999999</v>
      </c>
      <c r="AX21" s="4">
        <v>1010.8</v>
      </c>
      <c r="AY21" s="4">
        <v>1.51</v>
      </c>
      <c r="AZ21" s="4">
        <v>5.43</v>
      </c>
      <c r="BA21" s="3">
        <v>64.902000000000001</v>
      </c>
      <c r="BB21" s="3">
        <v>67.099999999999994</v>
      </c>
      <c r="BC21" s="4">
        <v>7781</v>
      </c>
      <c r="BD21" s="4">
        <v>89.25</v>
      </c>
      <c r="BE21" s="3">
        <v>15.755000000000001</v>
      </c>
      <c r="BF21" s="4">
        <v>14.07</v>
      </c>
      <c r="BG21" s="3">
        <v>31.15</v>
      </c>
      <c r="BH21" s="4">
        <v>26.87</v>
      </c>
      <c r="BI21" s="3">
        <v>63.350999999999999</v>
      </c>
      <c r="BJ21" s="3">
        <v>79.222999999999999</v>
      </c>
      <c r="BK21" s="4">
        <v>61.673000000000002</v>
      </c>
      <c r="BL21" s="3">
        <v>77.352999999999994</v>
      </c>
      <c r="BM21" s="4">
        <v>76.018000000000001</v>
      </c>
      <c r="BN21" s="4">
        <v>89.591999999999999</v>
      </c>
      <c r="BO21" s="4">
        <v>88.471999999999994</v>
      </c>
      <c r="BP21" s="4">
        <v>102.34399999999999</v>
      </c>
      <c r="BQ21" s="4">
        <v>104.16800000000001</v>
      </c>
      <c r="BR21" s="4">
        <v>58.164999999999999</v>
      </c>
      <c r="BS21" s="4">
        <v>32.4</v>
      </c>
      <c r="BT21" s="4">
        <v>7408.0339999999997</v>
      </c>
      <c r="BU21" s="3">
        <v>50.795999999999999</v>
      </c>
      <c r="BV21" s="4">
        <v>57.140999999999998</v>
      </c>
      <c r="BW21" s="3">
        <v>59.552999999999997</v>
      </c>
      <c r="BX21" s="3">
        <v>60.539000000000001</v>
      </c>
      <c r="BY21" s="4">
        <v>1.2450000000000001</v>
      </c>
      <c r="BZ21" s="4">
        <v>2.3069999999999999</v>
      </c>
      <c r="CA21" s="4">
        <v>2.9849999999999999</v>
      </c>
      <c r="CB21" s="4">
        <v>2.581</v>
      </c>
      <c r="CC21" s="4">
        <v>1</v>
      </c>
      <c r="CD21" s="4">
        <v>1.365</v>
      </c>
      <c r="CE21" s="3">
        <v>1.3049999999999999</v>
      </c>
      <c r="CF21" s="3">
        <v>1.5940000000000001</v>
      </c>
      <c r="CG21" s="4">
        <v>13.586</v>
      </c>
      <c r="CH21" s="3">
        <v>9.89</v>
      </c>
      <c r="CI21" s="4">
        <v>5.2729999999999997</v>
      </c>
      <c r="CJ21" s="3">
        <v>4.6520000000000001</v>
      </c>
      <c r="CK21" s="3">
        <v>1.7430000000000001</v>
      </c>
      <c r="CL21" s="4">
        <v>0</v>
      </c>
      <c r="CM21" s="3">
        <v>0.5</v>
      </c>
      <c r="CN21" s="3">
        <v>0</v>
      </c>
      <c r="CO21" s="3">
        <v>0</v>
      </c>
      <c r="CP21" s="4">
        <v>63.624000000000002</v>
      </c>
      <c r="CQ21" s="4">
        <v>65.802000000000007</v>
      </c>
      <c r="CR21" s="4">
        <v>68.632000000000005</v>
      </c>
      <c r="CS21" s="4">
        <v>69.326999999999998</v>
      </c>
      <c r="CT21" s="4">
        <v>0.30399999999999999</v>
      </c>
      <c r="CU21" s="4">
        <v>0.1</v>
      </c>
      <c r="CV21" s="4">
        <v>0.2</v>
      </c>
      <c r="CW21" s="4">
        <v>0.20100000000000001</v>
      </c>
      <c r="CX21" s="4">
        <v>0.79800000000000004</v>
      </c>
      <c r="CY21" s="3">
        <v>0.30099999999999999</v>
      </c>
      <c r="CZ21" s="4">
        <v>0.19900000000000001</v>
      </c>
      <c r="DA21" s="4">
        <v>0</v>
      </c>
      <c r="DB21" s="3">
        <v>0.60099999999999998</v>
      </c>
      <c r="DC21" s="3">
        <v>0.104</v>
      </c>
      <c r="DD21" s="3">
        <v>0</v>
      </c>
      <c r="DE21" s="4">
        <v>0.38700000000000001</v>
      </c>
      <c r="DF21" s="4">
        <v>0.111</v>
      </c>
      <c r="DG21" s="4">
        <v>0.245</v>
      </c>
      <c r="DH21" s="3">
        <v>5.23</v>
      </c>
      <c r="DI21" s="3">
        <v>2.5019999999999998</v>
      </c>
      <c r="DJ21" s="4">
        <v>0.24399999999999999</v>
      </c>
      <c r="DK21" s="4">
        <v>1.0029999999999999</v>
      </c>
      <c r="DL21" s="3">
        <v>0.45300000000000001</v>
      </c>
      <c r="DM21" s="4">
        <v>0.89200000000000002</v>
      </c>
      <c r="DN21" s="3">
        <v>0.77100000000000002</v>
      </c>
      <c r="DO21" s="3">
        <v>0.48399999999999999</v>
      </c>
      <c r="DP21" s="4">
        <v>60.68</v>
      </c>
      <c r="DQ21" s="3">
        <v>56.716999999999999</v>
      </c>
      <c r="DR21" s="4">
        <v>50.692999999999998</v>
      </c>
      <c r="DS21" s="3">
        <v>47.42</v>
      </c>
      <c r="DT21" s="4">
        <v>3.87</v>
      </c>
      <c r="DU21" s="4">
        <v>3.55</v>
      </c>
      <c r="DV21" s="4">
        <v>7.15</v>
      </c>
      <c r="DW21" s="4">
        <v>6.06</v>
      </c>
      <c r="DX21" s="4">
        <v>4.22</v>
      </c>
      <c r="DY21" s="4">
        <v>3.59</v>
      </c>
      <c r="DZ21" s="4">
        <v>6.46</v>
      </c>
      <c r="EA21" s="4">
        <v>5.39</v>
      </c>
      <c r="EB21" s="4">
        <v>36.21</v>
      </c>
      <c r="EC21" s="3">
        <v>42.97</v>
      </c>
      <c r="ED21" s="3">
        <v>34.93</v>
      </c>
      <c r="EE21" s="4">
        <v>31.95</v>
      </c>
      <c r="EF21" s="3">
        <v>55.69</v>
      </c>
      <c r="EG21" s="3">
        <v>49.89</v>
      </c>
      <c r="EH21" s="3">
        <v>51.46</v>
      </c>
      <c r="EI21" s="3">
        <v>56.6</v>
      </c>
      <c r="EJ21" s="4">
        <v>4.0389999999999997</v>
      </c>
      <c r="EK21" s="4">
        <v>51.582000000000001</v>
      </c>
      <c r="EL21" s="4">
        <v>1.25</v>
      </c>
      <c r="EM21" s="3">
        <v>0.8</v>
      </c>
      <c r="EN21" s="4">
        <v>1.23</v>
      </c>
      <c r="EO21" s="4">
        <v>1.23</v>
      </c>
      <c r="EP21" s="4">
        <v>-95.855999999999995</v>
      </c>
      <c r="EQ21" s="3">
        <v>-0.73099999999999998</v>
      </c>
      <c r="ER21" s="3">
        <v>108.544</v>
      </c>
      <c r="ES21" s="4">
        <v>1.3520000000000001</v>
      </c>
      <c r="ET21" s="4">
        <v>1.377</v>
      </c>
      <c r="EU21" s="4">
        <v>1.3320000000000001</v>
      </c>
      <c r="EV21" s="3">
        <v>7.0739999999999998</v>
      </c>
      <c r="EW21" s="4">
        <v>2.4380000000000002</v>
      </c>
      <c r="EX21" s="4">
        <v>-155.16</v>
      </c>
      <c r="EY21" s="3">
        <v>2.0009999999999999</v>
      </c>
      <c r="EZ21" s="4">
        <v>0</v>
      </c>
      <c r="FA21" s="3">
        <v>0</v>
      </c>
      <c r="FB21" s="4">
        <v>8.8249999999999993</v>
      </c>
      <c r="FC21" s="4">
        <v>59.738</v>
      </c>
      <c r="FD21" s="4">
        <v>54.975999999999999</v>
      </c>
      <c r="FE21" s="4">
        <v>56.32</v>
      </c>
      <c r="FF21" s="4">
        <v>55.991999999999997</v>
      </c>
      <c r="FG21" s="3">
        <v>0.98399999999999999</v>
      </c>
      <c r="FH21" s="3">
        <v>0.98499999999999999</v>
      </c>
      <c r="FI21" s="3">
        <v>1.002</v>
      </c>
      <c r="FJ21" s="3">
        <v>1.0049999999999999</v>
      </c>
      <c r="FK21" s="3">
        <v>0.503</v>
      </c>
      <c r="FL21" s="3">
        <v>84</v>
      </c>
      <c r="FM21" s="4">
        <v>2.85</v>
      </c>
      <c r="FN21" s="3">
        <v>-0.88</v>
      </c>
      <c r="FO21" s="4">
        <v>5.49</v>
      </c>
      <c r="FP21" s="3">
        <v>0.35</v>
      </c>
      <c r="FQ21" s="3">
        <v>3.75</v>
      </c>
      <c r="FR21" s="4">
        <v>5.05</v>
      </c>
      <c r="FS21" s="4">
        <v>6.5170000000000003</v>
      </c>
      <c r="FT21" s="4">
        <v>1063.8</v>
      </c>
      <c r="FU21" s="4">
        <v>0.45</v>
      </c>
      <c r="FV21" s="4">
        <v>5.52</v>
      </c>
      <c r="FW21" s="3">
        <v>3214</v>
      </c>
      <c r="FX21" s="3">
        <v>171800</v>
      </c>
      <c r="FY21" s="3">
        <v>174700</v>
      </c>
      <c r="FZ21" s="3">
        <v>51.537999999999997</v>
      </c>
      <c r="GA21" s="3">
        <v>51.384999999999998</v>
      </c>
      <c r="GB21" s="4">
        <v>2209.9</v>
      </c>
      <c r="GC21" s="4">
        <v>2266.1999999999998</v>
      </c>
      <c r="GD21" s="4">
        <v>2239.8000000000002</v>
      </c>
      <c r="GE21" s="4">
        <v>2389.1</v>
      </c>
      <c r="GF21" s="4">
        <v>1350.2969000000001</v>
      </c>
      <c r="GG21" s="3">
        <v>38</v>
      </c>
      <c r="GH21" s="3">
        <v>37.9</v>
      </c>
      <c r="GI21" s="3">
        <v>76.400000000000006</v>
      </c>
      <c r="GJ21" s="3">
        <v>78.099999999999994</v>
      </c>
      <c r="GK21" s="3">
        <v>91.5</v>
      </c>
      <c r="GL21" s="4">
        <v>81.5</v>
      </c>
      <c r="GM21" s="3">
        <v>0</v>
      </c>
      <c r="GN21" s="4">
        <v>38.238999999999997</v>
      </c>
      <c r="GO21" s="4">
        <v>108.544</v>
      </c>
      <c r="GP21" s="3">
        <v>0</v>
      </c>
      <c r="GQ21" s="3">
        <v>5.133</v>
      </c>
      <c r="GR21" s="3">
        <v>0</v>
      </c>
      <c r="GS21" s="3">
        <v>4.8380000000000001</v>
      </c>
      <c r="GT21" s="3">
        <v>0</v>
      </c>
      <c r="GU21" s="3">
        <v>5.0149999999999997</v>
      </c>
      <c r="GV21" s="3">
        <v>0</v>
      </c>
      <c r="GW21" s="4">
        <v>11.531000000000001</v>
      </c>
      <c r="GX21" s="3">
        <v>24.794</v>
      </c>
      <c r="GY21" s="3">
        <v>0</v>
      </c>
      <c r="GZ21" s="3">
        <v>0</v>
      </c>
      <c r="HA21" s="3">
        <v>0</v>
      </c>
      <c r="HB21" s="3">
        <v>1</v>
      </c>
      <c r="HC21" s="3">
        <v>28.105</v>
      </c>
      <c r="HD21" s="4">
        <v>82</v>
      </c>
      <c r="HE21" s="3">
        <v>0</v>
      </c>
      <c r="HF21" s="3">
        <v>0</v>
      </c>
      <c r="HG21" s="3">
        <v>92.8</v>
      </c>
      <c r="HH21" s="4">
        <v>80.22</v>
      </c>
      <c r="HI21" s="3">
        <v>0</v>
      </c>
      <c r="HJ21" s="3">
        <v>0</v>
      </c>
      <c r="HK21" s="3">
        <v>0</v>
      </c>
      <c r="HL21" s="3">
        <v>66</v>
      </c>
      <c r="HM21" s="3">
        <v>59</v>
      </c>
      <c r="HN21" s="4">
        <v>66</v>
      </c>
      <c r="HO21" s="4">
        <v>59</v>
      </c>
      <c r="HP21" s="4">
        <v>62</v>
      </c>
      <c r="HQ21" s="4">
        <v>60</v>
      </c>
      <c r="HR21" s="3">
        <v>58</v>
      </c>
      <c r="HS21" s="4">
        <v>62</v>
      </c>
      <c r="HT21" s="4">
        <v>-1.087</v>
      </c>
      <c r="HU21" s="3">
        <v>0</v>
      </c>
      <c r="HV21" s="4">
        <v>0.312</v>
      </c>
      <c r="HW21" s="3">
        <v>36.93</v>
      </c>
      <c r="HX21" s="4">
        <v>24.98</v>
      </c>
      <c r="HY21" s="5"/>
      <c r="HZ21" s="5"/>
      <c r="IA21" s="4">
        <v>2.2130000000000001</v>
      </c>
      <c r="IB21" s="4">
        <v>94</v>
      </c>
      <c r="IC21" s="4">
        <v>15.512</v>
      </c>
      <c r="ID21" s="3">
        <v>-0.125</v>
      </c>
      <c r="IE21" s="4">
        <v>-0.01</v>
      </c>
      <c r="IF21" s="4">
        <v>805.7</v>
      </c>
      <c r="IG21" s="4">
        <v>575.4</v>
      </c>
      <c r="IH21" s="4">
        <v>815.4</v>
      </c>
      <c r="II21" s="4">
        <v>582.5</v>
      </c>
      <c r="IJ21" s="3">
        <v>8.7999999999999995E-2</v>
      </c>
      <c r="IK21" s="4">
        <v>0.12</v>
      </c>
      <c r="IL21" s="3">
        <v>150.38399999999999</v>
      </c>
      <c r="IM21" s="3">
        <v>150.38399999999999</v>
      </c>
      <c r="IN21" s="4">
        <v>8.891</v>
      </c>
      <c r="IO21" s="4">
        <v>0.33600000000000002</v>
      </c>
    </row>
    <row r="22" spans="1:249" x14ac:dyDescent="0.25">
      <c r="B22" s="2" t="s">
        <v>41</v>
      </c>
      <c r="C22" s="7" t="s">
        <v>44</v>
      </c>
      <c r="D22" s="59">
        <v>2.5254629629629629E-3</v>
      </c>
      <c r="E22" s="4">
        <v>218.24</v>
      </c>
      <c r="F22" s="4">
        <v>332.39</v>
      </c>
      <c r="G22" s="3">
        <v>5.68</v>
      </c>
      <c r="H22" s="4">
        <v>34</v>
      </c>
      <c r="I22" s="3">
        <v>0</v>
      </c>
      <c r="J22" s="4">
        <v>15.4</v>
      </c>
      <c r="K22" s="3">
        <v>4</v>
      </c>
      <c r="L22" s="3">
        <v>7</v>
      </c>
      <c r="M22" s="3">
        <v>2</v>
      </c>
      <c r="N22" s="3">
        <v>3</v>
      </c>
      <c r="O22" s="3">
        <v>4</v>
      </c>
      <c r="P22" s="4">
        <v>1.204</v>
      </c>
      <c r="Q22" s="4">
        <v>1.6519999999999999</v>
      </c>
      <c r="R22" s="4">
        <v>1.323</v>
      </c>
      <c r="S22" s="3">
        <v>1.0940000000000001</v>
      </c>
      <c r="T22" s="4">
        <v>64.03</v>
      </c>
      <c r="U22" s="4">
        <v>61.295000000000002</v>
      </c>
      <c r="V22" s="4">
        <v>205</v>
      </c>
      <c r="W22" s="4">
        <v>185</v>
      </c>
      <c r="X22" s="4">
        <v>170</v>
      </c>
      <c r="Y22" s="4">
        <v>170</v>
      </c>
      <c r="Z22" s="4">
        <v>329.73</v>
      </c>
      <c r="AA22" s="4">
        <v>292.12</v>
      </c>
      <c r="AB22" s="4">
        <v>297.39999999999998</v>
      </c>
      <c r="AC22" s="4">
        <v>285.04000000000002</v>
      </c>
      <c r="AD22" s="4">
        <v>1.772</v>
      </c>
      <c r="AE22" s="4">
        <v>1.772</v>
      </c>
      <c r="AF22" s="4">
        <v>1.7290000000000001</v>
      </c>
      <c r="AG22" s="4">
        <v>1.762</v>
      </c>
      <c r="AH22" s="4">
        <v>86.6</v>
      </c>
      <c r="AI22" s="4">
        <v>80.88</v>
      </c>
      <c r="AJ22" s="4">
        <v>101.22</v>
      </c>
      <c r="AK22" s="4">
        <v>99.36</v>
      </c>
      <c r="AL22" s="4">
        <v>624.755</v>
      </c>
      <c r="AM22" s="4">
        <v>615.33500000000004</v>
      </c>
      <c r="AN22" s="4">
        <v>819.64800000000002</v>
      </c>
      <c r="AO22" s="4">
        <v>804.83399999999995</v>
      </c>
      <c r="AP22" s="4">
        <v>1.278</v>
      </c>
      <c r="AQ22" s="4">
        <v>1.5980000000000001</v>
      </c>
      <c r="AR22" s="4">
        <v>40.997</v>
      </c>
      <c r="AS22" s="3">
        <v>36.186999999999998</v>
      </c>
      <c r="AT22" s="4">
        <v>83</v>
      </c>
      <c r="AU22" s="4">
        <v>106</v>
      </c>
      <c r="AV22" s="3">
        <v>1.9055</v>
      </c>
      <c r="AW22" s="3">
        <v>5.0830000000000002</v>
      </c>
      <c r="AX22" s="4">
        <v>1013.6</v>
      </c>
      <c r="AY22" s="4">
        <v>1.53</v>
      </c>
      <c r="AZ22" s="3">
        <v>4.78</v>
      </c>
      <c r="BA22" s="4">
        <v>115.04900000000001</v>
      </c>
      <c r="BB22" s="4">
        <v>115.154</v>
      </c>
      <c r="BC22" s="3">
        <v>7887</v>
      </c>
      <c r="BD22" s="4">
        <v>89.75</v>
      </c>
      <c r="BE22" s="4">
        <v>15.07</v>
      </c>
      <c r="BF22" s="4">
        <v>13.86</v>
      </c>
      <c r="BG22" s="4">
        <v>29.48</v>
      </c>
      <c r="BH22" s="3">
        <v>29.05</v>
      </c>
      <c r="BI22" s="5"/>
      <c r="BJ22" s="5"/>
      <c r="BK22" s="5"/>
      <c r="BL22" s="5"/>
      <c r="BM22" s="5"/>
      <c r="BN22" s="4">
        <v>109.72</v>
      </c>
      <c r="BO22" s="4">
        <v>106.072</v>
      </c>
      <c r="BP22" s="4">
        <v>125.848</v>
      </c>
      <c r="BQ22" s="4">
        <v>129.08000000000001</v>
      </c>
      <c r="BR22" s="5"/>
      <c r="BS22" s="4">
        <v>33.6</v>
      </c>
      <c r="BT22" s="3">
        <v>7426.7160000000003</v>
      </c>
      <c r="BU22" s="4">
        <v>50.454000000000001</v>
      </c>
      <c r="BV22" s="4">
        <v>56.81</v>
      </c>
      <c r="BW22" s="4">
        <v>58.393999999999998</v>
      </c>
      <c r="BX22" s="4">
        <v>57.741999999999997</v>
      </c>
      <c r="BY22" s="4">
        <v>1.3839999999999999</v>
      </c>
      <c r="BZ22" s="4">
        <v>2.4820000000000002</v>
      </c>
      <c r="CA22" s="4">
        <v>3.073</v>
      </c>
      <c r="CB22" s="3">
        <v>3.8069999999999999</v>
      </c>
      <c r="CC22" s="4">
        <v>0.72499999999999998</v>
      </c>
      <c r="CD22" s="4">
        <v>1.0329999999999999</v>
      </c>
      <c r="CE22" s="4">
        <v>1.1359999999999999</v>
      </c>
      <c r="CF22" s="4">
        <v>1.58</v>
      </c>
      <c r="CG22" s="4">
        <v>13.955</v>
      </c>
      <c r="CH22" s="4">
        <v>13.84</v>
      </c>
      <c r="CI22" s="3">
        <v>5.7880000000000003</v>
      </c>
      <c r="CJ22" s="4">
        <v>3.419</v>
      </c>
      <c r="CK22" s="4">
        <v>1.59</v>
      </c>
      <c r="CL22" s="3">
        <v>0.1</v>
      </c>
      <c r="CM22" s="3">
        <v>0.5</v>
      </c>
      <c r="CN22" s="3">
        <v>0</v>
      </c>
      <c r="CO22" s="3">
        <v>0</v>
      </c>
      <c r="CP22" s="4">
        <v>99.483000000000004</v>
      </c>
      <c r="CQ22" s="4">
        <v>97.757000000000005</v>
      </c>
      <c r="CR22" s="4">
        <v>113.123</v>
      </c>
      <c r="CS22" s="4">
        <v>116.94799999999999</v>
      </c>
      <c r="CT22" s="3">
        <v>0.34499999999999997</v>
      </c>
      <c r="CU22" s="3">
        <v>0.30099999999999999</v>
      </c>
      <c r="CV22" s="3">
        <v>0.30199999999999999</v>
      </c>
      <c r="CW22" s="3">
        <v>0.60099999999999998</v>
      </c>
      <c r="CX22" s="4">
        <v>0.502</v>
      </c>
      <c r="CY22" s="4">
        <v>0.1</v>
      </c>
      <c r="CZ22" s="4">
        <v>0</v>
      </c>
      <c r="DA22" s="4">
        <v>0</v>
      </c>
      <c r="DB22" s="4">
        <v>0</v>
      </c>
      <c r="DC22" s="4">
        <v>0</v>
      </c>
      <c r="DD22" s="3">
        <v>0</v>
      </c>
      <c r="DE22" s="3">
        <v>0.44700000000000001</v>
      </c>
      <c r="DF22" s="3">
        <v>0.20499999999999999</v>
      </c>
      <c r="DG22" s="3">
        <v>1.02</v>
      </c>
      <c r="DH22" s="4">
        <v>2.8969999999999998</v>
      </c>
      <c r="DI22" s="4">
        <v>1.413</v>
      </c>
      <c r="DJ22" s="3">
        <v>0.36599999999999999</v>
      </c>
      <c r="DK22" s="3">
        <v>1.472</v>
      </c>
      <c r="DL22" s="4">
        <v>0.45100000000000001</v>
      </c>
      <c r="DM22" s="3">
        <v>0.96699999999999997</v>
      </c>
      <c r="DN22" s="4">
        <v>0.76800000000000002</v>
      </c>
      <c r="DO22" s="4">
        <v>0.433</v>
      </c>
      <c r="DP22" s="3">
        <v>63.945999999999998</v>
      </c>
      <c r="DQ22" s="4">
        <v>52.194000000000003</v>
      </c>
      <c r="DR22" s="3">
        <v>51.646000000000001</v>
      </c>
      <c r="DS22" s="4">
        <v>47.27</v>
      </c>
      <c r="DT22" s="3">
        <v>7.21</v>
      </c>
      <c r="DU22" s="3">
        <v>6.47</v>
      </c>
      <c r="DV22" s="3">
        <v>13.02</v>
      </c>
      <c r="DW22" s="3">
        <v>10.61</v>
      </c>
      <c r="DX22" s="3">
        <v>7.65</v>
      </c>
      <c r="DY22" s="3">
        <v>6.93</v>
      </c>
      <c r="DZ22" s="3">
        <v>12.16</v>
      </c>
      <c r="EA22" s="3">
        <v>10.039999999999999</v>
      </c>
      <c r="EB22" s="4">
        <v>41.18</v>
      </c>
      <c r="EC22" s="4">
        <v>41.69</v>
      </c>
      <c r="ED22" s="4">
        <v>32.119999999999997</v>
      </c>
      <c r="EE22" s="3">
        <v>35.65</v>
      </c>
      <c r="EF22" s="4">
        <v>43.96</v>
      </c>
      <c r="EG22" s="4">
        <v>44.91</v>
      </c>
      <c r="EH22" s="4">
        <v>42.7</v>
      </c>
      <c r="EI22" s="4">
        <v>43.69</v>
      </c>
      <c r="EJ22" s="4">
        <v>5.8440000000000003</v>
      </c>
      <c r="EK22" s="3">
        <v>54.036999999999999</v>
      </c>
      <c r="EL22" s="4">
        <v>1.35</v>
      </c>
      <c r="EM22" s="4">
        <v>0.95</v>
      </c>
      <c r="EN22" s="3">
        <v>1.28</v>
      </c>
      <c r="EO22" s="3">
        <v>1.28</v>
      </c>
      <c r="EP22" s="3">
        <v>-112.354</v>
      </c>
      <c r="EQ22" s="4">
        <v>-2.355</v>
      </c>
      <c r="ER22" s="4">
        <v>102.26600000000001</v>
      </c>
      <c r="ES22" s="3">
        <v>1.65</v>
      </c>
      <c r="ET22" s="4">
        <v>1.6850000000000001</v>
      </c>
      <c r="EU22" s="3">
        <v>1.6160000000000001</v>
      </c>
      <c r="EV22" s="4">
        <v>6.952</v>
      </c>
      <c r="EW22" s="4">
        <v>2.4510000000000001</v>
      </c>
      <c r="EX22" s="3">
        <v>72.459999999999994</v>
      </c>
      <c r="EY22" s="4">
        <v>0</v>
      </c>
      <c r="EZ22" s="4">
        <v>0</v>
      </c>
      <c r="FA22" s="3">
        <v>0</v>
      </c>
      <c r="FB22" s="4">
        <v>9.1630000000000003</v>
      </c>
      <c r="FC22" s="4">
        <v>69.673000000000002</v>
      </c>
      <c r="FD22" s="4">
        <v>65.638000000000005</v>
      </c>
      <c r="FE22" s="4">
        <v>73.516000000000005</v>
      </c>
      <c r="FF22" s="4">
        <v>72.248000000000005</v>
      </c>
      <c r="FG22" s="4">
        <v>0.95</v>
      </c>
      <c r="FH22" s="4">
        <v>0.95099999999999996</v>
      </c>
      <c r="FI22" s="4">
        <v>0.99</v>
      </c>
      <c r="FJ22" s="4">
        <v>0.99299999999999999</v>
      </c>
      <c r="FK22" s="4">
        <v>0</v>
      </c>
      <c r="FL22" s="4">
        <v>83</v>
      </c>
      <c r="FM22" s="4">
        <v>2.78</v>
      </c>
      <c r="FN22" s="4">
        <v>-0.78</v>
      </c>
      <c r="FO22" s="3">
        <v>4.92</v>
      </c>
      <c r="FP22" s="5"/>
      <c r="FQ22" s="4">
        <v>4.55</v>
      </c>
      <c r="FR22" s="3">
        <v>5</v>
      </c>
      <c r="FS22" s="4">
        <v>6.5430000000000001</v>
      </c>
      <c r="FT22" s="4">
        <v>1070.0999999999999</v>
      </c>
      <c r="FU22" s="4">
        <v>1.95</v>
      </c>
      <c r="FV22" s="4">
        <v>11.2</v>
      </c>
      <c r="FW22" s="4">
        <v>3183</v>
      </c>
      <c r="FX22" s="4">
        <v>168700</v>
      </c>
      <c r="FY22" s="4">
        <v>170600</v>
      </c>
      <c r="FZ22" s="4">
        <v>49.781999999999996</v>
      </c>
      <c r="GA22" s="4">
        <v>51.283000000000001</v>
      </c>
      <c r="GB22" s="3">
        <v>2379.1999999999998</v>
      </c>
      <c r="GC22" s="3">
        <v>2288.6999999999998</v>
      </c>
      <c r="GD22" s="3">
        <v>2379.1999999999998</v>
      </c>
      <c r="GE22" s="4">
        <v>2413.9</v>
      </c>
      <c r="GF22" s="3">
        <v>1358.0625</v>
      </c>
      <c r="GG22" s="4">
        <v>34</v>
      </c>
      <c r="GH22" s="4">
        <v>33.799999999999997</v>
      </c>
      <c r="GI22" s="4">
        <v>55.5</v>
      </c>
      <c r="GJ22" s="4">
        <v>59.6</v>
      </c>
      <c r="GK22" s="4">
        <v>99.5</v>
      </c>
      <c r="GL22" s="3">
        <v>90.7</v>
      </c>
      <c r="GM22" s="3">
        <v>0</v>
      </c>
      <c r="GN22" s="4">
        <v>37.758000000000003</v>
      </c>
      <c r="GO22" s="3">
        <v>112.354</v>
      </c>
      <c r="GP22" s="4">
        <v>1.2390000000000001</v>
      </c>
      <c r="GQ22" s="4">
        <v>2.0649999999999999</v>
      </c>
      <c r="GR22" s="4">
        <v>1.298</v>
      </c>
      <c r="GS22" s="4">
        <v>2.0059999999999998</v>
      </c>
      <c r="GT22" s="4">
        <v>1.0620000000000001</v>
      </c>
      <c r="GU22" s="4">
        <v>1.9470000000000001</v>
      </c>
      <c r="GV22" s="4">
        <v>11.858000000000001</v>
      </c>
      <c r="GW22" s="3">
        <v>13.919</v>
      </c>
      <c r="GX22" s="4">
        <v>15.092000000000001</v>
      </c>
      <c r="GY22" s="3">
        <v>0</v>
      </c>
      <c r="GZ22" s="3">
        <v>0</v>
      </c>
      <c r="HA22" s="3">
        <v>0</v>
      </c>
      <c r="HB22" s="4">
        <v>0</v>
      </c>
      <c r="HC22" s="4">
        <v>22.969000000000001</v>
      </c>
      <c r="HD22" s="4">
        <v>86</v>
      </c>
      <c r="HE22" s="3">
        <v>0</v>
      </c>
      <c r="HF22" s="3">
        <v>0</v>
      </c>
      <c r="HG22" s="4">
        <v>81.31</v>
      </c>
      <c r="HH22" s="3">
        <v>80.790000000000006</v>
      </c>
      <c r="HI22" s="3">
        <v>0</v>
      </c>
      <c r="HJ22" s="3">
        <v>0</v>
      </c>
      <c r="HK22" s="3">
        <v>0</v>
      </c>
      <c r="HL22" s="4">
        <v>64</v>
      </c>
      <c r="HM22" s="3">
        <v>59</v>
      </c>
      <c r="HN22" s="4">
        <v>68</v>
      </c>
      <c r="HO22" s="4">
        <v>62</v>
      </c>
      <c r="HP22" s="4">
        <v>65</v>
      </c>
      <c r="HQ22" s="4">
        <v>62</v>
      </c>
      <c r="HR22" s="3">
        <v>58</v>
      </c>
      <c r="HS22" s="3">
        <v>70</v>
      </c>
      <c r="HT22" s="4">
        <v>-1.0885</v>
      </c>
      <c r="HU22" s="3">
        <v>0</v>
      </c>
      <c r="HV22" s="3">
        <v>0.55800000000000005</v>
      </c>
      <c r="HW22" s="3">
        <v>36.93</v>
      </c>
      <c r="HX22" s="3">
        <v>20.62</v>
      </c>
      <c r="HY22" s="3">
        <v>48.69</v>
      </c>
      <c r="HZ22" s="3">
        <v>51.02</v>
      </c>
      <c r="IA22" s="4">
        <v>2.5299999999999998</v>
      </c>
      <c r="IB22" s="3">
        <v>105</v>
      </c>
      <c r="IC22" s="4">
        <v>22.885000000000002</v>
      </c>
      <c r="ID22" s="4">
        <v>-0.191</v>
      </c>
      <c r="IE22" s="3">
        <v>-8.0000000000000002E-3</v>
      </c>
      <c r="IF22" s="4">
        <v>808.8</v>
      </c>
      <c r="IG22" s="3">
        <v>740.3</v>
      </c>
      <c r="IH22" s="4">
        <v>817.3</v>
      </c>
      <c r="II22" s="3">
        <v>751.2</v>
      </c>
      <c r="IJ22" s="4">
        <v>1E-3</v>
      </c>
      <c r="IK22" s="3">
        <v>0.26300000000000001</v>
      </c>
      <c r="IL22" s="4">
        <v>75.284999999999997</v>
      </c>
      <c r="IM22" s="4">
        <v>75.284999999999997</v>
      </c>
      <c r="IN22" s="3">
        <v>10.967000000000001</v>
      </c>
      <c r="IO22" s="3">
        <v>0.90500000000000003</v>
      </c>
    </row>
    <row r="23" spans="1:249" x14ac:dyDescent="0.25">
      <c r="B23" s="2" t="s">
        <v>41</v>
      </c>
      <c r="C23" s="2" t="s">
        <v>45</v>
      </c>
      <c r="D23" s="2" t="s">
        <v>415</v>
      </c>
      <c r="E23" s="4">
        <v>240.13800000000001</v>
      </c>
      <c r="F23" s="3">
        <v>333.62</v>
      </c>
      <c r="G23" s="4">
        <v>5.54</v>
      </c>
      <c r="H23" s="3">
        <v>34.1</v>
      </c>
      <c r="I23" s="3">
        <v>0</v>
      </c>
      <c r="J23" s="4">
        <v>15.1</v>
      </c>
      <c r="K23" s="3">
        <v>4</v>
      </c>
      <c r="L23" s="3">
        <v>7</v>
      </c>
      <c r="M23" s="3">
        <v>2</v>
      </c>
      <c r="N23" s="3">
        <v>3</v>
      </c>
      <c r="O23" s="3">
        <v>4</v>
      </c>
      <c r="P23" s="4">
        <v>1.1519999999999999</v>
      </c>
      <c r="Q23" s="4">
        <v>1.593</v>
      </c>
      <c r="R23" s="4">
        <v>1.2949999999999999</v>
      </c>
      <c r="S23" s="4">
        <v>1.046</v>
      </c>
      <c r="T23" s="3">
        <v>72.13</v>
      </c>
      <c r="U23" s="4">
        <v>61.26</v>
      </c>
      <c r="V23" s="4">
        <v>230</v>
      </c>
      <c r="W23" s="4">
        <v>206.66</v>
      </c>
      <c r="X23" s="4">
        <v>192.5</v>
      </c>
      <c r="Y23" s="4">
        <v>192.5</v>
      </c>
      <c r="Z23" s="3">
        <v>339.36</v>
      </c>
      <c r="AA23" s="3">
        <v>297.95999999999998</v>
      </c>
      <c r="AB23" s="3">
        <v>309.64999999999998</v>
      </c>
      <c r="AC23" s="3">
        <v>301.51</v>
      </c>
      <c r="AD23" s="3">
        <v>1.83</v>
      </c>
      <c r="AE23" s="3">
        <v>1.8260000000000001</v>
      </c>
      <c r="AF23" s="3">
        <v>1.821</v>
      </c>
      <c r="AG23" s="3">
        <v>1.85</v>
      </c>
      <c r="AH23" s="3">
        <v>91.12</v>
      </c>
      <c r="AI23" s="3">
        <v>86.59</v>
      </c>
      <c r="AJ23" s="3">
        <v>112.58</v>
      </c>
      <c r="AK23" s="3">
        <v>109.28</v>
      </c>
      <c r="AL23" s="3">
        <v>645.53800000000001</v>
      </c>
      <c r="AM23" s="3">
        <v>652.52</v>
      </c>
      <c r="AN23" s="3">
        <v>825.66</v>
      </c>
      <c r="AO23" s="3">
        <v>810.17700000000002</v>
      </c>
      <c r="AP23" s="4">
        <v>1.29</v>
      </c>
      <c r="AQ23" s="4">
        <v>1.619</v>
      </c>
      <c r="AR23" s="4">
        <v>40.076000000000001</v>
      </c>
      <c r="AS23" s="4">
        <v>32.698999999999998</v>
      </c>
      <c r="AT23" s="4">
        <v>83</v>
      </c>
      <c r="AU23" s="3">
        <v>111</v>
      </c>
      <c r="AV23" s="4">
        <v>1.9205000000000001</v>
      </c>
      <c r="AW23" s="4">
        <v>4.9889000000000001</v>
      </c>
      <c r="AX23" s="3">
        <v>1014.3</v>
      </c>
      <c r="AY23" s="3">
        <v>1.76</v>
      </c>
      <c r="AZ23" s="4">
        <v>5.7</v>
      </c>
      <c r="BA23" s="4">
        <v>67.504000000000005</v>
      </c>
      <c r="BB23" s="4">
        <v>68.001999999999995</v>
      </c>
      <c r="BC23" s="4">
        <v>7866</v>
      </c>
      <c r="BD23" s="3">
        <v>90.25</v>
      </c>
      <c r="BE23" s="4">
        <v>15.625</v>
      </c>
      <c r="BF23" s="3">
        <v>14.525</v>
      </c>
      <c r="BG23" s="4">
        <v>28.56</v>
      </c>
      <c r="BH23" s="4">
        <v>26.91</v>
      </c>
      <c r="BI23" s="4">
        <v>61.656999999999996</v>
      </c>
      <c r="BJ23" s="4">
        <v>56.84</v>
      </c>
      <c r="BK23" s="3">
        <v>62.167000000000002</v>
      </c>
      <c r="BL23" s="4">
        <v>37.417000000000002</v>
      </c>
      <c r="BM23" s="3">
        <v>77.804000000000002</v>
      </c>
      <c r="BN23" s="3">
        <v>127.52800000000001</v>
      </c>
      <c r="BO23" s="3">
        <v>124.664</v>
      </c>
      <c r="BP23" s="3">
        <v>143.88</v>
      </c>
      <c r="BQ23" s="3">
        <v>148.93600000000001</v>
      </c>
      <c r="BR23" s="3">
        <v>60.268000000000001</v>
      </c>
      <c r="BS23" s="3">
        <v>33.9</v>
      </c>
      <c r="BT23" s="4">
        <v>7406.5370000000003</v>
      </c>
      <c r="BU23" s="4">
        <v>49.173000000000002</v>
      </c>
      <c r="BV23" s="3">
        <v>57.593000000000004</v>
      </c>
      <c r="BW23" s="4">
        <v>58.107999999999997</v>
      </c>
      <c r="BX23" s="4">
        <v>58.747999999999998</v>
      </c>
      <c r="BY23" s="3">
        <v>1.609</v>
      </c>
      <c r="BZ23" s="3">
        <v>2.7090000000000001</v>
      </c>
      <c r="CA23" s="3">
        <v>3.6139999999999999</v>
      </c>
      <c r="CB23" s="4">
        <v>3.4449999999999998</v>
      </c>
      <c r="CC23" s="3">
        <v>1.0529999999999999</v>
      </c>
      <c r="CD23" s="3">
        <v>1.8169999999999999</v>
      </c>
      <c r="CE23" s="4">
        <v>1.1200000000000001</v>
      </c>
      <c r="CF23" s="4">
        <v>1.5129999999999999</v>
      </c>
      <c r="CG23" s="3">
        <v>13.959</v>
      </c>
      <c r="CH23" s="4">
        <v>13.821999999999999</v>
      </c>
      <c r="CI23" s="5"/>
      <c r="CJ23" s="5"/>
      <c r="CK23" s="5"/>
      <c r="CL23" s="3">
        <v>0.1</v>
      </c>
      <c r="CM23" s="4">
        <v>0.2</v>
      </c>
      <c r="CN23" s="3">
        <v>0</v>
      </c>
      <c r="CO23" s="3">
        <v>0</v>
      </c>
      <c r="CP23" s="3">
        <v>112.443</v>
      </c>
      <c r="CQ23" s="3">
        <v>108.396</v>
      </c>
      <c r="CR23" s="3">
        <v>129.50399999999999</v>
      </c>
      <c r="CS23" s="3">
        <v>135.102</v>
      </c>
      <c r="CT23" s="4">
        <v>0.27100000000000002</v>
      </c>
      <c r="CU23" s="4">
        <v>0</v>
      </c>
      <c r="CV23" s="4">
        <v>0.2</v>
      </c>
      <c r="CW23" s="4">
        <v>0.40100000000000002</v>
      </c>
      <c r="CX23" s="3">
        <v>0.80100000000000005</v>
      </c>
      <c r="CY23" s="3">
        <v>0.30099999999999999</v>
      </c>
      <c r="CZ23" s="3">
        <v>0.20100000000000001</v>
      </c>
      <c r="DA23" s="3">
        <v>0.20200000000000001</v>
      </c>
      <c r="DB23" s="4">
        <v>0.1</v>
      </c>
      <c r="DC23" s="4">
        <v>0</v>
      </c>
      <c r="DD23" s="3">
        <v>0</v>
      </c>
      <c r="DE23" s="4">
        <v>0.35899999999999999</v>
      </c>
      <c r="DF23" s="4">
        <v>0.17299999999999999</v>
      </c>
      <c r="DG23" s="4">
        <v>0.60299999999999998</v>
      </c>
      <c r="DH23" s="4">
        <v>2.8220000000000001</v>
      </c>
      <c r="DI23" s="4">
        <v>1.216</v>
      </c>
      <c r="DJ23" s="4">
        <v>0.25900000000000001</v>
      </c>
      <c r="DK23" s="4">
        <v>1.2709999999999999</v>
      </c>
      <c r="DL23" s="4">
        <v>0.45100000000000001</v>
      </c>
      <c r="DM23" s="4">
        <v>0.95399999999999996</v>
      </c>
      <c r="DN23" s="4">
        <v>0.70699999999999996</v>
      </c>
      <c r="DO23" s="4">
        <v>0.36399999999999999</v>
      </c>
      <c r="DP23" s="4">
        <v>63.484000000000002</v>
      </c>
      <c r="DQ23" s="4">
        <v>45.381</v>
      </c>
      <c r="DR23" s="4">
        <v>51.331000000000003</v>
      </c>
      <c r="DS23" s="4">
        <v>47.145000000000003</v>
      </c>
      <c r="DT23" s="4">
        <v>7.06</v>
      </c>
      <c r="DU23" s="4">
        <v>6.09</v>
      </c>
      <c r="DV23" s="4">
        <v>12.07</v>
      </c>
      <c r="DW23" s="4">
        <v>10.38</v>
      </c>
      <c r="DX23" s="4">
        <v>7.28</v>
      </c>
      <c r="DY23" s="4">
        <v>6.69</v>
      </c>
      <c r="DZ23" s="4">
        <v>11.43</v>
      </c>
      <c r="EA23" s="4">
        <v>9.77</v>
      </c>
      <c r="EB23" s="3">
        <v>41.53</v>
      </c>
      <c r="EC23" s="4">
        <v>42.27</v>
      </c>
      <c r="ED23" s="4">
        <v>32.39</v>
      </c>
      <c r="EE23" s="4">
        <v>34.51</v>
      </c>
      <c r="EF23" s="4">
        <v>44.12</v>
      </c>
      <c r="EG23" s="4">
        <v>44.94</v>
      </c>
      <c r="EH23" s="4">
        <v>44.1</v>
      </c>
      <c r="EI23" s="4">
        <v>45.34</v>
      </c>
      <c r="EJ23" s="3">
        <v>5.97</v>
      </c>
      <c r="EK23" s="4">
        <v>53.941000000000003</v>
      </c>
      <c r="EL23" s="3">
        <v>1.4</v>
      </c>
      <c r="EM23" s="4">
        <v>0.9</v>
      </c>
      <c r="EN23" s="3">
        <v>1.28</v>
      </c>
      <c r="EO23" s="3">
        <v>1.28</v>
      </c>
      <c r="EP23" s="4">
        <v>-100.67400000000001</v>
      </c>
      <c r="EQ23" s="4">
        <v>-2.121</v>
      </c>
      <c r="ER23" s="4">
        <v>96.426000000000002</v>
      </c>
      <c r="ES23" s="4">
        <v>1.643</v>
      </c>
      <c r="ET23" s="3">
        <v>1.6859999999999999</v>
      </c>
      <c r="EU23" s="4">
        <v>1.569</v>
      </c>
      <c r="EV23" s="4">
        <v>7.0129999999999999</v>
      </c>
      <c r="EW23" s="3">
        <v>2.5859999999999999</v>
      </c>
      <c r="EX23" s="4">
        <v>70.16</v>
      </c>
      <c r="EY23" s="4">
        <v>6.0999999999999999E-2</v>
      </c>
      <c r="EZ23" s="3">
        <v>4.4999999999999998E-2</v>
      </c>
      <c r="FA23" s="3">
        <v>0</v>
      </c>
      <c r="FB23" s="3">
        <v>9.25</v>
      </c>
      <c r="FC23" s="3">
        <v>79.117000000000004</v>
      </c>
      <c r="FD23" s="3">
        <v>74.355999999999995</v>
      </c>
      <c r="FE23" s="3">
        <v>85.756</v>
      </c>
      <c r="FF23" s="3">
        <v>83.805999999999997</v>
      </c>
      <c r="FG23" s="4">
        <v>0.95599999999999996</v>
      </c>
      <c r="FH23" s="4">
        <v>0.95699999999999996</v>
      </c>
      <c r="FI23" s="4">
        <v>0.99</v>
      </c>
      <c r="FJ23" s="4">
        <v>0.99299999999999999</v>
      </c>
      <c r="FK23" s="4">
        <v>0</v>
      </c>
      <c r="FL23" s="3">
        <v>84</v>
      </c>
      <c r="FM23" s="3">
        <v>2.96</v>
      </c>
      <c r="FN23" s="4">
        <v>-0.59</v>
      </c>
      <c r="FO23" s="4">
        <v>5.46</v>
      </c>
      <c r="FP23" s="4">
        <v>3.75</v>
      </c>
      <c r="FQ23" s="4">
        <v>4.4000000000000004</v>
      </c>
      <c r="FR23" s="3">
        <v>5</v>
      </c>
      <c r="FS23" s="3">
        <v>6.7584999999999997</v>
      </c>
      <c r="FT23" s="3">
        <v>1074.0999999999999</v>
      </c>
      <c r="FU23" s="3">
        <v>3.3</v>
      </c>
      <c r="FV23" s="3">
        <v>16.739999999999998</v>
      </c>
      <c r="FW23" s="4">
        <v>3106</v>
      </c>
      <c r="FX23" s="4">
        <v>167400</v>
      </c>
      <c r="FY23" s="4">
        <v>168900</v>
      </c>
      <c r="FZ23" s="4">
        <v>49.871000000000002</v>
      </c>
      <c r="GA23" s="4">
        <v>51.210999999999999</v>
      </c>
      <c r="GB23" s="4">
        <v>2196.1999999999998</v>
      </c>
      <c r="GC23" s="4">
        <v>2171.6</v>
      </c>
      <c r="GD23" s="4">
        <v>2338.6</v>
      </c>
      <c r="GE23" s="3">
        <v>2441.1</v>
      </c>
      <c r="GF23" s="4">
        <v>1252.0155999999999</v>
      </c>
      <c r="GG23" s="4">
        <v>34</v>
      </c>
      <c r="GH23" s="4">
        <v>34.5</v>
      </c>
      <c r="GI23" s="4">
        <v>52.2</v>
      </c>
      <c r="GJ23" s="4">
        <v>57.4</v>
      </c>
      <c r="GK23" s="4">
        <v>99.5</v>
      </c>
      <c r="GL23" s="4">
        <v>78.3</v>
      </c>
      <c r="GM23" s="3">
        <v>0</v>
      </c>
      <c r="GN23" s="3">
        <v>38.591999999999999</v>
      </c>
      <c r="GO23" s="4">
        <v>100.67400000000001</v>
      </c>
      <c r="GP23" s="4">
        <v>1.0620000000000001</v>
      </c>
      <c r="GQ23" s="4">
        <v>1.9470000000000001</v>
      </c>
      <c r="GR23" s="4">
        <v>1.298</v>
      </c>
      <c r="GS23" s="4">
        <v>2.0059999999999998</v>
      </c>
      <c r="GT23" s="4">
        <v>1.0029999999999999</v>
      </c>
      <c r="GU23" s="4">
        <v>1.8879999999999999</v>
      </c>
      <c r="GV23" s="4">
        <v>12.837999999999999</v>
      </c>
      <c r="GW23" s="4">
        <v>13.914999999999999</v>
      </c>
      <c r="GX23" s="4">
        <v>15.484</v>
      </c>
      <c r="GY23" s="3">
        <v>0</v>
      </c>
      <c r="GZ23" s="3">
        <v>0</v>
      </c>
      <c r="HA23" s="3">
        <v>0</v>
      </c>
      <c r="HB23" s="4">
        <v>0</v>
      </c>
      <c r="HC23" s="4">
        <v>23.274000000000001</v>
      </c>
      <c r="HD23" s="3">
        <v>90</v>
      </c>
      <c r="HE23" s="3">
        <v>0</v>
      </c>
      <c r="HF23" s="3">
        <v>0</v>
      </c>
      <c r="HG23" s="4">
        <v>73.84</v>
      </c>
      <c r="HH23" s="4">
        <v>80.44</v>
      </c>
      <c r="HI23" s="3">
        <v>0</v>
      </c>
      <c r="HJ23" s="3">
        <v>0</v>
      </c>
      <c r="HK23" s="3">
        <v>0</v>
      </c>
      <c r="HL23" s="3">
        <v>66</v>
      </c>
      <c r="HM23" s="3">
        <v>59</v>
      </c>
      <c r="HN23" s="3">
        <v>70</v>
      </c>
      <c r="HO23" s="3">
        <v>64</v>
      </c>
      <c r="HP23" s="3">
        <v>67</v>
      </c>
      <c r="HQ23" s="3">
        <v>64</v>
      </c>
      <c r="HR23" s="3">
        <v>58</v>
      </c>
      <c r="HS23" s="3">
        <v>70</v>
      </c>
      <c r="HT23" s="3">
        <v>-1.1000000000000001</v>
      </c>
      <c r="HU23" s="3">
        <v>0</v>
      </c>
      <c r="HV23" s="4">
        <v>0.34399999999999997</v>
      </c>
      <c r="HW23" s="4">
        <v>39.4</v>
      </c>
      <c r="HX23" s="3">
        <v>20.62</v>
      </c>
      <c r="HY23" s="5"/>
      <c r="HZ23" s="5"/>
      <c r="IA23" s="3">
        <v>2.927</v>
      </c>
      <c r="IB23" s="3">
        <v>105</v>
      </c>
      <c r="IC23" s="3">
        <v>23.242000000000001</v>
      </c>
      <c r="ID23" s="4">
        <v>-0.188</v>
      </c>
      <c r="IE23" s="4">
        <v>-1.4999999999999999E-2</v>
      </c>
      <c r="IF23" s="3">
        <v>813.9</v>
      </c>
      <c r="IG23" s="4">
        <v>730.3</v>
      </c>
      <c r="IH23" s="3">
        <v>821.1</v>
      </c>
      <c r="II23" s="4">
        <v>740.6</v>
      </c>
      <c r="IJ23" s="4">
        <v>-0.03</v>
      </c>
      <c r="IK23" s="4">
        <v>0.17799999999999999</v>
      </c>
      <c r="IL23" s="4">
        <v>79.373000000000005</v>
      </c>
      <c r="IM23" s="4">
        <v>79.373000000000005</v>
      </c>
      <c r="IN23" s="4">
        <v>10.4</v>
      </c>
      <c r="IO23" s="4">
        <v>0.77600000000000002</v>
      </c>
    </row>
    <row r="24" spans="1:249" x14ac:dyDescent="0.25">
      <c r="B24" s="2" t="s">
        <v>41</v>
      </c>
      <c r="C24" s="2" t="s">
        <v>43</v>
      </c>
      <c r="D24" s="2" t="s">
        <v>414</v>
      </c>
      <c r="E24" s="3">
        <v>302.27</v>
      </c>
      <c r="F24" s="4">
        <v>324.06</v>
      </c>
      <c r="G24" s="4">
        <v>5.52</v>
      </c>
      <c r="H24" s="4">
        <v>33.299999999999997</v>
      </c>
      <c r="I24" s="3">
        <v>0</v>
      </c>
      <c r="J24" s="3">
        <v>45.4</v>
      </c>
      <c r="K24" s="3">
        <v>4</v>
      </c>
      <c r="L24" s="3">
        <v>7</v>
      </c>
      <c r="M24" s="3">
        <v>2</v>
      </c>
      <c r="N24" s="3">
        <v>3</v>
      </c>
      <c r="O24" s="3">
        <v>4</v>
      </c>
      <c r="P24" s="3">
        <v>1.399</v>
      </c>
      <c r="Q24" s="3">
        <v>2.1440000000000001</v>
      </c>
      <c r="R24" s="3">
        <v>1.405</v>
      </c>
      <c r="S24" s="4">
        <v>0.97699999999999998</v>
      </c>
      <c r="T24" s="4">
        <v>51.06</v>
      </c>
      <c r="U24" s="3">
        <v>61.381</v>
      </c>
      <c r="V24" s="3">
        <v>60</v>
      </c>
      <c r="W24" s="3">
        <v>40</v>
      </c>
      <c r="X24" s="3">
        <v>80</v>
      </c>
      <c r="Y24" s="3">
        <v>80</v>
      </c>
      <c r="Z24" s="4">
        <v>193.08</v>
      </c>
      <c r="AA24" s="4">
        <v>169.29</v>
      </c>
      <c r="AB24" s="4">
        <v>179.95</v>
      </c>
      <c r="AC24" s="4">
        <v>176.43</v>
      </c>
      <c r="AD24" s="4">
        <v>1.665</v>
      </c>
      <c r="AE24" s="4">
        <v>1.6759999999999999</v>
      </c>
      <c r="AF24" s="4">
        <v>1.512</v>
      </c>
      <c r="AG24" s="4">
        <v>1.5549999999999999</v>
      </c>
      <c r="AH24" s="4">
        <v>64.62</v>
      </c>
      <c r="AI24" s="4">
        <v>61.44</v>
      </c>
      <c r="AJ24" s="4">
        <v>69.14</v>
      </c>
      <c r="AK24" s="4">
        <v>68.05</v>
      </c>
      <c r="AL24" s="4">
        <v>544.07500000000005</v>
      </c>
      <c r="AM24" s="4">
        <v>549.21</v>
      </c>
      <c r="AN24" s="4">
        <v>686.33699999999999</v>
      </c>
      <c r="AO24" s="4">
        <v>686.87099999999998</v>
      </c>
      <c r="AP24" s="3">
        <v>1.304</v>
      </c>
      <c r="AQ24" s="3">
        <v>1.631</v>
      </c>
      <c r="AR24" s="3">
        <v>41.076000000000001</v>
      </c>
      <c r="AS24" s="4">
        <v>34.110999999999997</v>
      </c>
      <c r="AT24" s="3">
        <v>84</v>
      </c>
      <c r="AU24" s="4">
        <v>97</v>
      </c>
      <c r="AV24" s="4">
        <v>2.2275</v>
      </c>
      <c r="AW24" s="4">
        <v>4.9180999999999999</v>
      </c>
      <c r="AX24" s="4">
        <v>1010.8</v>
      </c>
      <c r="AY24" s="4">
        <v>1.51</v>
      </c>
      <c r="AZ24" s="4">
        <v>5.43</v>
      </c>
      <c r="BA24" s="3">
        <v>64.902000000000001</v>
      </c>
      <c r="BB24" s="3">
        <v>67.099999999999994</v>
      </c>
      <c r="BC24" s="4">
        <v>7781</v>
      </c>
      <c r="BD24" s="4">
        <v>89.25</v>
      </c>
      <c r="BE24" s="3">
        <v>15.755000000000001</v>
      </c>
      <c r="BF24" s="4">
        <v>14.07</v>
      </c>
      <c r="BG24" s="3">
        <v>31.15</v>
      </c>
      <c r="BH24" s="4">
        <v>26.87</v>
      </c>
      <c r="BI24" s="3">
        <v>63.350999999999999</v>
      </c>
      <c r="BJ24" s="3">
        <v>79.222999999999999</v>
      </c>
      <c r="BK24" s="4">
        <v>61.673000000000002</v>
      </c>
      <c r="BL24" s="3">
        <v>77.352999999999994</v>
      </c>
      <c r="BM24" s="4">
        <v>76.018000000000001</v>
      </c>
      <c r="BN24" s="4">
        <v>89.591999999999999</v>
      </c>
      <c r="BO24" s="4">
        <v>88.471999999999994</v>
      </c>
      <c r="BP24" s="4">
        <v>102.34399999999999</v>
      </c>
      <c r="BQ24" s="4">
        <v>104.16800000000001</v>
      </c>
      <c r="BR24" s="4">
        <v>58.164999999999999</v>
      </c>
      <c r="BS24" s="4">
        <v>32.4</v>
      </c>
      <c r="BT24" s="4">
        <v>7408.0339999999997</v>
      </c>
      <c r="BU24" s="3">
        <v>50.795999999999999</v>
      </c>
      <c r="BV24" s="4">
        <v>57.140999999999998</v>
      </c>
      <c r="BW24" s="3">
        <v>59.552999999999997</v>
      </c>
      <c r="BX24" s="3">
        <v>60.539000000000001</v>
      </c>
      <c r="BY24" s="4">
        <v>1.2450000000000001</v>
      </c>
      <c r="BZ24" s="4">
        <v>2.3069999999999999</v>
      </c>
      <c r="CA24" s="4">
        <v>2.9849999999999999</v>
      </c>
      <c r="CB24" s="4">
        <v>2.581</v>
      </c>
      <c r="CC24" s="4">
        <v>1</v>
      </c>
      <c r="CD24" s="4">
        <v>1.365</v>
      </c>
      <c r="CE24" s="3">
        <v>1.3049999999999999</v>
      </c>
      <c r="CF24" s="3">
        <v>1.5940000000000001</v>
      </c>
      <c r="CG24" s="4">
        <v>13.586</v>
      </c>
      <c r="CH24" s="3">
        <v>9.89</v>
      </c>
      <c r="CI24" s="4">
        <v>5.2729999999999997</v>
      </c>
      <c r="CJ24" s="3">
        <v>4.6520000000000001</v>
      </c>
      <c r="CK24" s="3">
        <v>1.7430000000000001</v>
      </c>
      <c r="CL24" s="4">
        <v>0</v>
      </c>
      <c r="CM24" s="3">
        <v>0.5</v>
      </c>
      <c r="CN24" s="3">
        <v>0</v>
      </c>
      <c r="CO24" s="3">
        <v>0</v>
      </c>
      <c r="CP24" s="4">
        <v>63.624000000000002</v>
      </c>
      <c r="CQ24" s="4">
        <v>65.802000000000007</v>
      </c>
      <c r="CR24" s="4">
        <v>68.632000000000005</v>
      </c>
      <c r="CS24" s="4">
        <v>69.326999999999998</v>
      </c>
      <c r="CT24" s="4">
        <v>0.30399999999999999</v>
      </c>
      <c r="CU24" s="4">
        <v>0.1</v>
      </c>
      <c r="CV24" s="4">
        <v>0.2</v>
      </c>
      <c r="CW24" s="4">
        <v>0.20100000000000001</v>
      </c>
      <c r="CX24" s="4">
        <v>0.79800000000000004</v>
      </c>
      <c r="CY24" s="3">
        <v>0.30099999999999999</v>
      </c>
      <c r="CZ24" s="4">
        <v>0.19900000000000001</v>
      </c>
      <c r="DA24" s="4">
        <v>0</v>
      </c>
      <c r="DB24" s="3">
        <v>0.60099999999999998</v>
      </c>
      <c r="DC24" s="3">
        <v>0.104</v>
      </c>
      <c r="DD24" s="3">
        <v>0</v>
      </c>
      <c r="DE24" s="4">
        <v>0.38700000000000001</v>
      </c>
      <c r="DF24" s="4">
        <v>0.111</v>
      </c>
      <c r="DG24" s="4">
        <v>0.245</v>
      </c>
      <c r="DH24" s="3">
        <v>5.23</v>
      </c>
      <c r="DI24" s="3">
        <v>2.5019999999999998</v>
      </c>
      <c r="DJ24" s="4">
        <v>0.24399999999999999</v>
      </c>
      <c r="DK24" s="4">
        <v>1.0029999999999999</v>
      </c>
      <c r="DL24" s="3">
        <v>0.45300000000000001</v>
      </c>
      <c r="DM24" s="4">
        <v>0.89200000000000002</v>
      </c>
      <c r="DN24" s="3">
        <v>0.77100000000000002</v>
      </c>
      <c r="DO24" s="3">
        <v>0.48399999999999999</v>
      </c>
      <c r="DP24" s="4">
        <v>60.68</v>
      </c>
      <c r="DQ24" s="3">
        <v>56.716999999999999</v>
      </c>
      <c r="DR24" s="4">
        <v>50.692999999999998</v>
      </c>
      <c r="DS24" s="3">
        <v>47.42</v>
      </c>
      <c r="DT24" s="4">
        <v>3.87</v>
      </c>
      <c r="DU24" s="4">
        <v>3.55</v>
      </c>
      <c r="DV24" s="4">
        <v>7.15</v>
      </c>
      <c r="DW24" s="4">
        <v>6.06</v>
      </c>
      <c r="DX24" s="4">
        <v>4.22</v>
      </c>
      <c r="DY24" s="4">
        <v>3.59</v>
      </c>
      <c r="DZ24" s="4">
        <v>6.46</v>
      </c>
      <c r="EA24" s="4">
        <v>5.39</v>
      </c>
      <c r="EB24" s="4">
        <v>36.21</v>
      </c>
      <c r="EC24" s="3">
        <v>42.97</v>
      </c>
      <c r="ED24" s="3">
        <v>34.93</v>
      </c>
      <c r="EE24" s="4">
        <v>31.95</v>
      </c>
      <c r="EF24" s="3">
        <v>55.69</v>
      </c>
      <c r="EG24" s="3">
        <v>49.89</v>
      </c>
      <c r="EH24" s="3">
        <v>51.46</v>
      </c>
      <c r="EI24" s="3">
        <v>56.6</v>
      </c>
      <c r="EJ24" s="4">
        <v>4.0389999999999997</v>
      </c>
      <c r="EK24" s="4">
        <v>51.582000000000001</v>
      </c>
      <c r="EL24" s="4">
        <v>1.25</v>
      </c>
      <c r="EM24" s="3">
        <v>0.8</v>
      </c>
      <c r="EN24" s="4">
        <v>1.23</v>
      </c>
      <c r="EO24" s="4">
        <v>1.23</v>
      </c>
      <c r="EP24" s="4">
        <v>-95.855999999999995</v>
      </c>
      <c r="EQ24" s="3">
        <v>-0.73099999999999998</v>
      </c>
      <c r="ER24" s="3">
        <v>108.544</v>
      </c>
      <c r="ES24" s="4">
        <v>1.3520000000000001</v>
      </c>
      <c r="ET24" s="4">
        <v>1.377</v>
      </c>
      <c r="EU24" s="4">
        <v>1.3320000000000001</v>
      </c>
      <c r="EV24" s="3">
        <v>7.0739999999999998</v>
      </c>
      <c r="EW24" s="4">
        <v>2.4380000000000002</v>
      </c>
      <c r="EX24" s="4">
        <v>-155.16</v>
      </c>
      <c r="EY24" s="3">
        <v>2.0009999999999999</v>
      </c>
      <c r="EZ24" s="4">
        <v>0</v>
      </c>
      <c r="FA24" s="3">
        <v>0</v>
      </c>
      <c r="FB24" s="4">
        <v>8.8249999999999993</v>
      </c>
      <c r="FC24" s="4">
        <v>59.738</v>
      </c>
      <c r="FD24" s="4">
        <v>54.975999999999999</v>
      </c>
      <c r="FE24" s="4">
        <v>56.32</v>
      </c>
      <c r="FF24" s="4">
        <v>55.991999999999997</v>
      </c>
      <c r="FG24" s="3">
        <v>0.98399999999999999</v>
      </c>
      <c r="FH24" s="3">
        <v>0.98499999999999999</v>
      </c>
      <c r="FI24" s="3">
        <v>1.002</v>
      </c>
      <c r="FJ24" s="3">
        <v>1.0049999999999999</v>
      </c>
      <c r="FK24" s="3">
        <v>0.503</v>
      </c>
      <c r="FL24" s="3">
        <v>84</v>
      </c>
      <c r="FM24" s="4">
        <v>2.85</v>
      </c>
      <c r="FN24" s="3">
        <v>-0.88</v>
      </c>
      <c r="FO24" s="4">
        <v>5.49</v>
      </c>
      <c r="FP24" s="3">
        <v>0.35</v>
      </c>
      <c r="FQ24" s="3">
        <v>3.75</v>
      </c>
      <c r="FR24" s="4">
        <v>5.05</v>
      </c>
      <c r="FS24" s="4">
        <v>6.5170000000000003</v>
      </c>
      <c r="FT24" s="4">
        <v>1063.8</v>
      </c>
      <c r="FU24" s="4">
        <v>0.45</v>
      </c>
      <c r="FV24" s="4">
        <v>5.52</v>
      </c>
      <c r="FW24" s="3">
        <v>3214</v>
      </c>
      <c r="FX24" s="3">
        <v>171800</v>
      </c>
      <c r="FY24" s="3">
        <v>174700</v>
      </c>
      <c r="FZ24" s="3">
        <v>51.537999999999997</v>
      </c>
      <c r="GA24" s="3">
        <v>51.384999999999998</v>
      </c>
      <c r="GB24" s="4">
        <v>2209.9</v>
      </c>
      <c r="GC24" s="4">
        <v>2266.1999999999998</v>
      </c>
      <c r="GD24" s="4">
        <v>2239.8000000000002</v>
      </c>
      <c r="GE24" s="4">
        <v>2389.1</v>
      </c>
      <c r="GF24" s="4">
        <v>1350.2969000000001</v>
      </c>
      <c r="GG24" s="3">
        <v>38</v>
      </c>
      <c r="GH24" s="3">
        <v>37.9</v>
      </c>
      <c r="GI24" s="3">
        <v>76.400000000000006</v>
      </c>
      <c r="GJ24" s="3">
        <v>78.099999999999994</v>
      </c>
      <c r="GK24" s="3">
        <v>91.5</v>
      </c>
      <c r="GL24" s="4">
        <v>81.5</v>
      </c>
      <c r="GM24" s="3">
        <v>0</v>
      </c>
      <c r="GN24" s="4">
        <v>38.238999999999997</v>
      </c>
      <c r="GO24" s="4">
        <v>108.544</v>
      </c>
      <c r="GP24" s="3">
        <v>0</v>
      </c>
      <c r="GQ24" s="3">
        <v>5.133</v>
      </c>
      <c r="GR24" s="3">
        <v>0</v>
      </c>
      <c r="GS24" s="3">
        <v>4.8380000000000001</v>
      </c>
      <c r="GT24" s="3">
        <v>0</v>
      </c>
      <c r="GU24" s="3">
        <v>5.0149999999999997</v>
      </c>
      <c r="GV24" s="3">
        <v>0</v>
      </c>
      <c r="GW24" s="4">
        <v>11.531000000000001</v>
      </c>
      <c r="GX24" s="3">
        <v>24.794</v>
      </c>
      <c r="GY24" s="3">
        <v>0</v>
      </c>
      <c r="GZ24" s="3">
        <v>0</v>
      </c>
      <c r="HA24" s="3">
        <v>0</v>
      </c>
      <c r="HB24" s="3">
        <v>1</v>
      </c>
      <c r="HC24" s="3">
        <v>28.105</v>
      </c>
      <c r="HD24" s="4">
        <v>82</v>
      </c>
      <c r="HE24" s="3">
        <v>0</v>
      </c>
      <c r="HF24" s="3">
        <v>0</v>
      </c>
      <c r="HG24" s="3">
        <v>92.8</v>
      </c>
      <c r="HH24" s="4">
        <v>80.22</v>
      </c>
      <c r="HI24" s="3">
        <v>0</v>
      </c>
      <c r="HJ24" s="3">
        <v>0</v>
      </c>
      <c r="HK24" s="3">
        <v>0</v>
      </c>
      <c r="HL24" s="3">
        <v>66</v>
      </c>
      <c r="HM24" s="3">
        <v>59</v>
      </c>
      <c r="HN24" s="4">
        <v>66</v>
      </c>
      <c r="HO24" s="4">
        <v>59</v>
      </c>
      <c r="HP24" s="4">
        <v>62</v>
      </c>
      <c r="HQ24" s="4">
        <v>60</v>
      </c>
      <c r="HR24" s="3">
        <v>58</v>
      </c>
      <c r="HS24" s="4">
        <v>62</v>
      </c>
      <c r="HT24" s="4">
        <v>-1.087</v>
      </c>
      <c r="HU24" s="3">
        <v>0</v>
      </c>
      <c r="HV24" s="4">
        <v>0.312</v>
      </c>
      <c r="HW24" s="3">
        <v>36.93</v>
      </c>
      <c r="HX24" s="4">
        <v>24.98</v>
      </c>
      <c r="HY24" s="5"/>
      <c r="HZ24" s="5"/>
      <c r="IA24" s="4">
        <v>2.2130000000000001</v>
      </c>
      <c r="IB24" s="4">
        <v>94</v>
      </c>
      <c r="IC24" s="4">
        <v>15.512</v>
      </c>
      <c r="ID24" s="3">
        <v>-0.125</v>
      </c>
      <c r="IE24" s="4">
        <v>-0.01</v>
      </c>
      <c r="IF24" s="4">
        <v>805.7</v>
      </c>
      <c r="IG24" s="4">
        <v>575.4</v>
      </c>
      <c r="IH24" s="4">
        <v>815.4</v>
      </c>
      <c r="II24" s="4">
        <v>582.5</v>
      </c>
      <c r="IJ24" s="3">
        <v>8.7999999999999995E-2</v>
      </c>
      <c r="IK24" s="4">
        <v>0.12</v>
      </c>
      <c r="IL24" s="3">
        <v>150.38399999999999</v>
      </c>
      <c r="IM24" s="3">
        <v>150.38399999999999</v>
      </c>
      <c r="IN24" s="4">
        <v>8.891</v>
      </c>
      <c r="IO24" s="4">
        <v>0.33600000000000002</v>
      </c>
    </row>
    <row r="25" spans="1:249" x14ac:dyDescent="0.25">
      <c r="B25" s="2" t="s">
        <v>41</v>
      </c>
      <c r="C25" s="7" t="s">
        <v>44</v>
      </c>
      <c r="D25" s="59">
        <v>2.5254629629629629E-3</v>
      </c>
      <c r="E25" s="4">
        <v>218.24</v>
      </c>
      <c r="F25" s="4">
        <v>332.39</v>
      </c>
      <c r="G25" s="3">
        <v>5.68</v>
      </c>
      <c r="H25" s="4">
        <v>34</v>
      </c>
      <c r="I25" s="3">
        <v>0</v>
      </c>
      <c r="J25" s="4">
        <v>15.4</v>
      </c>
      <c r="K25" s="3">
        <v>4</v>
      </c>
      <c r="L25" s="3">
        <v>7</v>
      </c>
      <c r="M25" s="3">
        <v>2</v>
      </c>
      <c r="N25" s="3">
        <v>3</v>
      </c>
      <c r="O25" s="3">
        <v>4</v>
      </c>
      <c r="P25" s="4">
        <v>1.204</v>
      </c>
      <c r="Q25" s="4">
        <v>1.6519999999999999</v>
      </c>
      <c r="R25" s="4">
        <v>1.323</v>
      </c>
      <c r="S25" s="3">
        <v>1.0940000000000001</v>
      </c>
      <c r="T25" s="4">
        <v>64.03</v>
      </c>
      <c r="U25" s="4">
        <v>61.295000000000002</v>
      </c>
      <c r="V25" s="4">
        <v>205</v>
      </c>
      <c r="W25" s="4">
        <v>185</v>
      </c>
      <c r="X25" s="4">
        <v>170</v>
      </c>
      <c r="Y25" s="4">
        <v>170</v>
      </c>
      <c r="Z25" s="4">
        <v>329.73</v>
      </c>
      <c r="AA25" s="4">
        <v>292.12</v>
      </c>
      <c r="AB25" s="4">
        <v>297.39999999999998</v>
      </c>
      <c r="AC25" s="4">
        <v>285.04000000000002</v>
      </c>
      <c r="AD25" s="4">
        <v>1.772</v>
      </c>
      <c r="AE25" s="4">
        <v>1.772</v>
      </c>
      <c r="AF25" s="4">
        <v>1.7290000000000001</v>
      </c>
      <c r="AG25" s="4">
        <v>1.762</v>
      </c>
      <c r="AH25" s="4">
        <v>86.6</v>
      </c>
      <c r="AI25" s="4">
        <v>80.88</v>
      </c>
      <c r="AJ25" s="4">
        <v>101.22</v>
      </c>
      <c r="AK25" s="4">
        <v>99.36</v>
      </c>
      <c r="AL25" s="4">
        <v>624.755</v>
      </c>
      <c r="AM25" s="4">
        <v>615.33500000000004</v>
      </c>
      <c r="AN25" s="4">
        <v>819.64800000000002</v>
      </c>
      <c r="AO25" s="4">
        <v>804.83399999999995</v>
      </c>
      <c r="AP25" s="4">
        <v>1.278</v>
      </c>
      <c r="AQ25" s="4">
        <v>1.5980000000000001</v>
      </c>
      <c r="AR25" s="4">
        <v>40.997</v>
      </c>
      <c r="AS25" s="3">
        <v>36.186999999999998</v>
      </c>
      <c r="AT25" s="4">
        <v>83</v>
      </c>
      <c r="AU25" s="4">
        <v>106</v>
      </c>
      <c r="AV25" s="3">
        <v>1.9055</v>
      </c>
      <c r="AW25" s="3">
        <v>5.0830000000000002</v>
      </c>
      <c r="AX25" s="4">
        <v>1013.6</v>
      </c>
      <c r="AY25" s="4">
        <v>1.53</v>
      </c>
      <c r="AZ25" s="3">
        <v>4.78</v>
      </c>
      <c r="BA25" s="4">
        <v>115.04900000000001</v>
      </c>
      <c r="BB25" s="4">
        <v>115.154</v>
      </c>
      <c r="BC25" s="3">
        <v>7887</v>
      </c>
      <c r="BD25" s="4">
        <v>89.75</v>
      </c>
      <c r="BE25" s="4">
        <v>15.07</v>
      </c>
      <c r="BF25" s="4">
        <v>13.86</v>
      </c>
      <c r="BG25" s="4">
        <v>29.48</v>
      </c>
      <c r="BH25" s="3">
        <v>29.05</v>
      </c>
      <c r="BI25" s="5"/>
      <c r="BJ25" s="5"/>
      <c r="BK25" s="5"/>
      <c r="BL25" s="5"/>
      <c r="BM25" s="5"/>
      <c r="BN25" s="4">
        <v>109.72</v>
      </c>
      <c r="BO25" s="4">
        <v>106.072</v>
      </c>
      <c r="BP25" s="4">
        <v>125.848</v>
      </c>
      <c r="BQ25" s="4">
        <v>129.08000000000001</v>
      </c>
      <c r="BR25" s="5"/>
      <c r="BS25" s="4">
        <v>33.6</v>
      </c>
      <c r="BT25" s="3">
        <v>7426.7160000000003</v>
      </c>
      <c r="BU25" s="4">
        <v>50.454000000000001</v>
      </c>
      <c r="BV25" s="4">
        <v>56.81</v>
      </c>
      <c r="BW25" s="4">
        <v>58.393999999999998</v>
      </c>
      <c r="BX25" s="4">
        <v>57.741999999999997</v>
      </c>
      <c r="BY25" s="4">
        <v>1.3839999999999999</v>
      </c>
      <c r="BZ25" s="4">
        <v>2.4820000000000002</v>
      </c>
      <c r="CA25" s="4">
        <v>3.073</v>
      </c>
      <c r="CB25" s="3">
        <v>3.8069999999999999</v>
      </c>
      <c r="CC25" s="4">
        <v>0.72499999999999998</v>
      </c>
      <c r="CD25" s="4">
        <v>1.0329999999999999</v>
      </c>
      <c r="CE25" s="4">
        <v>1.1359999999999999</v>
      </c>
      <c r="CF25" s="4">
        <v>1.58</v>
      </c>
      <c r="CG25" s="4">
        <v>13.955</v>
      </c>
      <c r="CH25" s="4">
        <v>13.84</v>
      </c>
      <c r="CI25" s="3">
        <v>5.7880000000000003</v>
      </c>
      <c r="CJ25" s="4">
        <v>3.419</v>
      </c>
      <c r="CK25" s="4">
        <v>1.59</v>
      </c>
      <c r="CL25" s="3">
        <v>0.1</v>
      </c>
      <c r="CM25" s="3">
        <v>0.5</v>
      </c>
      <c r="CN25" s="3">
        <v>0</v>
      </c>
      <c r="CO25" s="3">
        <v>0</v>
      </c>
      <c r="CP25" s="4">
        <v>99.483000000000004</v>
      </c>
      <c r="CQ25" s="4">
        <v>97.757000000000005</v>
      </c>
      <c r="CR25" s="4">
        <v>113.123</v>
      </c>
      <c r="CS25" s="4">
        <v>116.94799999999999</v>
      </c>
      <c r="CT25" s="3">
        <v>0.34499999999999997</v>
      </c>
      <c r="CU25" s="3">
        <v>0.30099999999999999</v>
      </c>
      <c r="CV25" s="3">
        <v>0.30199999999999999</v>
      </c>
      <c r="CW25" s="3">
        <v>0.60099999999999998</v>
      </c>
      <c r="CX25" s="4">
        <v>0.502</v>
      </c>
      <c r="CY25" s="4">
        <v>0.1</v>
      </c>
      <c r="CZ25" s="4">
        <v>0</v>
      </c>
      <c r="DA25" s="4">
        <v>0</v>
      </c>
      <c r="DB25" s="4">
        <v>0</v>
      </c>
      <c r="DC25" s="4">
        <v>0</v>
      </c>
      <c r="DD25" s="3">
        <v>0</v>
      </c>
      <c r="DE25" s="3">
        <v>0.44700000000000001</v>
      </c>
      <c r="DF25" s="3">
        <v>0.20499999999999999</v>
      </c>
      <c r="DG25" s="3">
        <v>1.02</v>
      </c>
      <c r="DH25" s="4">
        <v>2.8969999999999998</v>
      </c>
      <c r="DI25" s="4">
        <v>1.413</v>
      </c>
      <c r="DJ25" s="3">
        <v>0.36599999999999999</v>
      </c>
      <c r="DK25" s="3">
        <v>1.472</v>
      </c>
      <c r="DL25" s="4">
        <v>0.45100000000000001</v>
      </c>
      <c r="DM25" s="3">
        <v>0.96699999999999997</v>
      </c>
      <c r="DN25" s="4">
        <v>0.76800000000000002</v>
      </c>
      <c r="DO25" s="4">
        <v>0.433</v>
      </c>
      <c r="DP25" s="3">
        <v>63.945999999999998</v>
      </c>
      <c r="DQ25" s="4">
        <v>52.194000000000003</v>
      </c>
      <c r="DR25" s="3">
        <v>51.646000000000001</v>
      </c>
      <c r="DS25" s="4">
        <v>47.27</v>
      </c>
      <c r="DT25" s="3">
        <v>7.21</v>
      </c>
      <c r="DU25" s="3">
        <v>6.47</v>
      </c>
      <c r="DV25" s="3">
        <v>13.02</v>
      </c>
      <c r="DW25" s="3">
        <v>10.61</v>
      </c>
      <c r="DX25" s="3">
        <v>7.65</v>
      </c>
      <c r="DY25" s="3">
        <v>6.93</v>
      </c>
      <c r="DZ25" s="3">
        <v>12.16</v>
      </c>
      <c r="EA25" s="3">
        <v>10.039999999999999</v>
      </c>
      <c r="EB25" s="4">
        <v>41.18</v>
      </c>
      <c r="EC25" s="4">
        <v>41.69</v>
      </c>
      <c r="ED25" s="4">
        <v>32.119999999999997</v>
      </c>
      <c r="EE25" s="3">
        <v>35.65</v>
      </c>
      <c r="EF25" s="4">
        <v>43.96</v>
      </c>
      <c r="EG25" s="4">
        <v>44.91</v>
      </c>
      <c r="EH25" s="4">
        <v>42.7</v>
      </c>
      <c r="EI25" s="4">
        <v>43.69</v>
      </c>
      <c r="EJ25" s="4">
        <v>5.8440000000000003</v>
      </c>
      <c r="EK25" s="3">
        <v>54.036999999999999</v>
      </c>
      <c r="EL25" s="4">
        <v>1.35</v>
      </c>
      <c r="EM25" s="4">
        <v>0.95</v>
      </c>
      <c r="EN25" s="3">
        <v>1.28</v>
      </c>
      <c r="EO25" s="3">
        <v>1.28</v>
      </c>
      <c r="EP25" s="3">
        <v>-112.354</v>
      </c>
      <c r="EQ25" s="4">
        <v>-2.355</v>
      </c>
      <c r="ER25" s="4">
        <v>102.26600000000001</v>
      </c>
      <c r="ES25" s="3">
        <v>1.65</v>
      </c>
      <c r="ET25" s="4">
        <v>1.6850000000000001</v>
      </c>
      <c r="EU25" s="3">
        <v>1.6160000000000001</v>
      </c>
      <c r="EV25" s="4">
        <v>6.952</v>
      </c>
      <c r="EW25" s="4">
        <v>2.4510000000000001</v>
      </c>
      <c r="EX25" s="3">
        <v>72.459999999999994</v>
      </c>
      <c r="EY25" s="4">
        <v>0</v>
      </c>
      <c r="EZ25" s="4">
        <v>0</v>
      </c>
      <c r="FA25" s="3">
        <v>0</v>
      </c>
      <c r="FB25" s="4">
        <v>9.1630000000000003</v>
      </c>
      <c r="FC25" s="4">
        <v>69.673000000000002</v>
      </c>
      <c r="FD25" s="4">
        <v>65.638000000000005</v>
      </c>
      <c r="FE25" s="4">
        <v>73.516000000000005</v>
      </c>
      <c r="FF25" s="4">
        <v>72.248000000000005</v>
      </c>
      <c r="FG25" s="4">
        <v>0.95</v>
      </c>
      <c r="FH25" s="4">
        <v>0.95099999999999996</v>
      </c>
      <c r="FI25" s="4">
        <v>0.99</v>
      </c>
      <c r="FJ25" s="4">
        <v>0.99299999999999999</v>
      </c>
      <c r="FK25" s="4">
        <v>0</v>
      </c>
      <c r="FL25" s="4">
        <v>83</v>
      </c>
      <c r="FM25" s="4">
        <v>2.78</v>
      </c>
      <c r="FN25" s="4">
        <v>-0.78</v>
      </c>
      <c r="FO25" s="3">
        <v>4.92</v>
      </c>
      <c r="FP25" s="5"/>
      <c r="FQ25" s="4">
        <v>4.55</v>
      </c>
      <c r="FR25" s="3">
        <v>5</v>
      </c>
      <c r="FS25" s="4">
        <v>6.5430000000000001</v>
      </c>
      <c r="FT25" s="4">
        <v>1070.0999999999999</v>
      </c>
      <c r="FU25" s="4">
        <v>1.95</v>
      </c>
      <c r="FV25" s="4">
        <v>11.2</v>
      </c>
      <c r="FW25" s="4">
        <v>3183</v>
      </c>
      <c r="FX25" s="4">
        <v>168700</v>
      </c>
      <c r="FY25" s="4">
        <v>170600</v>
      </c>
      <c r="FZ25" s="4">
        <v>49.781999999999996</v>
      </c>
      <c r="GA25" s="4">
        <v>51.283000000000001</v>
      </c>
      <c r="GB25" s="3">
        <v>2379.1999999999998</v>
      </c>
      <c r="GC25" s="3">
        <v>2288.6999999999998</v>
      </c>
      <c r="GD25" s="3">
        <v>2379.1999999999998</v>
      </c>
      <c r="GE25" s="4">
        <v>2413.9</v>
      </c>
      <c r="GF25" s="3">
        <v>1358.0625</v>
      </c>
      <c r="GG25" s="4">
        <v>34</v>
      </c>
      <c r="GH25" s="4">
        <v>33.799999999999997</v>
      </c>
      <c r="GI25" s="4">
        <v>55.5</v>
      </c>
      <c r="GJ25" s="4">
        <v>59.6</v>
      </c>
      <c r="GK25" s="4">
        <v>99.5</v>
      </c>
      <c r="GL25" s="3">
        <v>90.7</v>
      </c>
      <c r="GM25" s="3">
        <v>0</v>
      </c>
      <c r="GN25" s="4">
        <v>37.758000000000003</v>
      </c>
      <c r="GO25" s="3">
        <v>112.354</v>
      </c>
      <c r="GP25" s="4">
        <v>1.2390000000000001</v>
      </c>
      <c r="GQ25" s="4">
        <v>2.0649999999999999</v>
      </c>
      <c r="GR25" s="4">
        <v>1.298</v>
      </c>
      <c r="GS25" s="4">
        <v>2.0059999999999998</v>
      </c>
      <c r="GT25" s="4">
        <v>1.0620000000000001</v>
      </c>
      <c r="GU25" s="4">
        <v>1.9470000000000001</v>
      </c>
      <c r="GV25" s="4">
        <v>11.858000000000001</v>
      </c>
      <c r="GW25" s="3">
        <v>13.919</v>
      </c>
      <c r="GX25" s="4">
        <v>15.092000000000001</v>
      </c>
      <c r="GY25" s="3">
        <v>0</v>
      </c>
      <c r="GZ25" s="3">
        <v>0</v>
      </c>
      <c r="HA25" s="3">
        <v>0</v>
      </c>
      <c r="HB25" s="4">
        <v>0</v>
      </c>
      <c r="HC25" s="4">
        <v>22.969000000000001</v>
      </c>
      <c r="HD25" s="4">
        <v>86</v>
      </c>
      <c r="HE25" s="3">
        <v>0</v>
      </c>
      <c r="HF25" s="3">
        <v>0</v>
      </c>
      <c r="HG25" s="4">
        <v>81.31</v>
      </c>
      <c r="HH25" s="3">
        <v>80.790000000000006</v>
      </c>
      <c r="HI25" s="3">
        <v>0</v>
      </c>
      <c r="HJ25" s="3">
        <v>0</v>
      </c>
      <c r="HK25" s="3">
        <v>0</v>
      </c>
      <c r="HL25" s="4">
        <v>64</v>
      </c>
      <c r="HM25" s="3">
        <v>59</v>
      </c>
      <c r="HN25" s="4">
        <v>68</v>
      </c>
      <c r="HO25" s="4">
        <v>62</v>
      </c>
      <c r="HP25" s="4">
        <v>65</v>
      </c>
      <c r="HQ25" s="4">
        <v>62</v>
      </c>
      <c r="HR25" s="3">
        <v>58</v>
      </c>
      <c r="HS25" s="3">
        <v>70</v>
      </c>
      <c r="HT25" s="4">
        <v>-1.0885</v>
      </c>
      <c r="HU25" s="3">
        <v>0</v>
      </c>
      <c r="HV25" s="3">
        <v>0.55800000000000005</v>
      </c>
      <c r="HW25" s="3">
        <v>36.93</v>
      </c>
      <c r="HX25" s="3">
        <v>20.62</v>
      </c>
      <c r="HY25" s="3">
        <v>48.69</v>
      </c>
      <c r="HZ25" s="3">
        <v>51.02</v>
      </c>
      <c r="IA25" s="4">
        <v>2.5299999999999998</v>
      </c>
      <c r="IB25" s="3">
        <v>105</v>
      </c>
      <c r="IC25" s="4">
        <v>22.885000000000002</v>
      </c>
      <c r="ID25" s="4">
        <v>-0.191</v>
      </c>
      <c r="IE25" s="3">
        <v>-8.0000000000000002E-3</v>
      </c>
      <c r="IF25" s="4">
        <v>808.8</v>
      </c>
      <c r="IG25" s="3">
        <v>740.3</v>
      </c>
      <c r="IH25" s="4">
        <v>817.3</v>
      </c>
      <c r="II25" s="3">
        <v>751.2</v>
      </c>
      <c r="IJ25" s="4">
        <v>1E-3</v>
      </c>
      <c r="IK25" s="3">
        <v>0.26300000000000001</v>
      </c>
      <c r="IL25" s="4">
        <v>75.284999999999997</v>
      </c>
      <c r="IM25" s="4">
        <v>75.284999999999997</v>
      </c>
      <c r="IN25" s="3">
        <v>10.967000000000001</v>
      </c>
      <c r="IO25" s="3">
        <v>0.90500000000000003</v>
      </c>
    </row>
    <row r="26" spans="1:249" x14ac:dyDescent="0.25">
      <c r="B26" s="2" t="s">
        <v>41</v>
      </c>
      <c r="C26" s="2" t="s">
        <v>45</v>
      </c>
      <c r="D26" s="2" t="s">
        <v>417</v>
      </c>
      <c r="E26" s="3">
        <v>498.83600000000001</v>
      </c>
      <c r="F26" s="4">
        <v>326.25</v>
      </c>
      <c r="G26" s="4">
        <v>5.7</v>
      </c>
      <c r="H26" s="4">
        <v>34.799999999999997</v>
      </c>
      <c r="I26" s="3">
        <v>0</v>
      </c>
      <c r="J26" s="3">
        <v>252.3</v>
      </c>
      <c r="K26" s="3">
        <v>4</v>
      </c>
      <c r="L26" s="3">
        <v>7</v>
      </c>
      <c r="M26" s="3">
        <v>2</v>
      </c>
      <c r="N26" s="3">
        <v>3</v>
      </c>
      <c r="O26" s="3">
        <v>4</v>
      </c>
      <c r="P26" s="4">
        <v>1.1000000000000001</v>
      </c>
      <c r="Q26" s="3">
        <v>1.508</v>
      </c>
      <c r="R26" s="3">
        <v>1.33</v>
      </c>
      <c r="S26" s="4">
        <v>0.999</v>
      </c>
      <c r="T26" s="4">
        <v>65.78</v>
      </c>
      <c r="U26" s="3">
        <v>63.377000000000002</v>
      </c>
      <c r="V26" s="3">
        <v>160</v>
      </c>
      <c r="W26" s="3">
        <v>145</v>
      </c>
      <c r="X26" s="3">
        <v>122.5</v>
      </c>
      <c r="Y26" s="3">
        <v>122.5</v>
      </c>
      <c r="Z26" s="4">
        <v>256.12</v>
      </c>
      <c r="AA26" s="4">
        <v>228.07</v>
      </c>
      <c r="AB26" s="4">
        <v>212.74</v>
      </c>
      <c r="AC26" s="4">
        <v>204.99</v>
      </c>
      <c r="AD26" s="4">
        <v>1.8129999999999999</v>
      </c>
      <c r="AE26" s="4">
        <v>1.837</v>
      </c>
      <c r="AF26" s="4">
        <v>1.7390000000000001</v>
      </c>
      <c r="AG26" s="4">
        <v>1.776</v>
      </c>
      <c r="AH26" s="4">
        <v>76.72</v>
      </c>
      <c r="AI26" s="4">
        <v>73.58</v>
      </c>
      <c r="AJ26" s="4">
        <v>93.5</v>
      </c>
      <c r="AK26" s="4">
        <v>89.76</v>
      </c>
      <c r="AL26" s="4">
        <v>629.10400000000004</v>
      </c>
      <c r="AM26" s="4">
        <v>611.09500000000003</v>
      </c>
      <c r="AN26" s="4">
        <v>752.976</v>
      </c>
      <c r="AO26" s="4">
        <v>787.22299999999996</v>
      </c>
      <c r="AP26" s="3">
        <v>1.3260000000000001</v>
      </c>
      <c r="AQ26" s="3">
        <v>1.6279999999999999</v>
      </c>
      <c r="AR26" s="3">
        <v>41.478000000000002</v>
      </c>
      <c r="AS26" s="3">
        <v>34.664000000000001</v>
      </c>
      <c r="AT26" s="3">
        <v>87</v>
      </c>
      <c r="AU26" s="4">
        <v>108</v>
      </c>
      <c r="AV26" s="4">
        <v>1.8825000000000001</v>
      </c>
      <c r="AW26" s="4">
        <v>4.4451000000000001</v>
      </c>
      <c r="AX26" s="3">
        <v>1020.5</v>
      </c>
      <c r="AY26" s="3">
        <v>1.94</v>
      </c>
      <c r="AZ26" s="4">
        <v>5.67</v>
      </c>
      <c r="BA26" s="3">
        <v>65.296999999999997</v>
      </c>
      <c r="BB26" s="3">
        <v>67.397000000000006</v>
      </c>
      <c r="BC26" s="4">
        <v>7812</v>
      </c>
      <c r="BD26" s="4">
        <v>88</v>
      </c>
      <c r="BE26" s="4">
        <v>15.79</v>
      </c>
      <c r="BF26" s="4">
        <v>13.885</v>
      </c>
      <c r="BG26" s="4">
        <v>28.54</v>
      </c>
      <c r="BH26" s="3">
        <v>28.4</v>
      </c>
      <c r="BI26" s="3">
        <v>63.548000000000002</v>
      </c>
      <c r="BJ26" s="3">
        <v>79.39</v>
      </c>
      <c r="BK26" s="4">
        <v>61.872999999999998</v>
      </c>
      <c r="BL26" s="3">
        <v>76.853999999999999</v>
      </c>
      <c r="BM26" s="4">
        <v>76.861000000000004</v>
      </c>
      <c r="BN26" s="3">
        <v>166.696</v>
      </c>
      <c r="BO26" s="3">
        <v>171.672</v>
      </c>
      <c r="BP26" s="3">
        <v>144.93600000000001</v>
      </c>
      <c r="BQ26" s="3">
        <v>150.536</v>
      </c>
      <c r="BR26" s="4">
        <v>58.613</v>
      </c>
      <c r="BS26" s="4">
        <v>34.4</v>
      </c>
      <c r="BT26" s="4">
        <v>7426.308</v>
      </c>
      <c r="BU26" s="4">
        <v>44.53</v>
      </c>
      <c r="BV26" s="4">
        <v>55.164000000000001</v>
      </c>
      <c r="BW26" s="3">
        <v>57.83</v>
      </c>
      <c r="BX26" s="4">
        <v>57.640999999999998</v>
      </c>
      <c r="BY26" s="4">
        <v>1.407</v>
      </c>
      <c r="BZ26" s="4">
        <v>2.6339999999999999</v>
      </c>
      <c r="CA26" s="4">
        <v>3.2570000000000001</v>
      </c>
      <c r="CB26" s="4">
        <v>3.1970000000000001</v>
      </c>
      <c r="CC26" s="4">
        <v>0.878</v>
      </c>
      <c r="CD26" s="4">
        <v>1.6259999999999999</v>
      </c>
      <c r="CE26" s="4">
        <v>1.1970000000000001</v>
      </c>
      <c r="CF26" s="4">
        <v>1.6240000000000001</v>
      </c>
      <c r="CG26" s="4">
        <v>13.442</v>
      </c>
      <c r="CH26" s="3">
        <v>10.115</v>
      </c>
      <c r="CI26" s="3">
        <v>5.0490000000000004</v>
      </c>
      <c r="CJ26" s="4">
        <v>3.0710000000000002</v>
      </c>
      <c r="CK26" s="4">
        <v>1.5740000000000001</v>
      </c>
      <c r="CL26" s="4">
        <v>0.1</v>
      </c>
      <c r="CM26" s="4">
        <v>0.3</v>
      </c>
      <c r="CN26" s="3">
        <v>0</v>
      </c>
      <c r="CO26" s="3">
        <v>0</v>
      </c>
      <c r="CP26" s="3">
        <v>139.06299999999999</v>
      </c>
      <c r="CQ26" s="3">
        <v>140.047</v>
      </c>
      <c r="CR26" s="4">
        <v>127.09099999999999</v>
      </c>
      <c r="CS26" s="4">
        <v>131.03899999999999</v>
      </c>
      <c r="CT26" s="4">
        <v>0.21099999999999999</v>
      </c>
      <c r="CU26" s="3">
        <v>0.10100000000000001</v>
      </c>
      <c r="CV26" s="3">
        <v>0.6</v>
      </c>
      <c r="CW26" s="4">
        <v>0.2</v>
      </c>
      <c r="CX26" s="3">
        <v>0.2</v>
      </c>
      <c r="CY26" s="4">
        <v>0.19900000000000001</v>
      </c>
      <c r="CZ26" s="4">
        <v>0.1</v>
      </c>
      <c r="DA26" s="4">
        <v>0.1</v>
      </c>
      <c r="DB26" s="3">
        <v>0.5</v>
      </c>
      <c r="DC26" s="3">
        <v>6.0000000000000001E-3</v>
      </c>
      <c r="DD26" s="3">
        <v>0</v>
      </c>
      <c r="DE26" s="4">
        <v>0.16600000000000001</v>
      </c>
      <c r="DF26" s="4">
        <v>0.14599999999999999</v>
      </c>
      <c r="DG26" s="4">
        <v>0.20399999999999999</v>
      </c>
      <c r="DH26" s="4">
        <v>2.5579999999999998</v>
      </c>
      <c r="DI26" s="3">
        <v>1.4950000000000001</v>
      </c>
      <c r="DJ26" s="3">
        <v>0.34599999999999997</v>
      </c>
      <c r="DK26" s="4">
        <v>1.091</v>
      </c>
      <c r="DL26" s="4">
        <v>0.45500000000000002</v>
      </c>
      <c r="DM26" s="4">
        <v>1.08</v>
      </c>
      <c r="DN26" s="4">
        <v>0.77</v>
      </c>
      <c r="DO26" s="4">
        <v>0.44500000000000001</v>
      </c>
      <c r="DP26" s="4">
        <v>63.241999999999997</v>
      </c>
      <c r="DQ26" s="3">
        <v>53.725999999999999</v>
      </c>
      <c r="DR26" s="4">
        <v>50.95</v>
      </c>
      <c r="DS26" s="3">
        <v>48.552</v>
      </c>
      <c r="DT26" s="4">
        <v>3.05</v>
      </c>
      <c r="DU26" s="4">
        <v>2.65</v>
      </c>
      <c r="DV26" s="4">
        <v>5.05</v>
      </c>
      <c r="DW26" s="4">
        <v>4.45</v>
      </c>
      <c r="DX26" s="4">
        <v>3.14</v>
      </c>
      <c r="DY26" s="4">
        <v>2.85</v>
      </c>
      <c r="DZ26" s="4">
        <v>4.72</v>
      </c>
      <c r="EA26" s="4">
        <v>4.0599999999999996</v>
      </c>
      <c r="EB26" s="3">
        <v>61.55</v>
      </c>
      <c r="EC26" s="3">
        <v>61.44</v>
      </c>
      <c r="ED26" s="3">
        <v>58.01</v>
      </c>
      <c r="EE26" s="3">
        <v>59.18</v>
      </c>
      <c r="EF26" s="4">
        <v>32.26</v>
      </c>
      <c r="EG26" s="4">
        <v>33.06</v>
      </c>
      <c r="EH26" s="4">
        <v>32.22</v>
      </c>
      <c r="EI26" s="4">
        <v>32.31</v>
      </c>
      <c r="EJ26" s="4">
        <v>4.6360000000000001</v>
      </c>
      <c r="EK26" s="4">
        <v>51.142000000000003</v>
      </c>
      <c r="EL26" s="3">
        <v>1.7</v>
      </c>
      <c r="EM26" s="3">
        <v>0.8</v>
      </c>
      <c r="EN26" s="4">
        <v>1.1100000000000001</v>
      </c>
      <c r="EO26" s="4">
        <v>1.1200000000000001</v>
      </c>
      <c r="EP26" s="4">
        <v>-109.142</v>
      </c>
      <c r="EQ26" s="3">
        <v>-0.71199999999999997</v>
      </c>
      <c r="ER26" s="4">
        <v>93.798000000000002</v>
      </c>
      <c r="ES26" s="4">
        <v>0.84199999999999997</v>
      </c>
      <c r="ET26" s="4">
        <v>0.85599999999999998</v>
      </c>
      <c r="EU26" s="4">
        <v>0.82699999999999996</v>
      </c>
      <c r="EV26" s="3">
        <v>7.17</v>
      </c>
      <c r="EW26" s="4">
        <v>2.875</v>
      </c>
      <c r="EX26" s="4">
        <v>-140.24</v>
      </c>
      <c r="EY26" s="3">
        <v>0</v>
      </c>
      <c r="EZ26" s="3">
        <v>0</v>
      </c>
      <c r="FA26" s="3">
        <v>0</v>
      </c>
      <c r="FB26" s="4">
        <v>6.9569999999999999</v>
      </c>
      <c r="FC26" s="4">
        <v>80.531999999999996</v>
      </c>
      <c r="FD26" s="4">
        <v>75.974999999999994</v>
      </c>
      <c r="FE26" s="4">
        <v>82.965000000000003</v>
      </c>
      <c r="FF26" s="4">
        <v>81.600999999999999</v>
      </c>
      <c r="FG26" s="3">
        <v>1.02</v>
      </c>
      <c r="FH26" s="3">
        <v>1.0229999999999999</v>
      </c>
      <c r="FI26" s="3">
        <v>0.997</v>
      </c>
      <c r="FJ26" s="3">
        <v>0.998</v>
      </c>
      <c r="FK26" s="3">
        <v>0.20100000000000001</v>
      </c>
      <c r="FL26" s="3">
        <v>87</v>
      </c>
      <c r="FM26" s="4">
        <v>2.89</v>
      </c>
      <c r="FN26" s="3">
        <v>-0.75</v>
      </c>
      <c r="FO26" s="4">
        <v>5.46</v>
      </c>
      <c r="FP26" s="3">
        <v>0.55000000000000004</v>
      </c>
      <c r="FQ26" s="3">
        <v>3.95</v>
      </c>
      <c r="FR26" s="4">
        <v>5.05</v>
      </c>
      <c r="FS26" s="4">
        <v>6.6595000000000004</v>
      </c>
      <c r="FT26" s="3">
        <v>1071.3</v>
      </c>
      <c r="FU26" s="4">
        <v>3.6</v>
      </c>
      <c r="FV26" s="4">
        <v>5.7</v>
      </c>
      <c r="FW26" s="4">
        <v>3118</v>
      </c>
      <c r="FX26" s="3">
        <v>169500</v>
      </c>
      <c r="FY26" s="3">
        <v>173600</v>
      </c>
      <c r="FZ26" s="4">
        <v>50.142000000000003</v>
      </c>
      <c r="GA26" s="4">
        <v>51.162999999999997</v>
      </c>
      <c r="GB26" s="4">
        <v>2249.1999999999998</v>
      </c>
      <c r="GC26" s="3">
        <v>2246.9</v>
      </c>
      <c r="GD26" s="4">
        <v>2249.1999999999998</v>
      </c>
      <c r="GE26" s="3">
        <v>2246.9</v>
      </c>
      <c r="GF26" s="4">
        <v>1222.7344000000001</v>
      </c>
      <c r="GG26" s="3">
        <v>36</v>
      </c>
      <c r="GH26" s="3">
        <v>36.5</v>
      </c>
      <c r="GI26" s="3">
        <v>62.5</v>
      </c>
      <c r="GJ26" s="3">
        <v>66.599999999999994</v>
      </c>
      <c r="GK26" s="3">
        <v>97</v>
      </c>
      <c r="GL26" s="4">
        <v>88.7</v>
      </c>
      <c r="GM26" s="3">
        <v>0</v>
      </c>
      <c r="GN26" s="4">
        <v>34.787999999999997</v>
      </c>
      <c r="GO26" s="4">
        <v>109.142</v>
      </c>
      <c r="GP26" s="3">
        <v>0</v>
      </c>
      <c r="GQ26" s="3">
        <v>4.3659999999999997</v>
      </c>
      <c r="GR26" s="3">
        <v>0</v>
      </c>
      <c r="GS26" s="3">
        <v>4.3659999999999997</v>
      </c>
      <c r="GT26" s="3">
        <v>0</v>
      </c>
      <c r="GU26" s="3">
        <v>3.4220000000000002</v>
      </c>
      <c r="GV26" s="3">
        <v>0</v>
      </c>
      <c r="GW26" s="4">
        <v>6.343</v>
      </c>
      <c r="GX26" s="3">
        <v>21.265999999999998</v>
      </c>
      <c r="GY26" s="3">
        <v>0</v>
      </c>
      <c r="GZ26" s="3">
        <v>0</v>
      </c>
      <c r="HA26" s="3">
        <v>0</v>
      </c>
      <c r="HB26" s="3">
        <v>1</v>
      </c>
      <c r="HC26" s="4">
        <v>20.77</v>
      </c>
      <c r="HD26" s="3">
        <v>90</v>
      </c>
      <c r="HE26" s="3">
        <v>0</v>
      </c>
      <c r="HF26" s="3">
        <v>0</v>
      </c>
      <c r="HG26" s="3">
        <v>88.28</v>
      </c>
      <c r="HH26" s="4">
        <v>82.34</v>
      </c>
      <c r="HI26" s="3">
        <v>0</v>
      </c>
      <c r="HJ26" s="3">
        <v>0</v>
      </c>
      <c r="HK26" s="3">
        <v>0</v>
      </c>
      <c r="HL26" s="3">
        <v>72</v>
      </c>
      <c r="HM26" s="4">
        <v>60</v>
      </c>
      <c r="HN26" s="4">
        <v>70</v>
      </c>
      <c r="HO26" s="4">
        <v>64</v>
      </c>
      <c r="HP26" s="4">
        <v>67</v>
      </c>
      <c r="HQ26" s="4">
        <v>65</v>
      </c>
      <c r="HR26" s="4">
        <v>59</v>
      </c>
      <c r="HS26" s="4">
        <v>62</v>
      </c>
      <c r="HT26" s="3">
        <v>-1.137</v>
      </c>
      <c r="HU26" s="3">
        <v>0</v>
      </c>
      <c r="HV26" s="4">
        <v>-0.27600000000000002</v>
      </c>
      <c r="HW26" s="4">
        <v>35.76</v>
      </c>
      <c r="HX26" s="4">
        <v>17.47</v>
      </c>
      <c r="HY26" s="5"/>
      <c r="HZ26" s="5"/>
      <c r="IA26" s="4">
        <v>2.6850000000000001</v>
      </c>
      <c r="IB26" s="4">
        <v>99</v>
      </c>
      <c r="IC26" s="4">
        <v>17.559999999999999</v>
      </c>
      <c r="ID26" s="3">
        <v>-6.3E-2</v>
      </c>
      <c r="IE26" s="3">
        <v>0</v>
      </c>
      <c r="IF26" s="4">
        <v>895.2</v>
      </c>
      <c r="IG26" s="4">
        <v>569.29999999999995</v>
      </c>
      <c r="IH26" s="4">
        <v>890.4</v>
      </c>
      <c r="II26" s="4">
        <v>590.5</v>
      </c>
      <c r="IJ26" s="4">
        <v>1.0999999999999999E-2</v>
      </c>
      <c r="IK26" s="4">
        <v>9.0999999999999998E-2</v>
      </c>
      <c r="IL26" s="3">
        <v>351.56900000000002</v>
      </c>
      <c r="IM26" s="3">
        <v>351.54899999999998</v>
      </c>
      <c r="IN26" s="3">
        <v>21.286000000000001</v>
      </c>
      <c r="IO26" s="4">
        <v>0.35399999999999998</v>
      </c>
    </row>
    <row r="27" spans="1:249" x14ac:dyDescent="0.25">
      <c r="A27" s="10"/>
      <c r="B27" s="2" t="s">
        <v>41</v>
      </c>
      <c r="C27" s="2" t="s">
        <v>46</v>
      </c>
      <c r="D27" s="6">
        <v>2.4644675925925928E-3</v>
      </c>
      <c r="E27" s="4">
        <v>212.97</v>
      </c>
      <c r="F27" s="4">
        <v>330.72</v>
      </c>
      <c r="G27" s="3">
        <v>5.9</v>
      </c>
      <c r="H27" s="4">
        <v>34.700000000000003</v>
      </c>
      <c r="I27" s="3">
        <v>0</v>
      </c>
      <c r="J27" s="4">
        <v>12.3</v>
      </c>
      <c r="K27" s="3">
        <v>4</v>
      </c>
      <c r="L27" s="3">
        <v>7</v>
      </c>
      <c r="M27" s="3">
        <v>2</v>
      </c>
      <c r="N27" s="3">
        <v>3</v>
      </c>
      <c r="O27" s="3">
        <v>4</v>
      </c>
      <c r="P27" s="3">
        <v>1.131</v>
      </c>
      <c r="Q27" s="4">
        <v>1.4119999999999999</v>
      </c>
      <c r="R27" s="4">
        <v>1.3089999999999999</v>
      </c>
      <c r="S27" s="3">
        <v>1.2090000000000001</v>
      </c>
      <c r="T27" s="3">
        <v>73.36</v>
      </c>
      <c r="U27" s="4">
        <v>61.17</v>
      </c>
      <c r="V27" s="4">
        <v>233.34</v>
      </c>
      <c r="W27" s="4">
        <v>213.34</v>
      </c>
      <c r="X27" s="4">
        <v>190</v>
      </c>
      <c r="Y27" s="4">
        <v>185</v>
      </c>
      <c r="Z27" s="3">
        <v>352.27</v>
      </c>
      <c r="AA27" s="4">
        <v>314.62</v>
      </c>
      <c r="AB27" s="4">
        <v>323.14</v>
      </c>
      <c r="AC27" s="4">
        <v>306.37</v>
      </c>
      <c r="AD27" s="4">
        <v>1.821</v>
      </c>
      <c r="AE27" s="4">
        <v>1.8220000000000001</v>
      </c>
      <c r="AF27" s="4">
        <v>1.8129999999999999</v>
      </c>
      <c r="AG27" s="4">
        <v>1.8420000000000001</v>
      </c>
      <c r="AH27" s="4">
        <v>89.01</v>
      </c>
      <c r="AI27" s="4">
        <v>84.62</v>
      </c>
      <c r="AJ27" s="4">
        <v>110.48</v>
      </c>
      <c r="AK27" s="4">
        <v>107.67</v>
      </c>
      <c r="AL27" s="4">
        <v>673.702</v>
      </c>
      <c r="AM27" s="3">
        <v>671.93</v>
      </c>
      <c r="AN27" s="4">
        <v>869.99</v>
      </c>
      <c r="AO27" s="4">
        <v>824.11199999999997</v>
      </c>
      <c r="AP27" s="4">
        <v>1.296</v>
      </c>
      <c r="AQ27" s="4">
        <v>1.5980000000000001</v>
      </c>
      <c r="AR27" s="4">
        <v>40.161999999999999</v>
      </c>
      <c r="AS27" s="4">
        <v>32.521000000000001</v>
      </c>
      <c r="AT27" s="4">
        <v>83</v>
      </c>
      <c r="AU27" s="4">
        <v>113</v>
      </c>
      <c r="AV27" s="4">
        <v>1.7729999999999999</v>
      </c>
      <c r="AW27" s="4">
        <v>5.0621999999999998</v>
      </c>
      <c r="AX27" s="4">
        <v>1014.3</v>
      </c>
      <c r="AY27" s="4">
        <v>1.56</v>
      </c>
      <c r="AZ27" s="4">
        <v>5.57</v>
      </c>
      <c r="BA27" s="4">
        <v>122.22</v>
      </c>
      <c r="BB27" s="4">
        <v>120.60899999999999</v>
      </c>
      <c r="BC27" s="4">
        <v>7638</v>
      </c>
      <c r="BD27" s="3">
        <v>89.5</v>
      </c>
      <c r="BE27" s="4">
        <v>15.515000000000001</v>
      </c>
      <c r="BF27" s="4">
        <v>13.08</v>
      </c>
      <c r="BG27" s="4">
        <v>28.88</v>
      </c>
      <c r="BH27" s="4">
        <v>27.29</v>
      </c>
      <c r="BI27" s="5"/>
      <c r="BJ27" s="5"/>
      <c r="BK27" s="5"/>
      <c r="BL27" s="5"/>
      <c r="BM27" s="5"/>
      <c r="BN27" s="4">
        <v>117.736</v>
      </c>
      <c r="BO27" s="4">
        <v>116.42400000000001</v>
      </c>
      <c r="BP27" s="4">
        <v>136.87200000000001</v>
      </c>
      <c r="BQ27" s="4">
        <v>140.232</v>
      </c>
      <c r="BR27" s="5"/>
      <c r="BS27" s="4">
        <v>34.5</v>
      </c>
      <c r="BT27" s="3">
        <v>7446.9570000000003</v>
      </c>
      <c r="BU27" s="3">
        <v>50.070999999999998</v>
      </c>
      <c r="BV27" s="4">
        <v>55.267000000000003</v>
      </c>
      <c r="BW27" s="4">
        <v>55.777000000000001</v>
      </c>
      <c r="BX27" s="4">
        <v>57.441000000000003</v>
      </c>
      <c r="BY27" s="3">
        <v>1.6819999999999999</v>
      </c>
      <c r="BZ27" s="4">
        <v>2.7759999999999998</v>
      </c>
      <c r="CA27" s="4">
        <v>3.379</v>
      </c>
      <c r="CB27" s="4">
        <v>3.456</v>
      </c>
      <c r="CC27" s="4">
        <v>1.0740000000000001</v>
      </c>
      <c r="CD27" s="4">
        <v>1.7010000000000001</v>
      </c>
      <c r="CE27" s="4">
        <v>1.2330000000000001</v>
      </c>
      <c r="CF27" s="3">
        <v>1.68</v>
      </c>
      <c r="CG27" s="4">
        <v>13.942</v>
      </c>
      <c r="CH27" s="4">
        <v>13.78</v>
      </c>
      <c r="CI27" s="4">
        <v>4.8860000000000001</v>
      </c>
      <c r="CJ27" s="3">
        <v>4.0579999999999998</v>
      </c>
      <c r="CK27" s="3">
        <v>1.7210000000000001</v>
      </c>
      <c r="CL27" s="4">
        <v>0</v>
      </c>
      <c r="CM27" s="4">
        <v>0.3</v>
      </c>
      <c r="CN27" s="3">
        <v>0</v>
      </c>
      <c r="CO27" s="3">
        <v>0</v>
      </c>
      <c r="CP27" s="4">
        <v>113.125</v>
      </c>
      <c r="CQ27" s="4">
        <v>111.21899999999999</v>
      </c>
      <c r="CR27" s="4">
        <v>125.51300000000001</v>
      </c>
      <c r="CS27" s="4">
        <v>130.40799999999999</v>
      </c>
      <c r="CT27" s="3">
        <v>0.35499999999999998</v>
      </c>
      <c r="CU27" s="4">
        <v>0</v>
      </c>
      <c r="CV27" s="4">
        <v>0.1</v>
      </c>
      <c r="CW27" s="4">
        <v>0.1</v>
      </c>
      <c r="CX27" s="4">
        <v>0.1</v>
      </c>
      <c r="CY27" s="4">
        <v>0.2</v>
      </c>
      <c r="CZ27" s="4">
        <v>0</v>
      </c>
      <c r="DA27" s="4">
        <v>0.1</v>
      </c>
      <c r="DB27" s="4">
        <v>0.2</v>
      </c>
      <c r="DC27" s="4">
        <v>0</v>
      </c>
      <c r="DD27" s="3">
        <v>0</v>
      </c>
      <c r="DE27" s="3">
        <v>0.39700000000000002</v>
      </c>
      <c r="DF27" s="3">
        <v>0.20599999999999999</v>
      </c>
      <c r="DG27" s="3">
        <v>1.1639999999999999</v>
      </c>
      <c r="DH27" s="4">
        <v>2.5910000000000002</v>
      </c>
      <c r="DI27" s="4">
        <v>1.3720000000000001</v>
      </c>
      <c r="DJ27" s="4">
        <v>0.313</v>
      </c>
      <c r="DK27" s="3">
        <v>1.3089999999999999</v>
      </c>
      <c r="DL27" s="4">
        <v>0.44900000000000001</v>
      </c>
      <c r="DM27" s="4">
        <v>0.67100000000000004</v>
      </c>
      <c r="DN27" s="4">
        <v>0.73499999999999999</v>
      </c>
      <c r="DO27" s="4">
        <v>0.38300000000000001</v>
      </c>
      <c r="DP27" s="4">
        <v>63.905000000000001</v>
      </c>
      <c r="DQ27" s="4">
        <v>44.968000000000004</v>
      </c>
      <c r="DR27" s="3">
        <v>52.171999999999997</v>
      </c>
      <c r="DS27" s="4">
        <v>45.118000000000002</v>
      </c>
      <c r="DT27" s="3">
        <v>8.2899999999999991</v>
      </c>
      <c r="DU27" s="4">
        <v>7.05</v>
      </c>
      <c r="DV27" s="4">
        <v>13.66</v>
      </c>
      <c r="DW27" s="4">
        <v>11.79</v>
      </c>
      <c r="DX27" s="4">
        <v>8.32</v>
      </c>
      <c r="DY27" s="3">
        <v>7.63</v>
      </c>
      <c r="DZ27" s="4">
        <v>13.04</v>
      </c>
      <c r="EA27" s="4">
        <v>11.12</v>
      </c>
      <c r="EB27" s="4">
        <v>40.32</v>
      </c>
      <c r="EC27" s="4">
        <v>41.37</v>
      </c>
      <c r="ED27" s="4">
        <v>32.26</v>
      </c>
      <c r="EE27" s="4">
        <v>34.28</v>
      </c>
      <c r="EF27" s="4">
        <v>43.06</v>
      </c>
      <c r="EG27" s="4">
        <v>43.94</v>
      </c>
      <c r="EH27" s="4">
        <v>41.04</v>
      </c>
      <c r="EI27" s="4">
        <v>42.81</v>
      </c>
      <c r="EJ27" s="4">
        <v>6.92</v>
      </c>
      <c r="EK27" s="3">
        <v>54.314999999999998</v>
      </c>
      <c r="EL27" s="4">
        <v>1.35</v>
      </c>
      <c r="EM27" s="4">
        <v>1</v>
      </c>
      <c r="EN27" s="4">
        <v>1.18</v>
      </c>
      <c r="EO27" s="4">
        <v>1.18</v>
      </c>
      <c r="EP27" s="4">
        <v>-111.18600000000001</v>
      </c>
      <c r="EQ27" s="4">
        <v>-2.452</v>
      </c>
      <c r="ER27" s="4">
        <v>96.718000000000004</v>
      </c>
      <c r="ES27" s="3">
        <v>1.643</v>
      </c>
      <c r="ET27" s="4">
        <v>1.6870000000000001</v>
      </c>
      <c r="EU27" s="3">
        <v>1.595</v>
      </c>
      <c r="EV27" s="4">
        <v>7.1269999999999998</v>
      </c>
      <c r="EW27" s="3">
        <v>2.996</v>
      </c>
      <c r="EX27" s="3">
        <v>75.069999999999993</v>
      </c>
      <c r="EY27" s="3">
        <v>0</v>
      </c>
      <c r="EZ27" s="3">
        <v>0</v>
      </c>
      <c r="FA27" s="3">
        <v>0</v>
      </c>
      <c r="FB27" s="4">
        <v>9.2170000000000005</v>
      </c>
      <c r="FC27" s="4">
        <v>79.027000000000001</v>
      </c>
      <c r="FD27" s="4">
        <v>75.11</v>
      </c>
      <c r="FE27" s="4">
        <v>83.921999999999997</v>
      </c>
      <c r="FF27" s="4">
        <v>81.975999999999999</v>
      </c>
      <c r="FG27" s="4">
        <v>0.94199999999999995</v>
      </c>
      <c r="FH27" s="4">
        <v>0.94299999999999995</v>
      </c>
      <c r="FI27" s="4">
        <v>0.98699999999999999</v>
      </c>
      <c r="FJ27" s="4">
        <v>0.99</v>
      </c>
      <c r="FK27" s="4">
        <v>0</v>
      </c>
      <c r="FL27" s="4">
        <v>83</v>
      </c>
      <c r="FM27" s="4">
        <v>2.95</v>
      </c>
      <c r="FN27" s="4">
        <v>-0.52</v>
      </c>
      <c r="FO27" s="4">
        <v>5.48</v>
      </c>
      <c r="FP27" s="5"/>
      <c r="FQ27" s="4">
        <v>4.6500000000000004</v>
      </c>
      <c r="FR27" s="4">
        <v>5</v>
      </c>
      <c r="FS27" s="3">
        <v>6.6820000000000004</v>
      </c>
      <c r="FT27" s="4">
        <v>1071</v>
      </c>
      <c r="FU27" s="4">
        <v>4.16</v>
      </c>
      <c r="FV27" s="4">
        <v>11.6</v>
      </c>
      <c r="FW27" s="4">
        <v>3036</v>
      </c>
      <c r="FX27" s="4">
        <v>163000</v>
      </c>
      <c r="FY27" s="4">
        <v>164800</v>
      </c>
      <c r="FZ27" s="4">
        <v>48.795999999999999</v>
      </c>
      <c r="GA27" s="4">
        <v>50.341999999999999</v>
      </c>
      <c r="GB27" s="4">
        <v>2171.4</v>
      </c>
      <c r="GC27" s="4">
        <v>2237.4</v>
      </c>
      <c r="GD27" s="3">
        <v>2304.1</v>
      </c>
      <c r="GE27" s="4">
        <v>2237.4</v>
      </c>
      <c r="GF27" s="4">
        <v>1294.9688000000001</v>
      </c>
      <c r="GG27" s="4">
        <v>34</v>
      </c>
      <c r="GH27" s="4">
        <v>34.5</v>
      </c>
      <c r="GI27" s="4">
        <v>54.3</v>
      </c>
      <c r="GJ27" s="4">
        <v>59</v>
      </c>
      <c r="GK27" s="4">
        <v>99.5</v>
      </c>
      <c r="GL27" s="4">
        <v>88.9</v>
      </c>
      <c r="GM27" s="3">
        <v>0</v>
      </c>
      <c r="GN27" s="4">
        <v>39.067</v>
      </c>
      <c r="GO27" s="4">
        <v>111.18600000000001</v>
      </c>
      <c r="GP27" s="4">
        <v>1.18</v>
      </c>
      <c r="GQ27" s="4">
        <v>2.0059999999999998</v>
      </c>
      <c r="GR27" s="4">
        <v>1.298</v>
      </c>
      <c r="GS27" s="4">
        <v>2.0649999999999999</v>
      </c>
      <c r="GT27" s="4">
        <v>1.0029999999999999</v>
      </c>
      <c r="GU27" s="4">
        <v>1.8879999999999999</v>
      </c>
      <c r="GV27" s="4">
        <v>12.837999999999999</v>
      </c>
      <c r="GW27" s="4">
        <v>13.784000000000001</v>
      </c>
      <c r="GX27" s="4">
        <v>15.19</v>
      </c>
      <c r="GY27" s="3">
        <v>0</v>
      </c>
      <c r="GZ27" s="3">
        <v>0</v>
      </c>
      <c r="HA27" s="3">
        <v>0</v>
      </c>
      <c r="HB27" s="4">
        <v>0</v>
      </c>
      <c r="HC27" s="4">
        <v>23.257000000000001</v>
      </c>
      <c r="HD27" s="4">
        <v>86</v>
      </c>
      <c r="HE27" s="3">
        <v>0</v>
      </c>
      <c r="HF27" s="3">
        <v>0</v>
      </c>
      <c r="HG27" s="4">
        <v>75.790000000000006</v>
      </c>
      <c r="HH27" s="4">
        <v>82.38</v>
      </c>
      <c r="HI27" s="3">
        <v>0</v>
      </c>
      <c r="HJ27" s="3">
        <v>0</v>
      </c>
      <c r="HK27" s="3">
        <v>0</v>
      </c>
      <c r="HL27" s="4">
        <v>67</v>
      </c>
      <c r="HM27" s="4">
        <v>60</v>
      </c>
      <c r="HN27" s="4">
        <v>72</v>
      </c>
      <c r="HO27" s="4">
        <v>66</v>
      </c>
      <c r="HP27" s="4">
        <v>69</v>
      </c>
      <c r="HQ27" s="4">
        <v>67</v>
      </c>
      <c r="HR27" s="4">
        <v>60</v>
      </c>
      <c r="HS27" s="3">
        <v>70</v>
      </c>
      <c r="HT27" s="4">
        <v>-1.1325000000000001</v>
      </c>
      <c r="HU27" s="3">
        <v>0</v>
      </c>
      <c r="HV27" s="4">
        <v>0.97499999999999998</v>
      </c>
      <c r="HW27" s="3">
        <v>34.97</v>
      </c>
      <c r="HX27" s="3">
        <v>8.09</v>
      </c>
      <c r="HY27" s="4">
        <v>47.46</v>
      </c>
      <c r="HZ27" s="4">
        <v>54.57</v>
      </c>
      <c r="IA27" s="4">
        <v>2.77</v>
      </c>
      <c r="IB27" s="4">
        <v>105</v>
      </c>
      <c r="IC27" s="4">
        <v>23.454000000000001</v>
      </c>
      <c r="ID27" s="4">
        <v>-0.224</v>
      </c>
      <c r="IE27" s="4">
        <v>-2.1000000000000001E-2</v>
      </c>
      <c r="IF27" s="4">
        <v>866.1</v>
      </c>
      <c r="IG27" s="4">
        <v>788.9</v>
      </c>
      <c r="IH27" s="4">
        <v>881.7</v>
      </c>
      <c r="II27" s="4">
        <v>800.4</v>
      </c>
      <c r="IJ27" s="4">
        <v>-9.7000000000000003E-2</v>
      </c>
      <c r="IK27" s="3">
        <v>0.17</v>
      </c>
      <c r="IL27" s="4">
        <v>68.230999999999995</v>
      </c>
      <c r="IM27" s="4">
        <v>68.230999999999995</v>
      </c>
      <c r="IN27" s="4">
        <v>11.505000000000001</v>
      </c>
      <c r="IO27" s="3">
        <v>0.97899999999999998</v>
      </c>
    </row>
    <row r="28" spans="1:249" x14ac:dyDescent="0.25">
      <c r="B28" s="2" t="s">
        <v>41</v>
      </c>
      <c r="C28" s="7" t="s">
        <v>47</v>
      </c>
      <c r="D28" s="59">
        <v>2.4539351851851853E-3</v>
      </c>
      <c r="E28" s="4">
        <v>212.06</v>
      </c>
      <c r="F28" s="3">
        <v>335.16</v>
      </c>
      <c r="G28" s="4">
        <v>5.85</v>
      </c>
      <c r="H28" s="3">
        <v>34.9</v>
      </c>
      <c r="I28" s="3">
        <v>0</v>
      </c>
      <c r="J28" s="4">
        <v>13.4</v>
      </c>
      <c r="K28" s="3">
        <v>4</v>
      </c>
      <c r="L28" s="3">
        <v>7</v>
      </c>
      <c r="M28" s="3">
        <v>2</v>
      </c>
      <c r="N28" s="3">
        <v>3</v>
      </c>
      <c r="O28" s="3">
        <v>4</v>
      </c>
      <c r="P28" s="4">
        <v>1.028</v>
      </c>
      <c r="Q28" s="4">
        <v>1.5029999999999999</v>
      </c>
      <c r="R28" s="4">
        <v>1.133</v>
      </c>
      <c r="S28" s="4">
        <v>0.92700000000000005</v>
      </c>
      <c r="T28" s="4">
        <v>72.56</v>
      </c>
      <c r="U28" s="4">
        <v>61.05</v>
      </c>
      <c r="V28" s="4">
        <v>233.34</v>
      </c>
      <c r="W28" s="4">
        <v>221.66</v>
      </c>
      <c r="X28" s="4">
        <v>205</v>
      </c>
      <c r="Y28" s="4">
        <v>197.5</v>
      </c>
      <c r="Z28" s="4">
        <v>350.83</v>
      </c>
      <c r="AA28" s="3">
        <v>315.76</v>
      </c>
      <c r="AB28" s="3">
        <v>330.88</v>
      </c>
      <c r="AC28" s="3">
        <v>312.22000000000003</v>
      </c>
      <c r="AD28" s="3">
        <v>1.851</v>
      </c>
      <c r="AE28" s="3">
        <v>1.85</v>
      </c>
      <c r="AF28" s="3">
        <v>1.867</v>
      </c>
      <c r="AG28" s="3">
        <v>1.891</v>
      </c>
      <c r="AH28" s="3">
        <v>93.66</v>
      </c>
      <c r="AI28" s="3">
        <v>88.48</v>
      </c>
      <c r="AJ28" s="3">
        <v>117.51</v>
      </c>
      <c r="AK28" s="3">
        <v>114.28</v>
      </c>
      <c r="AL28" s="3">
        <v>678.99</v>
      </c>
      <c r="AM28" s="4">
        <v>659.76499999999999</v>
      </c>
      <c r="AN28" s="3">
        <v>909.21699999999998</v>
      </c>
      <c r="AO28" s="3">
        <v>834.79499999999996</v>
      </c>
      <c r="AP28" s="4">
        <v>1.3109999999999999</v>
      </c>
      <c r="AQ28" s="4">
        <v>1.6040000000000001</v>
      </c>
      <c r="AR28" s="4">
        <v>39.945999999999998</v>
      </c>
      <c r="AS28" s="4">
        <v>34.343000000000004</v>
      </c>
      <c r="AT28" s="4">
        <v>83</v>
      </c>
      <c r="AU28" s="3">
        <v>115</v>
      </c>
      <c r="AV28" s="3">
        <v>1.758</v>
      </c>
      <c r="AW28" s="3">
        <v>5.0823999999999998</v>
      </c>
      <c r="AX28" s="4">
        <v>1014.4</v>
      </c>
      <c r="AY28" s="4">
        <v>1.66</v>
      </c>
      <c r="AZ28" s="4">
        <v>5.62</v>
      </c>
      <c r="BA28" s="4">
        <v>119.608</v>
      </c>
      <c r="BB28" s="4">
        <v>118.292</v>
      </c>
      <c r="BC28" s="3">
        <v>7838</v>
      </c>
      <c r="BD28" s="4">
        <v>89.25</v>
      </c>
      <c r="BE28" s="3">
        <v>16.734999999999999</v>
      </c>
      <c r="BF28" s="4">
        <v>13.17</v>
      </c>
      <c r="BG28" s="3">
        <v>31.91</v>
      </c>
      <c r="BH28" s="4">
        <v>26.36</v>
      </c>
      <c r="BI28" s="5"/>
      <c r="BJ28" s="5"/>
      <c r="BK28" s="5"/>
      <c r="BL28" s="5"/>
      <c r="BM28" s="5"/>
      <c r="BN28" s="4">
        <v>120.968</v>
      </c>
      <c r="BO28" s="4">
        <v>118.504</v>
      </c>
      <c r="BP28" s="4">
        <v>141.416</v>
      </c>
      <c r="BQ28" s="4">
        <v>144.744</v>
      </c>
      <c r="BR28" s="5"/>
      <c r="BS28" s="4">
        <v>34.6</v>
      </c>
      <c r="BT28" s="4">
        <v>7432.1949999999997</v>
      </c>
      <c r="BU28" s="4">
        <v>49.502000000000002</v>
      </c>
      <c r="BV28" s="4">
        <v>55.972000000000001</v>
      </c>
      <c r="BW28" s="4">
        <v>56.463999999999999</v>
      </c>
      <c r="BX28" s="4">
        <v>57.996000000000002</v>
      </c>
      <c r="BY28" s="4">
        <v>1.4590000000000001</v>
      </c>
      <c r="BZ28" s="3">
        <v>3.0049999999999999</v>
      </c>
      <c r="CA28" s="3">
        <v>3.6309999999999998</v>
      </c>
      <c r="CB28" s="3">
        <v>3.532</v>
      </c>
      <c r="CC28" s="4">
        <v>1.179</v>
      </c>
      <c r="CD28" s="4">
        <v>1.8149999999999999</v>
      </c>
      <c r="CE28" s="4">
        <v>1.236</v>
      </c>
      <c r="CF28" s="4">
        <v>1.6379999999999999</v>
      </c>
      <c r="CG28" s="4">
        <v>13.94</v>
      </c>
      <c r="CH28" s="4">
        <v>13.811999999999999</v>
      </c>
      <c r="CI28" s="4">
        <v>4.4119999999999999</v>
      </c>
      <c r="CJ28" s="4">
        <v>3.742</v>
      </c>
      <c r="CK28" s="4">
        <v>1.5589999999999999</v>
      </c>
      <c r="CL28" s="3">
        <v>0.5</v>
      </c>
      <c r="CM28" s="3">
        <v>0.7</v>
      </c>
      <c r="CN28" s="3">
        <v>0</v>
      </c>
      <c r="CO28" s="3">
        <v>0</v>
      </c>
      <c r="CP28" s="4">
        <v>116.148</v>
      </c>
      <c r="CQ28" s="4">
        <v>114.932</v>
      </c>
      <c r="CR28" s="3">
        <v>134.55600000000001</v>
      </c>
      <c r="CS28" s="3">
        <v>138.727</v>
      </c>
      <c r="CT28" s="4">
        <v>0.23300000000000001</v>
      </c>
      <c r="CU28" s="4">
        <v>0.1</v>
      </c>
      <c r="CV28" s="4">
        <v>0.1</v>
      </c>
      <c r="CW28" s="4">
        <v>0.1</v>
      </c>
      <c r="CX28" s="3">
        <v>0.2</v>
      </c>
      <c r="CY28" s="4">
        <v>0.2</v>
      </c>
      <c r="CZ28" s="4">
        <v>0</v>
      </c>
      <c r="DA28" s="4">
        <v>0.3</v>
      </c>
      <c r="DB28" s="4">
        <v>0.1</v>
      </c>
      <c r="DC28" s="4">
        <v>0</v>
      </c>
      <c r="DD28" s="3">
        <v>0</v>
      </c>
      <c r="DE28" s="4">
        <v>0.35499999999999998</v>
      </c>
      <c r="DF28" s="4">
        <v>0.18099999999999999</v>
      </c>
      <c r="DG28" s="4">
        <v>1.093</v>
      </c>
      <c r="DH28" s="3">
        <v>2.726</v>
      </c>
      <c r="DI28" s="4">
        <v>1.256</v>
      </c>
      <c r="DJ28" s="4">
        <v>0.245</v>
      </c>
      <c r="DK28" s="4">
        <v>1.2749999999999999</v>
      </c>
      <c r="DL28" s="4">
        <v>0.45400000000000001</v>
      </c>
      <c r="DM28" s="4">
        <v>1.1839999999999999</v>
      </c>
      <c r="DN28" s="3">
        <v>0.94099999999999995</v>
      </c>
      <c r="DO28" s="4">
        <v>0.41399999999999998</v>
      </c>
      <c r="DP28" s="3">
        <v>66.010999999999996</v>
      </c>
      <c r="DQ28" s="4">
        <v>44.908999999999999</v>
      </c>
      <c r="DR28" s="4">
        <v>51.79</v>
      </c>
      <c r="DS28" s="4">
        <v>45.223999999999997</v>
      </c>
      <c r="DT28" s="4">
        <v>8.11</v>
      </c>
      <c r="DU28" s="3">
        <v>7.14</v>
      </c>
      <c r="DV28" s="3">
        <v>13.93</v>
      </c>
      <c r="DW28" s="3">
        <v>12.16</v>
      </c>
      <c r="DX28" s="3">
        <v>8.51</v>
      </c>
      <c r="DY28" s="4">
        <v>7.53</v>
      </c>
      <c r="DZ28" s="3">
        <v>13.53</v>
      </c>
      <c r="EA28" s="3">
        <v>11.45</v>
      </c>
      <c r="EB28" s="4">
        <v>40.61</v>
      </c>
      <c r="EC28" s="4">
        <v>40.97</v>
      </c>
      <c r="ED28" s="4">
        <v>31.92</v>
      </c>
      <c r="EE28" s="4">
        <v>34.17</v>
      </c>
      <c r="EF28" s="4">
        <v>42.77</v>
      </c>
      <c r="EG28" s="4">
        <v>44.36</v>
      </c>
      <c r="EH28" s="4">
        <v>40.619999999999997</v>
      </c>
      <c r="EI28" s="4">
        <v>42.22</v>
      </c>
      <c r="EJ28" s="4">
        <v>6.8879999999999999</v>
      </c>
      <c r="EK28" s="4">
        <v>54.3</v>
      </c>
      <c r="EL28" s="4">
        <v>1.45</v>
      </c>
      <c r="EM28" s="4">
        <v>1</v>
      </c>
      <c r="EN28" s="4">
        <v>1.18</v>
      </c>
      <c r="EO28" s="4">
        <v>1.18</v>
      </c>
      <c r="EP28" s="4">
        <v>-114.398</v>
      </c>
      <c r="EQ28" s="4">
        <v>-2.169</v>
      </c>
      <c r="ER28" s="3">
        <v>102.85</v>
      </c>
      <c r="ES28" s="4">
        <v>1.6220000000000001</v>
      </c>
      <c r="ET28" s="4">
        <v>1.6830000000000001</v>
      </c>
      <c r="EU28" s="4">
        <v>1.5349999999999999</v>
      </c>
      <c r="EV28" s="4">
        <v>7.01</v>
      </c>
      <c r="EW28" s="4">
        <v>2.8079999999999998</v>
      </c>
      <c r="EX28" s="4">
        <v>74.53</v>
      </c>
      <c r="EY28" s="3">
        <v>0</v>
      </c>
      <c r="EZ28" s="3">
        <v>0</v>
      </c>
      <c r="FA28" s="3">
        <v>0</v>
      </c>
      <c r="FB28" s="4">
        <v>9.2140000000000004</v>
      </c>
      <c r="FC28" s="4">
        <v>83.382000000000005</v>
      </c>
      <c r="FD28" s="4">
        <v>79.209999999999994</v>
      </c>
      <c r="FE28" s="4">
        <v>91.552000000000007</v>
      </c>
      <c r="FF28" s="4">
        <v>88.888999999999996</v>
      </c>
      <c r="FG28" s="4">
        <v>0.94199999999999995</v>
      </c>
      <c r="FH28" s="4">
        <v>0.94299999999999995</v>
      </c>
      <c r="FI28" s="4">
        <v>0.98799999999999999</v>
      </c>
      <c r="FJ28" s="4">
        <v>0.99199999999999999</v>
      </c>
      <c r="FK28" s="4">
        <v>0</v>
      </c>
      <c r="FL28" s="4">
        <v>83</v>
      </c>
      <c r="FM28" s="4">
        <v>2.96</v>
      </c>
      <c r="FN28" s="4">
        <v>0.28000000000000003</v>
      </c>
      <c r="FO28" s="3">
        <v>5.44</v>
      </c>
      <c r="FP28" s="5"/>
      <c r="FQ28" s="4">
        <v>4.7</v>
      </c>
      <c r="FR28" s="3">
        <v>4.95</v>
      </c>
      <c r="FS28" s="4">
        <v>6.6315</v>
      </c>
      <c r="FT28" s="4">
        <v>1068.4000000000001</v>
      </c>
      <c r="FU28" s="3">
        <v>6.36</v>
      </c>
      <c r="FV28" s="4">
        <v>17.45</v>
      </c>
      <c r="FW28" s="4">
        <v>3113.5</v>
      </c>
      <c r="FX28" s="4">
        <v>164900</v>
      </c>
      <c r="FY28" s="4">
        <v>166800</v>
      </c>
      <c r="FZ28" s="4">
        <v>49.006999999999998</v>
      </c>
      <c r="GA28" s="4">
        <v>50.198999999999998</v>
      </c>
      <c r="GB28" s="3">
        <v>2295.6</v>
      </c>
      <c r="GC28" s="4">
        <v>2245.6999999999998</v>
      </c>
      <c r="GD28" s="4">
        <v>2295.6</v>
      </c>
      <c r="GE28" s="4">
        <v>2245.6999999999998</v>
      </c>
      <c r="GF28" s="3">
        <v>1481.4688000000001</v>
      </c>
      <c r="GG28" s="4">
        <v>35</v>
      </c>
      <c r="GH28" s="4">
        <v>35.1</v>
      </c>
      <c r="GI28" s="4">
        <v>52.5</v>
      </c>
      <c r="GJ28" s="4">
        <v>57.5</v>
      </c>
      <c r="GK28" s="4">
        <v>99.5</v>
      </c>
      <c r="GL28" s="4">
        <v>89.8</v>
      </c>
      <c r="GM28" s="3">
        <v>0</v>
      </c>
      <c r="GN28" s="4">
        <v>35.74</v>
      </c>
      <c r="GO28" s="4">
        <v>114.398</v>
      </c>
      <c r="GP28" s="4">
        <v>1.0620000000000001</v>
      </c>
      <c r="GQ28" s="4">
        <v>1.9470000000000001</v>
      </c>
      <c r="GR28" s="4">
        <v>1.357</v>
      </c>
      <c r="GS28" s="4">
        <v>2.1240000000000001</v>
      </c>
      <c r="GT28" s="4">
        <v>1.0029999999999999</v>
      </c>
      <c r="GU28" s="4">
        <v>1.8879999999999999</v>
      </c>
      <c r="GV28" s="4">
        <v>12.837999999999999</v>
      </c>
      <c r="GW28" s="4">
        <v>13.829000000000001</v>
      </c>
      <c r="GX28" s="4">
        <v>15.68</v>
      </c>
      <c r="GY28" s="3">
        <v>0</v>
      </c>
      <c r="GZ28" s="3">
        <v>0</v>
      </c>
      <c r="HA28" s="3">
        <v>0</v>
      </c>
      <c r="HB28" s="4">
        <v>0</v>
      </c>
      <c r="HC28" s="4">
        <v>23.202999999999999</v>
      </c>
      <c r="HD28" s="4">
        <v>86</v>
      </c>
      <c r="HE28" s="3">
        <v>0</v>
      </c>
      <c r="HF28" s="3">
        <v>0</v>
      </c>
      <c r="HG28" s="4">
        <v>76.47</v>
      </c>
      <c r="HH28" s="3">
        <v>82.7</v>
      </c>
      <c r="HI28" s="3">
        <v>0</v>
      </c>
      <c r="HJ28" s="3">
        <v>0</v>
      </c>
      <c r="HK28" s="3">
        <v>0</v>
      </c>
      <c r="HL28" s="4">
        <v>67</v>
      </c>
      <c r="HM28" s="4">
        <v>60</v>
      </c>
      <c r="HN28" s="4">
        <v>73</v>
      </c>
      <c r="HO28" s="4">
        <v>68</v>
      </c>
      <c r="HP28" s="4">
        <v>71</v>
      </c>
      <c r="HQ28" s="4">
        <v>68</v>
      </c>
      <c r="HR28" s="4">
        <v>60</v>
      </c>
      <c r="HS28" s="3">
        <v>70</v>
      </c>
      <c r="HT28" s="4">
        <v>-1.1114999999999999</v>
      </c>
      <c r="HU28" s="3">
        <v>0</v>
      </c>
      <c r="HV28" s="3">
        <v>1.2549999999999999</v>
      </c>
      <c r="HW28" s="3">
        <v>34.97</v>
      </c>
      <c r="HX28" s="3">
        <v>8.09</v>
      </c>
      <c r="HY28" s="3">
        <v>48.33</v>
      </c>
      <c r="HZ28" s="3">
        <v>55.12</v>
      </c>
      <c r="IA28" s="3">
        <v>2.94</v>
      </c>
      <c r="IB28" s="3">
        <v>106</v>
      </c>
      <c r="IC28" s="3">
        <v>23.606000000000002</v>
      </c>
      <c r="ID28" s="4">
        <v>-0.23400000000000001</v>
      </c>
      <c r="IE28" s="4">
        <v>-3.5999999999999997E-2</v>
      </c>
      <c r="IF28" s="4">
        <v>874</v>
      </c>
      <c r="IG28" s="4">
        <v>786.3</v>
      </c>
      <c r="IH28" s="4">
        <v>878.7</v>
      </c>
      <c r="II28" s="4">
        <v>798.9</v>
      </c>
      <c r="IJ28" s="4">
        <v>-0.10100000000000001</v>
      </c>
      <c r="IK28" s="4">
        <v>0.13900000000000001</v>
      </c>
      <c r="IL28" s="4">
        <v>67.191000000000003</v>
      </c>
      <c r="IM28" s="4">
        <v>67.191000000000003</v>
      </c>
      <c r="IN28" s="4">
        <v>12.538</v>
      </c>
      <c r="IO28" s="4">
        <v>0.81499999999999995</v>
      </c>
    </row>
    <row r="29" spans="1:249" x14ac:dyDescent="0.25">
      <c r="B29" s="2" t="s">
        <v>41</v>
      </c>
      <c r="C29" s="2" t="s">
        <v>418</v>
      </c>
      <c r="D29" s="2" t="s">
        <v>419</v>
      </c>
      <c r="E29" s="4">
        <v>245.75299999999999</v>
      </c>
      <c r="F29" s="4">
        <v>326.63</v>
      </c>
      <c r="G29" s="4">
        <v>5.36</v>
      </c>
      <c r="H29" s="3">
        <v>34.9</v>
      </c>
      <c r="I29" s="3">
        <v>0</v>
      </c>
      <c r="J29" s="4">
        <v>20.2</v>
      </c>
      <c r="K29" s="3">
        <v>4</v>
      </c>
      <c r="L29" s="3">
        <v>7</v>
      </c>
      <c r="M29" s="4">
        <v>1</v>
      </c>
      <c r="N29" s="3">
        <v>3</v>
      </c>
      <c r="O29" s="3">
        <v>4</v>
      </c>
      <c r="P29" s="4">
        <v>0.99099999999999999</v>
      </c>
      <c r="Q29" s="4">
        <v>1.2330000000000001</v>
      </c>
      <c r="R29" s="4">
        <v>1.17</v>
      </c>
      <c r="S29" s="4">
        <v>0.78</v>
      </c>
      <c r="T29" s="4">
        <v>58.55</v>
      </c>
      <c r="U29" s="4">
        <v>61.463000000000001</v>
      </c>
      <c r="V29" s="4">
        <v>226.66</v>
      </c>
      <c r="W29" s="4">
        <v>211.66</v>
      </c>
      <c r="X29" s="4">
        <v>152.5</v>
      </c>
      <c r="Y29" s="4">
        <v>150</v>
      </c>
      <c r="Z29" s="4">
        <v>315.36</v>
      </c>
      <c r="AA29" s="4">
        <v>290.45999999999998</v>
      </c>
      <c r="AB29" s="4">
        <v>238.75</v>
      </c>
      <c r="AC29" s="4">
        <v>228.95</v>
      </c>
      <c r="AD29" s="4">
        <v>1.839</v>
      </c>
      <c r="AE29" s="4">
        <v>1.845</v>
      </c>
      <c r="AF29" s="4">
        <v>1.8560000000000001</v>
      </c>
      <c r="AG29" s="4">
        <v>1.879</v>
      </c>
      <c r="AH29" s="4">
        <v>90.64</v>
      </c>
      <c r="AI29" s="4">
        <v>85.69</v>
      </c>
      <c r="AJ29" s="4">
        <v>112.92</v>
      </c>
      <c r="AK29" s="4">
        <v>110.33</v>
      </c>
      <c r="AL29" s="4">
        <v>626.14599999999996</v>
      </c>
      <c r="AM29" s="4">
        <v>648.67999999999995</v>
      </c>
      <c r="AN29" s="4">
        <v>842.63400000000001</v>
      </c>
      <c r="AO29" s="4">
        <v>765.40899999999999</v>
      </c>
      <c r="AP29" s="4">
        <v>1.3080000000000001</v>
      </c>
      <c r="AQ29" s="4">
        <v>1.5609999999999999</v>
      </c>
      <c r="AR29" s="4">
        <v>33.457999999999998</v>
      </c>
      <c r="AS29" s="4">
        <v>34.244</v>
      </c>
      <c r="AT29" s="4">
        <v>83</v>
      </c>
      <c r="AU29" s="4">
        <v>114</v>
      </c>
      <c r="AV29" s="4">
        <v>1.966</v>
      </c>
      <c r="AW29" s="4">
        <v>4.9071999999999996</v>
      </c>
      <c r="AX29" s="4">
        <v>1012</v>
      </c>
      <c r="AY29" s="4">
        <v>1.78</v>
      </c>
      <c r="AZ29" s="3">
        <v>5.48</v>
      </c>
      <c r="BA29" s="4">
        <v>69.599999999999994</v>
      </c>
      <c r="BB29" s="4">
        <v>69.5</v>
      </c>
      <c r="BC29" s="4">
        <v>7711</v>
      </c>
      <c r="BD29" s="4">
        <v>87.75</v>
      </c>
      <c r="BE29" s="4">
        <v>14.57</v>
      </c>
      <c r="BF29" s="3">
        <v>15.225</v>
      </c>
      <c r="BG29" s="4">
        <v>27.59</v>
      </c>
      <c r="BH29" s="4">
        <v>24.81</v>
      </c>
      <c r="BI29" s="4">
        <v>62.064</v>
      </c>
      <c r="BJ29" s="4">
        <v>56.222999999999999</v>
      </c>
      <c r="BK29" s="3">
        <v>62.682000000000002</v>
      </c>
      <c r="BL29" s="4">
        <v>36.381999999999998</v>
      </c>
      <c r="BM29" s="3">
        <v>77.933000000000007</v>
      </c>
      <c r="BN29" s="4">
        <v>125.032</v>
      </c>
      <c r="BO29" s="4">
        <v>125.48</v>
      </c>
      <c r="BP29" s="4">
        <v>141.78399999999999</v>
      </c>
      <c r="BQ29" s="4">
        <v>143.70400000000001</v>
      </c>
      <c r="BR29" s="3">
        <v>59.363999999999997</v>
      </c>
      <c r="BS29" s="3">
        <v>34.700000000000003</v>
      </c>
      <c r="BT29" s="4">
        <v>7420.7340000000004</v>
      </c>
      <c r="BU29" s="4">
        <v>47.597999999999999</v>
      </c>
      <c r="BV29" s="3">
        <v>56.494999999999997</v>
      </c>
      <c r="BW29" s="4">
        <v>56.838999999999999</v>
      </c>
      <c r="BX29" s="3">
        <v>58.069000000000003</v>
      </c>
      <c r="BY29" s="4">
        <v>1.415</v>
      </c>
      <c r="BZ29" s="4">
        <v>2.19</v>
      </c>
      <c r="CA29" s="4">
        <v>2.8010000000000002</v>
      </c>
      <c r="CB29" s="4">
        <v>3.0129999999999999</v>
      </c>
      <c r="CC29" s="3">
        <v>1.194</v>
      </c>
      <c r="CD29" s="3">
        <v>1.923</v>
      </c>
      <c r="CE29" s="3">
        <v>1.306</v>
      </c>
      <c r="CF29" s="4">
        <v>1.6060000000000001</v>
      </c>
      <c r="CG29" s="3">
        <v>13.952999999999999</v>
      </c>
      <c r="CH29" s="4">
        <v>13.826000000000001</v>
      </c>
      <c r="CI29" s="5"/>
      <c r="CJ29" s="5"/>
      <c r="CK29" s="5"/>
      <c r="CL29" s="3">
        <v>0.5</v>
      </c>
      <c r="CM29" s="4">
        <v>0.1</v>
      </c>
      <c r="CN29" s="3">
        <v>0</v>
      </c>
      <c r="CO29" s="3">
        <v>0</v>
      </c>
      <c r="CP29" s="4">
        <v>113.848</v>
      </c>
      <c r="CQ29" s="4">
        <v>114.1</v>
      </c>
      <c r="CR29" s="4">
        <v>123.27800000000001</v>
      </c>
      <c r="CS29" s="4">
        <v>126.696</v>
      </c>
      <c r="CT29" s="4">
        <v>0.29899999999999999</v>
      </c>
      <c r="CU29" s="4">
        <v>0</v>
      </c>
      <c r="CV29" s="4">
        <v>0.10100000000000001</v>
      </c>
      <c r="CW29" s="3">
        <v>0.6</v>
      </c>
      <c r="CX29" s="4">
        <v>0</v>
      </c>
      <c r="CY29" s="3">
        <v>0.39800000000000002</v>
      </c>
      <c r="CZ29" s="3">
        <v>0.19900000000000001</v>
      </c>
      <c r="DA29" s="3">
        <v>0.40100000000000002</v>
      </c>
      <c r="DB29" s="4">
        <v>0</v>
      </c>
      <c r="DC29" s="4">
        <v>0</v>
      </c>
      <c r="DD29" s="3">
        <v>0</v>
      </c>
      <c r="DE29" s="4">
        <v>0.29499999999999998</v>
      </c>
      <c r="DF29" s="4">
        <v>8.7999999999999995E-2</v>
      </c>
      <c r="DG29" s="4">
        <v>0.60199999999999998</v>
      </c>
      <c r="DH29" s="4">
        <v>1.9850000000000001</v>
      </c>
      <c r="DI29" s="4">
        <v>0.97</v>
      </c>
      <c r="DJ29" s="4">
        <v>0.27100000000000002</v>
      </c>
      <c r="DK29" s="4">
        <v>1.0329999999999999</v>
      </c>
      <c r="DL29" s="3">
        <v>0.46200000000000002</v>
      </c>
      <c r="DM29" s="3">
        <v>3.4430000000000001</v>
      </c>
      <c r="DN29" s="4">
        <v>0.64200000000000002</v>
      </c>
      <c r="DO29" s="3">
        <v>0.44700000000000001</v>
      </c>
      <c r="DP29" s="4">
        <v>62.49</v>
      </c>
      <c r="DQ29" s="4">
        <v>50.079000000000001</v>
      </c>
      <c r="DR29" s="4">
        <v>50.423999999999999</v>
      </c>
      <c r="DS29" s="4">
        <v>45.606999999999999</v>
      </c>
      <c r="DT29" s="4">
        <v>5.89</v>
      </c>
      <c r="DU29" s="4">
        <v>5.47</v>
      </c>
      <c r="DV29" s="4">
        <v>11.17</v>
      </c>
      <c r="DW29" s="4">
        <v>9.5</v>
      </c>
      <c r="DX29" s="4">
        <v>6.08</v>
      </c>
      <c r="DY29" s="4">
        <v>5.88</v>
      </c>
      <c r="DZ29" s="4">
        <v>10.19</v>
      </c>
      <c r="EA29" s="4">
        <v>8.7200000000000006</v>
      </c>
      <c r="EB29" s="4">
        <v>42.92</v>
      </c>
      <c r="EC29" s="4">
        <v>42.88</v>
      </c>
      <c r="ED29" s="4">
        <v>33.97</v>
      </c>
      <c r="EE29" s="4">
        <v>35.79</v>
      </c>
      <c r="EF29" s="3">
        <v>45.11</v>
      </c>
      <c r="EG29" s="3">
        <v>45.77</v>
      </c>
      <c r="EH29" s="3">
        <v>44.67</v>
      </c>
      <c r="EI29" s="3">
        <v>45.99</v>
      </c>
      <c r="EJ29" s="3">
        <v>6.944</v>
      </c>
      <c r="EK29" s="4">
        <v>53.756</v>
      </c>
      <c r="EL29" s="4">
        <v>1.5</v>
      </c>
      <c r="EM29" s="4">
        <v>1</v>
      </c>
      <c r="EN29" s="3">
        <v>1.2</v>
      </c>
      <c r="EO29" s="3">
        <v>1.21</v>
      </c>
      <c r="EP29" s="3">
        <v>-117.318</v>
      </c>
      <c r="EQ29" s="4">
        <v>-1.5569999999999999</v>
      </c>
      <c r="ER29" s="4">
        <v>97.01</v>
      </c>
      <c r="ES29" s="4">
        <v>1.627</v>
      </c>
      <c r="ET29" s="3">
        <v>1.69</v>
      </c>
      <c r="EU29" s="4">
        <v>1.542</v>
      </c>
      <c r="EV29" s="4">
        <v>7.0119999999999996</v>
      </c>
      <c r="EW29" s="4">
        <v>2.6819999999999999</v>
      </c>
      <c r="EX29" s="4">
        <v>65.34</v>
      </c>
      <c r="EY29" s="3">
        <v>0</v>
      </c>
      <c r="EZ29" s="3">
        <v>0</v>
      </c>
      <c r="FA29" s="3">
        <v>0</v>
      </c>
      <c r="FB29" s="3">
        <v>9.2850000000000001</v>
      </c>
      <c r="FC29" s="3">
        <v>83.488</v>
      </c>
      <c r="FD29" s="3">
        <v>79.471000000000004</v>
      </c>
      <c r="FE29" s="3">
        <v>92.003</v>
      </c>
      <c r="FF29" s="3">
        <v>89.254999999999995</v>
      </c>
      <c r="FG29" s="4">
        <v>0.94899999999999995</v>
      </c>
      <c r="FH29" s="4">
        <v>0.94899999999999995</v>
      </c>
      <c r="FI29" s="4">
        <v>0.99399999999999999</v>
      </c>
      <c r="FJ29" s="4">
        <v>0.997</v>
      </c>
      <c r="FK29" s="4">
        <v>0</v>
      </c>
      <c r="FL29" s="4">
        <v>83</v>
      </c>
      <c r="FM29" s="3">
        <v>3.04</v>
      </c>
      <c r="FN29" s="4">
        <v>1.41</v>
      </c>
      <c r="FO29" s="4">
        <v>5.47</v>
      </c>
      <c r="FP29" s="4">
        <v>3.75</v>
      </c>
      <c r="FQ29" s="4">
        <v>4.5</v>
      </c>
      <c r="FR29" s="4">
        <v>5</v>
      </c>
      <c r="FS29" s="4">
        <v>6.6524999999999999</v>
      </c>
      <c r="FT29" s="4">
        <v>1068.0999999999999</v>
      </c>
      <c r="FU29" s="4">
        <v>6.05</v>
      </c>
      <c r="FV29" s="3">
        <v>22.81</v>
      </c>
      <c r="FW29" s="3">
        <v>3121</v>
      </c>
      <c r="FX29" s="4">
        <v>168600</v>
      </c>
      <c r="FY29" s="4">
        <v>170800</v>
      </c>
      <c r="FZ29" s="3">
        <v>50.341999999999999</v>
      </c>
      <c r="GA29" s="3">
        <v>51.21</v>
      </c>
      <c r="GB29" s="4">
        <v>2168.1999999999998</v>
      </c>
      <c r="GC29" s="4">
        <v>2185.1999999999998</v>
      </c>
      <c r="GD29" s="4">
        <v>2182</v>
      </c>
      <c r="GE29" s="4">
        <v>2185.1999999999998</v>
      </c>
      <c r="GF29" s="4">
        <v>1233.8125</v>
      </c>
      <c r="GG29" s="3">
        <v>36</v>
      </c>
      <c r="GH29" s="4">
        <v>35.6</v>
      </c>
      <c r="GI29" s="4">
        <v>52.7</v>
      </c>
      <c r="GJ29" s="4">
        <v>57.8</v>
      </c>
      <c r="GK29" s="4">
        <v>99.5</v>
      </c>
      <c r="GL29" s="3">
        <v>91.1</v>
      </c>
      <c r="GM29" s="3">
        <v>0</v>
      </c>
      <c r="GN29" s="3">
        <v>39.363999999999997</v>
      </c>
      <c r="GO29" s="3">
        <v>117.318</v>
      </c>
      <c r="GP29" s="4">
        <v>1.0029999999999999</v>
      </c>
      <c r="GQ29" s="4">
        <v>2.0059999999999998</v>
      </c>
      <c r="GR29" s="4">
        <v>1.357</v>
      </c>
      <c r="GS29" s="4">
        <v>2.0059999999999998</v>
      </c>
      <c r="GT29" s="4">
        <v>0.88500000000000001</v>
      </c>
      <c r="GU29" s="4">
        <v>1.8879999999999999</v>
      </c>
      <c r="GV29" s="4">
        <v>12.446</v>
      </c>
      <c r="GW29" s="3">
        <v>13.884</v>
      </c>
      <c r="GX29" s="4">
        <v>15.092000000000001</v>
      </c>
      <c r="GY29" s="3">
        <v>0</v>
      </c>
      <c r="GZ29" s="3">
        <v>0</v>
      </c>
      <c r="HA29" s="3">
        <v>0</v>
      </c>
      <c r="HB29" s="4">
        <v>0</v>
      </c>
      <c r="HC29" s="3">
        <v>23.306999999999999</v>
      </c>
      <c r="HD29" s="3">
        <v>90</v>
      </c>
      <c r="HE29" s="3">
        <v>0</v>
      </c>
      <c r="HF29" s="3">
        <v>0</v>
      </c>
      <c r="HG29" s="4">
        <v>75.760000000000005</v>
      </c>
      <c r="HH29" s="4">
        <v>82</v>
      </c>
      <c r="HI29" s="3">
        <v>0</v>
      </c>
      <c r="HJ29" s="3">
        <v>0</v>
      </c>
      <c r="HK29" s="3">
        <v>0</v>
      </c>
      <c r="HL29" s="4">
        <v>67</v>
      </c>
      <c r="HM29" s="3">
        <v>61</v>
      </c>
      <c r="HN29" s="3">
        <v>75</v>
      </c>
      <c r="HO29" s="3">
        <v>69</v>
      </c>
      <c r="HP29" s="3">
        <v>72</v>
      </c>
      <c r="HQ29" s="3">
        <v>69</v>
      </c>
      <c r="HR29" s="3">
        <v>61</v>
      </c>
      <c r="HS29" s="4">
        <v>66</v>
      </c>
      <c r="HT29" s="4">
        <v>-1.119</v>
      </c>
      <c r="HU29" s="3">
        <v>0</v>
      </c>
      <c r="HV29" s="4">
        <v>1.099</v>
      </c>
      <c r="HW29" s="4">
        <v>37.54</v>
      </c>
      <c r="HX29" s="4">
        <v>19.14</v>
      </c>
      <c r="HY29" s="5"/>
      <c r="HZ29" s="5"/>
      <c r="IA29" s="4">
        <v>2.5369999999999999</v>
      </c>
      <c r="IB29" s="4">
        <v>105</v>
      </c>
      <c r="IC29" s="4">
        <v>23.018000000000001</v>
      </c>
      <c r="ID29" s="4">
        <v>-0.16300000000000001</v>
      </c>
      <c r="IE29" s="4">
        <v>-2.7E-2</v>
      </c>
      <c r="IF29" s="3">
        <v>909.6</v>
      </c>
      <c r="IG29" s="3">
        <v>790</v>
      </c>
      <c r="IH29" s="3">
        <v>910.2</v>
      </c>
      <c r="II29" s="3">
        <v>803.8</v>
      </c>
      <c r="IJ29" s="3">
        <v>2.3E-2</v>
      </c>
      <c r="IK29" s="4">
        <v>0.155</v>
      </c>
      <c r="IL29" s="4">
        <v>84.051000000000002</v>
      </c>
      <c r="IM29" s="4">
        <v>84.051000000000002</v>
      </c>
      <c r="IN29" s="4">
        <v>13.912000000000001</v>
      </c>
      <c r="IO29" s="4">
        <v>0.61499999999999999</v>
      </c>
    </row>
    <row r="33" spans="2:249" x14ac:dyDescent="0.25">
      <c r="B33" s="2" t="s">
        <v>41</v>
      </c>
      <c r="C33" s="2" t="s">
        <v>42</v>
      </c>
      <c r="D33" s="2" t="s">
        <v>421</v>
      </c>
      <c r="E33" s="3">
        <v>815.904</v>
      </c>
      <c r="F33" s="4">
        <v>330.1</v>
      </c>
      <c r="G33" s="4">
        <v>5.43</v>
      </c>
      <c r="H33" s="3">
        <v>35.5</v>
      </c>
      <c r="I33" s="3">
        <v>1.129</v>
      </c>
      <c r="J33" s="3">
        <v>576.9</v>
      </c>
      <c r="K33" s="3">
        <v>5</v>
      </c>
      <c r="L33" s="3">
        <v>6</v>
      </c>
      <c r="M33" s="3">
        <v>1</v>
      </c>
      <c r="N33" s="3">
        <v>3</v>
      </c>
      <c r="O33" s="3">
        <v>4</v>
      </c>
      <c r="P33" s="4">
        <v>1.097</v>
      </c>
      <c r="Q33" s="4">
        <v>1.409</v>
      </c>
      <c r="R33" s="4">
        <v>1.2490000000000001</v>
      </c>
      <c r="S33" s="4">
        <v>1.02</v>
      </c>
      <c r="T33" s="4">
        <v>72.400000000000006</v>
      </c>
      <c r="U33" s="3">
        <v>63.295999999999999</v>
      </c>
      <c r="V33" s="3">
        <v>130</v>
      </c>
      <c r="W33" s="3">
        <v>120</v>
      </c>
      <c r="X33" s="3">
        <v>117.5</v>
      </c>
      <c r="Y33" s="3">
        <v>120</v>
      </c>
      <c r="Z33" s="4">
        <v>222.14</v>
      </c>
      <c r="AA33" s="4">
        <v>208.61</v>
      </c>
      <c r="AB33" s="4">
        <v>190.73</v>
      </c>
      <c r="AC33" s="4">
        <v>185.41</v>
      </c>
      <c r="AD33" s="4">
        <v>1.8140000000000001</v>
      </c>
      <c r="AE33" s="4">
        <v>1.835</v>
      </c>
      <c r="AF33" s="4">
        <v>1.792</v>
      </c>
      <c r="AG33" s="4">
        <v>1.8140000000000001</v>
      </c>
      <c r="AH33" s="4">
        <v>77.45</v>
      </c>
      <c r="AI33" s="4">
        <v>76.989999999999995</v>
      </c>
      <c r="AJ33" s="4">
        <v>96.15</v>
      </c>
      <c r="AK33" s="4">
        <v>95.18</v>
      </c>
      <c r="AL33" s="4">
        <v>614.24099999999999</v>
      </c>
      <c r="AM33" s="4">
        <v>660.37599999999998</v>
      </c>
      <c r="AN33" s="4">
        <v>782.65</v>
      </c>
      <c r="AO33" s="4">
        <v>780.00599999999997</v>
      </c>
      <c r="AP33" s="3">
        <v>1.3109999999999999</v>
      </c>
      <c r="AQ33" s="3">
        <v>1.62</v>
      </c>
      <c r="AR33" s="4">
        <v>41.142000000000003</v>
      </c>
      <c r="AS33" s="4">
        <v>34.411999999999999</v>
      </c>
      <c r="AT33" s="3">
        <v>87</v>
      </c>
      <c r="AU33" s="4">
        <v>110</v>
      </c>
      <c r="AV33" s="4">
        <v>2.4744999999999999</v>
      </c>
      <c r="AW33" s="4">
        <v>4.7821999999999996</v>
      </c>
      <c r="AX33" s="3">
        <v>1021.5</v>
      </c>
      <c r="AY33" s="4">
        <v>2.06</v>
      </c>
      <c r="AZ33" s="4">
        <v>5.78</v>
      </c>
      <c r="BA33" s="4">
        <v>81.2</v>
      </c>
      <c r="BB33" s="4">
        <v>82.296999999999997</v>
      </c>
      <c r="BC33" s="4">
        <v>7960</v>
      </c>
      <c r="BD33" s="4">
        <v>90</v>
      </c>
      <c r="BE33" s="4">
        <v>16.285</v>
      </c>
      <c r="BF33" s="4">
        <v>13.785</v>
      </c>
      <c r="BG33" s="4">
        <v>25.23</v>
      </c>
      <c r="BH33" s="4">
        <v>25.15</v>
      </c>
      <c r="BI33" s="3">
        <v>63.728999999999999</v>
      </c>
      <c r="BJ33" s="3">
        <v>79.796000000000006</v>
      </c>
      <c r="BK33" s="4">
        <v>62.030999999999999</v>
      </c>
      <c r="BL33" s="3">
        <v>77.790999999999997</v>
      </c>
      <c r="BM33" s="4">
        <v>76.664000000000001</v>
      </c>
      <c r="BN33" s="3">
        <v>149.72</v>
      </c>
      <c r="BO33" s="3">
        <v>154.80799999999999</v>
      </c>
      <c r="BP33" s="3">
        <v>156.31200000000001</v>
      </c>
      <c r="BQ33" s="3">
        <v>156.184</v>
      </c>
      <c r="BR33" s="4">
        <v>58.442999999999998</v>
      </c>
      <c r="BS33" s="4">
        <v>33</v>
      </c>
      <c r="BT33" s="4">
        <v>7053.7719999999999</v>
      </c>
      <c r="BU33" s="4">
        <v>18.248999999999999</v>
      </c>
      <c r="BV33" s="3">
        <v>56.899000000000001</v>
      </c>
      <c r="BW33" s="3">
        <v>59.284999999999997</v>
      </c>
      <c r="BX33" s="4">
        <v>59.195999999999998</v>
      </c>
      <c r="BY33" s="4">
        <v>1.29</v>
      </c>
      <c r="BZ33" s="4">
        <v>2.8980000000000001</v>
      </c>
      <c r="CA33" s="4">
        <v>2.9820000000000002</v>
      </c>
      <c r="CB33" s="4">
        <v>2.7749999999999999</v>
      </c>
      <c r="CC33" s="4">
        <v>0.91200000000000003</v>
      </c>
      <c r="CD33" s="3">
        <v>1.5880000000000001</v>
      </c>
      <c r="CE33" s="4">
        <v>1.149</v>
      </c>
      <c r="CF33" s="4">
        <v>1.53</v>
      </c>
      <c r="CG33" s="4">
        <v>13.347</v>
      </c>
      <c r="CH33" s="3">
        <v>10.129</v>
      </c>
      <c r="CI33" s="4">
        <v>3.5870000000000002</v>
      </c>
      <c r="CJ33" s="3">
        <v>11.721</v>
      </c>
      <c r="CK33" s="4">
        <v>1.4330000000000001</v>
      </c>
      <c r="CL33" s="3">
        <v>0.1</v>
      </c>
      <c r="CM33" s="4">
        <v>1.6</v>
      </c>
      <c r="CN33" s="3">
        <v>0</v>
      </c>
      <c r="CO33" s="3">
        <v>0.1</v>
      </c>
      <c r="CP33" s="3">
        <v>134.673</v>
      </c>
      <c r="CQ33" s="3">
        <v>141.03299999999999</v>
      </c>
      <c r="CR33" s="4">
        <v>127.91</v>
      </c>
      <c r="CS33" s="4">
        <v>127.983</v>
      </c>
      <c r="CT33" s="4">
        <v>0.313</v>
      </c>
      <c r="CU33" s="4">
        <v>0.1</v>
      </c>
      <c r="CV33" s="4">
        <v>0.2</v>
      </c>
      <c r="CW33" s="4">
        <v>0.5</v>
      </c>
      <c r="CX33" s="4">
        <v>0.59899999999999998</v>
      </c>
      <c r="CY33" s="4">
        <v>0.4</v>
      </c>
      <c r="CZ33" s="3">
        <v>0.39900000000000002</v>
      </c>
      <c r="DA33" s="4">
        <v>0.2</v>
      </c>
      <c r="DB33" s="4">
        <v>0.19900000000000001</v>
      </c>
      <c r="DC33" s="3">
        <v>6.0000000000000001E-3</v>
      </c>
      <c r="DD33" s="3">
        <v>0</v>
      </c>
      <c r="DE33" s="4">
        <v>0.10199999999999999</v>
      </c>
      <c r="DF33" s="4">
        <v>0.13800000000000001</v>
      </c>
      <c r="DG33" s="4">
        <v>0.376</v>
      </c>
      <c r="DH33" s="4">
        <v>1.5209999999999999</v>
      </c>
      <c r="DI33" s="4">
        <v>1.056</v>
      </c>
      <c r="DJ33" s="4">
        <v>0.26100000000000001</v>
      </c>
      <c r="DK33" s="4">
        <v>1.0820000000000001</v>
      </c>
      <c r="DL33" s="3">
        <v>0.45600000000000002</v>
      </c>
      <c r="DM33" s="4">
        <v>0.90700000000000003</v>
      </c>
      <c r="DN33" s="4">
        <v>0.72299999999999998</v>
      </c>
      <c r="DO33" s="3">
        <v>0.44800000000000001</v>
      </c>
      <c r="DP33" s="4">
        <v>61.145000000000003</v>
      </c>
      <c r="DQ33" s="3">
        <v>58.807000000000002</v>
      </c>
      <c r="DR33" s="4">
        <v>51.418999999999997</v>
      </c>
      <c r="DS33" s="3">
        <v>49.073</v>
      </c>
      <c r="DT33" s="4">
        <v>1.85</v>
      </c>
      <c r="DU33" s="4">
        <v>1.81</v>
      </c>
      <c r="DV33" s="4">
        <v>3.03</v>
      </c>
      <c r="DW33" s="4">
        <v>2.4900000000000002</v>
      </c>
      <c r="DX33" s="4">
        <v>1.87</v>
      </c>
      <c r="DY33" s="4">
        <v>1.96</v>
      </c>
      <c r="DZ33" s="4">
        <v>2.92</v>
      </c>
      <c r="EA33" s="4">
        <v>2.37</v>
      </c>
      <c r="EB33" s="3">
        <v>76.27</v>
      </c>
      <c r="EC33" s="4">
        <v>13.31</v>
      </c>
      <c r="ED33" s="4">
        <v>10.87</v>
      </c>
      <c r="EE33" s="4">
        <v>12.19</v>
      </c>
      <c r="EF33" s="4">
        <v>20.010000000000002</v>
      </c>
      <c r="EG33" s="3">
        <v>82.92</v>
      </c>
      <c r="EH33" s="3">
        <v>83.17</v>
      </c>
      <c r="EI33" s="3">
        <v>82.95</v>
      </c>
      <c r="EJ33" s="4">
        <v>5.0839999999999996</v>
      </c>
      <c r="EK33" s="4">
        <v>51.768000000000001</v>
      </c>
      <c r="EL33" s="4">
        <v>1.9</v>
      </c>
      <c r="EM33" s="3">
        <v>1.25</v>
      </c>
      <c r="EN33" s="4">
        <v>1.1299999999999999</v>
      </c>
      <c r="EO33" s="4">
        <v>1.1399999999999999</v>
      </c>
      <c r="EP33" s="4">
        <v>-104.762</v>
      </c>
      <c r="EQ33" s="3">
        <v>-0.66400000000000003</v>
      </c>
      <c r="ER33" s="4">
        <v>111.902</v>
      </c>
      <c r="ES33" s="4">
        <v>0.51800000000000002</v>
      </c>
      <c r="ET33" s="4">
        <v>0.53200000000000003</v>
      </c>
      <c r="EU33" s="4">
        <v>0.51</v>
      </c>
      <c r="EV33" s="4">
        <v>7.1630000000000003</v>
      </c>
      <c r="EW33" s="4">
        <v>2.8530000000000002</v>
      </c>
      <c r="EX33" s="4">
        <v>-299.2</v>
      </c>
      <c r="EY33" s="3">
        <v>1.379</v>
      </c>
      <c r="EZ33" s="4">
        <v>0</v>
      </c>
      <c r="FA33" s="3">
        <v>0</v>
      </c>
      <c r="FB33" s="4">
        <v>3.0409999999999999</v>
      </c>
      <c r="FC33" s="4">
        <v>80.968999999999994</v>
      </c>
      <c r="FD33" s="4">
        <v>78.206999999999994</v>
      </c>
      <c r="FE33" s="4">
        <v>88.206999999999994</v>
      </c>
      <c r="FF33" s="4">
        <v>86.155000000000001</v>
      </c>
      <c r="FG33" s="3">
        <v>1.0629999999999999</v>
      </c>
      <c r="FH33" s="3">
        <v>1.081</v>
      </c>
      <c r="FI33" s="3">
        <v>0.999</v>
      </c>
      <c r="FJ33" s="3">
        <v>0.999</v>
      </c>
      <c r="FK33" s="3">
        <v>0.2</v>
      </c>
      <c r="FL33" s="3">
        <v>87</v>
      </c>
      <c r="FM33" s="4">
        <v>3.2</v>
      </c>
      <c r="FN33" s="3">
        <v>-0.86</v>
      </c>
      <c r="FO33" s="4">
        <v>5.41</v>
      </c>
      <c r="FP33" s="3">
        <v>0.2</v>
      </c>
      <c r="FQ33" s="3">
        <v>4.45</v>
      </c>
      <c r="FR33" s="4">
        <v>4.95</v>
      </c>
      <c r="FS33" s="4">
        <v>6.7774999999999999</v>
      </c>
      <c r="FT33" s="4">
        <v>1063.9000000000001</v>
      </c>
      <c r="FU33" s="4">
        <v>3.01</v>
      </c>
      <c r="FV33" s="4">
        <v>5.42</v>
      </c>
      <c r="FW33" s="4">
        <v>3090.5</v>
      </c>
      <c r="FX33" s="4">
        <v>168600</v>
      </c>
      <c r="FY33" s="4">
        <v>169400</v>
      </c>
      <c r="FZ33" s="3">
        <v>52.2</v>
      </c>
      <c r="GA33" s="3">
        <v>52.353000000000002</v>
      </c>
      <c r="GB33" s="4">
        <v>2179.6999999999998</v>
      </c>
      <c r="GC33" s="4">
        <v>2220.9</v>
      </c>
      <c r="GD33" s="4">
        <v>2292.4</v>
      </c>
      <c r="GE33" s="4">
        <v>2223.4</v>
      </c>
      <c r="GF33" s="4">
        <v>1308.9063000000001</v>
      </c>
      <c r="GG33" s="3">
        <v>39</v>
      </c>
      <c r="GH33" s="3">
        <v>38.700000000000003</v>
      </c>
      <c r="GI33" s="3">
        <v>73</v>
      </c>
      <c r="GJ33" s="3">
        <v>75</v>
      </c>
      <c r="GK33" s="3">
        <v>97.5</v>
      </c>
      <c r="GL33" s="4">
        <v>79.7</v>
      </c>
      <c r="GM33" s="3">
        <v>0</v>
      </c>
      <c r="GN33" s="4">
        <v>37.704999999999998</v>
      </c>
      <c r="GO33" s="4">
        <v>111.902</v>
      </c>
      <c r="GP33" s="3">
        <v>0</v>
      </c>
      <c r="GQ33" s="3">
        <v>3.7170000000000001</v>
      </c>
      <c r="GR33" s="3">
        <v>0</v>
      </c>
      <c r="GS33" s="3">
        <v>3.54</v>
      </c>
      <c r="GT33" s="3">
        <v>0</v>
      </c>
      <c r="GU33" s="3">
        <v>4.0119999999999996</v>
      </c>
      <c r="GV33" s="3">
        <v>0</v>
      </c>
      <c r="GW33" s="4">
        <v>4.0170000000000003</v>
      </c>
      <c r="GX33" s="3">
        <v>21.853999999999999</v>
      </c>
      <c r="GY33" s="3">
        <v>0</v>
      </c>
      <c r="GZ33" s="3">
        <v>0</v>
      </c>
      <c r="HA33" s="3">
        <v>0</v>
      </c>
      <c r="HB33" s="3">
        <v>1</v>
      </c>
      <c r="HC33" s="4">
        <v>18.706</v>
      </c>
      <c r="HD33" s="3">
        <v>90</v>
      </c>
      <c r="HE33" s="3">
        <v>0</v>
      </c>
      <c r="HF33" s="3">
        <v>0</v>
      </c>
      <c r="HG33" s="3">
        <v>93.11</v>
      </c>
      <c r="HH33" s="4">
        <v>82</v>
      </c>
      <c r="HI33" s="3">
        <v>0</v>
      </c>
      <c r="HJ33" s="3">
        <v>0</v>
      </c>
      <c r="HK33" s="3">
        <v>0</v>
      </c>
      <c r="HL33" s="3">
        <v>78</v>
      </c>
      <c r="HM33" s="3">
        <v>63</v>
      </c>
      <c r="HN33" s="3">
        <v>77</v>
      </c>
      <c r="HO33" s="3">
        <v>69</v>
      </c>
      <c r="HP33" s="4">
        <v>70</v>
      </c>
      <c r="HQ33" s="4">
        <v>69</v>
      </c>
      <c r="HR33" s="3">
        <v>63</v>
      </c>
      <c r="HS33" s="4">
        <v>62</v>
      </c>
      <c r="HT33" s="4">
        <v>-1.149</v>
      </c>
      <c r="HU33" s="3">
        <v>0</v>
      </c>
      <c r="HV33" s="4">
        <v>-0.67500000000000004</v>
      </c>
      <c r="HW33" s="4">
        <v>33.89</v>
      </c>
      <c r="HX33" s="4">
        <v>19.89</v>
      </c>
      <c r="HY33" s="4">
        <v>48.28</v>
      </c>
      <c r="HZ33" s="4">
        <v>49.24</v>
      </c>
      <c r="IA33" s="4">
        <v>2.6440000000000001</v>
      </c>
      <c r="IB33" s="4">
        <v>97</v>
      </c>
      <c r="IC33" s="4">
        <v>17.332000000000001</v>
      </c>
      <c r="ID33" s="3">
        <v>-3.2000000000000001E-2</v>
      </c>
      <c r="IE33" s="4">
        <v>2E-3</v>
      </c>
      <c r="IF33" s="3">
        <v>831.3</v>
      </c>
      <c r="IG33" s="4">
        <v>483.2</v>
      </c>
      <c r="IH33" s="3">
        <v>838.8</v>
      </c>
      <c r="II33" s="4">
        <v>499.2</v>
      </c>
      <c r="IJ33" s="3">
        <v>1.7999999999999999E-2</v>
      </c>
      <c r="IK33" s="4">
        <v>3.3000000000000002E-2</v>
      </c>
      <c r="IL33" s="3">
        <v>656.68899999999996</v>
      </c>
      <c r="IM33" s="3">
        <v>656.68899999999996</v>
      </c>
      <c r="IN33" s="3">
        <v>16.36</v>
      </c>
      <c r="IO33" s="4">
        <v>0.16800000000000001</v>
      </c>
    </row>
    <row r="34" spans="2:249" x14ac:dyDescent="0.25">
      <c r="B34" s="2" t="s">
        <v>41</v>
      </c>
      <c r="C34" s="2" t="s">
        <v>43</v>
      </c>
      <c r="D34" s="6">
        <v>2.4942129629629633E-3</v>
      </c>
      <c r="E34" s="4">
        <v>215.54</v>
      </c>
      <c r="F34" s="4">
        <v>329.69</v>
      </c>
      <c r="G34" s="4">
        <v>5.9</v>
      </c>
      <c r="H34" s="4">
        <v>34.1</v>
      </c>
      <c r="I34" s="4">
        <v>0</v>
      </c>
      <c r="J34" s="4">
        <v>9.6999999999999993</v>
      </c>
      <c r="K34" s="3">
        <v>5</v>
      </c>
      <c r="L34" s="3">
        <v>6</v>
      </c>
      <c r="M34" s="3">
        <v>1</v>
      </c>
      <c r="N34" s="3">
        <v>3</v>
      </c>
      <c r="O34" s="3">
        <v>4</v>
      </c>
      <c r="P34" s="3">
        <v>1.25</v>
      </c>
      <c r="Q34" s="4">
        <v>1.653</v>
      </c>
      <c r="R34" s="4">
        <v>1.3360000000000001</v>
      </c>
      <c r="S34" s="3">
        <v>1.4770000000000001</v>
      </c>
      <c r="T34" s="4">
        <v>73.28</v>
      </c>
      <c r="U34" s="4">
        <v>61.188000000000002</v>
      </c>
      <c r="V34" s="4">
        <v>226.66</v>
      </c>
      <c r="W34" s="4">
        <v>206.66</v>
      </c>
      <c r="X34" s="4">
        <v>157.5</v>
      </c>
      <c r="Y34" s="4">
        <v>160</v>
      </c>
      <c r="Z34" s="4">
        <v>346.38</v>
      </c>
      <c r="AA34" s="4">
        <v>307</v>
      </c>
      <c r="AB34" s="4">
        <v>298.10000000000002</v>
      </c>
      <c r="AC34" s="4">
        <v>283.5</v>
      </c>
      <c r="AD34" s="4">
        <v>1.79</v>
      </c>
      <c r="AE34" s="4">
        <v>1.792</v>
      </c>
      <c r="AF34" s="4">
        <v>1.7789999999999999</v>
      </c>
      <c r="AG34" s="4">
        <v>1.802</v>
      </c>
      <c r="AH34" s="4">
        <v>85.62</v>
      </c>
      <c r="AI34" s="4">
        <v>81.510000000000005</v>
      </c>
      <c r="AJ34" s="4">
        <v>101.71</v>
      </c>
      <c r="AK34" s="4">
        <v>100.09</v>
      </c>
      <c r="AL34" s="4">
        <v>659.27599999999995</v>
      </c>
      <c r="AM34" s="4">
        <v>697.52099999999996</v>
      </c>
      <c r="AN34" s="4">
        <v>843.49400000000003</v>
      </c>
      <c r="AO34" s="4">
        <v>805</v>
      </c>
      <c r="AP34" s="4">
        <v>1.2789999999999999</v>
      </c>
      <c r="AQ34" s="4">
        <v>1.6140000000000001</v>
      </c>
      <c r="AR34" s="4">
        <v>40.786999999999999</v>
      </c>
      <c r="AS34" s="4">
        <v>33.276000000000003</v>
      </c>
      <c r="AT34" s="4">
        <v>83</v>
      </c>
      <c r="AU34" s="4">
        <v>112</v>
      </c>
      <c r="AV34" s="4">
        <v>2.4940000000000002</v>
      </c>
      <c r="AW34" s="3">
        <v>5.5563000000000002</v>
      </c>
      <c r="AX34" s="4">
        <v>1012.9</v>
      </c>
      <c r="AY34" s="4">
        <v>1.97</v>
      </c>
      <c r="AZ34" s="4">
        <v>5.68</v>
      </c>
      <c r="BA34" s="4">
        <v>140.60599999999999</v>
      </c>
      <c r="BB34" s="4">
        <v>142.19300000000001</v>
      </c>
      <c r="BC34" s="4">
        <v>7699</v>
      </c>
      <c r="BD34" s="4">
        <v>89.5</v>
      </c>
      <c r="BE34" s="4">
        <v>17.13</v>
      </c>
      <c r="BF34" s="4">
        <v>14.275</v>
      </c>
      <c r="BG34" s="4">
        <v>28.35</v>
      </c>
      <c r="BH34" s="4">
        <v>27.19</v>
      </c>
      <c r="BI34" s="5"/>
      <c r="BJ34" s="5"/>
      <c r="BK34" s="5"/>
      <c r="BL34" s="5"/>
      <c r="BM34" s="5"/>
      <c r="BN34" s="4">
        <v>115.688</v>
      </c>
      <c r="BO34" s="4">
        <v>113.176</v>
      </c>
      <c r="BP34" s="4">
        <v>129.304</v>
      </c>
      <c r="BQ34" s="4">
        <v>132.77600000000001</v>
      </c>
      <c r="BR34" s="5"/>
      <c r="BS34" s="4">
        <v>33.799999999999997</v>
      </c>
      <c r="BT34" s="4">
        <v>7356.3869999999997</v>
      </c>
      <c r="BU34" s="4">
        <v>51.356000000000002</v>
      </c>
      <c r="BV34" s="4">
        <v>55.884</v>
      </c>
      <c r="BW34" s="4">
        <v>57.182000000000002</v>
      </c>
      <c r="BX34" s="4">
        <v>59.283999999999999</v>
      </c>
      <c r="BY34" s="4">
        <v>1.4379999999999999</v>
      </c>
      <c r="BZ34" s="4">
        <v>2.7909999999999999</v>
      </c>
      <c r="CA34" s="4">
        <v>3.5190000000000001</v>
      </c>
      <c r="CB34" s="4">
        <v>3.762</v>
      </c>
      <c r="CC34" s="4">
        <v>0.61299999999999999</v>
      </c>
      <c r="CD34" s="4">
        <v>1.4419999999999999</v>
      </c>
      <c r="CE34" s="4">
        <v>1.232</v>
      </c>
      <c r="CF34" s="3">
        <v>1.706</v>
      </c>
      <c r="CG34" s="3">
        <v>13.942</v>
      </c>
      <c r="CH34" s="4">
        <v>13.798999999999999</v>
      </c>
      <c r="CI34" s="4">
        <v>3.9569999999999999</v>
      </c>
      <c r="CJ34" s="4">
        <v>3.8330000000000002</v>
      </c>
      <c r="CK34" s="4">
        <v>1.774</v>
      </c>
      <c r="CL34" s="4">
        <v>0</v>
      </c>
      <c r="CM34" s="4">
        <v>0.2</v>
      </c>
      <c r="CN34" s="3">
        <v>0</v>
      </c>
      <c r="CO34" s="4">
        <v>0</v>
      </c>
      <c r="CP34" s="4">
        <v>108.93300000000001</v>
      </c>
      <c r="CQ34" s="4">
        <v>106.517</v>
      </c>
      <c r="CR34" s="4">
        <v>114.417</v>
      </c>
      <c r="CS34" s="4">
        <v>120.324</v>
      </c>
      <c r="CT34" s="4">
        <v>0.32100000000000001</v>
      </c>
      <c r="CU34" s="4">
        <v>0</v>
      </c>
      <c r="CV34" s="4">
        <v>0.19900000000000001</v>
      </c>
      <c r="CW34" s="4">
        <v>0.40100000000000002</v>
      </c>
      <c r="CX34" s="4">
        <v>0.4</v>
      </c>
      <c r="CY34" s="4">
        <v>0.2</v>
      </c>
      <c r="CZ34" s="4">
        <v>0.20100000000000001</v>
      </c>
      <c r="DA34" s="3">
        <v>0.497</v>
      </c>
      <c r="DB34" s="4">
        <v>0</v>
      </c>
      <c r="DC34" s="4">
        <v>0</v>
      </c>
      <c r="DD34" s="3">
        <v>0</v>
      </c>
      <c r="DE34" s="3">
        <v>0.437</v>
      </c>
      <c r="DF34" s="3">
        <v>0.24199999999999999</v>
      </c>
      <c r="DG34" s="3">
        <v>1.2450000000000001</v>
      </c>
      <c r="DH34" s="4">
        <v>2.472</v>
      </c>
      <c r="DI34" s="4">
        <v>1.246</v>
      </c>
      <c r="DJ34" s="4">
        <v>0.34499999999999997</v>
      </c>
      <c r="DK34" s="4">
        <v>1.2769999999999999</v>
      </c>
      <c r="DL34" s="4">
        <v>0.44600000000000001</v>
      </c>
      <c r="DM34" s="4">
        <v>0.88800000000000001</v>
      </c>
      <c r="DN34" s="4">
        <v>0.81699999999999995</v>
      </c>
      <c r="DO34" s="4">
        <v>0.39300000000000002</v>
      </c>
      <c r="DP34" s="4">
        <v>62.134</v>
      </c>
      <c r="DQ34" s="4">
        <v>51.850999999999999</v>
      </c>
      <c r="DR34" s="4">
        <v>51.058999999999997</v>
      </c>
      <c r="DS34" s="4">
        <v>48.027000000000001</v>
      </c>
      <c r="DT34" s="4">
        <v>7.49</v>
      </c>
      <c r="DU34" s="3">
        <v>7.29</v>
      </c>
      <c r="DV34" s="4">
        <v>13.48</v>
      </c>
      <c r="DW34" s="4">
        <v>11.01</v>
      </c>
      <c r="DX34" s="4">
        <v>7.7</v>
      </c>
      <c r="DY34" s="3">
        <v>7.86</v>
      </c>
      <c r="DZ34" s="4">
        <v>13.04</v>
      </c>
      <c r="EA34" s="4">
        <v>10.69</v>
      </c>
      <c r="EB34" s="4">
        <v>41.23</v>
      </c>
      <c r="EC34" s="4">
        <v>41.18</v>
      </c>
      <c r="ED34" s="3">
        <v>32.58</v>
      </c>
      <c r="EE34" s="3">
        <v>36</v>
      </c>
      <c r="EF34" s="4">
        <v>43.57</v>
      </c>
      <c r="EG34" s="4">
        <v>43.68</v>
      </c>
      <c r="EH34" s="4">
        <v>40.909999999999997</v>
      </c>
      <c r="EI34" s="4">
        <v>42.3</v>
      </c>
      <c r="EJ34" s="4">
        <v>6.6529999999999996</v>
      </c>
      <c r="EK34" s="4">
        <v>54.627000000000002</v>
      </c>
      <c r="EL34" s="4">
        <v>1.75</v>
      </c>
      <c r="EM34" s="4">
        <v>1.4</v>
      </c>
      <c r="EN34" s="4">
        <v>1.2</v>
      </c>
      <c r="EO34" s="4">
        <v>1.21</v>
      </c>
      <c r="EP34" s="3">
        <v>-124.32599999999999</v>
      </c>
      <c r="EQ34" s="4">
        <v>-3.2109999999999999</v>
      </c>
      <c r="ER34" s="4">
        <v>104.31</v>
      </c>
      <c r="ES34" s="3">
        <v>1.635</v>
      </c>
      <c r="ET34" s="4">
        <v>1.6759999999999999</v>
      </c>
      <c r="EU34" s="3">
        <v>1.617</v>
      </c>
      <c r="EV34" s="4">
        <v>7.1</v>
      </c>
      <c r="EW34" s="4">
        <v>2.89</v>
      </c>
      <c r="EX34" s="4">
        <v>75.62</v>
      </c>
      <c r="EY34" s="4">
        <v>0</v>
      </c>
      <c r="EZ34" s="4">
        <v>0</v>
      </c>
      <c r="FA34" s="3">
        <v>0</v>
      </c>
      <c r="FB34" s="4">
        <v>9.1370000000000005</v>
      </c>
      <c r="FC34" s="4">
        <v>76.043000000000006</v>
      </c>
      <c r="FD34" s="4">
        <v>72.48</v>
      </c>
      <c r="FE34" s="4">
        <v>80.097999999999999</v>
      </c>
      <c r="FF34" s="4">
        <v>78.078999999999994</v>
      </c>
      <c r="FG34" s="4">
        <v>0.94599999999999995</v>
      </c>
      <c r="FH34" s="4">
        <v>0.94699999999999995</v>
      </c>
      <c r="FI34" s="4">
        <v>0.99</v>
      </c>
      <c r="FJ34" s="4">
        <v>0.99199999999999999</v>
      </c>
      <c r="FK34" s="4">
        <v>0</v>
      </c>
      <c r="FL34" s="4">
        <v>83</v>
      </c>
      <c r="FM34" s="4">
        <v>3.29</v>
      </c>
      <c r="FN34" s="4">
        <v>-0.44</v>
      </c>
      <c r="FO34" s="4">
        <v>5.51</v>
      </c>
      <c r="FP34" s="5"/>
      <c r="FQ34" s="4">
        <v>4.8499999999999996</v>
      </c>
      <c r="FR34" s="4">
        <v>5.05</v>
      </c>
      <c r="FS34" s="3">
        <v>7.01</v>
      </c>
      <c r="FT34" s="4">
        <v>1071.0999999999999</v>
      </c>
      <c r="FU34" s="4">
        <v>5.54</v>
      </c>
      <c r="FV34" s="4">
        <v>11.33</v>
      </c>
      <c r="FW34" s="4">
        <v>3099</v>
      </c>
      <c r="FX34" s="4">
        <v>167400</v>
      </c>
      <c r="FY34" s="4">
        <v>168400</v>
      </c>
      <c r="FZ34" s="4">
        <v>49.442999999999998</v>
      </c>
      <c r="GA34" s="4">
        <v>50.249000000000002</v>
      </c>
      <c r="GB34" s="3">
        <v>2540.8000000000002</v>
      </c>
      <c r="GC34" s="4">
        <v>2186.9</v>
      </c>
      <c r="GD34" s="3">
        <v>2555.1999999999998</v>
      </c>
      <c r="GE34" s="4">
        <v>2312.6</v>
      </c>
      <c r="GF34" s="4">
        <v>1320.3905999999999</v>
      </c>
      <c r="GG34" s="4">
        <v>35</v>
      </c>
      <c r="GH34" s="4">
        <v>35</v>
      </c>
      <c r="GI34" s="4">
        <v>55.8</v>
      </c>
      <c r="GJ34" s="4">
        <v>60.1</v>
      </c>
      <c r="GK34" s="4">
        <v>99.5</v>
      </c>
      <c r="GL34" s="4">
        <v>90.7</v>
      </c>
      <c r="GM34" s="3">
        <v>0</v>
      </c>
      <c r="GN34" s="4">
        <v>36.734000000000002</v>
      </c>
      <c r="GO34" s="4">
        <v>124.32599999999999</v>
      </c>
      <c r="GP34" s="4">
        <v>1.121</v>
      </c>
      <c r="GQ34" s="4">
        <v>2.0059999999999998</v>
      </c>
      <c r="GR34" s="4">
        <v>1.357</v>
      </c>
      <c r="GS34" s="4">
        <v>2.0059999999999998</v>
      </c>
      <c r="GT34" s="4">
        <v>1.357</v>
      </c>
      <c r="GU34" s="4">
        <v>1.8879999999999999</v>
      </c>
      <c r="GV34" s="4">
        <v>12.544</v>
      </c>
      <c r="GW34" s="4">
        <v>13.77</v>
      </c>
      <c r="GX34" s="4">
        <v>15.092000000000001</v>
      </c>
      <c r="GY34" s="3">
        <v>0</v>
      </c>
      <c r="GZ34" s="3">
        <v>0</v>
      </c>
      <c r="HA34" s="3">
        <v>0</v>
      </c>
      <c r="HB34" s="4">
        <v>0</v>
      </c>
      <c r="HC34" s="4">
        <v>23.178999999999998</v>
      </c>
      <c r="HD34" s="4">
        <v>86</v>
      </c>
      <c r="HE34" s="3">
        <v>0</v>
      </c>
      <c r="HF34" s="3">
        <v>0</v>
      </c>
      <c r="HG34" s="4">
        <v>72.45</v>
      </c>
      <c r="HH34" s="4">
        <v>82.23</v>
      </c>
      <c r="HI34" s="3">
        <v>0</v>
      </c>
      <c r="HJ34" s="3">
        <v>0</v>
      </c>
      <c r="HK34" s="3">
        <v>0</v>
      </c>
      <c r="HL34" s="4">
        <v>69</v>
      </c>
      <c r="HM34" s="4">
        <v>62</v>
      </c>
      <c r="HN34" s="4">
        <v>71</v>
      </c>
      <c r="HO34" s="4">
        <v>66</v>
      </c>
      <c r="HP34" s="4">
        <v>69</v>
      </c>
      <c r="HQ34" s="4">
        <v>66</v>
      </c>
      <c r="HR34" s="4">
        <v>61</v>
      </c>
      <c r="HS34" s="4">
        <v>64</v>
      </c>
      <c r="HT34" s="4">
        <v>-1.149</v>
      </c>
      <c r="HU34" s="3">
        <v>0</v>
      </c>
      <c r="HV34" s="4">
        <v>0.69899999999999995</v>
      </c>
      <c r="HW34" s="3">
        <v>-34.880000000000003</v>
      </c>
      <c r="HX34" s="4">
        <v>7.65</v>
      </c>
      <c r="HY34" s="4">
        <v>48.9</v>
      </c>
      <c r="HZ34" s="4">
        <v>57.12</v>
      </c>
      <c r="IA34" s="4">
        <v>2.883</v>
      </c>
      <c r="IB34" s="4">
        <v>105</v>
      </c>
      <c r="IC34" s="4">
        <v>23.036999999999999</v>
      </c>
      <c r="ID34" s="4">
        <v>-0.157</v>
      </c>
      <c r="IE34" s="4">
        <v>-2.1000000000000001E-2</v>
      </c>
      <c r="IF34" s="4">
        <v>817.6</v>
      </c>
      <c r="IG34" s="4">
        <v>774</v>
      </c>
      <c r="IH34" s="4">
        <v>824.2</v>
      </c>
      <c r="II34" s="3">
        <v>783.6</v>
      </c>
      <c r="IJ34" s="4">
        <v>-1.6E-2</v>
      </c>
      <c r="IK34" s="4">
        <v>7.3999999999999996E-2</v>
      </c>
      <c r="IL34" s="4">
        <v>67.343999999999994</v>
      </c>
      <c r="IM34" s="4">
        <v>67.343999999999994</v>
      </c>
      <c r="IN34" s="4">
        <v>10.194000000000001</v>
      </c>
      <c r="IO34" s="4">
        <v>0.63200000000000001</v>
      </c>
    </row>
    <row r="35" spans="2:249" x14ac:dyDescent="0.25">
      <c r="B35" s="2" t="s">
        <v>41</v>
      </c>
      <c r="C35" s="2" t="s">
        <v>44</v>
      </c>
      <c r="D35" s="6">
        <v>2.4635416666666664E-3</v>
      </c>
      <c r="E35" s="4">
        <v>212.89</v>
      </c>
      <c r="F35" s="4">
        <v>332.42</v>
      </c>
      <c r="G35" s="4">
        <v>5.93</v>
      </c>
      <c r="H35" s="4">
        <v>34.4</v>
      </c>
      <c r="I35" s="4">
        <v>0</v>
      </c>
      <c r="J35" s="4">
        <v>10.3</v>
      </c>
      <c r="K35" s="3">
        <v>5</v>
      </c>
      <c r="L35" s="4">
        <v>5</v>
      </c>
      <c r="M35" s="3">
        <v>1</v>
      </c>
      <c r="N35" s="3">
        <v>3</v>
      </c>
      <c r="O35" s="3">
        <v>4</v>
      </c>
      <c r="P35" s="4">
        <v>1.034</v>
      </c>
      <c r="Q35" s="4">
        <v>1.5189999999999999</v>
      </c>
      <c r="R35" s="4">
        <v>1.2210000000000001</v>
      </c>
      <c r="S35" s="4">
        <v>0.99299999999999999</v>
      </c>
      <c r="T35" s="3">
        <v>80.8</v>
      </c>
      <c r="U35" s="4">
        <v>61.201000000000001</v>
      </c>
      <c r="V35" s="4">
        <v>245</v>
      </c>
      <c r="W35" s="4">
        <v>221.66</v>
      </c>
      <c r="X35" s="4">
        <v>221.66</v>
      </c>
      <c r="Y35" s="4">
        <v>215</v>
      </c>
      <c r="Z35" s="3">
        <v>360.4</v>
      </c>
      <c r="AA35" s="3">
        <v>319.54000000000002</v>
      </c>
      <c r="AB35" s="3">
        <v>350.61</v>
      </c>
      <c r="AC35" s="3">
        <v>331.45</v>
      </c>
      <c r="AD35" s="4">
        <v>1.8340000000000001</v>
      </c>
      <c r="AE35" s="4">
        <v>1.8340000000000001</v>
      </c>
      <c r="AF35" s="4">
        <v>1.86</v>
      </c>
      <c r="AG35" s="4">
        <v>1.8779999999999999</v>
      </c>
      <c r="AH35" s="4">
        <v>91.31</v>
      </c>
      <c r="AI35" s="4">
        <v>87.3</v>
      </c>
      <c r="AJ35" s="4">
        <v>113.26</v>
      </c>
      <c r="AK35" s="4">
        <v>111.05</v>
      </c>
      <c r="AL35" s="4">
        <v>688.68200000000002</v>
      </c>
      <c r="AM35" s="4">
        <v>683.32399999999996</v>
      </c>
      <c r="AN35" s="3">
        <v>939.98400000000004</v>
      </c>
      <c r="AO35" s="4">
        <v>836.09100000000001</v>
      </c>
      <c r="AP35" s="4">
        <v>1.306</v>
      </c>
      <c r="AQ35" s="4">
        <v>1.603</v>
      </c>
      <c r="AR35" s="4">
        <v>39.179000000000002</v>
      </c>
      <c r="AS35" s="4">
        <v>32.578000000000003</v>
      </c>
      <c r="AT35" s="4">
        <v>83</v>
      </c>
      <c r="AU35" s="4">
        <v>115</v>
      </c>
      <c r="AV35" s="4">
        <v>2.4624999999999999</v>
      </c>
      <c r="AW35" s="4">
        <v>5.5335000000000001</v>
      </c>
      <c r="AX35" s="4">
        <v>1014.7</v>
      </c>
      <c r="AY35" s="4">
        <v>2.0299999999999998</v>
      </c>
      <c r="AZ35" s="4">
        <v>5.75</v>
      </c>
      <c r="BA35" s="4">
        <v>134.66999999999999</v>
      </c>
      <c r="BB35" s="4">
        <v>134.10300000000001</v>
      </c>
      <c r="BC35" s="4">
        <v>7796</v>
      </c>
      <c r="BD35" s="3">
        <v>90.25</v>
      </c>
      <c r="BE35" s="3">
        <v>17.760000000000002</v>
      </c>
      <c r="BF35" s="4">
        <v>15.09</v>
      </c>
      <c r="BG35" s="4">
        <v>29.88</v>
      </c>
      <c r="BH35" s="4">
        <v>27.23</v>
      </c>
      <c r="BI35" s="5"/>
      <c r="BJ35" s="5"/>
      <c r="BK35" s="5"/>
      <c r="BL35" s="5"/>
      <c r="BM35" s="5"/>
      <c r="BN35" s="4">
        <v>120.47199999999999</v>
      </c>
      <c r="BO35" s="4">
        <v>117.36799999999999</v>
      </c>
      <c r="BP35" s="4">
        <v>145.43199999999999</v>
      </c>
      <c r="BQ35" s="4">
        <v>149.57599999999999</v>
      </c>
      <c r="BR35" s="5"/>
      <c r="BS35" s="4">
        <v>34.200000000000003</v>
      </c>
      <c r="BT35" s="3">
        <v>7438.6229999999996</v>
      </c>
      <c r="BU35" s="4">
        <v>50.856999999999999</v>
      </c>
      <c r="BV35" s="4">
        <v>56.122999999999998</v>
      </c>
      <c r="BW35" s="4">
        <v>57.857999999999997</v>
      </c>
      <c r="BX35" s="4">
        <v>58.521999999999998</v>
      </c>
      <c r="BY35" s="4">
        <v>1.5920000000000001</v>
      </c>
      <c r="BZ35" s="4">
        <v>2.8540000000000001</v>
      </c>
      <c r="CA35" s="4">
        <v>3.444</v>
      </c>
      <c r="CB35" s="4">
        <v>3.5350000000000001</v>
      </c>
      <c r="CC35" s="3">
        <v>1.0089999999999999</v>
      </c>
      <c r="CD35" s="4">
        <v>1.5229999999999999</v>
      </c>
      <c r="CE35" s="3">
        <v>1.2909999999999999</v>
      </c>
      <c r="CF35" s="4">
        <v>1.6859999999999999</v>
      </c>
      <c r="CG35" s="4">
        <v>13.936999999999999</v>
      </c>
      <c r="CH35" s="4">
        <v>13.789</v>
      </c>
      <c r="CI35" s="3">
        <v>4.0720000000000001</v>
      </c>
      <c r="CJ35" s="4">
        <v>3.82</v>
      </c>
      <c r="CK35" s="4">
        <v>1.78</v>
      </c>
      <c r="CL35" s="3">
        <v>0.1</v>
      </c>
      <c r="CM35" s="4">
        <v>1.6</v>
      </c>
      <c r="CN35" s="3">
        <v>0</v>
      </c>
      <c r="CO35" s="4">
        <v>0</v>
      </c>
      <c r="CP35" s="4">
        <v>116.126</v>
      </c>
      <c r="CQ35" s="4">
        <v>113.69199999999999</v>
      </c>
      <c r="CR35" s="4">
        <v>135.393</v>
      </c>
      <c r="CS35" s="4">
        <v>140.411</v>
      </c>
      <c r="CT35" s="3">
        <v>0.439</v>
      </c>
      <c r="CU35" s="4">
        <v>0</v>
      </c>
      <c r="CV35" s="3">
        <v>0.39900000000000002</v>
      </c>
      <c r="CW35" s="3">
        <v>0.69799999999999995</v>
      </c>
      <c r="CX35" s="4">
        <v>0.19900000000000001</v>
      </c>
      <c r="CY35" s="4">
        <v>0.29799999999999999</v>
      </c>
      <c r="CZ35" s="4">
        <v>0.29899999999999999</v>
      </c>
      <c r="DA35" s="4">
        <v>0.3</v>
      </c>
      <c r="DB35" s="4">
        <v>0.2</v>
      </c>
      <c r="DC35" s="4">
        <v>0</v>
      </c>
      <c r="DD35" s="3">
        <v>0</v>
      </c>
      <c r="DE35" s="4">
        <v>0.36299999999999999</v>
      </c>
      <c r="DF35" s="4">
        <v>0.182</v>
      </c>
      <c r="DG35" s="4">
        <v>1.036</v>
      </c>
      <c r="DH35" s="4">
        <v>2.3170000000000002</v>
      </c>
      <c r="DI35" s="3">
        <v>1.294</v>
      </c>
      <c r="DJ35" s="4">
        <v>0.27800000000000002</v>
      </c>
      <c r="DK35" s="4">
        <v>1.0640000000000001</v>
      </c>
      <c r="DL35" s="4">
        <v>0.45100000000000001</v>
      </c>
      <c r="DM35" s="4">
        <v>0.95199999999999996</v>
      </c>
      <c r="DN35" s="3">
        <v>0.90300000000000002</v>
      </c>
      <c r="DO35" s="4">
        <v>0.34100000000000003</v>
      </c>
      <c r="DP35" s="4">
        <v>59.86</v>
      </c>
      <c r="DQ35" s="4">
        <v>54.43</v>
      </c>
      <c r="DR35" s="4">
        <v>52.372</v>
      </c>
      <c r="DS35" s="4">
        <v>46.066000000000003</v>
      </c>
      <c r="DT35" s="4">
        <v>7.69</v>
      </c>
      <c r="DU35" s="4">
        <v>6.6</v>
      </c>
      <c r="DV35" s="4">
        <v>13.51</v>
      </c>
      <c r="DW35" s="4">
        <v>11.49</v>
      </c>
      <c r="DX35" s="4">
        <v>7.85</v>
      </c>
      <c r="DY35" s="4">
        <v>7.17</v>
      </c>
      <c r="DZ35" s="4">
        <v>13.14</v>
      </c>
      <c r="EA35" s="4">
        <v>11.47</v>
      </c>
      <c r="EB35" s="4">
        <v>41.13</v>
      </c>
      <c r="EC35" s="4">
        <v>41.95</v>
      </c>
      <c r="ED35" s="4">
        <v>32.159999999999997</v>
      </c>
      <c r="EE35" s="4">
        <v>35.28</v>
      </c>
      <c r="EF35" s="4">
        <v>43.33</v>
      </c>
      <c r="EG35" s="4">
        <v>44.29</v>
      </c>
      <c r="EH35" s="4">
        <v>41.19</v>
      </c>
      <c r="EI35" s="4">
        <v>41.76</v>
      </c>
      <c r="EJ35" s="4">
        <v>6.87</v>
      </c>
      <c r="EK35" s="4">
        <v>54.731000000000002</v>
      </c>
      <c r="EL35" s="4">
        <v>1.8</v>
      </c>
      <c r="EM35" s="4">
        <v>1.45</v>
      </c>
      <c r="EN35" s="4">
        <v>1.21</v>
      </c>
      <c r="EO35" s="3">
        <v>1.22</v>
      </c>
      <c r="EP35" s="3">
        <v>-124.32599999999999</v>
      </c>
      <c r="EQ35" s="4">
        <v>-2.57</v>
      </c>
      <c r="ER35" s="4">
        <v>116.866</v>
      </c>
      <c r="ES35" s="4">
        <v>1.6160000000000001</v>
      </c>
      <c r="ET35" s="4">
        <v>1.6759999999999999</v>
      </c>
      <c r="EU35" s="4">
        <v>1.5780000000000001</v>
      </c>
      <c r="EV35" s="4">
        <v>7.2149999999999999</v>
      </c>
      <c r="EW35" s="4">
        <v>2.88</v>
      </c>
      <c r="EX35" s="4">
        <v>76</v>
      </c>
      <c r="EY35" s="4">
        <v>0</v>
      </c>
      <c r="EZ35" s="4">
        <v>1.2909999999999999</v>
      </c>
      <c r="FA35" s="3">
        <v>0</v>
      </c>
      <c r="FB35" s="4">
        <v>9.1720000000000006</v>
      </c>
      <c r="FC35" s="4">
        <v>81.587999999999994</v>
      </c>
      <c r="FD35" s="4">
        <v>77.558999999999997</v>
      </c>
      <c r="FE35" s="4">
        <v>88.634</v>
      </c>
      <c r="FF35" s="4">
        <v>85.888999999999996</v>
      </c>
      <c r="FG35" s="4">
        <v>0.94599999999999995</v>
      </c>
      <c r="FH35" s="4">
        <v>0.94599999999999995</v>
      </c>
      <c r="FI35" s="4">
        <v>0.98899999999999999</v>
      </c>
      <c r="FJ35" s="4">
        <v>0.99199999999999999</v>
      </c>
      <c r="FK35" s="4">
        <v>0</v>
      </c>
      <c r="FL35" s="4">
        <v>84</v>
      </c>
      <c r="FM35" s="4">
        <v>3.44</v>
      </c>
      <c r="FN35" s="4">
        <v>-0.49</v>
      </c>
      <c r="FO35" s="4">
        <v>5.58</v>
      </c>
      <c r="FP35" s="5"/>
      <c r="FQ35" s="4">
        <v>4.9000000000000004</v>
      </c>
      <c r="FR35" s="4">
        <v>5</v>
      </c>
      <c r="FS35" s="4">
        <v>6.9664999999999999</v>
      </c>
      <c r="FT35" s="4">
        <v>1069</v>
      </c>
      <c r="FU35" s="4">
        <v>6.12</v>
      </c>
      <c r="FV35" s="4">
        <v>17.260000000000002</v>
      </c>
      <c r="FW35" s="4">
        <v>3056</v>
      </c>
      <c r="FX35" s="3">
        <v>170300</v>
      </c>
      <c r="FY35" s="3">
        <v>171800</v>
      </c>
      <c r="FZ35" s="4">
        <v>49.113</v>
      </c>
      <c r="GA35" s="4">
        <v>50.094999999999999</v>
      </c>
      <c r="GB35" s="4">
        <v>2288.8000000000002</v>
      </c>
      <c r="GC35" s="4">
        <v>2301.6</v>
      </c>
      <c r="GD35" s="4">
        <v>2288.8000000000002</v>
      </c>
      <c r="GE35" s="4">
        <v>2516.1</v>
      </c>
      <c r="GF35" s="3">
        <v>1731.1875</v>
      </c>
      <c r="GG35" s="4">
        <v>36</v>
      </c>
      <c r="GH35" s="4">
        <v>35.799999999999997</v>
      </c>
      <c r="GI35" s="4">
        <v>52.6</v>
      </c>
      <c r="GJ35" s="4">
        <v>57.5</v>
      </c>
      <c r="GK35" s="4">
        <v>99.5</v>
      </c>
      <c r="GL35" s="4">
        <v>74.599999999999994</v>
      </c>
      <c r="GM35" s="3">
        <v>0</v>
      </c>
      <c r="GN35" s="3">
        <v>38.707999999999998</v>
      </c>
      <c r="GO35" s="4">
        <v>124.32599999999999</v>
      </c>
      <c r="GP35" s="4">
        <v>1.0620000000000001</v>
      </c>
      <c r="GQ35" s="4">
        <v>2.0059999999999998</v>
      </c>
      <c r="GR35" s="4">
        <v>1.298</v>
      </c>
      <c r="GS35" s="4">
        <v>2.0059999999999998</v>
      </c>
      <c r="GT35" s="4">
        <v>1.0029999999999999</v>
      </c>
      <c r="GU35" s="4">
        <v>1.8879999999999999</v>
      </c>
      <c r="GV35" s="4">
        <v>12.837999999999999</v>
      </c>
      <c r="GW35" s="4">
        <v>13.763999999999999</v>
      </c>
      <c r="GX35" s="4">
        <v>14.994</v>
      </c>
      <c r="GY35" s="3">
        <v>0</v>
      </c>
      <c r="GZ35" s="3">
        <v>0</v>
      </c>
      <c r="HA35" s="3">
        <v>0</v>
      </c>
      <c r="HB35" s="4">
        <v>0</v>
      </c>
      <c r="HC35" s="4">
        <v>23.318000000000001</v>
      </c>
      <c r="HD35" s="4">
        <v>86</v>
      </c>
      <c r="HE35" s="3">
        <v>0</v>
      </c>
      <c r="HF35" s="3">
        <v>0</v>
      </c>
      <c r="HG35" s="4">
        <v>71.72</v>
      </c>
      <c r="HH35" s="3">
        <v>82.85</v>
      </c>
      <c r="HI35" s="3">
        <v>0</v>
      </c>
      <c r="HJ35" s="3">
        <v>0</v>
      </c>
      <c r="HK35" s="3">
        <v>0</v>
      </c>
      <c r="HL35" s="4">
        <v>67</v>
      </c>
      <c r="HM35" s="4">
        <v>62</v>
      </c>
      <c r="HN35" s="4">
        <v>72</v>
      </c>
      <c r="HO35" s="4">
        <v>67</v>
      </c>
      <c r="HP35" s="4">
        <v>70</v>
      </c>
      <c r="HQ35" s="4">
        <v>67</v>
      </c>
      <c r="HR35" s="4">
        <v>61</v>
      </c>
      <c r="HS35" s="4">
        <v>66</v>
      </c>
      <c r="HT35" s="4">
        <v>-1.149</v>
      </c>
      <c r="HU35" s="3">
        <v>0</v>
      </c>
      <c r="HV35" s="4">
        <v>1.0860000000000001</v>
      </c>
      <c r="HW35" s="3">
        <v>-34.880000000000003</v>
      </c>
      <c r="HX35" s="4">
        <v>7.65</v>
      </c>
      <c r="HY35" s="4">
        <v>48.79</v>
      </c>
      <c r="HZ35" s="3">
        <v>58.54</v>
      </c>
      <c r="IA35" s="4">
        <v>3.004</v>
      </c>
      <c r="IB35" s="3">
        <v>106</v>
      </c>
      <c r="IC35" s="4">
        <v>23.641999999999999</v>
      </c>
      <c r="ID35" s="4">
        <v>-0.22500000000000001</v>
      </c>
      <c r="IE35" s="4">
        <v>-1.4999999999999999E-2</v>
      </c>
      <c r="IF35" s="4">
        <v>817.8</v>
      </c>
      <c r="IG35" s="3">
        <v>774.7</v>
      </c>
      <c r="IH35" s="4">
        <v>826.2</v>
      </c>
      <c r="II35" s="4">
        <v>782.6</v>
      </c>
      <c r="IJ35" s="4">
        <v>-9.0999999999999998E-2</v>
      </c>
      <c r="IK35" s="4">
        <v>9.9000000000000005E-2</v>
      </c>
      <c r="IL35" s="4">
        <v>67.709000000000003</v>
      </c>
      <c r="IM35" s="4">
        <v>67.709000000000003</v>
      </c>
      <c r="IN35" s="4">
        <v>9.2360000000000007</v>
      </c>
      <c r="IO35" s="4">
        <v>0.72599999999999998</v>
      </c>
    </row>
    <row r="36" spans="2:249" x14ac:dyDescent="0.25">
      <c r="B36" s="2" t="s">
        <v>41</v>
      </c>
      <c r="C36" s="7" t="s">
        <v>45</v>
      </c>
      <c r="D36" s="7" t="s">
        <v>422</v>
      </c>
      <c r="E36" s="4">
        <v>210.92</v>
      </c>
      <c r="F36" s="3">
        <v>334.04</v>
      </c>
      <c r="G36" s="3">
        <v>5.94</v>
      </c>
      <c r="H36" s="4">
        <v>34.6</v>
      </c>
      <c r="I36" s="4">
        <v>0</v>
      </c>
      <c r="J36" s="4">
        <v>9.8000000000000007</v>
      </c>
      <c r="K36" s="4">
        <v>4</v>
      </c>
      <c r="L36" s="4">
        <v>5</v>
      </c>
      <c r="M36" s="3">
        <v>1</v>
      </c>
      <c r="N36" s="3">
        <v>3</v>
      </c>
      <c r="O36" s="3">
        <v>4</v>
      </c>
      <c r="P36" s="4">
        <v>1.196</v>
      </c>
      <c r="Q36" s="3">
        <v>1.829</v>
      </c>
      <c r="R36" s="3">
        <v>1.369</v>
      </c>
      <c r="S36" s="4">
        <v>1.224</v>
      </c>
      <c r="T36" s="4">
        <v>80</v>
      </c>
      <c r="U36" s="4">
        <v>60.932000000000002</v>
      </c>
      <c r="V36" s="4">
        <v>246.66</v>
      </c>
      <c r="W36" s="4">
        <v>213.34</v>
      </c>
      <c r="X36" s="4">
        <v>213.34</v>
      </c>
      <c r="Y36" s="4">
        <v>211.66</v>
      </c>
      <c r="Z36" s="4">
        <v>359.88</v>
      </c>
      <c r="AA36" s="4">
        <v>309.32</v>
      </c>
      <c r="AB36" s="4">
        <v>340.79</v>
      </c>
      <c r="AC36" s="4">
        <v>324.16000000000003</v>
      </c>
      <c r="AD36" s="4">
        <v>1.837</v>
      </c>
      <c r="AE36" s="3">
        <v>1.8520000000000001</v>
      </c>
      <c r="AF36" s="4">
        <v>1.889</v>
      </c>
      <c r="AG36" s="4">
        <v>1.91</v>
      </c>
      <c r="AH36" s="4">
        <v>91.67</v>
      </c>
      <c r="AI36" s="3">
        <v>89.54</v>
      </c>
      <c r="AJ36" s="4">
        <v>116.07</v>
      </c>
      <c r="AK36" s="4">
        <v>114.4</v>
      </c>
      <c r="AL36" s="3">
        <v>705.24699999999996</v>
      </c>
      <c r="AM36" s="3">
        <v>709.19200000000001</v>
      </c>
      <c r="AN36" s="4">
        <v>873.38</v>
      </c>
      <c r="AO36" s="3">
        <v>854.09500000000003</v>
      </c>
      <c r="AP36" s="4">
        <v>1.2949999999999999</v>
      </c>
      <c r="AQ36" s="4">
        <v>1.5960000000000001</v>
      </c>
      <c r="AR36" s="4">
        <v>39.024000000000001</v>
      </c>
      <c r="AS36" s="4">
        <v>31.991</v>
      </c>
      <c r="AT36" s="4">
        <v>83</v>
      </c>
      <c r="AU36" s="4">
        <v>117</v>
      </c>
      <c r="AV36" s="4">
        <v>2.4870000000000001</v>
      </c>
      <c r="AW36" s="4">
        <v>5.5111999999999997</v>
      </c>
      <c r="AX36" s="4">
        <v>1014.4</v>
      </c>
      <c r="AY36" s="4">
        <v>2.08</v>
      </c>
      <c r="AZ36" s="4">
        <v>5.61</v>
      </c>
      <c r="BA36" s="4">
        <v>129.744</v>
      </c>
      <c r="BB36" s="4">
        <v>131.56700000000001</v>
      </c>
      <c r="BC36" s="4">
        <v>7842</v>
      </c>
      <c r="BD36" s="4">
        <v>89.75</v>
      </c>
      <c r="BE36" s="4">
        <v>17.734999999999999</v>
      </c>
      <c r="BF36" s="3">
        <v>16.664999999999999</v>
      </c>
      <c r="BG36" s="3">
        <v>30.07</v>
      </c>
      <c r="BH36" s="3">
        <v>27.7</v>
      </c>
      <c r="BI36" s="5"/>
      <c r="BJ36" s="5"/>
      <c r="BK36" s="5"/>
      <c r="BL36" s="5"/>
      <c r="BM36" s="5"/>
      <c r="BN36" s="4">
        <v>122.34399999999999</v>
      </c>
      <c r="BO36" s="4">
        <v>119.01600000000001</v>
      </c>
      <c r="BP36" s="4">
        <v>144.24799999999999</v>
      </c>
      <c r="BQ36" s="4">
        <v>148.93600000000001</v>
      </c>
      <c r="BR36" s="5"/>
      <c r="BS36" s="4">
        <v>34.4</v>
      </c>
      <c r="BT36" s="4">
        <v>7419.2860000000001</v>
      </c>
      <c r="BU36" s="3">
        <v>51.475000000000001</v>
      </c>
      <c r="BV36" s="4">
        <v>55.268000000000001</v>
      </c>
      <c r="BW36" s="4">
        <v>57.469000000000001</v>
      </c>
      <c r="BX36" s="3">
        <v>59.459000000000003</v>
      </c>
      <c r="BY36" s="4">
        <v>1.389</v>
      </c>
      <c r="BZ36" s="4">
        <v>3.0939999999999999</v>
      </c>
      <c r="CA36" s="4">
        <v>3.7240000000000002</v>
      </c>
      <c r="CB36" s="4">
        <v>4.0069999999999997</v>
      </c>
      <c r="CC36" s="4">
        <v>0.69499999999999995</v>
      </c>
      <c r="CD36" s="4">
        <v>1.278</v>
      </c>
      <c r="CE36" s="4">
        <v>1.2170000000000001</v>
      </c>
      <c r="CF36" s="4">
        <v>1.677</v>
      </c>
      <c r="CG36" s="4">
        <v>13.935</v>
      </c>
      <c r="CH36" s="4">
        <v>13.776</v>
      </c>
      <c r="CI36" s="4">
        <v>3.7519999999999998</v>
      </c>
      <c r="CJ36" s="4">
        <v>3.8140000000000001</v>
      </c>
      <c r="CK36" s="3">
        <v>1.7909999999999999</v>
      </c>
      <c r="CL36" s="4">
        <v>0</v>
      </c>
      <c r="CM36" s="3">
        <v>2.5</v>
      </c>
      <c r="CN36" s="3">
        <v>0</v>
      </c>
      <c r="CO36" s="4">
        <v>0</v>
      </c>
      <c r="CP36" s="4">
        <v>116.55</v>
      </c>
      <c r="CQ36" s="4">
        <v>113.203</v>
      </c>
      <c r="CR36" s="4">
        <v>138.51</v>
      </c>
      <c r="CS36" s="4">
        <v>144.21799999999999</v>
      </c>
      <c r="CT36" s="4">
        <v>0.33900000000000002</v>
      </c>
      <c r="CU36" s="4">
        <v>0</v>
      </c>
      <c r="CV36" s="4">
        <v>0.10100000000000001</v>
      </c>
      <c r="CW36" s="4">
        <v>0.1</v>
      </c>
      <c r="CX36" s="3">
        <v>0.7</v>
      </c>
      <c r="CY36" s="4">
        <v>0.10100000000000001</v>
      </c>
      <c r="CZ36" s="4">
        <v>0.10100000000000001</v>
      </c>
      <c r="DA36" s="4">
        <v>0.1</v>
      </c>
      <c r="DB36" s="4">
        <v>0.10100000000000001</v>
      </c>
      <c r="DC36" s="4">
        <v>0</v>
      </c>
      <c r="DD36" s="3">
        <v>0</v>
      </c>
      <c r="DE36" s="4">
        <v>0.373</v>
      </c>
      <c r="DF36" s="4">
        <v>0.20100000000000001</v>
      </c>
      <c r="DG36" s="4">
        <v>1.234</v>
      </c>
      <c r="DH36" s="3">
        <v>2.8479999999999999</v>
      </c>
      <c r="DI36" s="4">
        <v>1.0109999999999999</v>
      </c>
      <c r="DJ36" s="3">
        <v>0.42099999999999999</v>
      </c>
      <c r="DK36" s="4">
        <v>1.0840000000000001</v>
      </c>
      <c r="DL36" s="4">
        <v>0.45</v>
      </c>
      <c r="DM36" s="4">
        <v>0.85899999999999999</v>
      </c>
      <c r="DN36" s="4">
        <v>0.62</v>
      </c>
      <c r="DO36" s="4">
        <v>0.40600000000000003</v>
      </c>
      <c r="DP36" s="4">
        <v>59.587000000000003</v>
      </c>
      <c r="DQ36" s="4">
        <v>49.383000000000003</v>
      </c>
      <c r="DR36" s="4">
        <v>50.911000000000001</v>
      </c>
      <c r="DS36" s="4">
        <v>47.518000000000001</v>
      </c>
      <c r="DT36" s="3">
        <v>7.98</v>
      </c>
      <c r="DU36" s="4">
        <v>6.88</v>
      </c>
      <c r="DV36" s="4">
        <v>13.45</v>
      </c>
      <c r="DW36" s="3">
        <v>11.87</v>
      </c>
      <c r="DX36" s="3">
        <v>8.01</v>
      </c>
      <c r="DY36" s="4">
        <v>7.74</v>
      </c>
      <c r="DZ36" s="4">
        <v>13.16</v>
      </c>
      <c r="EA36" s="3">
        <v>12.01</v>
      </c>
      <c r="EB36" s="4">
        <v>40.61</v>
      </c>
      <c r="EC36" s="3">
        <v>42.27</v>
      </c>
      <c r="ED36" s="4">
        <v>32.450000000000003</v>
      </c>
      <c r="EE36" s="4">
        <v>35.049999999999997</v>
      </c>
      <c r="EF36" s="4">
        <v>43.4</v>
      </c>
      <c r="EG36" s="4">
        <v>43.11</v>
      </c>
      <c r="EH36" s="4">
        <v>40.94</v>
      </c>
      <c r="EI36" s="4">
        <v>41.08</v>
      </c>
      <c r="EJ36" s="4">
        <v>7.0880000000000001</v>
      </c>
      <c r="EK36" s="3">
        <v>54.817999999999998</v>
      </c>
      <c r="EL36" s="4">
        <v>1.85</v>
      </c>
      <c r="EM36" s="4">
        <v>1.45</v>
      </c>
      <c r="EN36" s="4">
        <v>1.2</v>
      </c>
      <c r="EO36" s="4">
        <v>1.21</v>
      </c>
      <c r="EP36" s="4">
        <v>-120.53</v>
      </c>
      <c r="EQ36" s="4">
        <v>-2.8079999999999998</v>
      </c>
      <c r="ER36" s="4">
        <v>109.858</v>
      </c>
      <c r="ES36" s="4">
        <v>1.575</v>
      </c>
      <c r="ET36" s="4">
        <v>1.673</v>
      </c>
      <c r="EU36" s="4">
        <v>1.52</v>
      </c>
      <c r="EV36" s="3">
        <v>7.2240000000000002</v>
      </c>
      <c r="EW36" s="3">
        <v>2.9049999999999998</v>
      </c>
      <c r="EX36" s="3">
        <v>76.400000000000006</v>
      </c>
      <c r="EY36" s="4">
        <v>0</v>
      </c>
      <c r="EZ36" s="4">
        <v>7.6159999999999997</v>
      </c>
      <c r="FA36" s="3">
        <v>0</v>
      </c>
      <c r="FB36" s="4">
        <v>9.1760000000000002</v>
      </c>
      <c r="FC36" s="4">
        <v>83.79</v>
      </c>
      <c r="FD36" s="4">
        <v>79.983000000000004</v>
      </c>
      <c r="FE36" s="4">
        <v>93.534000000000006</v>
      </c>
      <c r="FF36" s="4">
        <v>90.778999999999996</v>
      </c>
      <c r="FG36" s="4">
        <v>0.94399999999999995</v>
      </c>
      <c r="FH36" s="4">
        <v>0.94599999999999995</v>
      </c>
      <c r="FI36" s="4">
        <v>0.98899999999999999</v>
      </c>
      <c r="FJ36" s="4">
        <v>0.99299999999999999</v>
      </c>
      <c r="FK36" s="4">
        <v>0</v>
      </c>
      <c r="FL36" s="4">
        <v>83</v>
      </c>
      <c r="FM36" s="4">
        <v>3.49</v>
      </c>
      <c r="FN36" s="4">
        <v>2.17</v>
      </c>
      <c r="FO36" s="4">
        <v>5.48</v>
      </c>
      <c r="FP36" s="5"/>
      <c r="FQ36" s="4">
        <v>4.9000000000000004</v>
      </c>
      <c r="FR36" s="3">
        <v>4.9000000000000004</v>
      </c>
      <c r="FS36" s="4">
        <v>6.8695000000000004</v>
      </c>
      <c r="FT36" s="4">
        <v>1072.9000000000001</v>
      </c>
      <c r="FU36" s="4">
        <v>5.55</v>
      </c>
      <c r="FV36" s="4">
        <v>23.2</v>
      </c>
      <c r="FW36" s="4">
        <v>3103.5</v>
      </c>
      <c r="FX36" s="4">
        <v>165700</v>
      </c>
      <c r="FY36" s="4">
        <v>168800</v>
      </c>
      <c r="FZ36" s="4">
        <v>49.069000000000003</v>
      </c>
      <c r="GA36" s="4">
        <v>50.195</v>
      </c>
      <c r="GB36" s="4">
        <v>2308.6</v>
      </c>
      <c r="GC36" s="3">
        <v>2601.1</v>
      </c>
      <c r="GD36" s="4">
        <v>2308.6</v>
      </c>
      <c r="GE36" s="3">
        <v>2601.1</v>
      </c>
      <c r="GF36" s="4">
        <v>1268.5469000000001</v>
      </c>
      <c r="GG36" s="4">
        <v>36</v>
      </c>
      <c r="GH36" s="4">
        <v>36.299999999999997</v>
      </c>
      <c r="GI36" s="4">
        <v>52.9</v>
      </c>
      <c r="GJ36" s="4">
        <v>57.8</v>
      </c>
      <c r="GK36" s="4">
        <v>99.5</v>
      </c>
      <c r="GL36" s="4">
        <v>78.400000000000006</v>
      </c>
      <c r="GM36" s="3">
        <v>0</v>
      </c>
      <c r="GN36" s="4">
        <v>36.765999999999998</v>
      </c>
      <c r="GO36" s="4">
        <v>120.53</v>
      </c>
      <c r="GP36" s="4">
        <v>0.82599999999999996</v>
      </c>
      <c r="GQ36" s="4">
        <v>1.9470000000000001</v>
      </c>
      <c r="GR36" s="4">
        <v>1.298</v>
      </c>
      <c r="GS36" s="4">
        <v>2.0059999999999998</v>
      </c>
      <c r="GT36" s="4">
        <v>0.76700000000000002</v>
      </c>
      <c r="GU36" s="4">
        <v>1.8879999999999999</v>
      </c>
      <c r="GV36" s="4">
        <v>12.837999999999999</v>
      </c>
      <c r="GW36" s="4">
        <v>13.771000000000001</v>
      </c>
      <c r="GX36" s="4">
        <v>15.385999999999999</v>
      </c>
      <c r="GY36" s="3">
        <v>0</v>
      </c>
      <c r="GZ36" s="3">
        <v>0</v>
      </c>
      <c r="HA36" s="3">
        <v>0</v>
      </c>
      <c r="HB36" s="4">
        <v>0</v>
      </c>
      <c r="HC36" s="4">
        <v>23.292999999999999</v>
      </c>
      <c r="HD36" s="4">
        <v>86</v>
      </c>
      <c r="HE36" s="3">
        <v>0</v>
      </c>
      <c r="HF36" s="3">
        <v>0</v>
      </c>
      <c r="HG36" s="4">
        <v>72.56</v>
      </c>
      <c r="HH36" s="4">
        <v>82.72</v>
      </c>
      <c r="HI36" s="3">
        <v>0</v>
      </c>
      <c r="HJ36" s="3">
        <v>0</v>
      </c>
      <c r="HK36" s="3">
        <v>0</v>
      </c>
      <c r="HL36" s="4">
        <v>68</v>
      </c>
      <c r="HM36" s="4">
        <v>61</v>
      </c>
      <c r="HN36" s="4">
        <v>73</v>
      </c>
      <c r="HO36" s="4">
        <v>68</v>
      </c>
      <c r="HP36" s="4">
        <v>71</v>
      </c>
      <c r="HQ36" s="4">
        <v>68</v>
      </c>
      <c r="HR36" s="4">
        <v>61</v>
      </c>
      <c r="HS36" s="4">
        <v>64</v>
      </c>
      <c r="HT36" s="3">
        <v>-1.1655</v>
      </c>
      <c r="HU36" s="3">
        <v>0</v>
      </c>
      <c r="HV36" s="4">
        <v>1.355</v>
      </c>
      <c r="HW36" s="4">
        <v>35.729999999999997</v>
      </c>
      <c r="HX36" s="3">
        <v>6.89</v>
      </c>
      <c r="HY36" s="3">
        <v>49</v>
      </c>
      <c r="HZ36" s="4">
        <v>58.41</v>
      </c>
      <c r="IA36" s="3">
        <v>3.0680000000000001</v>
      </c>
      <c r="IB36" s="3">
        <v>106</v>
      </c>
      <c r="IC36" s="4">
        <v>23.67</v>
      </c>
      <c r="ID36" s="4">
        <v>-0.245</v>
      </c>
      <c r="IE36" s="4">
        <v>-1.7000000000000001E-2</v>
      </c>
      <c r="IF36" s="4">
        <v>812.2</v>
      </c>
      <c r="IG36" s="4">
        <v>773.4</v>
      </c>
      <c r="IH36" s="4">
        <v>823.6</v>
      </c>
      <c r="II36" s="4">
        <v>782.4</v>
      </c>
      <c r="IJ36" s="4">
        <v>-0.107</v>
      </c>
      <c r="IK36" s="4">
        <v>0.11799999999999999</v>
      </c>
      <c r="IL36" s="4">
        <v>65.588999999999999</v>
      </c>
      <c r="IM36" s="4">
        <v>65.588999999999999</v>
      </c>
      <c r="IN36" s="4">
        <v>9.93</v>
      </c>
      <c r="IO36" s="4">
        <v>0.72599999999999998</v>
      </c>
    </row>
    <row r="37" spans="2:249" x14ac:dyDescent="0.25">
      <c r="B37" s="2" t="s">
        <v>41</v>
      </c>
      <c r="C37" s="2" t="s">
        <v>46</v>
      </c>
      <c r="D37" s="6">
        <v>2.4474537037037039E-3</v>
      </c>
      <c r="E37" s="4">
        <v>211.5</v>
      </c>
      <c r="F37" s="4">
        <v>332.33</v>
      </c>
      <c r="G37" s="4">
        <v>5.87</v>
      </c>
      <c r="H37" s="4">
        <v>34.9</v>
      </c>
      <c r="I37" s="4">
        <v>0</v>
      </c>
      <c r="J37" s="4">
        <v>11.6</v>
      </c>
      <c r="K37" s="4">
        <v>4</v>
      </c>
      <c r="L37" s="4">
        <v>5</v>
      </c>
      <c r="M37" s="3">
        <v>1</v>
      </c>
      <c r="N37" s="3">
        <v>3</v>
      </c>
      <c r="O37" s="3">
        <v>4</v>
      </c>
      <c r="P37" s="4">
        <v>1.0189999999999999</v>
      </c>
      <c r="Q37" s="4">
        <v>1.647</v>
      </c>
      <c r="R37" s="4">
        <v>0.99299999999999999</v>
      </c>
      <c r="S37" s="4">
        <v>1.121</v>
      </c>
      <c r="T37" s="4">
        <v>80.56</v>
      </c>
      <c r="U37" s="4">
        <v>60.453000000000003</v>
      </c>
      <c r="V37" s="4">
        <v>236.66</v>
      </c>
      <c r="W37" s="4">
        <v>221.66</v>
      </c>
      <c r="X37" s="4">
        <v>220</v>
      </c>
      <c r="Y37" s="4">
        <v>215</v>
      </c>
      <c r="Z37" s="4">
        <v>351.68</v>
      </c>
      <c r="AA37" s="4">
        <v>314.82</v>
      </c>
      <c r="AB37" s="4">
        <v>339.81</v>
      </c>
      <c r="AC37" s="4">
        <v>326.26</v>
      </c>
      <c r="AD37" s="3">
        <v>1.8440000000000001</v>
      </c>
      <c r="AE37" s="4">
        <v>1.847</v>
      </c>
      <c r="AF37" s="4">
        <v>1.903</v>
      </c>
      <c r="AG37" s="4">
        <v>1.925</v>
      </c>
      <c r="AH37" s="3">
        <v>92.5</v>
      </c>
      <c r="AI37" s="4">
        <v>87.87</v>
      </c>
      <c r="AJ37" s="3">
        <v>117.46</v>
      </c>
      <c r="AK37" s="3">
        <v>116.07</v>
      </c>
      <c r="AL37" s="4">
        <v>679.71600000000001</v>
      </c>
      <c r="AM37" s="4">
        <v>683.86599999999999</v>
      </c>
      <c r="AN37" s="4">
        <v>844.00300000000004</v>
      </c>
      <c r="AO37" s="4">
        <v>825.50800000000004</v>
      </c>
      <c r="AP37" s="4">
        <v>1.2869999999999999</v>
      </c>
      <c r="AQ37" s="4">
        <v>1.5780000000000001</v>
      </c>
      <c r="AR37" s="3">
        <v>42.997999999999998</v>
      </c>
      <c r="AS37" s="3">
        <v>36.270000000000003</v>
      </c>
      <c r="AT37" s="4">
        <v>83</v>
      </c>
      <c r="AU37" s="3">
        <v>118</v>
      </c>
      <c r="AV37" s="4">
        <v>2.4235000000000002</v>
      </c>
      <c r="AW37" s="4">
        <v>5.4554999999999998</v>
      </c>
      <c r="AX37" s="4">
        <v>1012.8</v>
      </c>
      <c r="AY37" s="3">
        <v>2.16</v>
      </c>
      <c r="AZ37" s="3">
        <v>5.48</v>
      </c>
      <c r="BA37" s="4">
        <v>111.626</v>
      </c>
      <c r="BB37" s="4">
        <v>112.90900000000001</v>
      </c>
      <c r="BC37" s="4">
        <v>7853</v>
      </c>
      <c r="BD37" s="4">
        <v>88.5</v>
      </c>
      <c r="BE37" s="4">
        <v>15.83</v>
      </c>
      <c r="BF37" s="4">
        <v>14.81</v>
      </c>
      <c r="BG37" s="4">
        <v>28.63</v>
      </c>
      <c r="BH37" s="4">
        <v>26.09</v>
      </c>
      <c r="BI37" s="5"/>
      <c r="BJ37" s="5"/>
      <c r="BK37" s="5"/>
      <c r="BL37" s="5"/>
      <c r="BM37" s="5"/>
      <c r="BN37" s="4">
        <v>120.47199999999999</v>
      </c>
      <c r="BO37" s="4">
        <v>117.36799999999999</v>
      </c>
      <c r="BP37" s="4">
        <v>146.93600000000001</v>
      </c>
      <c r="BQ37" s="4">
        <v>150.98400000000001</v>
      </c>
      <c r="BR37" s="5"/>
      <c r="BS37" s="4">
        <v>34.5</v>
      </c>
      <c r="BT37" s="4">
        <v>7427.7790000000005</v>
      </c>
      <c r="BU37" s="4">
        <v>50.531999999999996</v>
      </c>
      <c r="BV37" s="4">
        <v>54.720999999999997</v>
      </c>
      <c r="BW37" s="4">
        <v>57.253999999999998</v>
      </c>
      <c r="BX37" s="4">
        <v>59.131</v>
      </c>
      <c r="BY37" s="4">
        <v>1.4690000000000001</v>
      </c>
      <c r="BZ37" s="3">
        <v>3.181</v>
      </c>
      <c r="CA37" s="3">
        <v>3.8079999999999998</v>
      </c>
      <c r="CB37" s="3">
        <v>4.0599999999999996</v>
      </c>
      <c r="CC37" s="4">
        <v>0.98899999999999999</v>
      </c>
      <c r="CD37" s="4">
        <v>1.3240000000000001</v>
      </c>
      <c r="CE37" s="4">
        <v>1.268</v>
      </c>
      <c r="CF37" s="4">
        <v>1.615</v>
      </c>
      <c r="CG37" s="4">
        <v>13.930999999999999</v>
      </c>
      <c r="CH37" s="4">
        <v>13.773</v>
      </c>
      <c r="CI37" s="4">
        <v>3.87</v>
      </c>
      <c r="CJ37" s="4">
        <v>3.6589999999999998</v>
      </c>
      <c r="CK37" s="4">
        <v>1.764</v>
      </c>
      <c r="CL37" s="4">
        <v>0</v>
      </c>
      <c r="CM37" s="4">
        <v>0</v>
      </c>
      <c r="CN37" s="3">
        <v>0</v>
      </c>
      <c r="CO37" s="4">
        <v>0</v>
      </c>
      <c r="CP37" s="4">
        <v>115.012</v>
      </c>
      <c r="CQ37" s="4">
        <v>113.44499999999999</v>
      </c>
      <c r="CR37" s="3">
        <v>139.649</v>
      </c>
      <c r="CS37" s="3">
        <v>145.44300000000001</v>
      </c>
      <c r="CT37" s="4">
        <v>0.33400000000000002</v>
      </c>
      <c r="CU37" s="3">
        <v>0.29899999999999999</v>
      </c>
      <c r="CV37" s="4">
        <v>0.29899999999999999</v>
      </c>
      <c r="CW37" s="4">
        <v>0.60099999999999998</v>
      </c>
      <c r="CX37" s="4">
        <v>0</v>
      </c>
      <c r="CY37" s="4">
        <v>1.3979999999999999</v>
      </c>
      <c r="CZ37" s="4">
        <v>9.9000000000000005E-2</v>
      </c>
      <c r="DA37" s="4">
        <v>0.29799999999999999</v>
      </c>
      <c r="DB37" s="3">
        <v>0.40100000000000002</v>
      </c>
      <c r="DC37" s="4">
        <v>0</v>
      </c>
      <c r="DD37" s="3">
        <v>0</v>
      </c>
      <c r="DE37" s="4">
        <v>0.35599999999999998</v>
      </c>
      <c r="DF37" s="4">
        <v>0.19700000000000001</v>
      </c>
      <c r="DG37" s="4">
        <v>0.93300000000000005</v>
      </c>
      <c r="DH37" s="4">
        <v>2.5960000000000001</v>
      </c>
      <c r="DI37" s="4">
        <v>1.169</v>
      </c>
      <c r="DJ37" s="4">
        <v>0.23300000000000001</v>
      </c>
      <c r="DK37" s="3">
        <v>1.288</v>
      </c>
      <c r="DL37" s="4">
        <v>0.45</v>
      </c>
      <c r="DM37" s="4">
        <v>0.65600000000000003</v>
      </c>
      <c r="DN37" s="4">
        <v>0.72299999999999998</v>
      </c>
      <c r="DO37" s="4">
        <v>0.4</v>
      </c>
      <c r="DP37" s="4">
        <v>61.777999999999999</v>
      </c>
      <c r="DQ37" s="4">
        <v>52.051000000000002</v>
      </c>
      <c r="DR37" s="4">
        <v>50.765000000000001</v>
      </c>
      <c r="DS37" s="4">
        <v>48.79</v>
      </c>
      <c r="DT37" s="4">
        <v>7.52</v>
      </c>
      <c r="DU37" s="4">
        <v>6.76</v>
      </c>
      <c r="DV37" s="3">
        <v>13.9</v>
      </c>
      <c r="DW37" s="4">
        <v>11.75</v>
      </c>
      <c r="DX37" s="4">
        <v>7.86</v>
      </c>
      <c r="DY37" s="4">
        <v>7.34</v>
      </c>
      <c r="DZ37" s="3">
        <v>13.84</v>
      </c>
      <c r="EA37" s="4">
        <v>11.68</v>
      </c>
      <c r="EB37" s="4">
        <v>41.6</v>
      </c>
      <c r="EC37" s="4">
        <v>42.25</v>
      </c>
      <c r="ED37" s="4">
        <v>32.1</v>
      </c>
      <c r="EE37" s="4">
        <v>34.82</v>
      </c>
      <c r="EF37" s="4">
        <v>43.02</v>
      </c>
      <c r="EG37" s="4">
        <v>43.66</v>
      </c>
      <c r="EH37" s="4">
        <v>40.159999999999997</v>
      </c>
      <c r="EI37" s="4">
        <v>41.75</v>
      </c>
      <c r="EJ37" s="4">
        <v>6.9029999999999996</v>
      </c>
      <c r="EK37" s="4">
        <v>54.542000000000002</v>
      </c>
      <c r="EL37" s="3">
        <v>1.95</v>
      </c>
      <c r="EM37" s="4">
        <v>1.45</v>
      </c>
      <c r="EN37" s="4">
        <v>1.21</v>
      </c>
      <c r="EO37" s="3">
        <v>1.22</v>
      </c>
      <c r="EP37" s="4">
        <v>-103.01</v>
      </c>
      <c r="EQ37" s="4">
        <v>-2.3079999999999998</v>
      </c>
      <c r="ER37" s="3">
        <v>135.554</v>
      </c>
      <c r="ES37" s="4">
        <v>1.5449999999999999</v>
      </c>
      <c r="ET37" s="3">
        <v>1.6819999999999999</v>
      </c>
      <c r="EU37" s="4">
        <v>1.486</v>
      </c>
      <c r="EV37" s="4">
        <v>6.8419999999999996</v>
      </c>
      <c r="EW37" s="4">
        <v>2.4700000000000002</v>
      </c>
      <c r="EX37" s="4">
        <v>74.98</v>
      </c>
      <c r="EY37" s="4">
        <v>0.06</v>
      </c>
      <c r="EZ37" s="3">
        <v>7.87</v>
      </c>
      <c r="FA37" s="3">
        <v>0</v>
      </c>
      <c r="FB37" s="4">
        <v>9.1760000000000002</v>
      </c>
      <c r="FC37" s="3">
        <v>84.296999999999997</v>
      </c>
      <c r="FD37" s="3">
        <v>80.263000000000005</v>
      </c>
      <c r="FE37" s="3">
        <v>95.132999999999996</v>
      </c>
      <c r="FF37" s="3">
        <v>92.536000000000001</v>
      </c>
      <c r="FG37" s="4">
        <v>0.94699999999999995</v>
      </c>
      <c r="FH37" s="4">
        <v>0.94799999999999995</v>
      </c>
      <c r="FI37" s="4">
        <v>0.99</v>
      </c>
      <c r="FJ37" s="4">
        <v>0.995</v>
      </c>
      <c r="FK37" s="4">
        <v>0</v>
      </c>
      <c r="FL37" s="4">
        <v>84</v>
      </c>
      <c r="FM37" s="3">
        <v>3.59</v>
      </c>
      <c r="FN37" s="4">
        <v>2.21</v>
      </c>
      <c r="FO37" s="4">
        <v>5.33</v>
      </c>
      <c r="FP37" s="5"/>
      <c r="FQ37" s="4">
        <v>4.9000000000000004</v>
      </c>
      <c r="FR37" s="3">
        <v>4.9000000000000004</v>
      </c>
      <c r="FS37" s="4">
        <v>6.8815</v>
      </c>
      <c r="FT37" s="4">
        <v>1070.8</v>
      </c>
      <c r="FU37" s="3">
        <v>7.44</v>
      </c>
      <c r="FV37" s="4">
        <v>29.07</v>
      </c>
      <c r="FW37" s="3">
        <v>3117</v>
      </c>
      <c r="FX37" s="4">
        <v>166600</v>
      </c>
      <c r="FY37" s="4">
        <v>167900</v>
      </c>
      <c r="FZ37" s="4">
        <v>49.515999999999998</v>
      </c>
      <c r="GA37" s="4">
        <v>50.523000000000003</v>
      </c>
      <c r="GB37" s="4">
        <v>2218.6999999999998</v>
      </c>
      <c r="GC37" s="4">
        <v>2304.9</v>
      </c>
      <c r="GD37" s="4">
        <v>2218.6999999999998</v>
      </c>
      <c r="GE37" s="4">
        <v>2304.9</v>
      </c>
      <c r="GF37" s="4">
        <v>1463.2188000000001</v>
      </c>
      <c r="GG37" s="4">
        <v>37</v>
      </c>
      <c r="GH37" s="4">
        <v>36.9</v>
      </c>
      <c r="GI37" s="4">
        <v>53.2</v>
      </c>
      <c r="GJ37" s="4">
        <v>58.1</v>
      </c>
      <c r="GK37" s="4">
        <v>99.5</v>
      </c>
      <c r="GL37" s="4">
        <v>90.5</v>
      </c>
      <c r="GM37" s="3">
        <v>0</v>
      </c>
      <c r="GN37" s="4">
        <v>37.976999999999997</v>
      </c>
      <c r="GO37" s="3">
        <v>135.554</v>
      </c>
      <c r="GP37" s="4">
        <v>0.82599999999999996</v>
      </c>
      <c r="GQ37" s="4">
        <v>1.9470000000000001</v>
      </c>
      <c r="GR37" s="4">
        <v>1.298</v>
      </c>
      <c r="GS37" s="4">
        <v>2.0649999999999999</v>
      </c>
      <c r="GT37" s="4">
        <v>0.70799999999999996</v>
      </c>
      <c r="GU37" s="4">
        <v>1.8879999999999999</v>
      </c>
      <c r="GV37" s="4">
        <v>12.641999999999999</v>
      </c>
      <c r="GW37" s="4">
        <v>13.776999999999999</v>
      </c>
      <c r="GX37" s="4">
        <v>15.092000000000001</v>
      </c>
      <c r="GY37" s="3">
        <v>0</v>
      </c>
      <c r="GZ37" s="3">
        <v>0</v>
      </c>
      <c r="HA37" s="3">
        <v>0</v>
      </c>
      <c r="HB37" s="4">
        <v>0</v>
      </c>
      <c r="HC37" s="4">
        <v>23.401</v>
      </c>
      <c r="HD37" s="4">
        <v>86</v>
      </c>
      <c r="HE37" s="3">
        <v>0</v>
      </c>
      <c r="HF37" s="3">
        <v>0</v>
      </c>
      <c r="HG37" s="4">
        <v>73.959999999999994</v>
      </c>
      <c r="HH37" s="4">
        <v>82.76</v>
      </c>
      <c r="HI37" s="3">
        <v>0</v>
      </c>
      <c r="HJ37" s="3">
        <v>0</v>
      </c>
      <c r="HK37" s="3">
        <v>0</v>
      </c>
      <c r="HL37" s="4">
        <v>68</v>
      </c>
      <c r="HM37" s="4">
        <v>61</v>
      </c>
      <c r="HN37" s="4">
        <v>74</v>
      </c>
      <c r="HO37" s="3">
        <v>69</v>
      </c>
      <c r="HP37" s="4">
        <v>72</v>
      </c>
      <c r="HQ37" s="4">
        <v>69</v>
      </c>
      <c r="HR37" s="4">
        <v>61</v>
      </c>
      <c r="HS37" s="4">
        <v>66</v>
      </c>
      <c r="HT37" s="4">
        <v>-1.149</v>
      </c>
      <c r="HU37" s="3">
        <v>0</v>
      </c>
      <c r="HV37" s="3">
        <v>1.357</v>
      </c>
      <c r="HW37" s="4">
        <v>35.6</v>
      </c>
      <c r="HX37" s="3">
        <v>6.89</v>
      </c>
      <c r="HY37" s="4">
        <v>48.89</v>
      </c>
      <c r="HZ37" s="4">
        <v>57.27</v>
      </c>
      <c r="IA37" s="4">
        <v>2.9769999999999999</v>
      </c>
      <c r="IB37" s="3">
        <v>106</v>
      </c>
      <c r="IC37" s="4">
        <v>23.689</v>
      </c>
      <c r="ID37" s="4">
        <v>-0.25</v>
      </c>
      <c r="IE37" s="4">
        <v>-4.0000000000000001E-3</v>
      </c>
      <c r="IF37" s="4">
        <v>811.1</v>
      </c>
      <c r="IG37" s="4">
        <v>770.6</v>
      </c>
      <c r="IH37" s="4">
        <v>824.7</v>
      </c>
      <c r="II37" s="4">
        <v>783</v>
      </c>
      <c r="IJ37" s="4">
        <v>-8.6999999999999994E-2</v>
      </c>
      <c r="IK37" s="3">
        <v>0.14599999999999999</v>
      </c>
      <c r="IL37" s="4">
        <v>67.453999999999994</v>
      </c>
      <c r="IM37" s="4">
        <v>67.453999999999994</v>
      </c>
      <c r="IN37" s="4">
        <v>13.414999999999999</v>
      </c>
      <c r="IO37" s="3">
        <v>0.76100000000000001</v>
      </c>
    </row>
    <row r="38" spans="2:249" x14ac:dyDescent="0.25">
      <c r="B38" s="2" t="s">
        <v>41</v>
      </c>
      <c r="C38" s="2" t="s">
        <v>47</v>
      </c>
      <c r="D38" s="2" t="s">
        <v>423</v>
      </c>
      <c r="E38" s="4">
        <v>223.44300000000001</v>
      </c>
      <c r="F38" s="4">
        <v>332.2</v>
      </c>
      <c r="G38" s="4">
        <v>5.76</v>
      </c>
      <c r="H38" s="4">
        <v>34.9</v>
      </c>
      <c r="I38" s="4">
        <v>0</v>
      </c>
      <c r="J38" s="4">
        <v>12.3</v>
      </c>
      <c r="K38" s="4">
        <v>4</v>
      </c>
      <c r="L38" s="4">
        <v>5</v>
      </c>
      <c r="M38" s="3">
        <v>1</v>
      </c>
      <c r="N38" s="3">
        <v>3</v>
      </c>
      <c r="O38" s="3">
        <v>4</v>
      </c>
      <c r="P38" s="4">
        <v>1.022</v>
      </c>
      <c r="Q38" s="4">
        <v>1.3069999999999999</v>
      </c>
      <c r="R38" s="4">
        <v>1.0369999999999999</v>
      </c>
      <c r="S38" s="4">
        <v>1.133</v>
      </c>
      <c r="T38" s="4">
        <v>78.44</v>
      </c>
      <c r="U38" s="4">
        <v>60.58</v>
      </c>
      <c r="V38" s="4">
        <v>226.66</v>
      </c>
      <c r="W38" s="4">
        <v>213.34</v>
      </c>
      <c r="X38" s="4">
        <v>205</v>
      </c>
      <c r="Y38" s="4">
        <v>205</v>
      </c>
      <c r="Z38" s="4">
        <v>347.15</v>
      </c>
      <c r="AA38" s="4">
        <v>312.35000000000002</v>
      </c>
      <c r="AB38" s="4">
        <v>333.93</v>
      </c>
      <c r="AC38" s="4">
        <v>320.43</v>
      </c>
      <c r="AD38" s="4">
        <v>1.833</v>
      </c>
      <c r="AE38" s="4">
        <v>1.843</v>
      </c>
      <c r="AF38" s="3">
        <v>1.907</v>
      </c>
      <c r="AG38" s="3">
        <v>1.927</v>
      </c>
      <c r="AH38" s="4">
        <v>91.26</v>
      </c>
      <c r="AI38" s="4">
        <v>87.08</v>
      </c>
      <c r="AJ38" s="4">
        <v>116.5</v>
      </c>
      <c r="AK38" s="4">
        <v>115.12</v>
      </c>
      <c r="AL38" s="4">
        <v>678.02300000000002</v>
      </c>
      <c r="AM38" s="4">
        <v>676.55899999999997</v>
      </c>
      <c r="AN38" s="4">
        <v>892.87099999999998</v>
      </c>
      <c r="AO38" s="4">
        <v>802.279</v>
      </c>
      <c r="AP38" s="4">
        <v>1.2829999999999999</v>
      </c>
      <c r="AQ38" s="4">
        <v>1.5720000000000001</v>
      </c>
      <c r="AR38" s="4">
        <v>40.046999999999997</v>
      </c>
      <c r="AS38" s="4">
        <v>32.942</v>
      </c>
      <c r="AT38" s="4">
        <v>83</v>
      </c>
      <c r="AU38" s="3">
        <v>118</v>
      </c>
      <c r="AV38" s="3">
        <v>2.3660000000000001</v>
      </c>
      <c r="AW38" s="4">
        <v>5.4241999999999999</v>
      </c>
      <c r="AX38" s="4">
        <v>1012.8</v>
      </c>
      <c r="AY38" s="4">
        <v>2.14</v>
      </c>
      <c r="AZ38" s="4">
        <v>5.61</v>
      </c>
      <c r="BA38" s="3">
        <v>69.597999999999999</v>
      </c>
      <c r="BB38" s="3">
        <v>69.7</v>
      </c>
      <c r="BC38" s="3">
        <v>8073</v>
      </c>
      <c r="BD38" s="3">
        <v>90.25</v>
      </c>
      <c r="BE38" s="4">
        <v>17.18</v>
      </c>
      <c r="BF38" s="4">
        <v>15.2</v>
      </c>
      <c r="BG38" s="4">
        <v>29.29</v>
      </c>
      <c r="BH38" s="4">
        <v>26.66</v>
      </c>
      <c r="BI38" s="4">
        <v>60.838999999999999</v>
      </c>
      <c r="BJ38" s="4">
        <v>46.279000000000003</v>
      </c>
      <c r="BK38" s="3">
        <v>62.378</v>
      </c>
      <c r="BL38" s="4">
        <v>19.709</v>
      </c>
      <c r="BM38" s="3">
        <v>77.504000000000005</v>
      </c>
      <c r="BN38" s="4">
        <v>122.376</v>
      </c>
      <c r="BO38" s="4">
        <v>121.384</v>
      </c>
      <c r="BP38" s="4">
        <v>146.29599999999999</v>
      </c>
      <c r="BQ38" s="4">
        <v>150.072</v>
      </c>
      <c r="BR38" s="3">
        <v>58.722999999999999</v>
      </c>
      <c r="BS38" s="3">
        <v>34.6</v>
      </c>
      <c r="BT38" s="4">
        <v>7395.1850000000004</v>
      </c>
      <c r="BU38" s="4">
        <v>50.079000000000001</v>
      </c>
      <c r="BV38" s="4">
        <v>55.750999999999998</v>
      </c>
      <c r="BW38" s="4">
        <v>56.683</v>
      </c>
      <c r="BX38" s="4">
        <v>58.356999999999999</v>
      </c>
      <c r="BY38" s="3">
        <v>1.6379999999999999</v>
      </c>
      <c r="BZ38" s="4">
        <v>3.0779999999999998</v>
      </c>
      <c r="CA38" s="4">
        <v>3.38</v>
      </c>
      <c r="CB38" s="4">
        <v>3.621</v>
      </c>
      <c r="CC38" s="4">
        <v>0.69199999999999995</v>
      </c>
      <c r="CD38" s="4">
        <v>1.365</v>
      </c>
      <c r="CE38" s="4">
        <v>1.18</v>
      </c>
      <c r="CF38" s="4">
        <v>1.59</v>
      </c>
      <c r="CG38" s="4">
        <v>13.925000000000001</v>
      </c>
      <c r="CH38" s="4">
        <v>13.287000000000001</v>
      </c>
      <c r="CI38" s="5"/>
      <c r="CJ38" s="5"/>
      <c r="CK38" s="5"/>
      <c r="CL38" s="4">
        <v>0</v>
      </c>
      <c r="CM38" s="4">
        <v>0</v>
      </c>
      <c r="CN38" s="3">
        <v>0</v>
      </c>
      <c r="CO38" s="4">
        <v>0</v>
      </c>
      <c r="CP38" s="4">
        <v>113.10899999999999</v>
      </c>
      <c r="CQ38" s="4">
        <v>113.565</v>
      </c>
      <c r="CR38" s="4">
        <v>137.108</v>
      </c>
      <c r="CS38" s="4">
        <v>143.19</v>
      </c>
      <c r="CT38" s="4">
        <v>0.40200000000000002</v>
      </c>
      <c r="CU38" s="4">
        <v>9.9000000000000005E-2</v>
      </c>
      <c r="CV38" s="4">
        <v>0</v>
      </c>
      <c r="CW38" s="4">
        <v>0.1</v>
      </c>
      <c r="CX38" s="4">
        <v>0.39900000000000002</v>
      </c>
      <c r="CY38" s="3">
        <v>4.2990000000000004</v>
      </c>
      <c r="CZ38" s="4">
        <v>0</v>
      </c>
      <c r="DA38" s="4">
        <v>0.3</v>
      </c>
      <c r="DB38" s="4">
        <v>0.39900000000000002</v>
      </c>
      <c r="DC38" s="4">
        <v>0</v>
      </c>
      <c r="DD38" s="3">
        <v>0</v>
      </c>
      <c r="DE38" s="4">
        <v>0.32200000000000001</v>
      </c>
      <c r="DF38" s="4">
        <v>0.17299999999999999</v>
      </c>
      <c r="DG38" s="4">
        <v>0.46899999999999997</v>
      </c>
      <c r="DH38" s="4">
        <v>2.3050000000000002</v>
      </c>
      <c r="DI38" s="4">
        <v>1.0629999999999999</v>
      </c>
      <c r="DJ38" s="4">
        <v>0.16900000000000001</v>
      </c>
      <c r="DK38" s="4">
        <v>1.016</v>
      </c>
      <c r="DL38" s="4">
        <v>0.45200000000000001</v>
      </c>
      <c r="DM38" s="3">
        <v>1.59</v>
      </c>
      <c r="DN38" s="4">
        <v>0.73199999999999998</v>
      </c>
      <c r="DO38" s="4">
        <v>0.28599999999999998</v>
      </c>
      <c r="DP38" s="3">
        <v>63.773000000000003</v>
      </c>
      <c r="DQ38" s="4">
        <v>50.344000000000001</v>
      </c>
      <c r="DR38" s="3">
        <v>52.975000000000001</v>
      </c>
      <c r="DS38" s="4">
        <v>48.351999999999997</v>
      </c>
      <c r="DT38" s="4">
        <v>7.38</v>
      </c>
      <c r="DU38" s="4">
        <v>6.42</v>
      </c>
      <c r="DV38" s="4">
        <v>13.17</v>
      </c>
      <c r="DW38" s="4">
        <v>10.98</v>
      </c>
      <c r="DX38" s="4">
        <v>7.6</v>
      </c>
      <c r="DY38" s="4">
        <v>6.77</v>
      </c>
      <c r="DZ38" s="4">
        <v>12.66</v>
      </c>
      <c r="EA38" s="4">
        <v>10.84</v>
      </c>
      <c r="EB38" s="4">
        <v>41.36</v>
      </c>
      <c r="EC38" s="4">
        <v>41.37</v>
      </c>
      <c r="ED38" s="4">
        <v>32.18</v>
      </c>
      <c r="EE38" s="4">
        <v>34.700000000000003</v>
      </c>
      <c r="EF38" s="3">
        <v>43.66</v>
      </c>
      <c r="EG38" s="4">
        <v>45.44</v>
      </c>
      <c r="EH38" s="4">
        <v>41.98</v>
      </c>
      <c r="EI38" s="4">
        <v>43.48</v>
      </c>
      <c r="EJ38" s="3">
        <v>7.2779999999999996</v>
      </c>
      <c r="EK38" s="4">
        <v>54.79</v>
      </c>
      <c r="EL38" s="3">
        <v>1.95</v>
      </c>
      <c r="EM38" s="4">
        <v>1.55</v>
      </c>
      <c r="EN38" s="3">
        <v>1.22</v>
      </c>
      <c r="EO38" s="3">
        <v>1.22</v>
      </c>
      <c r="EP38" s="4">
        <v>-120.238</v>
      </c>
      <c r="EQ38" s="4">
        <v>-2.37</v>
      </c>
      <c r="ER38" s="4">
        <v>118.91</v>
      </c>
      <c r="ES38" s="4">
        <v>1.5309999999999999</v>
      </c>
      <c r="ET38" s="4">
        <v>1.677</v>
      </c>
      <c r="EU38" s="4">
        <v>1.486</v>
      </c>
      <c r="EV38" s="4">
        <v>7.0439999999999996</v>
      </c>
      <c r="EW38" s="4">
        <v>2.6880000000000002</v>
      </c>
      <c r="EX38" s="4">
        <v>73.48</v>
      </c>
      <c r="EY38" s="4">
        <v>0.12</v>
      </c>
      <c r="EZ38" s="4">
        <v>6.1449999999999996</v>
      </c>
      <c r="FA38" s="3">
        <v>0</v>
      </c>
      <c r="FB38" s="3">
        <v>9.2050000000000001</v>
      </c>
      <c r="FC38" s="4">
        <v>83.775999999999996</v>
      </c>
      <c r="FD38" s="4">
        <v>79.873999999999995</v>
      </c>
      <c r="FE38" s="4">
        <v>95.084000000000003</v>
      </c>
      <c r="FF38" s="4">
        <v>92.484999999999999</v>
      </c>
      <c r="FG38" s="4">
        <v>0.94699999999999995</v>
      </c>
      <c r="FH38" s="4">
        <v>0.94799999999999995</v>
      </c>
      <c r="FI38" s="4">
        <v>0.98899999999999999</v>
      </c>
      <c r="FJ38" s="4">
        <v>0.99399999999999999</v>
      </c>
      <c r="FK38" s="4">
        <v>0</v>
      </c>
      <c r="FL38" s="4">
        <v>84</v>
      </c>
      <c r="FM38" s="4">
        <v>3.48</v>
      </c>
      <c r="FN38" s="4">
        <v>0.7</v>
      </c>
      <c r="FO38" s="3">
        <v>5.18</v>
      </c>
      <c r="FP38" s="4">
        <v>3.65</v>
      </c>
      <c r="FQ38" s="4">
        <v>4.5</v>
      </c>
      <c r="FR38" s="4">
        <v>5.05</v>
      </c>
      <c r="FS38" s="4">
        <v>6.9494999999999996</v>
      </c>
      <c r="FT38" s="3">
        <v>1077</v>
      </c>
      <c r="FU38" s="4">
        <v>5.75</v>
      </c>
      <c r="FV38" s="3">
        <v>34.83</v>
      </c>
      <c r="FW38" s="4">
        <v>3009</v>
      </c>
      <c r="FX38" s="4">
        <v>168200</v>
      </c>
      <c r="FY38" s="4">
        <v>169700</v>
      </c>
      <c r="FZ38" s="4">
        <v>49.298999999999999</v>
      </c>
      <c r="GA38" s="4">
        <v>50.136000000000003</v>
      </c>
      <c r="GB38" s="4">
        <v>2199.1</v>
      </c>
      <c r="GC38" s="4">
        <v>2329.1999999999998</v>
      </c>
      <c r="GD38" s="4">
        <v>2250</v>
      </c>
      <c r="GE38" s="4">
        <v>2359.9</v>
      </c>
      <c r="GF38" s="4">
        <v>1382.7655999999999</v>
      </c>
      <c r="GG38" s="4">
        <v>37</v>
      </c>
      <c r="GH38" s="4">
        <v>37.299999999999997</v>
      </c>
      <c r="GI38" s="4">
        <v>53.3</v>
      </c>
      <c r="GJ38" s="4">
        <v>58.2</v>
      </c>
      <c r="GK38" s="4">
        <v>99.5</v>
      </c>
      <c r="GL38" s="3">
        <v>91.6</v>
      </c>
      <c r="GM38" s="3">
        <v>0</v>
      </c>
      <c r="GN38" s="4">
        <v>37.064</v>
      </c>
      <c r="GO38" s="4">
        <v>120.238</v>
      </c>
      <c r="GP38" s="4">
        <v>0.59</v>
      </c>
      <c r="GQ38" s="4">
        <v>2.0059999999999998</v>
      </c>
      <c r="GR38" s="4">
        <v>1.2390000000000001</v>
      </c>
      <c r="GS38" s="4">
        <v>2.1240000000000001</v>
      </c>
      <c r="GT38" s="4">
        <v>0.82599999999999996</v>
      </c>
      <c r="GU38" s="4">
        <v>1.8879999999999999</v>
      </c>
      <c r="GV38" s="4">
        <v>12.641999999999999</v>
      </c>
      <c r="GW38" s="3">
        <v>13.8</v>
      </c>
      <c r="GX38" s="4">
        <v>15.092000000000001</v>
      </c>
      <c r="GY38" s="3">
        <v>0</v>
      </c>
      <c r="GZ38" s="3">
        <v>0</v>
      </c>
      <c r="HA38" s="3">
        <v>0</v>
      </c>
      <c r="HB38" s="3">
        <v>1</v>
      </c>
      <c r="HC38" s="3">
        <v>24.018000000000001</v>
      </c>
      <c r="HD38" s="3">
        <v>90</v>
      </c>
      <c r="HE38" s="3">
        <v>0</v>
      </c>
      <c r="HF38" s="3">
        <v>0</v>
      </c>
      <c r="HG38" s="4">
        <v>73.63</v>
      </c>
      <c r="HH38" s="4">
        <v>82.79</v>
      </c>
      <c r="HI38" s="3">
        <v>0</v>
      </c>
      <c r="HJ38" s="3">
        <v>0</v>
      </c>
      <c r="HK38" s="3">
        <v>0</v>
      </c>
      <c r="HL38" s="4">
        <v>68</v>
      </c>
      <c r="HM38" s="4">
        <v>61</v>
      </c>
      <c r="HN38" s="4">
        <v>75</v>
      </c>
      <c r="HO38" s="3">
        <v>69</v>
      </c>
      <c r="HP38" s="3">
        <v>73</v>
      </c>
      <c r="HQ38" s="3">
        <v>70</v>
      </c>
      <c r="HR38" s="4">
        <v>61</v>
      </c>
      <c r="HS38" s="3">
        <v>70</v>
      </c>
      <c r="HT38" s="4">
        <v>-1.149</v>
      </c>
      <c r="HU38" s="3">
        <v>0</v>
      </c>
      <c r="HV38" s="4">
        <v>0.91200000000000003</v>
      </c>
      <c r="HW38" s="4">
        <v>35.6</v>
      </c>
      <c r="HX38" s="4">
        <v>24.53</v>
      </c>
      <c r="HY38" s="5"/>
      <c r="HZ38" s="5"/>
      <c r="IA38" s="4">
        <v>3.032</v>
      </c>
      <c r="IB38" s="3">
        <v>106</v>
      </c>
      <c r="IC38" s="3">
        <v>23.702000000000002</v>
      </c>
      <c r="ID38" s="4">
        <v>-0.20599999999999999</v>
      </c>
      <c r="IE38" s="3">
        <v>0.01</v>
      </c>
      <c r="IF38" s="4">
        <v>817.8</v>
      </c>
      <c r="IG38" s="4">
        <v>763</v>
      </c>
      <c r="IH38" s="4">
        <v>828.6</v>
      </c>
      <c r="II38" s="4">
        <v>777.8</v>
      </c>
      <c r="IJ38" s="4">
        <v>-8.3000000000000004E-2</v>
      </c>
      <c r="IK38" s="4">
        <v>0.109</v>
      </c>
      <c r="IL38" s="4">
        <v>71.3</v>
      </c>
      <c r="IM38" s="4">
        <v>71.3</v>
      </c>
      <c r="IN38" s="4">
        <v>14.871</v>
      </c>
      <c r="IO38" s="4">
        <v>0.629</v>
      </c>
    </row>
    <row r="41" spans="2:249" x14ac:dyDescent="0.25">
      <c r="B41" s="2" t="s">
        <v>41</v>
      </c>
      <c r="C41" s="2" t="s">
        <v>42</v>
      </c>
      <c r="D41" s="2" t="s">
        <v>425</v>
      </c>
      <c r="E41" s="3">
        <v>628.20500000000004</v>
      </c>
      <c r="F41" s="4">
        <v>329.91</v>
      </c>
      <c r="G41" s="4">
        <v>5.55</v>
      </c>
      <c r="H41" s="4">
        <v>34</v>
      </c>
      <c r="I41" s="3">
        <v>0</v>
      </c>
      <c r="J41" s="3">
        <v>400.2</v>
      </c>
      <c r="K41" s="3">
        <v>4</v>
      </c>
      <c r="L41" s="4">
        <v>5</v>
      </c>
      <c r="M41" s="4">
        <v>3</v>
      </c>
      <c r="N41" s="3">
        <v>3</v>
      </c>
      <c r="O41" s="3">
        <v>4</v>
      </c>
      <c r="P41" s="4">
        <v>1.1659999999999999</v>
      </c>
      <c r="Q41" s="4">
        <v>1.548</v>
      </c>
      <c r="R41" s="4">
        <v>1.2509999999999999</v>
      </c>
      <c r="S41" s="4">
        <v>0.84299999999999997</v>
      </c>
      <c r="T41" s="4">
        <v>69.7</v>
      </c>
      <c r="U41" s="3">
        <v>60.911000000000001</v>
      </c>
      <c r="V41" s="3">
        <v>107.5</v>
      </c>
      <c r="W41" s="3">
        <v>102.5</v>
      </c>
      <c r="X41" s="3">
        <v>102.5</v>
      </c>
      <c r="Y41" s="3">
        <v>102.5</v>
      </c>
      <c r="Z41" s="4">
        <v>221.71</v>
      </c>
      <c r="AA41" s="4">
        <v>212.88</v>
      </c>
      <c r="AB41" s="4">
        <v>207.35</v>
      </c>
      <c r="AC41" s="4">
        <v>201.31</v>
      </c>
      <c r="AD41" s="4">
        <v>1.7410000000000001</v>
      </c>
      <c r="AE41" s="4">
        <v>1.77</v>
      </c>
      <c r="AF41" s="4">
        <v>1.679</v>
      </c>
      <c r="AG41" s="4">
        <v>1.716</v>
      </c>
      <c r="AH41" s="4">
        <v>72.77</v>
      </c>
      <c r="AI41" s="4">
        <v>71.19</v>
      </c>
      <c r="AJ41" s="4">
        <v>80.900000000000006</v>
      </c>
      <c r="AK41" s="4">
        <v>80.52</v>
      </c>
      <c r="AL41" s="4">
        <v>597.19299999999998</v>
      </c>
      <c r="AM41" s="4">
        <v>601.34799999999996</v>
      </c>
      <c r="AN41" s="4">
        <v>859.19100000000003</v>
      </c>
      <c r="AO41" s="4">
        <v>753.21900000000005</v>
      </c>
      <c r="AP41" s="4">
        <v>1.3049999999999999</v>
      </c>
      <c r="AQ41" s="3">
        <v>1.587</v>
      </c>
      <c r="AR41" s="4">
        <v>39.487000000000002</v>
      </c>
      <c r="AS41" s="4">
        <v>34.097999999999999</v>
      </c>
      <c r="AT41" s="3">
        <v>89</v>
      </c>
      <c r="AU41" s="4">
        <v>109</v>
      </c>
      <c r="AV41" s="4">
        <v>2.6389999999999998</v>
      </c>
      <c r="AW41" s="4">
        <v>5.3464</v>
      </c>
      <c r="AX41" s="4">
        <v>1013.9</v>
      </c>
      <c r="AY41" s="3">
        <v>2.3199999999999998</v>
      </c>
      <c r="AZ41" s="3">
        <v>5.59</v>
      </c>
      <c r="BA41" s="4">
        <v>69.608000000000004</v>
      </c>
      <c r="BB41" s="4">
        <v>69.707999999999998</v>
      </c>
      <c r="BC41" s="4">
        <v>7698</v>
      </c>
      <c r="BD41" s="4">
        <v>87.5</v>
      </c>
      <c r="BE41" s="4">
        <v>15.135</v>
      </c>
      <c r="BF41" s="4">
        <v>11.8</v>
      </c>
      <c r="BG41" s="3">
        <v>29.79</v>
      </c>
      <c r="BH41" s="4">
        <v>26.83</v>
      </c>
      <c r="BI41" s="3">
        <v>62.62</v>
      </c>
      <c r="BJ41" s="3">
        <v>79.224000000000004</v>
      </c>
      <c r="BK41" s="4">
        <v>60.863999999999997</v>
      </c>
      <c r="BL41" s="3">
        <v>77.198999999999998</v>
      </c>
      <c r="BM41" s="4">
        <v>75.94</v>
      </c>
      <c r="BN41" s="4">
        <v>120.696</v>
      </c>
      <c r="BO41" s="3">
        <v>130.44</v>
      </c>
      <c r="BP41" s="4">
        <v>112.85599999999999</v>
      </c>
      <c r="BQ41" s="4">
        <v>116.28</v>
      </c>
      <c r="BR41" s="4">
        <v>58.314999999999998</v>
      </c>
      <c r="BS41" s="4">
        <v>33.5</v>
      </c>
      <c r="BT41" s="4">
        <v>7170.5770000000002</v>
      </c>
      <c r="BU41" s="4">
        <v>46.677999999999997</v>
      </c>
      <c r="BV41" s="4">
        <v>56.393999999999998</v>
      </c>
      <c r="BW41" s="3">
        <v>59.343000000000004</v>
      </c>
      <c r="BX41" s="3">
        <v>60.61</v>
      </c>
      <c r="BY41" s="4">
        <v>1.369</v>
      </c>
      <c r="BZ41" s="4">
        <v>2.6930000000000001</v>
      </c>
      <c r="CA41" s="4">
        <v>3.629</v>
      </c>
      <c r="CB41" s="4">
        <v>3.19</v>
      </c>
      <c r="CC41" s="4">
        <v>0.61799999999999999</v>
      </c>
      <c r="CD41" s="4">
        <v>1.381</v>
      </c>
      <c r="CE41" s="3">
        <v>1.29</v>
      </c>
      <c r="CF41" s="3">
        <v>1.591</v>
      </c>
      <c r="CG41" s="4">
        <v>13.728999999999999</v>
      </c>
      <c r="CH41" s="3">
        <v>9.9260000000000002</v>
      </c>
      <c r="CI41" s="3">
        <v>4.05</v>
      </c>
      <c r="CJ41" s="4">
        <v>3.7109999999999999</v>
      </c>
      <c r="CK41" s="4">
        <v>1.2330000000000001</v>
      </c>
      <c r="CL41" s="4">
        <v>0</v>
      </c>
      <c r="CM41" s="4">
        <v>0.6</v>
      </c>
      <c r="CN41" s="4">
        <v>0</v>
      </c>
      <c r="CO41" s="4">
        <v>0</v>
      </c>
      <c r="CP41" s="4">
        <v>95.171999999999997</v>
      </c>
      <c r="CQ41" s="4">
        <v>101.014</v>
      </c>
      <c r="CR41" s="4">
        <v>99.728999999999999</v>
      </c>
      <c r="CS41" s="4">
        <v>99.08</v>
      </c>
      <c r="CT41" s="4">
        <v>0.312</v>
      </c>
      <c r="CU41" s="4">
        <v>9.9000000000000005E-2</v>
      </c>
      <c r="CV41" s="4">
        <v>0.30099999999999999</v>
      </c>
      <c r="CW41" s="3">
        <v>0.89900000000000002</v>
      </c>
      <c r="CX41" s="3">
        <v>0.60499999999999998</v>
      </c>
      <c r="CY41" s="4">
        <v>6.194</v>
      </c>
      <c r="CZ41" s="3">
        <v>0.4</v>
      </c>
      <c r="DA41" s="4">
        <v>0.19800000000000001</v>
      </c>
      <c r="DB41" s="3">
        <v>0.70099999999999996</v>
      </c>
      <c r="DC41" s="3">
        <v>0</v>
      </c>
      <c r="DD41" s="3">
        <v>0</v>
      </c>
      <c r="DE41" s="4">
        <v>0.33</v>
      </c>
      <c r="DF41" s="4">
        <v>0.11600000000000001</v>
      </c>
      <c r="DG41" s="4">
        <v>0.71499999999999997</v>
      </c>
      <c r="DH41" s="4">
        <v>1.673</v>
      </c>
      <c r="DI41" s="4">
        <v>1.2829999999999999</v>
      </c>
      <c r="DJ41" s="4">
        <v>0.32300000000000001</v>
      </c>
      <c r="DK41" s="4">
        <v>1.1080000000000001</v>
      </c>
      <c r="DL41" s="4">
        <v>0.45400000000000001</v>
      </c>
      <c r="DM41" s="4">
        <v>0.86799999999999999</v>
      </c>
      <c r="DN41" s="4">
        <v>0.69799999999999995</v>
      </c>
      <c r="DO41" s="3">
        <v>0.45700000000000002</v>
      </c>
      <c r="DP41" s="4">
        <v>62.756999999999998</v>
      </c>
      <c r="DQ41" s="3">
        <v>55.561</v>
      </c>
      <c r="DR41" s="4">
        <v>52.286000000000001</v>
      </c>
      <c r="DS41" s="4">
        <v>49.244</v>
      </c>
      <c r="DT41" s="4">
        <v>2.0299999999999998</v>
      </c>
      <c r="DU41" s="4">
        <v>1.89</v>
      </c>
      <c r="DV41" s="4">
        <v>4.3099999999999996</v>
      </c>
      <c r="DW41" s="4">
        <v>3.4</v>
      </c>
      <c r="DX41" s="4">
        <v>2.2000000000000002</v>
      </c>
      <c r="DY41" s="4">
        <v>1.96</v>
      </c>
      <c r="DZ41" s="4">
        <v>4.03</v>
      </c>
      <c r="EA41" s="4">
        <v>3.13</v>
      </c>
      <c r="EB41" s="4">
        <v>17.100000000000001</v>
      </c>
      <c r="EC41" s="4">
        <v>16.95</v>
      </c>
      <c r="ED41" s="4">
        <v>12.81</v>
      </c>
      <c r="EE41" s="4">
        <v>14.35</v>
      </c>
      <c r="EF41" s="3">
        <v>78.67</v>
      </c>
      <c r="EG41" s="3">
        <v>79.209999999999994</v>
      </c>
      <c r="EH41" s="3">
        <v>78.86</v>
      </c>
      <c r="EI41" s="3">
        <v>79.13</v>
      </c>
      <c r="EJ41" s="4">
        <v>6.4119999999999999</v>
      </c>
      <c r="EK41" s="4">
        <v>53.195</v>
      </c>
      <c r="EL41" s="3">
        <v>2.15</v>
      </c>
      <c r="EM41" s="4">
        <v>1.55</v>
      </c>
      <c r="EN41" s="4">
        <v>1.21</v>
      </c>
      <c r="EO41" s="4">
        <v>1.21</v>
      </c>
      <c r="EP41" s="4">
        <v>-75.853999999999999</v>
      </c>
      <c r="EQ41" s="3">
        <v>-1.2210000000000001</v>
      </c>
      <c r="ER41" s="3">
        <v>137.30600000000001</v>
      </c>
      <c r="ES41" s="4">
        <v>1.4610000000000001</v>
      </c>
      <c r="ET41" s="4">
        <v>1.488</v>
      </c>
      <c r="EU41" s="4">
        <v>1.44</v>
      </c>
      <c r="EV41" s="4">
        <v>7.1639999999999997</v>
      </c>
      <c r="EW41" s="4">
        <v>2.6280000000000001</v>
      </c>
      <c r="EX41" s="4">
        <v>-375.72</v>
      </c>
      <c r="EY41" s="3">
        <v>0</v>
      </c>
      <c r="EZ41" s="4">
        <v>0</v>
      </c>
      <c r="FA41" s="3">
        <v>0</v>
      </c>
      <c r="FB41" s="4">
        <v>8.2539999999999996</v>
      </c>
      <c r="FC41" s="4">
        <v>75.641000000000005</v>
      </c>
      <c r="FD41" s="4">
        <v>74.183999999999997</v>
      </c>
      <c r="FE41" s="4">
        <v>78.837000000000003</v>
      </c>
      <c r="FF41" s="4">
        <v>78.018000000000001</v>
      </c>
      <c r="FG41" s="3">
        <v>0.97499999999999998</v>
      </c>
      <c r="FH41" s="3">
        <v>0.97299999999999998</v>
      </c>
      <c r="FI41" s="3">
        <v>0.999</v>
      </c>
      <c r="FJ41" s="3">
        <v>1.0009999999999999</v>
      </c>
      <c r="FK41" s="3">
        <v>0.40300000000000002</v>
      </c>
      <c r="FL41" s="3">
        <v>89</v>
      </c>
      <c r="FM41" s="4">
        <v>3.43</v>
      </c>
      <c r="FN41" s="3">
        <v>-0.42</v>
      </c>
      <c r="FO41" s="4">
        <v>5.49</v>
      </c>
      <c r="FP41" s="3">
        <v>3.45</v>
      </c>
      <c r="FQ41" s="3">
        <v>0.75</v>
      </c>
      <c r="FR41" s="4">
        <v>5.0999999999999996</v>
      </c>
      <c r="FS41" s="3">
        <v>6.84</v>
      </c>
      <c r="FT41" s="4">
        <v>1072.5</v>
      </c>
      <c r="FU41" s="4">
        <v>7.05</v>
      </c>
      <c r="FV41" s="4">
        <v>5.55</v>
      </c>
      <c r="FW41" s="4">
        <v>3092.5</v>
      </c>
      <c r="FX41" s="4">
        <v>165700</v>
      </c>
      <c r="FY41" s="4">
        <v>166900</v>
      </c>
      <c r="FZ41" s="3">
        <v>51.29</v>
      </c>
      <c r="GA41" s="3">
        <v>51.604999999999997</v>
      </c>
      <c r="GB41" s="4">
        <v>2205.4</v>
      </c>
      <c r="GC41" s="4">
        <v>2232.9</v>
      </c>
      <c r="GD41" s="4">
        <v>2205.4</v>
      </c>
      <c r="GE41" s="3">
        <v>2419.5</v>
      </c>
      <c r="GF41" s="4">
        <v>1401.2188000000001</v>
      </c>
      <c r="GG41" s="3">
        <v>41</v>
      </c>
      <c r="GH41" s="3">
        <v>40.6</v>
      </c>
      <c r="GI41" s="3">
        <v>84.5</v>
      </c>
      <c r="GJ41" s="3">
        <v>85.8</v>
      </c>
      <c r="GK41" s="3">
        <v>95.5</v>
      </c>
      <c r="GL41" s="3">
        <v>81.099999999999994</v>
      </c>
      <c r="GM41" s="3">
        <v>0</v>
      </c>
      <c r="GN41" s="3">
        <v>30.266999999999999</v>
      </c>
      <c r="GO41" s="3">
        <v>137.30600000000001</v>
      </c>
      <c r="GP41" s="3">
        <v>0</v>
      </c>
      <c r="GQ41" s="4">
        <v>4.3659999999999997</v>
      </c>
      <c r="GR41" s="3">
        <v>0</v>
      </c>
      <c r="GS41" s="3">
        <v>4.6020000000000003</v>
      </c>
      <c r="GT41" s="3">
        <v>0</v>
      </c>
      <c r="GU41" s="3">
        <v>4.484</v>
      </c>
      <c r="GV41" s="3">
        <v>0</v>
      </c>
      <c r="GW41" s="4">
        <v>12.414999999999999</v>
      </c>
      <c r="GX41" s="3">
        <v>23.03</v>
      </c>
      <c r="GY41" s="3">
        <v>0</v>
      </c>
      <c r="GZ41" s="3">
        <v>0</v>
      </c>
      <c r="HA41" s="3">
        <v>0</v>
      </c>
      <c r="HB41" s="3">
        <v>1</v>
      </c>
      <c r="HC41" s="3">
        <v>26.565000000000001</v>
      </c>
      <c r="HD41" s="3">
        <v>90</v>
      </c>
      <c r="HE41" s="3">
        <v>0</v>
      </c>
      <c r="HF41" s="3">
        <v>0</v>
      </c>
      <c r="HG41" s="4">
        <v>75.489999999999995</v>
      </c>
      <c r="HH41" s="4">
        <v>80.19</v>
      </c>
      <c r="HI41" s="3">
        <v>0</v>
      </c>
      <c r="HJ41" s="3">
        <v>0</v>
      </c>
      <c r="HK41" s="3">
        <v>0</v>
      </c>
      <c r="HL41" s="3">
        <v>79</v>
      </c>
      <c r="HM41" s="3">
        <v>61</v>
      </c>
      <c r="HN41" s="4">
        <v>66</v>
      </c>
      <c r="HO41" s="4">
        <v>57</v>
      </c>
      <c r="HP41" s="4">
        <v>64</v>
      </c>
      <c r="HQ41" s="4">
        <v>61</v>
      </c>
      <c r="HR41" s="4">
        <v>58</v>
      </c>
      <c r="HS41" s="4">
        <v>62</v>
      </c>
      <c r="HT41" s="4">
        <v>-1.2315</v>
      </c>
      <c r="HU41" s="3">
        <v>0</v>
      </c>
      <c r="HV41" s="4">
        <v>0.224</v>
      </c>
      <c r="HW41" s="3">
        <v>35.29</v>
      </c>
      <c r="HX41" s="4">
        <v>32.42</v>
      </c>
      <c r="HY41" s="3">
        <v>50.27</v>
      </c>
      <c r="HZ41" s="3">
        <v>59.76</v>
      </c>
      <c r="IA41" s="4">
        <v>2.427</v>
      </c>
      <c r="IB41" s="4">
        <v>99</v>
      </c>
      <c r="IC41" s="4">
        <v>18.923999999999999</v>
      </c>
      <c r="ID41" s="3">
        <v>-0.129</v>
      </c>
      <c r="IE41" s="3">
        <v>-0.01</v>
      </c>
      <c r="IF41" s="3">
        <v>823.7</v>
      </c>
      <c r="IG41" s="4">
        <v>660.1</v>
      </c>
      <c r="IH41" s="4">
        <v>826.1</v>
      </c>
      <c r="II41" s="4">
        <v>664.3</v>
      </c>
      <c r="IJ41" s="3">
        <v>-3.5000000000000003E-2</v>
      </c>
      <c r="IK41" s="3">
        <v>4.2000000000000003E-2</v>
      </c>
      <c r="IL41" s="3">
        <v>478.108</v>
      </c>
      <c r="IM41" s="3">
        <v>477.96800000000002</v>
      </c>
      <c r="IN41" s="4">
        <v>8.76</v>
      </c>
      <c r="IO41" s="4">
        <v>0.436</v>
      </c>
    </row>
    <row r="42" spans="2:249" x14ac:dyDescent="0.25">
      <c r="B42" s="2" t="s">
        <v>41</v>
      </c>
      <c r="C42" s="2" t="s">
        <v>43</v>
      </c>
      <c r="D42" s="6">
        <v>2.4826388888888888E-3</v>
      </c>
      <c r="E42" s="4">
        <v>214.54</v>
      </c>
      <c r="F42" s="4">
        <v>331.07</v>
      </c>
      <c r="G42" s="3">
        <v>5.84</v>
      </c>
      <c r="H42" s="4">
        <v>34.200000000000003</v>
      </c>
      <c r="I42" s="3">
        <v>0</v>
      </c>
      <c r="J42" s="4">
        <v>16</v>
      </c>
      <c r="K42" s="3">
        <v>4</v>
      </c>
      <c r="L42" s="3">
        <v>7</v>
      </c>
      <c r="M42" s="3">
        <v>4</v>
      </c>
      <c r="N42" s="3">
        <v>3</v>
      </c>
      <c r="O42" s="3">
        <v>4</v>
      </c>
      <c r="P42" s="4">
        <v>1.17</v>
      </c>
      <c r="Q42" s="4">
        <v>1.8360000000000001</v>
      </c>
      <c r="R42" s="4">
        <v>1.1739999999999999</v>
      </c>
      <c r="S42" s="4">
        <v>0.97299999999999998</v>
      </c>
      <c r="T42" s="4">
        <v>84.7</v>
      </c>
      <c r="U42" s="4">
        <v>60.631</v>
      </c>
      <c r="V42" s="4">
        <v>210</v>
      </c>
      <c r="W42" s="4">
        <v>192.5</v>
      </c>
      <c r="X42" s="4">
        <v>177.5</v>
      </c>
      <c r="Y42" s="4">
        <v>175</v>
      </c>
      <c r="Z42" s="4">
        <v>328.28</v>
      </c>
      <c r="AA42" s="4">
        <v>292.37</v>
      </c>
      <c r="AB42" s="4">
        <v>312.54000000000002</v>
      </c>
      <c r="AC42" s="4">
        <v>297.85000000000002</v>
      </c>
      <c r="AD42" s="4">
        <v>1.7689999999999999</v>
      </c>
      <c r="AE42" s="4">
        <v>1.7829999999999999</v>
      </c>
      <c r="AF42" s="4">
        <v>1.798</v>
      </c>
      <c r="AG42" s="4">
        <v>1.8260000000000001</v>
      </c>
      <c r="AH42" s="4">
        <v>85.4</v>
      </c>
      <c r="AI42" s="4">
        <v>81.73</v>
      </c>
      <c r="AJ42" s="4">
        <v>102.93</v>
      </c>
      <c r="AK42" s="4">
        <v>102.35</v>
      </c>
      <c r="AL42" s="4">
        <v>616.77499999999998</v>
      </c>
      <c r="AM42" s="4">
        <v>610.81500000000005</v>
      </c>
      <c r="AN42" s="4">
        <v>834.37199999999996</v>
      </c>
      <c r="AO42" s="4">
        <v>764.36900000000003</v>
      </c>
      <c r="AP42" s="4">
        <v>1.284</v>
      </c>
      <c r="AQ42" s="4">
        <v>1.5580000000000001</v>
      </c>
      <c r="AR42" s="4">
        <v>38.673000000000002</v>
      </c>
      <c r="AS42" s="4">
        <v>31.602</v>
      </c>
      <c r="AT42" s="4">
        <v>83</v>
      </c>
      <c r="AU42" s="4">
        <v>116</v>
      </c>
      <c r="AV42" s="4">
        <v>2.4904999999999999</v>
      </c>
      <c r="AW42" s="3">
        <v>5.4579000000000004</v>
      </c>
      <c r="AX42" s="4">
        <v>1012.8</v>
      </c>
      <c r="AY42" s="4">
        <v>2.1</v>
      </c>
      <c r="AZ42" s="4">
        <v>5.69</v>
      </c>
      <c r="BA42" s="4">
        <v>126.346</v>
      </c>
      <c r="BB42" s="4">
        <v>125.477</v>
      </c>
      <c r="BC42" s="4">
        <v>7777</v>
      </c>
      <c r="BD42" s="4">
        <v>88.5</v>
      </c>
      <c r="BE42" s="4">
        <v>14.82</v>
      </c>
      <c r="BF42" s="4">
        <v>12.555</v>
      </c>
      <c r="BG42" s="4">
        <v>28.65</v>
      </c>
      <c r="BH42" s="4">
        <v>26.91</v>
      </c>
      <c r="BI42" s="5"/>
      <c r="BJ42" s="5"/>
      <c r="BK42" s="5"/>
      <c r="BL42" s="5"/>
      <c r="BM42" s="5"/>
      <c r="BN42" s="4">
        <v>108.12</v>
      </c>
      <c r="BO42" s="4">
        <v>108.98399999999999</v>
      </c>
      <c r="BP42" s="4">
        <v>132.584</v>
      </c>
      <c r="BQ42" s="4">
        <v>135.44800000000001</v>
      </c>
      <c r="BR42" s="5"/>
      <c r="BS42" s="4">
        <v>34</v>
      </c>
      <c r="BT42" s="3">
        <v>7420.5770000000002</v>
      </c>
      <c r="BU42" s="3">
        <v>50.887</v>
      </c>
      <c r="BV42" s="3">
        <v>58.173999999999999</v>
      </c>
      <c r="BW42" s="4">
        <v>57.704999999999998</v>
      </c>
      <c r="BX42" s="4">
        <v>59.741</v>
      </c>
      <c r="BY42" s="4">
        <v>1.296</v>
      </c>
      <c r="BZ42" s="4">
        <v>2.9049999999999998</v>
      </c>
      <c r="CA42" s="4">
        <v>3.4990000000000001</v>
      </c>
      <c r="CB42" s="3">
        <v>3.8159999999999998</v>
      </c>
      <c r="CC42" s="4">
        <v>0.95099999999999996</v>
      </c>
      <c r="CD42" s="3">
        <v>1.603</v>
      </c>
      <c r="CE42" s="4">
        <v>1.1759999999999999</v>
      </c>
      <c r="CF42" s="4">
        <v>1.577</v>
      </c>
      <c r="CG42" s="3">
        <v>13.945</v>
      </c>
      <c r="CH42" s="4">
        <v>13.814</v>
      </c>
      <c r="CI42" s="4">
        <v>3.8769999999999998</v>
      </c>
      <c r="CJ42" s="4">
        <v>3.9710000000000001</v>
      </c>
      <c r="CK42" s="4">
        <v>1.5740000000000001</v>
      </c>
      <c r="CL42" s="4">
        <v>0.2</v>
      </c>
      <c r="CM42" s="4">
        <v>1</v>
      </c>
      <c r="CN42" s="4">
        <v>0</v>
      </c>
      <c r="CO42" s="4">
        <v>0</v>
      </c>
      <c r="CP42" s="4">
        <v>100.58799999999999</v>
      </c>
      <c r="CQ42" s="4">
        <v>102.16200000000001</v>
      </c>
      <c r="CR42" s="4">
        <v>118.937</v>
      </c>
      <c r="CS42" s="4">
        <v>123.90300000000001</v>
      </c>
      <c r="CT42" s="4">
        <v>0.26700000000000002</v>
      </c>
      <c r="CU42" s="4">
        <v>9.9000000000000005E-2</v>
      </c>
      <c r="CV42" s="4">
        <v>0.1</v>
      </c>
      <c r="CW42" s="4">
        <v>0.1</v>
      </c>
      <c r="CX42" s="4">
        <v>0.2</v>
      </c>
      <c r="CY42" s="4">
        <v>3.1970000000000001</v>
      </c>
      <c r="CZ42" s="4">
        <v>0.19900000000000001</v>
      </c>
      <c r="DA42" s="4">
        <v>0</v>
      </c>
      <c r="DB42" s="4">
        <v>0.3</v>
      </c>
      <c r="DC42" s="3">
        <v>0</v>
      </c>
      <c r="DD42" s="3">
        <v>0</v>
      </c>
      <c r="DE42" s="3">
        <v>0.39300000000000002</v>
      </c>
      <c r="DF42" s="4">
        <v>0.159</v>
      </c>
      <c r="DG42" s="4">
        <v>0.92</v>
      </c>
      <c r="DH42" s="4">
        <v>2.1379999999999999</v>
      </c>
      <c r="DI42" s="4">
        <v>1.377</v>
      </c>
      <c r="DJ42" s="3">
        <v>0.39500000000000002</v>
      </c>
      <c r="DK42" s="4">
        <v>0.98799999999999999</v>
      </c>
      <c r="DL42" s="4">
        <v>0.45400000000000001</v>
      </c>
      <c r="DM42" s="3">
        <v>1.002</v>
      </c>
      <c r="DN42" s="4">
        <v>0.69499999999999995</v>
      </c>
      <c r="DO42" s="4">
        <v>0.432</v>
      </c>
      <c r="DP42" s="4">
        <v>64.900999999999996</v>
      </c>
      <c r="DQ42" s="4">
        <v>53.576000000000001</v>
      </c>
      <c r="DR42" s="4">
        <v>52.164999999999999</v>
      </c>
      <c r="DS42" s="4">
        <v>47.723999999999997</v>
      </c>
      <c r="DT42" s="4">
        <v>6.89</v>
      </c>
      <c r="DU42" s="4">
        <v>6.45</v>
      </c>
      <c r="DV42" s="4">
        <v>13.73</v>
      </c>
      <c r="DW42" s="4">
        <v>11.25</v>
      </c>
      <c r="DX42" s="4">
        <v>7.37</v>
      </c>
      <c r="DY42" s="4">
        <v>6.81</v>
      </c>
      <c r="DZ42" s="4">
        <v>13.46</v>
      </c>
      <c r="EA42" s="4">
        <v>10.8</v>
      </c>
      <c r="EB42" s="4">
        <v>41.9</v>
      </c>
      <c r="EC42" s="4">
        <v>41.73</v>
      </c>
      <c r="ED42" s="4">
        <v>32.39</v>
      </c>
      <c r="EE42" s="4">
        <v>34.76</v>
      </c>
      <c r="EF42" s="4">
        <v>43.85</v>
      </c>
      <c r="EG42" s="4">
        <v>45.01</v>
      </c>
      <c r="EH42" s="4">
        <v>40.42</v>
      </c>
      <c r="EI42" s="4">
        <v>43.2</v>
      </c>
      <c r="EJ42" s="4">
        <v>7.58</v>
      </c>
      <c r="EK42" s="4">
        <v>55.100999999999999</v>
      </c>
      <c r="EL42" s="4">
        <v>1.9</v>
      </c>
      <c r="EM42" s="3">
        <v>1.5</v>
      </c>
      <c r="EN42" s="4">
        <v>1.21</v>
      </c>
      <c r="EO42" s="4">
        <v>1.21</v>
      </c>
      <c r="EP42" s="3">
        <v>-120.822</v>
      </c>
      <c r="EQ42" s="4">
        <v>-2.7949999999999999</v>
      </c>
      <c r="ER42" s="4">
        <v>101.974</v>
      </c>
      <c r="ES42" s="3">
        <v>1.645</v>
      </c>
      <c r="ET42" s="4">
        <v>1.6759999999999999</v>
      </c>
      <c r="EU42" s="3">
        <v>1.621</v>
      </c>
      <c r="EV42" s="4">
        <v>7.2140000000000004</v>
      </c>
      <c r="EW42" s="4">
        <v>2.823</v>
      </c>
      <c r="EX42" s="4">
        <v>73.94</v>
      </c>
      <c r="EY42" s="3">
        <v>0</v>
      </c>
      <c r="EZ42" s="4">
        <v>0</v>
      </c>
      <c r="FA42" s="3">
        <v>0</v>
      </c>
      <c r="FB42" s="4">
        <v>9.3810000000000002</v>
      </c>
      <c r="FC42" s="4">
        <v>75.007999999999996</v>
      </c>
      <c r="FD42" s="4">
        <v>72.286000000000001</v>
      </c>
      <c r="FE42" s="4">
        <v>81.855000000000004</v>
      </c>
      <c r="FF42" s="4">
        <v>80.233000000000004</v>
      </c>
      <c r="FG42" s="4">
        <v>0.94699999999999995</v>
      </c>
      <c r="FH42" s="4">
        <v>0.94799999999999995</v>
      </c>
      <c r="FI42" s="4">
        <v>0.99</v>
      </c>
      <c r="FJ42" s="4">
        <v>0.99299999999999999</v>
      </c>
      <c r="FK42" s="4">
        <v>0</v>
      </c>
      <c r="FL42" s="4">
        <v>83</v>
      </c>
      <c r="FM42" s="4">
        <v>3.55</v>
      </c>
      <c r="FN42" s="4">
        <v>-0.04</v>
      </c>
      <c r="FO42" s="4">
        <v>5.48</v>
      </c>
      <c r="FP42" s="5"/>
      <c r="FQ42" s="4">
        <v>4.95</v>
      </c>
      <c r="FR42" s="4">
        <v>5.0999999999999996</v>
      </c>
      <c r="FS42" s="4">
        <v>6.7690000000000001</v>
      </c>
      <c r="FT42" s="4">
        <v>1067.7</v>
      </c>
      <c r="FU42" s="4">
        <v>7.14</v>
      </c>
      <c r="FV42" s="4">
        <v>11.38</v>
      </c>
      <c r="FW42" s="3">
        <v>3117.5</v>
      </c>
      <c r="FX42" s="3">
        <v>173100</v>
      </c>
      <c r="FY42" s="3">
        <v>174100</v>
      </c>
      <c r="FZ42" s="4">
        <v>49.53</v>
      </c>
      <c r="GA42" s="4">
        <v>49.976999999999997</v>
      </c>
      <c r="GB42" s="4">
        <v>2261.6</v>
      </c>
      <c r="GC42" s="4">
        <v>2262.1</v>
      </c>
      <c r="GD42" s="3">
        <v>2380.1999999999998</v>
      </c>
      <c r="GE42" s="4">
        <v>2276.9</v>
      </c>
      <c r="GF42" s="4">
        <v>1251.8438000000001</v>
      </c>
      <c r="GG42" s="4">
        <v>36</v>
      </c>
      <c r="GH42" s="4">
        <v>35.6</v>
      </c>
      <c r="GI42" s="4">
        <v>58.7</v>
      </c>
      <c r="GJ42" s="4">
        <v>62.7</v>
      </c>
      <c r="GK42" s="4">
        <v>99.5</v>
      </c>
      <c r="GL42" s="4">
        <v>80.599999999999994</v>
      </c>
      <c r="GM42" s="3">
        <v>0</v>
      </c>
      <c r="GN42" s="4">
        <v>29.367000000000001</v>
      </c>
      <c r="GO42" s="4">
        <v>120.822</v>
      </c>
      <c r="GP42" s="4">
        <v>1.298</v>
      </c>
      <c r="GQ42" s="4">
        <v>1.9470000000000001</v>
      </c>
      <c r="GR42" s="4">
        <v>1.298</v>
      </c>
      <c r="GS42" s="4">
        <v>2.0059999999999998</v>
      </c>
      <c r="GT42" s="4">
        <v>1.357</v>
      </c>
      <c r="GU42" s="4">
        <v>1.8879999999999999</v>
      </c>
      <c r="GV42" s="4">
        <v>12.936</v>
      </c>
      <c r="GW42" s="4">
        <v>13.798999999999999</v>
      </c>
      <c r="GX42" s="4">
        <v>15.092000000000001</v>
      </c>
      <c r="GY42" s="3">
        <v>0</v>
      </c>
      <c r="GZ42" s="3">
        <v>0</v>
      </c>
      <c r="HA42" s="3">
        <v>0</v>
      </c>
      <c r="HB42" s="4">
        <v>0</v>
      </c>
      <c r="HC42" s="4">
        <v>23.099</v>
      </c>
      <c r="HD42" s="4">
        <v>86</v>
      </c>
      <c r="HE42" s="3">
        <v>0</v>
      </c>
      <c r="HF42" s="3">
        <v>0</v>
      </c>
      <c r="HG42" s="4">
        <v>71.849999999999994</v>
      </c>
      <c r="HH42" s="4">
        <v>79.87</v>
      </c>
      <c r="HI42" s="3">
        <v>0</v>
      </c>
      <c r="HJ42" s="3">
        <v>0</v>
      </c>
      <c r="HK42" s="3">
        <v>0</v>
      </c>
      <c r="HL42" s="4">
        <v>71</v>
      </c>
      <c r="HM42" s="4">
        <v>58</v>
      </c>
      <c r="HN42" s="4">
        <v>68</v>
      </c>
      <c r="HO42" s="4">
        <v>59</v>
      </c>
      <c r="HP42" s="4">
        <v>67</v>
      </c>
      <c r="HQ42" s="4">
        <v>64</v>
      </c>
      <c r="HR42" s="4">
        <v>57</v>
      </c>
      <c r="HS42" s="4">
        <v>64</v>
      </c>
      <c r="HT42" s="3">
        <v>-1.2495000000000001</v>
      </c>
      <c r="HU42" s="3">
        <v>0</v>
      </c>
      <c r="HV42" s="4">
        <v>0.97</v>
      </c>
      <c r="HW42" s="3">
        <v>35.29</v>
      </c>
      <c r="HX42" s="3">
        <v>28.03</v>
      </c>
      <c r="HY42" s="4">
        <v>48.25</v>
      </c>
      <c r="HZ42" s="4">
        <v>57</v>
      </c>
      <c r="IA42" s="4">
        <v>2.589</v>
      </c>
      <c r="IB42" s="3">
        <v>105</v>
      </c>
      <c r="IC42" s="4">
        <v>23.103999999999999</v>
      </c>
      <c r="ID42" s="4">
        <v>-0.23699999999999999</v>
      </c>
      <c r="IE42" s="4">
        <v>-2.8000000000000001E-2</v>
      </c>
      <c r="IF42" s="4">
        <v>816.5</v>
      </c>
      <c r="IG42" s="3">
        <v>774.2</v>
      </c>
      <c r="IH42" s="3">
        <v>832.7</v>
      </c>
      <c r="II42" s="3">
        <v>784.7</v>
      </c>
      <c r="IJ42" s="4">
        <v>-0.16800000000000001</v>
      </c>
      <c r="IK42" s="4">
        <v>-7.2999999999999995E-2</v>
      </c>
      <c r="IL42" s="4">
        <v>70.207999999999998</v>
      </c>
      <c r="IM42" s="4">
        <v>70.207999999999998</v>
      </c>
      <c r="IN42" s="4">
        <v>11.266999999999999</v>
      </c>
      <c r="IO42" s="4">
        <v>0.48099999999999998</v>
      </c>
    </row>
    <row r="43" spans="2:249" x14ac:dyDescent="0.25">
      <c r="B43" s="2" t="s">
        <v>41</v>
      </c>
      <c r="C43" s="2" t="s">
        <v>44</v>
      </c>
      <c r="D43" s="6">
        <v>2.4619212962962963E-3</v>
      </c>
      <c r="E43" s="4">
        <v>212.75</v>
      </c>
      <c r="F43" s="4">
        <v>331.93</v>
      </c>
      <c r="G43" s="4">
        <v>5.81</v>
      </c>
      <c r="H43" s="4">
        <v>34.4</v>
      </c>
      <c r="I43" s="3">
        <v>0</v>
      </c>
      <c r="J43" s="4">
        <v>17.399999999999999</v>
      </c>
      <c r="K43" s="3">
        <v>4</v>
      </c>
      <c r="L43" s="3">
        <v>7</v>
      </c>
      <c r="M43" s="3">
        <v>4</v>
      </c>
      <c r="N43" s="3">
        <v>3</v>
      </c>
      <c r="O43" s="3">
        <v>4</v>
      </c>
      <c r="P43" s="3">
        <v>1.2310000000000001</v>
      </c>
      <c r="Q43" s="3">
        <v>2.0640000000000001</v>
      </c>
      <c r="R43" s="4">
        <v>1.2789999999999999</v>
      </c>
      <c r="S43" s="4">
        <v>0.996</v>
      </c>
      <c r="T43" s="3">
        <v>89.83</v>
      </c>
      <c r="U43" s="4">
        <v>60.463000000000001</v>
      </c>
      <c r="V43" s="4">
        <v>225</v>
      </c>
      <c r="W43" s="4">
        <v>208.34</v>
      </c>
      <c r="X43" s="4">
        <v>205</v>
      </c>
      <c r="Y43" s="4">
        <v>201.66</v>
      </c>
      <c r="Z43" s="3">
        <v>340.22</v>
      </c>
      <c r="AA43" s="3">
        <v>303.24</v>
      </c>
      <c r="AB43" s="3">
        <v>337.06</v>
      </c>
      <c r="AC43" s="4">
        <v>320.36</v>
      </c>
      <c r="AD43" s="4">
        <v>1.802</v>
      </c>
      <c r="AE43" s="4">
        <v>1.8120000000000001</v>
      </c>
      <c r="AF43" s="4">
        <v>1.855</v>
      </c>
      <c r="AG43" s="4">
        <v>1.877</v>
      </c>
      <c r="AH43" s="3">
        <v>89.95</v>
      </c>
      <c r="AI43" s="4">
        <v>85.7</v>
      </c>
      <c r="AJ43" s="4">
        <v>111.17</v>
      </c>
      <c r="AK43" s="4">
        <v>110.03</v>
      </c>
      <c r="AL43" s="4">
        <v>633.95799999999997</v>
      </c>
      <c r="AM43" s="4">
        <v>630.64400000000001</v>
      </c>
      <c r="AN43" s="4">
        <v>865.02499999999998</v>
      </c>
      <c r="AO43" s="4">
        <v>787.95399999999995</v>
      </c>
      <c r="AP43" s="3">
        <v>1.3120000000000001</v>
      </c>
      <c r="AQ43" s="4">
        <v>1.5640000000000001</v>
      </c>
      <c r="AR43" s="4">
        <v>38.588000000000001</v>
      </c>
      <c r="AS43" s="4">
        <v>31.655000000000001</v>
      </c>
      <c r="AT43" s="4">
        <v>83</v>
      </c>
      <c r="AU43" s="4">
        <v>120</v>
      </c>
      <c r="AV43" s="4">
        <v>2.3744999999999998</v>
      </c>
      <c r="AW43" s="4">
        <v>5.4287999999999998</v>
      </c>
      <c r="AX43" s="4">
        <v>1013.5</v>
      </c>
      <c r="AY43" s="4">
        <v>2.2000000000000002</v>
      </c>
      <c r="AZ43" s="4">
        <v>5.61</v>
      </c>
      <c r="BA43" s="4">
        <v>141.607</v>
      </c>
      <c r="BB43" s="4">
        <v>139.316</v>
      </c>
      <c r="BC43" s="4">
        <v>7707</v>
      </c>
      <c r="BD43" s="4">
        <v>89</v>
      </c>
      <c r="BE43" s="3">
        <v>16.344999999999999</v>
      </c>
      <c r="BF43" s="3">
        <v>15.315</v>
      </c>
      <c r="BG43" s="4">
        <v>27.88</v>
      </c>
      <c r="BH43" s="4">
        <v>27.08</v>
      </c>
      <c r="BI43" s="5"/>
      <c r="BJ43" s="5"/>
      <c r="BK43" s="5"/>
      <c r="BL43" s="5"/>
      <c r="BM43" s="5"/>
      <c r="BN43" s="4">
        <v>113.496</v>
      </c>
      <c r="BO43" s="4">
        <v>112.85599999999999</v>
      </c>
      <c r="BP43" s="4">
        <v>141.78399999999999</v>
      </c>
      <c r="BQ43" s="4">
        <v>145.75200000000001</v>
      </c>
      <c r="BR43" s="5"/>
      <c r="BS43" s="4">
        <v>34.200000000000003</v>
      </c>
      <c r="BT43" s="4">
        <v>7396.0659999999998</v>
      </c>
      <c r="BU43" s="4">
        <v>50.271999999999998</v>
      </c>
      <c r="BV43" s="4">
        <v>57.26</v>
      </c>
      <c r="BW43" s="4">
        <v>57.234000000000002</v>
      </c>
      <c r="BX43" s="4">
        <v>59.548000000000002</v>
      </c>
      <c r="BY43" s="4">
        <v>1.5369999999999999</v>
      </c>
      <c r="BZ43" s="4">
        <v>3.101</v>
      </c>
      <c r="CA43" s="4">
        <v>3.9580000000000002</v>
      </c>
      <c r="CB43" s="4">
        <v>3.69</v>
      </c>
      <c r="CC43" s="3">
        <v>1.1040000000000001</v>
      </c>
      <c r="CD43" s="4">
        <v>1.371</v>
      </c>
      <c r="CE43" s="4">
        <v>1.2010000000000001</v>
      </c>
      <c r="CF43" s="4">
        <v>1.5509999999999999</v>
      </c>
      <c r="CG43" s="4">
        <v>13.941000000000001</v>
      </c>
      <c r="CH43" s="4">
        <v>13.817</v>
      </c>
      <c r="CI43" s="4">
        <v>3.827</v>
      </c>
      <c r="CJ43" s="3">
        <v>3.9950000000000001</v>
      </c>
      <c r="CK43" s="3">
        <v>1.609</v>
      </c>
      <c r="CL43" s="3">
        <v>0.3</v>
      </c>
      <c r="CM43" s="4">
        <v>0.3</v>
      </c>
      <c r="CN43" s="4">
        <v>0</v>
      </c>
      <c r="CO43" s="4">
        <v>0</v>
      </c>
      <c r="CP43" s="4">
        <v>108.703</v>
      </c>
      <c r="CQ43" s="3">
        <v>109.187</v>
      </c>
      <c r="CR43" s="4">
        <v>133.155</v>
      </c>
      <c r="CS43" s="4">
        <v>137.98099999999999</v>
      </c>
      <c r="CT43" s="3">
        <v>0.34599999999999997</v>
      </c>
      <c r="CU43" s="4">
        <v>0</v>
      </c>
      <c r="CV43" s="4">
        <v>0</v>
      </c>
      <c r="CW43" s="4">
        <v>0.30099999999999999</v>
      </c>
      <c r="CX43" s="4">
        <v>0.1</v>
      </c>
      <c r="CY43" s="4">
        <v>3.8980000000000001</v>
      </c>
      <c r="CZ43" s="4">
        <v>0.2</v>
      </c>
      <c r="DA43" s="4">
        <v>0.1</v>
      </c>
      <c r="DB43" s="4">
        <v>0.2</v>
      </c>
      <c r="DC43" s="3">
        <v>0</v>
      </c>
      <c r="DD43" s="3">
        <v>0</v>
      </c>
      <c r="DE43" s="4">
        <v>0.373</v>
      </c>
      <c r="DF43" s="3">
        <v>0.17299999999999999</v>
      </c>
      <c r="DG43" s="4">
        <v>0.49399999999999999</v>
      </c>
      <c r="DH43" s="3">
        <v>2.573</v>
      </c>
      <c r="DI43" s="4">
        <v>1.421</v>
      </c>
      <c r="DJ43" s="4">
        <v>0.28599999999999998</v>
      </c>
      <c r="DK43" s="3">
        <v>1.399</v>
      </c>
      <c r="DL43" s="4">
        <v>0.45800000000000002</v>
      </c>
      <c r="DM43" s="4">
        <v>0.83099999999999996</v>
      </c>
      <c r="DN43" s="4">
        <v>0.753</v>
      </c>
      <c r="DO43" s="4">
        <v>0.27600000000000002</v>
      </c>
      <c r="DP43" s="4">
        <v>64.566000000000003</v>
      </c>
      <c r="DQ43" s="4">
        <v>50.578000000000003</v>
      </c>
      <c r="DR43" s="4">
        <v>52.508000000000003</v>
      </c>
      <c r="DS43" s="4">
        <v>47.634</v>
      </c>
      <c r="DT43" s="4">
        <v>6.85</v>
      </c>
      <c r="DU43" s="4">
        <v>6.3</v>
      </c>
      <c r="DV43" s="4">
        <v>13.87</v>
      </c>
      <c r="DW43" s="4">
        <v>11.51</v>
      </c>
      <c r="DX43" s="4">
        <v>7.2</v>
      </c>
      <c r="DY43" s="4">
        <v>6.87</v>
      </c>
      <c r="DZ43" s="4">
        <v>13.58</v>
      </c>
      <c r="EA43" s="4">
        <v>10.95</v>
      </c>
      <c r="EB43" s="4">
        <v>42.29</v>
      </c>
      <c r="EC43" s="4">
        <v>42.3</v>
      </c>
      <c r="ED43" s="4">
        <v>32.53</v>
      </c>
      <c r="EE43" s="4">
        <v>34.659999999999997</v>
      </c>
      <c r="EF43" s="4">
        <v>43.66</v>
      </c>
      <c r="EG43" s="4">
        <v>44.53</v>
      </c>
      <c r="EH43" s="4">
        <v>40.03</v>
      </c>
      <c r="EI43" s="4">
        <v>42.88</v>
      </c>
      <c r="EJ43" s="4">
        <v>7.4960000000000004</v>
      </c>
      <c r="EK43" s="4">
        <v>55.164000000000001</v>
      </c>
      <c r="EL43" s="4">
        <v>1.95</v>
      </c>
      <c r="EM43" s="4">
        <v>1.55</v>
      </c>
      <c r="EN43" s="3">
        <v>1.22</v>
      </c>
      <c r="EO43" s="3">
        <v>1.22</v>
      </c>
      <c r="EP43" s="4">
        <v>-100.09</v>
      </c>
      <c r="EQ43" s="4">
        <v>-2.7559999999999998</v>
      </c>
      <c r="ER43" s="4">
        <v>103.872</v>
      </c>
      <c r="ES43" s="4">
        <v>1.631</v>
      </c>
      <c r="ET43" s="4">
        <v>1.677</v>
      </c>
      <c r="EU43" s="4">
        <v>1.5760000000000001</v>
      </c>
      <c r="EV43" s="3">
        <v>7.2859999999999996</v>
      </c>
      <c r="EW43" s="4">
        <v>2.7869999999999999</v>
      </c>
      <c r="EX43" s="3">
        <v>74.260000000000005</v>
      </c>
      <c r="EY43" s="3">
        <v>0</v>
      </c>
      <c r="EZ43" s="4">
        <v>0</v>
      </c>
      <c r="FA43" s="3">
        <v>0</v>
      </c>
      <c r="FB43" s="4">
        <v>9.4359999999999999</v>
      </c>
      <c r="FC43" s="4">
        <v>78.97</v>
      </c>
      <c r="FD43" s="4">
        <v>75.501000000000005</v>
      </c>
      <c r="FE43" s="4">
        <v>88.245000000000005</v>
      </c>
      <c r="FF43" s="4">
        <v>85.894999999999996</v>
      </c>
      <c r="FG43" s="4">
        <v>0.94699999999999995</v>
      </c>
      <c r="FH43" s="4">
        <v>0.94799999999999995</v>
      </c>
      <c r="FI43" s="4">
        <v>0.99</v>
      </c>
      <c r="FJ43" s="4">
        <v>0.99399999999999999</v>
      </c>
      <c r="FK43" s="4">
        <v>0</v>
      </c>
      <c r="FL43" s="4">
        <v>83</v>
      </c>
      <c r="FM43" s="4">
        <v>3.58</v>
      </c>
      <c r="FN43" s="4">
        <v>2.0699999999999998</v>
      </c>
      <c r="FO43" s="4">
        <v>5.58</v>
      </c>
      <c r="FP43" s="5"/>
      <c r="FQ43" s="4">
        <v>4.6500000000000004</v>
      </c>
      <c r="FR43" s="4">
        <v>5</v>
      </c>
      <c r="FS43" s="4">
        <v>6.7915000000000001</v>
      </c>
      <c r="FT43" s="4">
        <v>1072.3</v>
      </c>
      <c r="FU43" s="4">
        <v>7.44</v>
      </c>
      <c r="FV43" s="4">
        <v>17.2</v>
      </c>
      <c r="FW43" s="4">
        <v>3085.5</v>
      </c>
      <c r="FX43" s="4">
        <v>165600</v>
      </c>
      <c r="FY43" s="4">
        <v>167200</v>
      </c>
      <c r="FZ43" s="4">
        <v>49.372</v>
      </c>
      <c r="GA43" s="4">
        <v>49.792000000000002</v>
      </c>
      <c r="GB43" s="4">
        <v>2240.6</v>
      </c>
      <c r="GC43" s="3">
        <v>2285.6999999999998</v>
      </c>
      <c r="GD43" s="4">
        <v>2240.6</v>
      </c>
      <c r="GE43" s="4">
        <v>2285.6999999999998</v>
      </c>
      <c r="GF43" s="4">
        <v>1308</v>
      </c>
      <c r="GG43" s="4">
        <v>36</v>
      </c>
      <c r="GH43" s="4">
        <v>36.5</v>
      </c>
      <c r="GI43" s="4">
        <v>53.2</v>
      </c>
      <c r="GJ43" s="4">
        <v>57.6</v>
      </c>
      <c r="GK43" s="4">
        <v>99.5</v>
      </c>
      <c r="GL43" s="4">
        <v>78.2</v>
      </c>
      <c r="GM43" s="3">
        <v>0</v>
      </c>
      <c r="GN43" s="4">
        <v>29.725999999999999</v>
      </c>
      <c r="GO43" s="4">
        <v>103.872</v>
      </c>
      <c r="GP43" s="4">
        <v>1.121</v>
      </c>
      <c r="GQ43" s="4">
        <v>2.0059999999999998</v>
      </c>
      <c r="GR43" s="4">
        <v>1.298</v>
      </c>
      <c r="GS43" s="4">
        <v>2.0059999999999998</v>
      </c>
      <c r="GT43" s="4">
        <v>1.0029999999999999</v>
      </c>
      <c r="GU43" s="4">
        <v>1.8879999999999999</v>
      </c>
      <c r="GV43" s="4">
        <v>12.641999999999999</v>
      </c>
      <c r="GW43" s="4">
        <v>13.798</v>
      </c>
      <c r="GX43" s="4">
        <v>15.875999999999999</v>
      </c>
      <c r="GY43" s="3">
        <v>0</v>
      </c>
      <c r="GZ43" s="3">
        <v>0</v>
      </c>
      <c r="HA43" s="3">
        <v>0</v>
      </c>
      <c r="HB43" s="4">
        <v>0</v>
      </c>
      <c r="HC43" s="4">
        <v>23.231999999999999</v>
      </c>
      <c r="HD43" s="4">
        <v>86</v>
      </c>
      <c r="HE43" s="3">
        <v>0</v>
      </c>
      <c r="HF43" s="3">
        <v>0</v>
      </c>
      <c r="HG43" s="4">
        <v>73.069999999999993</v>
      </c>
      <c r="HH43" s="4">
        <v>80.099999999999994</v>
      </c>
      <c r="HI43" s="3">
        <v>0</v>
      </c>
      <c r="HJ43" s="3">
        <v>0</v>
      </c>
      <c r="HK43" s="3">
        <v>0</v>
      </c>
      <c r="HL43" s="4">
        <v>68</v>
      </c>
      <c r="HM43" s="4">
        <v>55</v>
      </c>
      <c r="HN43" s="4">
        <v>70</v>
      </c>
      <c r="HO43" s="4">
        <v>61</v>
      </c>
      <c r="HP43" s="4">
        <v>68</v>
      </c>
      <c r="HQ43" s="4">
        <v>66</v>
      </c>
      <c r="HR43" s="4">
        <v>58</v>
      </c>
      <c r="HS43" s="4">
        <v>64</v>
      </c>
      <c r="HT43" s="4">
        <v>-1.224</v>
      </c>
      <c r="HU43" s="3">
        <v>0</v>
      </c>
      <c r="HV43" s="4">
        <v>1.22</v>
      </c>
      <c r="HW43" s="4">
        <v>37.69</v>
      </c>
      <c r="HX43" s="3">
        <v>28.03</v>
      </c>
      <c r="HY43" s="4">
        <v>47.91</v>
      </c>
      <c r="HZ43" s="4">
        <v>57.24</v>
      </c>
      <c r="IA43" s="4">
        <v>2.649</v>
      </c>
      <c r="IB43" s="3">
        <v>105</v>
      </c>
      <c r="IC43" s="4">
        <v>23.238</v>
      </c>
      <c r="ID43" s="4">
        <v>-0.25900000000000001</v>
      </c>
      <c r="IE43" s="4">
        <v>-4.9000000000000002E-2</v>
      </c>
      <c r="IF43" s="4">
        <v>815.6</v>
      </c>
      <c r="IG43" s="4">
        <v>770.9</v>
      </c>
      <c r="IH43" s="4">
        <v>826.3</v>
      </c>
      <c r="II43" s="4">
        <v>782.7</v>
      </c>
      <c r="IJ43" s="4">
        <v>-0.20799999999999999</v>
      </c>
      <c r="IK43" s="4">
        <v>-7.5999999999999998E-2</v>
      </c>
      <c r="IL43" s="4">
        <v>67.789000000000001</v>
      </c>
      <c r="IM43" s="4">
        <v>67.789000000000001</v>
      </c>
      <c r="IN43" s="3">
        <v>12.577999999999999</v>
      </c>
      <c r="IO43" s="4">
        <v>0.46800000000000003</v>
      </c>
    </row>
    <row r="44" spans="2:249" x14ac:dyDescent="0.25">
      <c r="B44" s="2" t="s">
        <v>41</v>
      </c>
      <c r="C44" s="7" t="s">
        <v>45</v>
      </c>
      <c r="D44" s="7" t="s">
        <v>426</v>
      </c>
      <c r="E44" s="4">
        <v>211.22</v>
      </c>
      <c r="F44" s="3">
        <v>332.57</v>
      </c>
      <c r="G44" s="4">
        <v>5.82</v>
      </c>
      <c r="H44" s="3">
        <v>34.5</v>
      </c>
      <c r="I44" s="3">
        <v>0</v>
      </c>
      <c r="J44" s="4">
        <v>16</v>
      </c>
      <c r="K44" s="3">
        <v>4</v>
      </c>
      <c r="L44" s="3">
        <v>7</v>
      </c>
      <c r="M44" s="3">
        <v>4</v>
      </c>
      <c r="N44" s="3">
        <v>3</v>
      </c>
      <c r="O44" s="3">
        <v>4</v>
      </c>
      <c r="P44" s="4">
        <v>1.147</v>
      </c>
      <c r="Q44" s="4">
        <v>1.782</v>
      </c>
      <c r="R44" s="3">
        <v>1.3029999999999999</v>
      </c>
      <c r="S44" s="3">
        <v>1.0009999999999999</v>
      </c>
      <c r="T44" s="4">
        <v>88.73</v>
      </c>
      <c r="U44" s="4">
        <v>60.613</v>
      </c>
      <c r="V44" s="4">
        <v>215</v>
      </c>
      <c r="W44" s="4">
        <v>200</v>
      </c>
      <c r="X44" s="4">
        <v>205</v>
      </c>
      <c r="Y44" s="4">
        <v>201.66</v>
      </c>
      <c r="Z44" s="4">
        <v>334.65</v>
      </c>
      <c r="AA44" s="4">
        <v>298.52999999999997</v>
      </c>
      <c r="AB44" s="4">
        <v>336.8</v>
      </c>
      <c r="AC44" s="3">
        <v>321.92</v>
      </c>
      <c r="AD44" s="3">
        <v>1.8089999999999999</v>
      </c>
      <c r="AE44" s="3">
        <v>1.82</v>
      </c>
      <c r="AF44" s="3">
        <v>1.8819999999999999</v>
      </c>
      <c r="AG44" s="3">
        <v>1.901</v>
      </c>
      <c r="AH44" s="4">
        <v>89.61</v>
      </c>
      <c r="AI44" s="3">
        <v>85.72</v>
      </c>
      <c r="AJ44" s="3">
        <v>114.17</v>
      </c>
      <c r="AK44" s="3">
        <v>112.78</v>
      </c>
      <c r="AL44" s="3">
        <v>668.25300000000004</v>
      </c>
      <c r="AM44" s="3">
        <v>666.10599999999999</v>
      </c>
      <c r="AN44" s="3">
        <v>882.88</v>
      </c>
      <c r="AO44" s="3">
        <v>806.72500000000002</v>
      </c>
      <c r="AP44" s="4">
        <v>1.296</v>
      </c>
      <c r="AQ44" s="4">
        <v>1.571</v>
      </c>
      <c r="AR44" s="4">
        <v>39.15</v>
      </c>
      <c r="AS44" s="4">
        <v>32.652999999999999</v>
      </c>
      <c r="AT44" s="4">
        <v>83</v>
      </c>
      <c r="AU44" s="3">
        <v>121</v>
      </c>
      <c r="AV44" s="4">
        <v>2.3380000000000001</v>
      </c>
      <c r="AW44" s="4">
        <v>5.4093</v>
      </c>
      <c r="AX44" s="3">
        <v>1014</v>
      </c>
      <c r="AY44" s="4">
        <v>2.1800000000000002</v>
      </c>
      <c r="AZ44" s="4">
        <v>5.62</v>
      </c>
      <c r="BA44" s="4">
        <v>126.053</v>
      </c>
      <c r="BB44" s="4">
        <v>115.736</v>
      </c>
      <c r="BC44" s="4">
        <v>7733</v>
      </c>
      <c r="BD44" s="3">
        <v>89.75</v>
      </c>
      <c r="BE44" s="4">
        <v>15.675000000000001</v>
      </c>
      <c r="BF44" s="4">
        <v>13.935</v>
      </c>
      <c r="BG44" s="4">
        <v>27.99</v>
      </c>
      <c r="BH44" s="3">
        <v>32.270000000000003</v>
      </c>
      <c r="BI44" s="5"/>
      <c r="BJ44" s="5"/>
      <c r="BK44" s="5"/>
      <c r="BL44" s="5"/>
      <c r="BM44" s="5"/>
      <c r="BN44" s="4">
        <v>113.64</v>
      </c>
      <c r="BO44" s="4">
        <v>113.096</v>
      </c>
      <c r="BP44" s="4">
        <v>142.87200000000001</v>
      </c>
      <c r="BQ44" s="3">
        <v>147.52799999999999</v>
      </c>
      <c r="BR44" s="5"/>
      <c r="BS44" s="4">
        <v>34.200000000000003</v>
      </c>
      <c r="BT44" s="4">
        <v>7414.89</v>
      </c>
      <c r="BU44" s="4">
        <v>50.15</v>
      </c>
      <c r="BV44" s="4">
        <v>57.4</v>
      </c>
      <c r="BW44" s="4">
        <v>56.475000000000001</v>
      </c>
      <c r="BX44" s="4">
        <v>59.215000000000003</v>
      </c>
      <c r="BY44" s="4">
        <v>1.31</v>
      </c>
      <c r="BZ44" s="3">
        <v>3.1930000000000001</v>
      </c>
      <c r="CA44" s="3">
        <v>4.1760000000000002</v>
      </c>
      <c r="CB44" s="4">
        <v>3.5539999999999998</v>
      </c>
      <c r="CC44" s="4">
        <v>0.97899999999999998</v>
      </c>
      <c r="CD44" s="4">
        <v>1.2450000000000001</v>
      </c>
      <c r="CE44" s="4">
        <v>1.173</v>
      </c>
      <c r="CF44" s="4">
        <v>1.534</v>
      </c>
      <c r="CG44" s="4">
        <v>13.939</v>
      </c>
      <c r="CH44" s="4">
        <v>13.791</v>
      </c>
      <c r="CI44" s="4">
        <v>3.19</v>
      </c>
      <c r="CJ44" s="4">
        <v>3.645</v>
      </c>
      <c r="CK44" s="4">
        <v>1.2789999999999999</v>
      </c>
      <c r="CL44" s="4">
        <v>0</v>
      </c>
      <c r="CM44" s="3">
        <v>1.5</v>
      </c>
      <c r="CN44" s="4">
        <v>0</v>
      </c>
      <c r="CO44" s="4">
        <v>0</v>
      </c>
      <c r="CP44" s="4">
        <v>108.059</v>
      </c>
      <c r="CQ44" s="4">
        <v>108.142</v>
      </c>
      <c r="CR44" s="3">
        <v>136.304</v>
      </c>
      <c r="CS44" s="3">
        <v>141.977</v>
      </c>
      <c r="CT44" s="4">
        <v>0.316</v>
      </c>
      <c r="CU44" s="3">
        <v>0.10199999999999999</v>
      </c>
      <c r="CV44" s="4">
        <v>0</v>
      </c>
      <c r="CW44" s="4">
        <v>0.69699999999999995</v>
      </c>
      <c r="CX44" s="4">
        <v>0</v>
      </c>
      <c r="CY44" s="4">
        <v>9.2959999999999994</v>
      </c>
      <c r="CZ44" s="4">
        <v>0.1</v>
      </c>
      <c r="DA44" s="4">
        <v>0.29899999999999999</v>
      </c>
      <c r="DB44" s="4">
        <v>0</v>
      </c>
      <c r="DC44" s="3">
        <v>0</v>
      </c>
      <c r="DD44" s="3">
        <v>0</v>
      </c>
      <c r="DE44" s="4">
        <v>0.34699999999999998</v>
      </c>
      <c r="DF44" s="4">
        <v>0.15</v>
      </c>
      <c r="DG44" s="3">
        <v>1.43</v>
      </c>
      <c r="DH44" s="4">
        <v>2.1989999999999998</v>
      </c>
      <c r="DI44" s="3">
        <v>1.431</v>
      </c>
      <c r="DJ44" s="4">
        <v>0.28000000000000003</v>
      </c>
      <c r="DK44" s="4">
        <v>1.32</v>
      </c>
      <c r="DL44" s="4">
        <v>0.45600000000000002</v>
      </c>
      <c r="DM44" s="4">
        <v>-3.36</v>
      </c>
      <c r="DN44" s="4">
        <v>-0.58099999999999996</v>
      </c>
      <c r="DO44" s="4">
        <v>0.42399999999999999</v>
      </c>
      <c r="DP44" s="3">
        <v>65.117000000000004</v>
      </c>
      <c r="DQ44" s="4">
        <v>54.075000000000003</v>
      </c>
      <c r="DR44" s="3">
        <v>52.707999999999998</v>
      </c>
      <c r="DS44" s="4">
        <v>46.402999999999999</v>
      </c>
      <c r="DT44" s="3">
        <v>7.31</v>
      </c>
      <c r="DU44" s="3">
        <v>6.73</v>
      </c>
      <c r="DV44" s="3">
        <v>14.24</v>
      </c>
      <c r="DW44" s="3">
        <v>11.83</v>
      </c>
      <c r="DX44" s="3">
        <v>7.47</v>
      </c>
      <c r="DY44" s="3">
        <v>7.25</v>
      </c>
      <c r="DZ44" s="3">
        <v>14.16</v>
      </c>
      <c r="EA44" s="3">
        <v>11.52</v>
      </c>
      <c r="EB44" s="4">
        <v>41.49</v>
      </c>
      <c r="EC44" s="4">
        <v>41.71</v>
      </c>
      <c r="ED44" s="4">
        <v>32.47</v>
      </c>
      <c r="EE44" s="4">
        <v>34.69</v>
      </c>
      <c r="EF44" s="4">
        <v>43.73</v>
      </c>
      <c r="EG44" s="4">
        <v>44.31</v>
      </c>
      <c r="EH44" s="4">
        <v>39.130000000000003</v>
      </c>
      <c r="EI44" s="4">
        <v>41.96</v>
      </c>
      <c r="EJ44" s="4">
        <v>7.492</v>
      </c>
      <c r="EK44" s="3">
        <v>55.244</v>
      </c>
      <c r="EL44" s="4">
        <v>2</v>
      </c>
      <c r="EM44" s="4">
        <v>1.6</v>
      </c>
      <c r="EN44" s="4">
        <v>1.21</v>
      </c>
      <c r="EO44" s="4">
        <v>1.21</v>
      </c>
      <c r="EP44" s="4">
        <v>-105.346</v>
      </c>
      <c r="EQ44" s="4">
        <v>-2.806</v>
      </c>
      <c r="ER44" s="4">
        <v>98.616</v>
      </c>
      <c r="ES44" s="4">
        <v>1.589</v>
      </c>
      <c r="ET44" s="4">
        <v>1.677</v>
      </c>
      <c r="EU44" s="4">
        <v>1.5309999999999999</v>
      </c>
      <c r="EV44" s="4">
        <v>7.242</v>
      </c>
      <c r="EW44" s="3">
        <v>2.8370000000000002</v>
      </c>
      <c r="EX44" s="4">
        <v>74.180000000000007</v>
      </c>
      <c r="EY44" s="3">
        <v>0</v>
      </c>
      <c r="EZ44" s="3">
        <v>0.10299999999999999</v>
      </c>
      <c r="FA44" s="3">
        <v>0</v>
      </c>
      <c r="FB44" s="4">
        <v>9.4670000000000005</v>
      </c>
      <c r="FC44" s="3">
        <v>80.405000000000001</v>
      </c>
      <c r="FD44" s="3">
        <v>76.954999999999998</v>
      </c>
      <c r="FE44" s="3">
        <v>92.174999999999997</v>
      </c>
      <c r="FF44" s="3">
        <v>89.417000000000002</v>
      </c>
      <c r="FG44" s="4">
        <v>0.94599999999999995</v>
      </c>
      <c r="FH44" s="4">
        <v>0.94699999999999995</v>
      </c>
      <c r="FI44" s="4">
        <v>0.99099999999999999</v>
      </c>
      <c r="FJ44" s="4">
        <v>0.99399999999999999</v>
      </c>
      <c r="FK44" s="4">
        <v>0</v>
      </c>
      <c r="FL44" s="4">
        <v>83</v>
      </c>
      <c r="FM44" s="4">
        <v>3.6</v>
      </c>
      <c r="FN44" s="4">
        <v>1.81</v>
      </c>
      <c r="FO44" s="4">
        <v>5.46</v>
      </c>
      <c r="FP44" s="5"/>
      <c r="FQ44" s="4">
        <v>4.5999999999999996</v>
      </c>
      <c r="FR44" s="4">
        <v>5.0999999999999996</v>
      </c>
      <c r="FS44" s="4">
        <v>6.7655000000000003</v>
      </c>
      <c r="FT44" s="3">
        <v>1073.0999999999999</v>
      </c>
      <c r="FU44" s="3">
        <v>7.5</v>
      </c>
      <c r="FV44" s="4">
        <v>23.01</v>
      </c>
      <c r="FW44" s="4">
        <v>3043</v>
      </c>
      <c r="FX44" s="4">
        <v>163900</v>
      </c>
      <c r="FY44" s="4">
        <v>165400</v>
      </c>
      <c r="FZ44" s="4">
        <v>49.311</v>
      </c>
      <c r="GA44" s="4">
        <v>49.628999999999998</v>
      </c>
      <c r="GB44" s="3">
        <v>2308</v>
      </c>
      <c r="GC44" s="4">
        <v>2226.4</v>
      </c>
      <c r="GD44" s="4">
        <v>2315.5</v>
      </c>
      <c r="GE44" s="4">
        <v>2233.1999999999998</v>
      </c>
      <c r="GF44" s="3">
        <v>1564.3280999999999</v>
      </c>
      <c r="GG44" s="4">
        <v>37</v>
      </c>
      <c r="GH44" s="4">
        <v>37</v>
      </c>
      <c r="GI44" s="4">
        <v>53.1</v>
      </c>
      <c r="GJ44" s="4">
        <v>57.5</v>
      </c>
      <c r="GK44" s="4">
        <v>99.5</v>
      </c>
      <c r="GL44" s="4">
        <v>78.3</v>
      </c>
      <c r="GM44" s="3">
        <v>0</v>
      </c>
      <c r="GN44" s="4">
        <v>30.082999999999998</v>
      </c>
      <c r="GO44" s="4">
        <v>105.346</v>
      </c>
      <c r="GP44" s="4">
        <v>0.94399999999999995</v>
      </c>
      <c r="GQ44" s="4">
        <v>2.0059999999999998</v>
      </c>
      <c r="GR44" s="4">
        <v>1.298</v>
      </c>
      <c r="GS44" s="4">
        <v>2.0649999999999999</v>
      </c>
      <c r="GT44" s="4">
        <v>0.82599999999999996</v>
      </c>
      <c r="GU44" s="4">
        <v>1.8879999999999999</v>
      </c>
      <c r="GV44" s="4">
        <v>12.641999999999999</v>
      </c>
      <c r="GW44" s="4">
        <v>13.807</v>
      </c>
      <c r="GX44" s="4">
        <v>15.68</v>
      </c>
      <c r="GY44" s="3">
        <v>0</v>
      </c>
      <c r="GZ44" s="3">
        <v>0</v>
      </c>
      <c r="HA44" s="3">
        <v>0</v>
      </c>
      <c r="HB44" s="4">
        <v>0</v>
      </c>
      <c r="HC44" s="4">
        <v>23.154</v>
      </c>
      <c r="HD44" s="4">
        <v>86</v>
      </c>
      <c r="HE44" s="3">
        <v>0</v>
      </c>
      <c r="HF44" s="3">
        <v>0</v>
      </c>
      <c r="HG44" s="4">
        <v>73.12</v>
      </c>
      <c r="HH44" s="4">
        <v>80.319999999999993</v>
      </c>
      <c r="HI44" s="3">
        <v>0</v>
      </c>
      <c r="HJ44" s="3">
        <v>0</v>
      </c>
      <c r="HK44" s="3">
        <v>0</v>
      </c>
      <c r="HL44" s="4">
        <v>68</v>
      </c>
      <c r="HM44" s="4">
        <v>52</v>
      </c>
      <c r="HN44" s="4">
        <v>71</v>
      </c>
      <c r="HO44" s="4">
        <v>63</v>
      </c>
      <c r="HP44" s="4">
        <v>70</v>
      </c>
      <c r="HQ44" s="4">
        <v>67</v>
      </c>
      <c r="HR44" s="4">
        <v>58</v>
      </c>
      <c r="HS44" s="4">
        <v>64</v>
      </c>
      <c r="HT44" s="4">
        <v>-1.218</v>
      </c>
      <c r="HU44" s="3">
        <v>0</v>
      </c>
      <c r="HV44" s="3">
        <v>1.294</v>
      </c>
      <c r="HW44" s="4">
        <v>35.75</v>
      </c>
      <c r="HX44" s="4">
        <v>29.81</v>
      </c>
      <c r="HY44" s="4">
        <v>48.91</v>
      </c>
      <c r="HZ44" s="4">
        <v>59.59</v>
      </c>
      <c r="IA44" s="3">
        <v>2.8460000000000001</v>
      </c>
      <c r="IB44" s="3">
        <v>105</v>
      </c>
      <c r="IC44" s="3">
        <v>23.265999999999998</v>
      </c>
      <c r="ID44" s="4">
        <v>-0.249</v>
      </c>
      <c r="IE44" s="4">
        <v>-4.2000000000000003E-2</v>
      </c>
      <c r="IF44" s="4">
        <v>816.3</v>
      </c>
      <c r="IG44" s="4">
        <v>772.8</v>
      </c>
      <c r="IH44" s="4">
        <v>829.7</v>
      </c>
      <c r="II44" s="4">
        <v>782.8</v>
      </c>
      <c r="IJ44" s="4">
        <v>-0.19400000000000001</v>
      </c>
      <c r="IK44" s="4">
        <v>-0.11600000000000001</v>
      </c>
      <c r="IL44" s="4">
        <v>66.91</v>
      </c>
      <c r="IM44" s="4">
        <v>66.91</v>
      </c>
      <c r="IN44" s="4">
        <v>11.393000000000001</v>
      </c>
      <c r="IO44" s="3">
        <v>0.56699999999999995</v>
      </c>
    </row>
    <row r="45" spans="2:249" x14ac:dyDescent="0.25">
      <c r="B45" s="2" t="s">
        <v>41</v>
      </c>
      <c r="C45" s="2" t="s">
        <v>46</v>
      </c>
      <c r="D45" s="2" t="s">
        <v>427</v>
      </c>
      <c r="E45" s="4">
        <v>245.52099999999999</v>
      </c>
      <c r="F45" s="4">
        <v>331.33</v>
      </c>
      <c r="G45" s="4">
        <v>5.5</v>
      </c>
      <c r="H45" s="3">
        <v>34.5</v>
      </c>
      <c r="I45" s="3">
        <v>0</v>
      </c>
      <c r="J45" s="4">
        <v>18</v>
      </c>
      <c r="K45" s="3">
        <v>4</v>
      </c>
      <c r="L45" s="3">
        <v>7</v>
      </c>
      <c r="M45" s="3">
        <v>4</v>
      </c>
      <c r="N45" s="3">
        <v>3</v>
      </c>
      <c r="O45" s="3">
        <v>4</v>
      </c>
      <c r="P45" s="4">
        <v>1.083</v>
      </c>
      <c r="Q45" s="4">
        <v>1.5129999999999999</v>
      </c>
      <c r="R45" s="4">
        <v>1.202</v>
      </c>
      <c r="S45" s="4">
        <v>0.93899999999999995</v>
      </c>
      <c r="T45" s="4">
        <v>75.2</v>
      </c>
      <c r="U45" s="4">
        <v>60.670999999999999</v>
      </c>
      <c r="V45" s="4">
        <v>208.34</v>
      </c>
      <c r="W45" s="4">
        <v>187.5</v>
      </c>
      <c r="X45" s="4">
        <v>192.5</v>
      </c>
      <c r="Y45" s="4">
        <v>187.5</v>
      </c>
      <c r="Z45" s="4">
        <v>322.39</v>
      </c>
      <c r="AA45" s="4">
        <v>289.32</v>
      </c>
      <c r="AB45" s="4">
        <v>304.19</v>
      </c>
      <c r="AC45" s="4">
        <v>286.99</v>
      </c>
      <c r="AD45" s="4">
        <v>1.7989999999999999</v>
      </c>
      <c r="AE45" s="4">
        <v>1.8149999999999999</v>
      </c>
      <c r="AF45" s="4">
        <v>1.871</v>
      </c>
      <c r="AG45" s="4">
        <v>1.891</v>
      </c>
      <c r="AH45" s="4">
        <v>87.08</v>
      </c>
      <c r="AI45" s="4">
        <v>83.87</v>
      </c>
      <c r="AJ45" s="4">
        <v>109.95</v>
      </c>
      <c r="AK45" s="4">
        <v>109.69</v>
      </c>
      <c r="AL45" s="4">
        <v>550.09</v>
      </c>
      <c r="AM45" s="4">
        <v>603.923</v>
      </c>
      <c r="AN45" s="4">
        <v>825.65700000000004</v>
      </c>
      <c r="AO45" s="4">
        <v>797.01700000000005</v>
      </c>
      <c r="AP45" s="4">
        <v>1.2989999999999999</v>
      </c>
      <c r="AQ45" s="4">
        <v>1.5549999999999999</v>
      </c>
      <c r="AR45" s="3">
        <v>39.768000000000001</v>
      </c>
      <c r="AS45" s="3">
        <v>34.747999999999998</v>
      </c>
      <c r="AT45" s="4">
        <v>83</v>
      </c>
      <c r="AU45" s="4">
        <v>120</v>
      </c>
      <c r="AV45" s="3">
        <v>2.21</v>
      </c>
      <c r="AW45" s="4">
        <v>5.3186999999999998</v>
      </c>
      <c r="AX45" s="4">
        <v>1011.2</v>
      </c>
      <c r="AY45" s="4">
        <v>2.1800000000000002</v>
      </c>
      <c r="AZ45" s="4">
        <v>5.64</v>
      </c>
      <c r="BA45" s="3">
        <v>69.3</v>
      </c>
      <c r="BB45" s="3">
        <v>69.302000000000007</v>
      </c>
      <c r="BC45" s="3">
        <v>7813</v>
      </c>
      <c r="BD45" s="3">
        <v>89.75</v>
      </c>
      <c r="BE45" s="4">
        <v>15.615</v>
      </c>
      <c r="BF45" s="4">
        <v>13.835000000000001</v>
      </c>
      <c r="BG45" s="4">
        <v>29.41</v>
      </c>
      <c r="BH45" s="4">
        <v>28.59</v>
      </c>
      <c r="BI45" s="4">
        <v>61.834000000000003</v>
      </c>
      <c r="BJ45" s="4">
        <v>58.194000000000003</v>
      </c>
      <c r="BK45" s="3">
        <v>62.219000000000001</v>
      </c>
      <c r="BL45" s="4">
        <v>40.093000000000004</v>
      </c>
      <c r="BM45" s="3">
        <v>77.459000000000003</v>
      </c>
      <c r="BN45" s="3">
        <v>123.52800000000001</v>
      </c>
      <c r="BO45" s="4">
        <v>123.608</v>
      </c>
      <c r="BP45" s="3">
        <v>143.38399999999999</v>
      </c>
      <c r="BQ45" s="4">
        <v>147.06399999999999</v>
      </c>
      <c r="BR45" s="3">
        <v>60.042999999999999</v>
      </c>
      <c r="BS45" s="3">
        <v>34.299999999999997</v>
      </c>
      <c r="BT45" s="4">
        <v>7190.6379999999999</v>
      </c>
      <c r="BU45" s="4">
        <v>48.892000000000003</v>
      </c>
      <c r="BV45" s="4">
        <v>56.204000000000001</v>
      </c>
      <c r="BW45" s="4">
        <v>58.94</v>
      </c>
      <c r="BX45" s="4">
        <v>58.893999999999998</v>
      </c>
      <c r="BY45" s="3">
        <v>1.585</v>
      </c>
      <c r="BZ45" s="4">
        <v>2.69</v>
      </c>
      <c r="CA45" s="4">
        <v>3.0680000000000001</v>
      </c>
      <c r="CB45" s="4">
        <v>3.0859999999999999</v>
      </c>
      <c r="CC45" s="4">
        <v>0.71099999999999997</v>
      </c>
      <c r="CD45" s="4">
        <v>1.125</v>
      </c>
      <c r="CE45" s="4">
        <v>1.145</v>
      </c>
      <c r="CF45" s="4">
        <v>1.5469999999999999</v>
      </c>
      <c r="CG45" s="4">
        <v>13.94</v>
      </c>
      <c r="CH45" s="4">
        <v>10.795</v>
      </c>
      <c r="CI45" s="5"/>
      <c r="CJ45" s="5"/>
      <c r="CK45" s="5"/>
      <c r="CL45" s="4">
        <v>0.1</v>
      </c>
      <c r="CM45" s="4">
        <v>0.3</v>
      </c>
      <c r="CN45" s="3">
        <v>1</v>
      </c>
      <c r="CO45" s="3">
        <v>1</v>
      </c>
      <c r="CP45" s="3">
        <v>109.111</v>
      </c>
      <c r="CQ45" s="4">
        <v>108.497</v>
      </c>
      <c r="CR45" s="4">
        <v>134.24700000000001</v>
      </c>
      <c r="CS45" s="4">
        <v>138.44800000000001</v>
      </c>
      <c r="CT45" s="4">
        <v>0.23400000000000001</v>
      </c>
      <c r="CU45" s="4">
        <v>0</v>
      </c>
      <c r="CV45" s="3">
        <v>0.39900000000000002</v>
      </c>
      <c r="CW45" s="4">
        <v>0.3</v>
      </c>
      <c r="CX45" s="4">
        <v>0</v>
      </c>
      <c r="CY45" s="3">
        <v>34.901000000000003</v>
      </c>
      <c r="CZ45" s="4">
        <v>0</v>
      </c>
      <c r="DA45" s="3">
        <v>0.40400000000000003</v>
      </c>
      <c r="DB45" s="4">
        <v>9.9000000000000005E-2</v>
      </c>
      <c r="DC45" s="3">
        <v>0</v>
      </c>
      <c r="DD45" s="3">
        <v>0</v>
      </c>
      <c r="DE45" s="4">
        <v>0.26300000000000001</v>
      </c>
      <c r="DF45" s="4">
        <v>0.11700000000000001</v>
      </c>
      <c r="DG45" s="4">
        <v>0.40899999999999997</v>
      </c>
      <c r="DH45" s="4">
        <v>1.65</v>
      </c>
      <c r="DI45" s="4">
        <v>1.014</v>
      </c>
      <c r="DJ45" s="4">
        <v>8.5000000000000006E-2</v>
      </c>
      <c r="DK45" s="4">
        <v>0.91300000000000003</v>
      </c>
      <c r="DL45" s="3">
        <v>0.46200000000000002</v>
      </c>
      <c r="DM45" s="4">
        <v>0.90900000000000003</v>
      </c>
      <c r="DN45" s="3">
        <v>0.93</v>
      </c>
      <c r="DO45" s="4">
        <v>0.439</v>
      </c>
      <c r="DP45" s="4">
        <v>60.076000000000001</v>
      </c>
      <c r="DQ45" s="4">
        <v>44.841999999999999</v>
      </c>
      <c r="DR45" s="4">
        <v>52.514000000000003</v>
      </c>
      <c r="DS45" s="3">
        <v>49.802999999999997</v>
      </c>
      <c r="DT45" s="4">
        <v>5.12</v>
      </c>
      <c r="DU45" s="4">
        <v>5.32</v>
      </c>
      <c r="DV45" s="4">
        <v>11.89</v>
      </c>
      <c r="DW45" s="4">
        <v>9.17</v>
      </c>
      <c r="DX45" s="4">
        <v>5.42</v>
      </c>
      <c r="DY45" s="4">
        <v>5.38</v>
      </c>
      <c r="DZ45" s="4">
        <v>11.06</v>
      </c>
      <c r="EA45" s="4">
        <v>8.92</v>
      </c>
      <c r="EB45" s="3">
        <v>43.59</v>
      </c>
      <c r="EC45" s="3">
        <v>42.78</v>
      </c>
      <c r="ED45" s="3">
        <v>32.75</v>
      </c>
      <c r="EE45" s="3">
        <v>35.56</v>
      </c>
      <c r="EF45" s="4">
        <v>45.85</v>
      </c>
      <c r="EG45" s="4">
        <v>46.51</v>
      </c>
      <c r="EH45" s="4">
        <v>44.29</v>
      </c>
      <c r="EI45" s="4">
        <v>46.34</v>
      </c>
      <c r="EJ45" s="3">
        <v>7.6449999999999996</v>
      </c>
      <c r="EK45" s="4">
        <v>55.042000000000002</v>
      </c>
      <c r="EL45" s="4">
        <v>2.0499999999999998</v>
      </c>
      <c r="EM45" s="4">
        <v>1.55</v>
      </c>
      <c r="EN45" s="3">
        <v>1.22</v>
      </c>
      <c r="EO45" s="3">
        <v>1.22</v>
      </c>
      <c r="EP45" s="4">
        <v>-96.147999999999996</v>
      </c>
      <c r="EQ45" s="4">
        <v>-2.02</v>
      </c>
      <c r="ER45" s="4">
        <v>90.44</v>
      </c>
      <c r="ES45" s="4">
        <v>1.585</v>
      </c>
      <c r="ET45" s="3">
        <v>1.681</v>
      </c>
      <c r="EU45" s="4">
        <v>1.5289999999999999</v>
      </c>
      <c r="EV45" s="4">
        <v>7.0970000000000004</v>
      </c>
      <c r="EW45" s="4">
        <v>2.5649999999999999</v>
      </c>
      <c r="EX45" s="4">
        <v>68.64</v>
      </c>
      <c r="EY45" s="3">
        <v>0</v>
      </c>
      <c r="EZ45" s="4">
        <v>0</v>
      </c>
      <c r="FA45" s="3">
        <v>0</v>
      </c>
      <c r="FB45" s="3">
        <v>9.5</v>
      </c>
      <c r="FC45" s="4">
        <v>79.757000000000005</v>
      </c>
      <c r="FD45" s="4">
        <v>76.494</v>
      </c>
      <c r="FE45" s="4">
        <v>91.69</v>
      </c>
      <c r="FF45" s="4">
        <v>89.236000000000004</v>
      </c>
      <c r="FG45" s="4">
        <v>0.95099999999999996</v>
      </c>
      <c r="FH45" s="4">
        <v>0.94899999999999995</v>
      </c>
      <c r="FI45" s="4">
        <v>0.99399999999999999</v>
      </c>
      <c r="FJ45" s="4">
        <v>0.998</v>
      </c>
      <c r="FK45" s="4">
        <v>0</v>
      </c>
      <c r="FL45" s="4">
        <v>83</v>
      </c>
      <c r="FM45" s="3">
        <v>3.63</v>
      </c>
      <c r="FN45" s="4">
        <v>1.18</v>
      </c>
      <c r="FO45" s="3">
        <v>5.37</v>
      </c>
      <c r="FP45" s="4">
        <v>3.8</v>
      </c>
      <c r="FQ45" s="4">
        <v>4.5</v>
      </c>
      <c r="FR45" s="3">
        <v>4.95</v>
      </c>
      <c r="FS45" s="4">
        <v>6.8380000000000001</v>
      </c>
      <c r="FT45" s="4">
        <v>1066</v>
      </c>
      <c r="FU45" s="4">
        <v>7.32</v>
      </c>
      <c r="FV45" s="3">
        <v>28.52</v>
      </c>
      <c r="FW45" s="4">
        <v>3012</v>
      </c>
      <c r="FX45" s="4">
        <v>165400</v>
      </c>
      <c r="FY45" s="4">
        <v>168100</v>
      </c>
      <c r="FZ45" s="4">
        <v>49.981999999999999</v>
      </c>
      <c r="GA45" s="4">
        <v>50.603999999999999</v>
      </c>
      <c r="GB45" s="4">
        <v>2187.1</v>
      </c>
      <c r="GC45" s="4">
        <v>2190.6999999999998</v>
      </c>
      <c r="GD45" s="4">
        <v>2190.4</v>
      </c>
      <c r="GE45" s="4">
        <v>2388.6999999999998</v>
      </c>
      <c r="GF45" s="4">
        <v>1261.1405999999999</v>
      </c>
      <c r="GG45" s="4">
        <v>37</v>
      </c>
      <c r="GH45" s="4">
        <v>37.5</v>
      </c>
      <c r="GI45" s="4">
        <v>53.3</v>
      </c>
      <c r="GJ45" s="4">
        <v>57.7</v>
      </c>
      <c r="GK45" s="4">
        <v>99.5</v>
      </c>
      <c r="GL45" s="4">
        <v>78.7</v>
      </c>
      <c r="GM45" s="3">
        <v>0</v>
      </c>
      <c r="GN45" s="4">
        <v>28.312000000000001</v>
      </c>
      <c r="GO45" s="4">
        <v>96.147999999999996</v>
      </c>
      <c r="GP45" s="3">
        <v>0</v>
      </c>
      <c r="GQ45" s="3">
        <v>4.5430000000000001</v>
      </c>
      <c r="GR45" s="3">
        <v>0</v>
      </c>
      <c r="GS45" s="4">
        <v>4.2480000000000002</v>
      </c>
      <c r="GT45" s="3">
        <v>0</v>
      </c>
      <c r="GU45" s="4">
        <v>3.5990000000000002</v>
      </c>
      <c r="GV45" s="3">
        <v>0</v>
      </c>
      <c r="GW45" s="3">
        <v>13.847</v>
      </c>
      <c r="GX45" s="4">
        <v>19.501999999999999</v>
      </c>
      <c r="GY45" s="3">
        <v>0</v>
      </c>
      <c r="GZ45" s="3">
        <v>0</v>
      </c>
      <c r="HA45" s="3">
        <v>0</v>
      </c>
      <c r="HB45" s="4">
        <v>0</v>
      </c>
      <c r="HC45" s="4">
        <v>23.49</v>
      </c>
      <c r="HD45" s="3">
        <v>90</v>
      </c>
      <c r="HE45" s="3">
        <v>0</v>
      </c>
      <c r="HF45" s="3">
        <v>0</v>
      </c>
      <c r="HG45" s="3">
        <v>84.82</v>
      </c>
      <c r="HH45" s="3">
        <v>82</v>
      </c>
      <c r="HI45" s="3">
        <v>0</v>
      </c>
      <c r="HJ45" s="3">
        <v>0</v>
      </c>
      <c r="HK45" s="3">
        <v>0</v>
      </c>
      <c r="HL45" s="4">
        <v>68</v>
      </c>
      <c r="HM45" s="4">
        <v>51</v>
      </c>
      <c r="HN45" s="3">
        <v>73</v>
      </c>
      <c r="HO45" s="3">
        <v>64</v>
      </c>
      <c r="HP45" s="3">
        <v>71</v>
      </c>
      <c r="HQ45" s="3">
        <v>68</v>
      </c>
      <c r="HR45" s="3">
        <v>59</v>
      </c>
      <c r="HS45" s="3">
        <v>66</v>
      </c>
      <c r="HT45" s="4">
        <v>-1.2124999999999999</v>
      </c>
      <c r="HU45" s="3">
        <v>0</v>
      </c>
      <c r="HV45" s="4">
        <v>0.98599999999999999</v>
      </c>
      <c r="HW45" s="4">
        <v>35.75</v>
      </c>
      <c r="HX45" s="4">
        <v>29.81</v>
      </c>
      <c r="HY45" s="5"/>
      <c r="HZ45" s="5"/>
      <c r="IA45" s="4">
        <v>2.6869999999999998</v>
      </c>
      <c r="IB45" s="3">
        <v>105</v>
      </c>
      <c r="IC45" s="4">
        <v>22.835000000000001</v>
      </c>
      <c r="ID45" s="4">
        <v>-0.17699999999999999</v>
      </c>
      <c r="IE45" s="4">
        <v>-3.5000000000000003E-2</v>
      </c>
      <c r="IF45" s="4">
        <v>813.2</v>
      </c>
      <c r="IG45" s="4">
        <v>758</v>
      </c>
      <c r="IH45" s="4">
        <v>823.4</v>
      </c>
      <c r="II45" s="4">
        <v>767.7</v>
      </c>
      <c r="IJ45" s="4">
        <v>-0.126</v>
      </c>
      <c r="IK45" s="4">
        <v>-5.1999999999999998E-2</v>
      </c>
      <c r="IL45" s="4">
        <v>75.322999999999993</v>
      </c>
      <c r="IM45" s="4">
        <v>75.322999999999993</v>
      </c>
      <c r="IN45" s="4">
        <v>11.837999999999999</v>
      </c>
      <c r="IO45" s="4">
        <v>0.55800000000000005</v>
      </c>
    </row>
    <row r="48" spans="2:249" x14ac:dyDescent="0.25">
      <c r="B48" s="2" t="s">
        <v>41</v>
      </c>
      <c r="C48" s="2" t="s">
        <v>42</v>
      </c>
      <c r="D48" s="2" t="s">
        <v>429</v>
      </c>
      <c r="E48" s="3">
        <v>1216.5630000000001</v>
      </c>
      <c r="F48" s="4">
        <v>326.05</v>
      </c>
      <c r="G48" s="4">
        <v>5.39</v>
      </c>
      <c r="H48" s="3">
        <v>34.6</v>
      </c>
      <c r="I48" s="3">
        <v>0.24</v>
      </c>
      <c r="J48" s="3">
        <v>994.8</v>
      </c>
      <c r="K48" s="3">
        <v>4</v>
      </c>
      <c r="L48" s="3">
        <v>7</v>
      </c>
      <c r="M48" s="3">
        <v>4</v>
      </c>
      <c r="N48" s="3">
        <v>3</v>
      </c>
      <c r="O48" s="3">
        <v>4</v>
      </c>
      <c r="P48" s="4">
        <v>1.2130000000000001</v>
      </c>
      <c r="Q48" s="4">
        <v>1.528</v>
      </c>
      <c r="R48" s="3">
        <v>1.3680000000000001</v>
      </c>
      <c r="S48" s="4">
        <v>1.03</v>
      </c>
      <c r="T48" s="4">
        <v>66.7</v>
      </c>
      <c r="U48" s="3">
        <v>60.972999999999999</v>
      </c>
      <c r="V48" s="3">
        <v>107.5</v>
      </c>
      <c r="W48" s="3">
        <v>70</v>
      </c>
      <c r="X48" s="3">
        <v>102.5</v>
      </c>
      <c r="Y48" s="3">
        <v>100</v>
      </c>
      <c r="Z48" s="4">
        <v>202.26</v>
      </c>
      <c r="AA48" s="4">
        <v>174.62</v>
      </c>
      <c r="AB48" s="4">
        <v>163.51</v>
      </c>
      <c r="AC48" s="4">
        <v>157.49</v>
      </c>
      <c r="AD48" s="3">
        <v>1.796</v>
      </c>
      <c r="AE48" s="3">
        <v>1.839</v>
      </c>
      <c r="AF48" s="4">
        <v>1.782</v>
      </c>
      <c r="AG48" s="4">
        <v>1.774</v>
      </c>
      <c r="AH48" s="4">
        <v>76.819999999999993</v>
      </c>
      <c r="AI48" s="4">
        <v>77.72</v>
      </c>
      <c r="AJ48" s="4">
        <v>88.49</v>
      </c>
      <c r="AK48" s="4">
        <v>88.74</v>
      </c>
      <c r="AL48" s="4">
        <v>541.44399999999996</v>
      </c>
      <c r="AM48" s="4">
        <v>574.20000000000005</v>
      </c>
      <c r="AN48" s="4">
        <v>803.05399999999997</v>
      </c>
      <c r="AO48" s="4">
        <v>754.471</v>
      </c>
      <c r="AP48" s="4">
        <v>1.3149999999999999</v>
      </c>
      <c r="AQ48" s="3">
        <v>1.66</v>
      </c>
      <c r="AR48" s="4">
        <v>40.735999999999997</v>
      </c>
      <c r="AS48" s="4">
        <v>35.070999999999998</v>
      </c>
      <c r="AT48" s="3">
        <v>85</v>
      </c>
      <c r="AU48" s="4">
        <v>113</v>
      </c>
      <c r="AV48" s="4">
        <v>2.42</v>
      </c>
      <c r="AW48" s="4">
        <v>4.5449000000000002</v>
      </c>
      <c r="AX48" s="3">
        <v>1023.4</v>
      </c>
      <c r="AY48" s="4">
        <v>2.2999999999999998</v>
      </c>
      <c r="AZ48" s="3">
        <v>5.58</v>
      </c>
      <c r="BA48" s="4">
        <v>69.599999999999994</v>
      </c>
      <c r="BB48" s="4">
        <v>69.7</v>
      </c>
      <c r="BC48" s="4">
        <v>7625</v>
      </c>
      <c r="BD48" s="4">
        <v>89</v>
      </c>
      <c r="BE48" s="4">
        <v>13.425000000000001</v>
      </c>
      <c r="BF48" s="4">
        <v>13.095000000000001</v>
      </c>
      <c r="BG48" s="3">
        <v>28.42</v>
      </c>
      <c r="BH48" s="3">
        <v>27.91</v>
      </c>
      <c r="BI48" s="4">
        <v>62.682000000000002</v>
      </c>
      <c r="BJ48" s="3">
        <v>78.900999999999996</v>
      </c>
      <c r="BK48" s="4">
        <v>60.966999999999999</v>
      </c>
      <c r="BL48" s="3">
        <v>76.88</v>
      </c>
      <c r="BM48" s="4">
        <v>75.734999999999999</v>
      </c>
      <c r="BN48" s="3">
        <v>145.52799999999999</v>
      </c>
      <c r="BO48" s="3">
        <v>151.89599999999999</v>
      </c>
      <c r="BP48" s="4">
        <v>138.376</v>
      </c>
      <c r="BQ48" s="4">
        <v>142.328</v>
      </c>
      <c r="BR48" s="4">
        <v>58.531999999999996</v>
      </c>
      <c r="BS48" s="3">
        <v>33</v>
      </c>
      <c r="BT48" s="4">
        <v>6958.2359999999999</v>
      </c>
      <c r="BU48" s="4">
        <v>18.463999999999999</v>
      </c>
      <c r="BV48" s="4">
        <v>56.918999999999997</v>
      </c>
      <c r="BW48" s="3">
        <v>59.637</v>
      </c>
      <c r="BX48" s="3">
        <v>60.695</v>
      </c>
      <c r="BY48" s="4">
        <v>1.2529999999999999</v>
      </c>
      <c r="BZ48" s="4">
        <v>2.4929999999999999</v>
      </c>
      <c r="CA48" s="4">
        <v>3.3860000000000001</v>
      </c>
      <c r="CB48" s="4">
        <v>3.24</v>
      </c>
      <c r="CC48" s="4">
        <v>0.78200000000000003</v>
      </c>
      <c r="CD48" s="4">
        <v>1.54</v>
      </c>
      <c r="CE48" s="4">
        <v>1.1879999999999999</v>
      </c>
      <c r="CF48" s="4">
        <v>1.6910000000000001</v>
      </c>
      <c r="CG48" s="4">
        <v>13.087</v>
      </c>
      <c r="CH48" s="3">
        <v>9.99</v>
      </c>
      <c r="CI48" s="4">
        <v>4.0190000000000001</v>
      </c>
      <c r="CJ48" s="3">
        <v>13.387</v>
      </c>
      <c r="CK48" s="3">
        <v>1.617</v>
      </c>
      <c r="CL48" s="4">
        <v>0</v>
      </c>
      <c r="CM48" s="4">
        <v>0.2</v>
      </c>
      <c r="CN48" s="4">
        <v>0</v>
      </c>
      <c r="CO48" s="4">
        <v>0</v>
      </c>
      <c r="CP48" s="3">
        <v>125.18</v>
      </c>
      <c r="CQ48" s="3">
        <v>130.18100000000001</v>
      </c>
      <c r="CR48" s="4">
        <v>112.002</v>
      </c>
      <c r="CS48" s="4">
        <v>111.515</v>
      </c>
      <c r="CT48" s="4">
        <v>0.28899999999999998</v>
      </c>
      <c r="CU48" s="3">
        <v>0.10199999999999999</v>
      </c>
      <c r="CV48" s="3">
        <v>0.29899999999999999</v>
      </c>
      <c r="CW48" s="4">
        <v>0.2</v>
      </c>
      <c r="CX48" s="4">
        <v>0.2</v>
      </c>
      <c r="CY48" s="3">
        <v>0.7</v>
      </c>
      <c r="CZ48" s="4">
        <v>9.9000000000000005E-2</v>
      </c>
      <c r="DA48" s="4">
        <v>0.30099999999999999</v>
      </c>
      <c r="DB48" s="4">
        <v>0.1</v>
      </c>
      <c r="DC48" s="3">
        <v>6.0000000000000001E-3</v>
      </c>
      <c r="DD48" s="3">
        <v>0</v>
      </c>
      <c r="DE48" s="4">
        <v>7.2999999999999995E-2</v>
      </c>
      <c r="DF48" s="4">
        <v>0.11600000000000001</v>
      </c>
      <c r="DG48" s="4">
        <v>0.312</v>
      </c>
      <c r="DH48" s="4">
        <v>1.8560000000000001</v>
      </c>
      <c r="DI48" s="4">
        <v>1.194</v>
      </c>
      <c r="DJ48" s="4">
        <v>0.41499999999999998</v>
      </c>
      <c r="DK48" s="4">
        <v>1.1679999999999999</v>
      </c>
      <c r="DL48" s="4">
        <v>0.443</v>
      </c>
      <c r="DM48" s="4">
        <v>0.90400000000000003</v>
      </c>
      <c r="DN48" s="4">
        <v>0.60099999999999998</v>
      </c>
      <c r="DO48" s="4">
        <v>0.44900000000000001</v>
      </c>
      <c r="DP48" s="4">
        <v>62.015999999999998</v>
      </c>
      <c r="DQ48" s="3">
        <v>58.3</v>
      </c>
      <c r="DR48" s="4">
        <v>51.99</v>
      </c>
      <c r="DS48" s="4">
        <v>47.573999999999998</v>
      </c>
      <c r="DT48" s="4">
        <v>0.99</v>
      </c>
      <c r="DU48" s="4">
        <v>0.9</v>
      </c>
      <c r="DV48" s="4">
        <v>2.0099999999999998</v>
      </c>
      <c r="DW48" s="4">
        <v>1.59</v>
      </c>
      <c r="DX48" s="4">
        <v>1.03</v>
      </c>
      <c r="DY48" s="4">
        <v>0.92</v>
      </c>
      <c r="DZ48" s="4">
        <v>1.87</v>
      </c>
      <c r="EA48" s="4">
        <v>1.46</v>
      </c>
      <c r="EB48" s="3">
        <v>86.15</v>
      </c>
      <c r="EC48" s="4">
        <v>9.07</v>
      </c>
      <c r="ED48" s="3">
        <v>84.31</v>
      </c>
      <c r="EE48" s="3">
        <v>85.09</v>
      </c>
      <c r="EF48" s="4">
        <v>11.84</v>
      </c>
      <c r="EG48" s="3">
        <v>89.12</v>
      </c>
      <c r="EH48" s="4">
        <v>11.81</v>
      </c>
      <c r="EI48" s="4">
        <v>11.85</v>
      </c>
      <c r="EJ48" s="4">
        <v>2.1539999999999999</v>
      </c>
      <c r="EK48" s="4">
        <v>46.49</v>
      </c>
      <c r="EL48" s="4">
        <v>2.2000000000000002</v>
      </c>
      <c r="EM48" s="3">
        <v>1.5</v>
      </c>
      <c r="EN48" s="4">
        <v>1.07</v>
      </c>
      <c r="EO48" s="4">
        <v>1.07</v>
      </c>
      <c r="EP48" s="4">
        <v>-79.066000000000003</v>
      </c>
      <c r="EQ48" s="3">
        <v>-0.42399999999999999</v>
      </c>
      <c r="ER48" s="4">
        <v>78.03</v>
      </c>
      <c r="ES48" s="4">
        <v>0.313</v>
      </c>
      <c r="ET48" s="4">
        <v>0.32100000000000001</v>
      </c>
      <c r="EU48" s="4">
        <v>0.308</v>
      </c>
      <c r="EV48" s="4">
        <v>7.0910000000000002</v>
      </c>
      <c r="EW48" s="4">
        <v>2.57</v>
      </c>
      <c r="EX48" s="4">
        <v>-292.60000000000002</v>
      </c>
      <c r="EY48" s="3">
        <v>1.202</v>
      </c>
      <c r="EZ48" s="3">
        <v>0</v>
      </c>
      <c r="FA48" s="3">
        <v>0</v>
      </c>
      <c r="FB48" s="4">
        <v>1.7210000000000001</v>
      </c>
      <c r="FC48" s="4">
        <v>79.519000000000005</v>
      </c>
      <c r="FD48" s="3">
        <v>76.856999999999999</v>
      </c>
      <c r="FE48" s="4">
        <v>86.269000000000005</v>
      </c>
      <c r="FF48" s="4">
        <v>84.150999999999996</v>
      </c>
      <c r="FG48" s="3">
        <v>1.016</v>
      </c>
      <c r="FH48" s="3">
        <v>1.016</v>
      </c>
      <c r="FI48" s="3">
        <v>1</v>
      </c>
      <c r="FJ48" s="3">
        <v>1.0009999999999999</v>
      </c>
      <c r="FK48" s="3">
        <v>0.40300000000000002</v>
      </c>
      <c r="FL48" s="3">
        <v>85</v>
      </c>
      <c r="FM48" s="4">
        <v>3.52</v>
      </c>
      <c r="FN48" s="3">
        <v>-0.35</v>
      </c>
      <c r="FO48" s="4">
        <v>5.41</v>
      </c>
      <c r="FP48" s="3">
        <v>1.55</v>
      </c>
      <c r="FQ48" s="3">
        <v>0.6</v>
      </c>
      <c r="FR48" s="4">
        <v>5.15</v>
      </c>
      <c r="FS48" s="4">
        <v>6.6470000000000002</v>
      </c>
      <c r="FT48" s="4">
        <v>1069.2</v>
      </c>
      <c r="FU48" s="4">
        <v>7.26</v>
      </c>
      <c r="FV48" s="4">
        <v>5.39</v>
      </c>
      <c r="FW48" s="4">
        <v>3037</v>
      </c>
      <c r="FX48" s="4">
        <v>164400</v>
      </c>
      <c r="FY48" s="4">
        <v>165200</v>
      </c>
      <c r="FZ48" s="3">
        <v>51.000999999999998</v>
      </c>
      <c r="GA48" s="3">
        <v>50.899000000000001</v>
      </c>
      <c r="GB48" s="4">
        <v>2176.4</v>
      </c>
      <c r="GC48" s="4">
        <v>2181.5</v>
      </c>
      <c r="GD48" s="4">
        <v>2203.6</v>
      </c>
      <c r="GE48" s="4">
        <v>2207.6999999999998</v>
      </c>
      <c r="GF48" s="4">
        <v>1281.125</v>
      </c>
      <c r="GG48" s="3">
        <v>40</v>
      </c>
      <c r="GH48" s="3">
        <v>39.700000000000003</v>
      </c>
      <c r="GI48" s="3">
        <v>79.900000000000006</v>
      </c>
      <c r="GJ48" s="3">
        <v>79.5</v>
      </c>
      <c r="GK48" s="3">
        <v>85.5</v>
      </c>
      <c r="GL48" s="3">
        <v>82.9</v>
      </c>
      <c r="GM48" s="3">
        <v>0</v>
      </c>
      <c r="GN48" s="4">
        <v>29.128</v>
      </c>
      <c r="GO48" s="4">
        <v>79.066000000000003</v>
      </c>
      <c r="GP48" s="3">
        <v>0</v>
      </c>
      <c r="GQ48" s="3">
        <v>4.13</v>
      </c>
      <c r="GR48" s="3">
        <v>0</v>
      </c>
      <c r="GS48" s="3">
        <v>5.3689999999999998</v>
      </c>
      <c r="GT48" s="3">
        <v>0</v>
      </c>
      <c r="GU48" s="3">
        <v>3.9529999999999998</v>
      </c>
      <c r="GV48" s="3">
        <v>0</v>
      </c>
      <c r="GW48" s="4">
        <v>2.6789999999999998</v>
      </c>
      <c r="GX48" s="3">
        <v>20.58</v>
      </c>
      <c r="GY48" s="3">
        <v>0</v>
      </c>
      <c r="GZ48" s="3">
        <v>0</v>
      </c>
      <c r="HA48" s="3">
        <v>0</v>
      </c>
      <c r="HB48" s="3">
        <v>1</v>
      </c>
      <c r="HC48" s="4">
        <v>19.559000000000001</v>
      </c>
      <c r="HD48" s="3">
        <v>90</v>
      </c>
      <c r="HE48" s="3">
        <v>0</v>
      </c>
      <c r="HF48" s="3">
        <v>0</v>
      </c>
      <c r="HG48" s="3">
        <v>86.39</v>
      </c>
      <c r="HH48" s="4">
        <v>80.23</v>
      </c>
      <c r="HI48" s="3">
        <v>0</v>
      </c>
      <c r="HJ48" s="3">
        <v>0</v>
      </c>
      <c r="HK48" s="3">
        <v>0</v>
      </c>
      <c r="HL48" s="3">
        <v>77</v>
      </c>
      <c r="HM48" s="3">
        <v>57</v>
      </c>
      <c r="HN48" s="3">
        <v>73</v>
      </c>
      <c r="HO48" s="4">
        <v>61</v>
      </c>
      <c r="HP48" s="4">
        <v>66</v>
      </c>
      <c r="HQ48" s="4">
        <v>65</v>
      </c>
      <c r="HR48" s="3">
        <v>59</v>
      </c>
      <c r="HS48" s="4">
        <v>62</v>
      </c>
      <c r="HT48" s="4">
        <v>-1.204</v>
      </c>
      <c r="HU48" s="3">
        <v>0</v>
      </c>
      <c r="HV48" s="4">
        <v>-0.32</v>
      </c>
      <c r="HW48" s="4">
        <v>36.729999999999997</v>
      </c>
      <c r="HX48" s="4">
        <v>33.299999999999997</v>
      </c>
      <c r="HY48" s="4">
        <v>49.89</v>
      </c>
      <c r="HZ48" s="4">
        <v>56.48</v>
      </c>
      <c r="IA48" s="4">
        <v>2.4180000000000001</v>
      </c>
      <c r="IB48" s="4">
        <v>93</v>
      </c>
      <c r="IC48" s="4">
        <v>15.635999999999999</v>
      </c>
      <c r="ID48" s="3">
        <v>-3.7999999999999999E-2</v>
      </c>
      <c r="IE48" s="3">
        <v>-1.4E-2</v>
      </c>
      <c r="IF48" s="4">
        <v>808.9</v>
      </c>
      <c r="IG48" s="4">
        <v>391.5</v>
      </c>
      <c r="IH48" s="4">
        <v>818.3</v>
      </c>
      <c r="II48" s="4">
        <v>402.7</v>
      </c>
      <c r="IJ48" s="3">
        <v>-3.0000000000000001E-3</v>
      </c>
      <c r="IK48" s="4">
        <v>2E-3</v>
      </c>
      <c r="IL48" s="3">
        <v>1067.443</v>
      </c>
      <c r="IM48" s="3">
        <v>1067.443</v>
      </c>
      <c r="IN48" s="3">
        <v>13.942</v>
      </c>
      <c r="IO48" s="4">
        <v>6.3E-2</v>
      </c>
    </row>
    <row r="49" spans="1:249" x14ac:dyDescent="0.25">
      <c r="B49" s="2" t="s">
        <v>41</v>
      </c>
      <c r="C49" s="2" t="s">
        <v>43</v>
      </c>
      <c r="D49" s="6">
        <v>2.5304398148148148E-3</v>
      </c>
      <c r="E49" s="4">
        <v>218.67</v>
      </c>
      <c r="F49" s="4">
        <v>330.75</v>
      </c>
      <c r="G49" s="4">
        <v>5.63</v>
      </c>
      <c r="H49" s="4">
        <v>32.799999999999997</v>
      </c>
      <c r="I49" s="4">
        <v>0</v>
      </c>
      <c r="J49" s="4">
        <v>16.8</v>
      </c>
      <c r="K49" s="3">
        <v>4</v>
      </c>
      <c r="L49" s="3">
        <v>7</v>
      </c>
      <c r="M49" s="3">
        <v>4</v>
      </c>
      <c r="N49" s="3">
        <v>3</v>
      </c>
      <c r="O49" s="3">
        <v>4</v>
      </c>
      <c r="P49" s="4">
        <v>1.2390000000000001</v>
      </c>
      <c r="Q49" s="4">
        <v>1.8580000000000001</v>
      </c>
      <c r="R49" s="4">
        <v>1.3320000000000001</v>
      </c>
      <c r="S49" s="3">
        <v>1.032</v>
      </c>
      <c r="T49" s="4">
        <v>83.3</v>
      </c>
      <c r="U49" s="4">
        <v>60.811</v>
      </c>
      <c r="V49" s="4">
        <v>208.34</v>
      </c>
      <c r="W49" s="4">
        <v>190</v>
      </c>
      <c r="X49" s="4">
        <v>167.5</v>
      </c>
      <c r="Y49" s="4">
        <v>170</v>
      </c>
      <c r="Z49" s="4">
        <v>330.43</v>
      </c>
      <c r="AA49" s="4">
        <v>293.51</v>
      </c>
      <c r="AB49" s="4">
        <v>306.70999999999998</v>
      </c>
      <c r="AC49" s="4">
        <v>292.58999999999997</v>
      </c>
      <c r="AD49" s="4">
        <v>1.762</v>
      </c>
      <c r="AE49" s="4">
        <v>1.7789999999999999</v>
      </c>
      <c r="AF49" s="4">
        <v>1.7809999999999999</v>
      </c>
      <c r="AG49" s="4">
        <v>1.802</v>
      </c>
      <c r="AH49" s="4">
        <v>86.99</v>
      </c>
      <c r="AI49" s="4">
        <v>81.33</v>
      </c>
      <c r="AJ49" s="4">
        <v>100.78</v>
      </c>
      <c r="AK49" s="4">
        <v>100.15</v>
      </c>
      <c r="AL49" s="4">
        <v>608.58000000000004</v>
      </c>
      <c r="AM49" s="4">
        <v>622.452</v>
      </c>
      <c r="AN49" s="4">
        <v>809.01400000000001</v>
      </c>
      <c r="AO49" s="4">
        <v>744.25199999999995</v>
      </c>
      <c r="AP49" s="4">
        <v>1.292</v>
      </c>
      <c r="AQ49" s="4">
        <v>1.6459999999999999</v>
      </c>
      <c r="AR49" s="4">
        <v>40.817999999999998</v>
      </c>
      <c r="AS49" s="4">
        <v>36.095999999999997</v>
      </c>
      <c r="AT49" s="4">
        <v>83</v>
      </c>
      <c r="AU49" s="4">
        <v>116</v>
      </c>
      <c r="AV49" s="4">
        <v>2.427</v>
      </c>
      <c r="AW49" s="4">
        <v>5.3567</v>
      </c>
      <c r="AX49" s="4">
        <v>1011.6</v>
      </c>
      <c r="AY49" s="4">
        <v>2.2400000000000002</v>
      </c>
      <c r="AZ49" s="4">
        <v>5.67</v>
      </c>
      <c r="BA49" s="4">
        <v>69.7</v>
      </c>
      <c r="BB49" s="3">
        <v>67.837999999999994</v>
      </c>
      <c r="BC49" s="4">
        <v>7712</v>
      </c>
      <c r="BD49" s="4">
        <v>88.5</v>
      </c>
      <c r="BE49" s="4">
        <v>16.079999999999998</v>
      </c>
      <c r="BF49" s="4">
        <v>13.305</v>
      </c>
      <c r="BG49" s="4">
        <v>26.17</v>
      </c>
      <c r="BH49" s="4">
        <v>26.42</v>
      </c>
      <c r="BI49" s="5"/>
      <c r="BJ49" s="5"/>
      <c r="BK49" s="5"/>
      <c r="BL49" s="5"/>
      <c r="BM49" s="5"/>
      <c r="BN49" s="4">
        <v>113.91200000000001</v>
      </c>
      <c r="BO49" s="4">
        <v>111.816</v>
      </c>
      <c r="BP49" s="4">
        <v>133.08000000000001</v>
      </c>
      <c r="BQ49" s="4">
        <v>134.63200000000001</v>
      </c>
      <c r="BR49" s="5"/>
      <c r="BS49" s="4">
        <v>32.5</v>
      </c>
      <c r="BT49" s="3">
        <v>7455.17</v>
      </c>
      <c r="BU49" s="3">
        <v>50.652000000000001</v>
      </c>
      <c r="BV49" s="3">
        <v>58.591999999999999</v>
      </c>
      <c r="BW49" s="4">
        <v>58.036000000000001</v>
      </c>
      <c r="BX49" s="4">
        <v>58.914999999999999</v>
      </c>
      <c r="BY49" s="4">
        <v>1.3879999999999999</v>
      </c>
      <c r="BZ49" s="3">
        <v>3.3809999999999998</v>
      </c>
      <c r="CA49" s="4">
        <v>3.444</v>
      </c>
      <c r="CB49" s="4">
        <v>3.496</v>
      </c>
      <c r="CC49" s="4">
        <v>1.1559999999999999</v>
      </c>
      <c r="CD49" s="3">
        <v>2.0910000000000002</v>
      </c>
      <c r="CE49" s="4">
        <v>1.161</v>
      </c>
      <c r="CF49" s="4">
        <v>1.639</v>
      </c>
      <c r="CG49" s="4">
        <v>13.946999999999999</v>
      </c>
      <c r="CH49" s="4">
        <v>13.837999999999999</v>
      </c>
      <c r="CI49" s="3">
        <v>4.3570000000000002</v>
      </c>
      <c r="CJ49" s="4">
        <v>3.95</v>
      </c>
      <c r="CK49" s="4">
        <v>1.474</v>
      </c>
      <c r="CL49" s="4">
        <v>0.2</v>
      </c>
      <c r="CM49" s="4">
        <v>0.5</v>
      </c>
      <c r="CN49" s="4">
        <v>0</v>
      </c>
      <c r="CO49" s="4">
        <v>0</v>
      </c>
      <c r="CP49" s="4">
        <v>101.19799999999999</v>
      </c>
      <c r="CQ49" s="4">
        <v>99.597999999999999</v>
      </c>
      <c r="CR49" s="4">
        <v>112.32899999999999</v>
      </c>
      <c r="CS49" s="4">
        <v>118.30500000000001</v>
      </c>
      <c r="CT49" s="4">
        <v>0.36099999999999999</v>
      </c>
      <c r="CU49" s="4">
        <v>0</v>
      </c>
      <c r="CV49" s="4">
        <v>0.20100000000000001</v>
      </c>
      <c r="CW49" s="4">
        <v>0</v>
      </c>
      <c r="CX49" s="4">
        <v>0</v>
      </c>
      <c r="CY49" s="4">
        <v>0.39900000000000002</v>
      </c>
      <c r="CZ49" s="4">
        <v>0.1</v>
      </c>
      <c r="DA49" s="3">
        <v>0.496</v>
      </c>
      <c r="DB49" s="3">
        <v>0.39800000000000002</v>
      </c>
      <c r="DC49" s="4">
        <v>0</v>
      </c>
      <c r="DD49" s="3">
        <v>0</v>
      </c>
      <c r="DE49" s="4">
        <v>0.40100000000000002</v>
      </c>
      <c r="DF49" s="4">
        <v>0.16400000000000001</v>
      </c>
      <c r="DG49" s="4">
        <v>1.0960000000000001</v>
      </c>
      <c r="DH49" s="4">
        <v>1.867</v>
      </c>
      <c r="DI49" s="4">
        <v>1.3149999999999999</v>
      </c>
      <c r="DJ49" s="4">
        <v>0.41199999999999998</v>
      </c>
      <c r="DK49" s="3">
        <v>1.3089999999999999</v>
      </c>
      <c r="DL49" s="4">
        <v>0.44</v>
      </c>
      <c r="DM49" s="4">
        <v>0.80200000000000005</v>
      </c>
      <c r="DN49" s="3">
        <v>0.72899999999999998</v>
      </c>
      <c r="DO49" s="4">
        <v>0.39400000000000002</v>
      </c>
      <c r="DP49" s="4">
        <v>61.433</v>
      </c>
      <c r="DQ49" s="4">
        <v>56.695</v>
      </c>
      <c r="DR49" s="4">
        <v>53.320999999999998</v>
      </c>
      <c r="DS49" s="4">
        <v>48.761000000000003</v>
      </c>
      <c r="DT49" s="4">
        <v>6.23</v>
      </c>
      <c r="DU49" s="4">
        <v>6.06</v>
      </c>
      <c r="DV49" s="4">
        <v>13.1</v>
      </c>
      <c r="DW49" s="4">
        <v>10.88</v>
      </c>
      <c r="DX49" s="4">
        <v>6.34</v>
      </c>
      <c r="DY49" s="4">
        <v>6.53</v>
      </c>
      <c r="DZ49" s="4">
        <v>12.51</v>
      </c>
      <c r="EA49" s="4">
        <v>10.36</v>
      </c>
      <c r="EB49" s="4">
        <v>42.32</v>
      </c>
      <c r="EC49" s="4">
        <v>42.55</v>
      </c>
      <c r="ED49" s="4">
        <v>32.61</v>
      </c>
      <c r="EE49" s="4">
        <v>35.19</v>
      </c>
      <c r="EF49" s="4">
        <v>45.11</v>
      </c>
      <c r="EG49" s="4">
        <v>44.86</v>
      </c>
      <c r="EH49" s="4">
        <v>41.78</v>
      </c>
      <c r="EI49" s="4">
        <v>43.57</v>
      </c>
      <c r="EJ49" s="4">
        <v>6.0270000000000001</v>
      </c>
      <c r="EK49" s="4">
        <v>55.393999999999998</v>
      </c>
      <c r="EL49" s="4">
        <v>2.0499999999999998</v>
      </c>
      <c r="EM49" s="4">
        <v>1.65</v>
      </c>
      <c r="EN49" s="4">
        <v>1.25</v>
      </c>
      <c r="EO49" s="4">
        <v>1.25</v>
      </c>
      <c r="EP49" s="3">
        <v>-121.99</v>
      </c>
      <c r="EQ49" s="4">
        <v>-3.0550000000000002</v>
      </c>
      <c r="ER49" s="4">
        <v>120.95399999999999</v>
      </c>
      <c r="ES49" s="3">
        <v>1.64</v>
      </c>
      <c r="ET49" s="4">
        <v>1.6819999999999999</v>
      </c>
      <c r="EU49" s="3">
        <v>1.6140000000000001</v>
      </c>
      <c r="EV49" s="4">
        <v>6.9489999999999998</v>
      </c>
      <c r="EW49" s="4">
        <v>2.681</v>
      </c>
      <c r="EX49" s="4">
        <v>71.319999999999993</v>
      </c>
      <c r="EY49" s="4">
        <v>0.12</v>
      </c>
      <c r="EZ49" s="3">
        <v>0</v>
      </c>
      <c r="FA49" s="3">
        <v>0</v>
      </c>
      <c r="FB49" s="4">
        <v>9.0540000000000003</v>
      </c>
      <c r="FC49" s="4">
        <v>75.010999999999996</v>
      </c>
      <c r="FD49" s="4">
        <v>71.831999999999994</v>
      </c>
      <c r="FE49" s="4">
        <v>79.664000000000001</v>
      </c>
      <c r="FF49" s="4">
        <v>78.320999999999998</v>
      </c>
      <c r="FG49" s="4">
        <v>0.94599999999999995</v>
      </c>
      <c r="FH49" s="4">
        <v>0.94699999999999995</v>
      </c>
      <c r="FI49" s="4">
        <v>0.99399999999999999</v>
      </c>
      <c r="FJ49" s="4">
        <v>0.997</v>
      </c>
      <c r="FK49" s="4">
        <v>0</v>
      </c>
      <c r="FL49" s="4">
        <v>83</v>
      </c>
      <c r="FM49" s="4">
        <v>3.67</v>
      </c>
      <c r="FN49" s="4">
        <v>0.25</v>
      </c>
      <c r="FO49" s="3">
        <v>5.39</v>
      </c>
      <c r="FP49" s="4">
        <v>4.45</v>
      </c>
      <c r="FQ49" s="4">
        <v>4.45</v>
      </c>
      <c r="FR49" s="4">
        <v>5.0999999999999996</v>
      </c>
      <c r="FS49" s="4">
        <v>6.7845000000000004</v>
      </c>
      <c r="FT49" s="4">
        <v>1073.9000000000001</v>
      </c>
      <c r="FU49" s="4">
        <v>7.47</v>
      </c>
      <c r="FV49" s="4">
        <v>11.02</v>
      </c>
      <c r="FW49" s="4">
        <v>3021.5</v>
      </c>
      <c r="FX49" s="4">
        <v>165900</v>
      </c>
      <c r="FY49" s="4">
        <v>166300</v>
      </c>
      <c r="FZ49" s="4">
        <v>50.036999999999999</v>
      </c>
      <c r="GA49" s="4">
        <v>50.222999999999999</v>
      </c>
      <c r="GB49" s="3">
        <v>2310.6</v>
      </c>
      <c r="GC49" s="4">
        <v>2210.6999999999998</v>
      </c>
      <c r="GD49" s="4">
        <v>2310.6</v>
      </c>
      <c r="GE49" s="4">
        <v>2245.8000000000002</v>
      </c>
      <c r="GF49" s="4">
        <v>1200.5313000000001</v>
      </c>
      <c r="GG49" s="4">
        <v>36</v>
      </c>
      <c r="GH49" s="4">
        <v>36.299999999999997</v>
      </c>
      <c r="GI49" s="4">
        <v>57.5</v>
      </c>
      <c r="GJ49" s="4">
        <v>60.7</v>
      </c>
      <c r="GK49" s="4">
        <v>99.5</v>
      </c>
      <c r="GL49" s="4">
        <v>80</v>
      </c>
      <c r="GM49" s="3">
        <v>0</v>
      </c>
      <c r="GN49" s="4">
        <v>30.44</v>
      </c>
      <c r="GO49" s="4">
        <v>121.99</v>
      </c>
      <c r="GP49" s="4">
        <v>1.298</v>
      </c>
      <c r="GQ49" s="4">
        <v>1.9470000000000001</v>
      </c>
      <c r="GR49" s="4">
        <v>1.298</v>
      </c>
      <c r="GS49" s="4">
        <v>2.0649999999999999</v>
      </c>
      <c r="GT49" s="4">
        <v>1.298</v>
      </c>
      <c r="GU49" s="4">
        <v>1.8879999999999999</v>
      </c>
      <c r="GV49" s="4">
        <v>12.74</v>
      </c>
      <c r="GW49" s="4">
        <v>13.811</v>
      </c>
      <c r="GX49" s="4">
        <v>15.288</v>
      </c>
      <c r="GY49" s="3">
        <v>0</v>
      </c>
      <c r="GZ49" s="3">
        <v>0</v>
      </c>
      <c r="HA49" s="3">
        <v>0</v>
      </c>
      <c r="HB49" s="4">
        <v>0</v>
      </c>
      <c r="HC49" s="4">
        <v>23.106000000000002</v>
      </c>
      <c r="HD49" s="4">
        <v>86</v>
      </c>
      <c r="HE49" s="3">
        <v>0</v>
      </c>
      <c r="HF49" s="3">
        <v>0</v>
      </c>
      <c r="HG49" s="4">
        <v>71.47</v>
      </c>
      <c r="HH49" s="4">
        <v>79.75</v>
      </c>
      <c r="HI49" s="3">
        <v>0</v>
      </c>
      <c r="HJ49" s="3">
        <v>0</v>
      </c>
      <c r="HK49" s="3">
        <v>0</v>
      </c>
      <c r="HL49" s="4">
        <v>69</v>
      </c>
      <c r="HM49" s="3">
        <v>57</v>
      </c>
      <c r="HN49" s="4">
        <v>69</v>
      </c>
      <c r="HO49" s="4">
        <v>60</v>
      </c>
      <c r="HP49" s="4">
        <v>67</v>
      </c>
      <c r="HQ49" s="4">
        <v>64</v>
      </c>
      <c r="HR49" s="4">
        <v>57</v>
      </c>
      <c r="HS49" s="4">
        <v>62</v>
      </c>
      <c r="HT49" s="4">
        <v>-1.204</v>
      </c>
      <c r="HU49" s="3">
        <v>0</v>
      </c>
      <c r="HV49" s="4">
        <v>1.04</v>
      </c>
      <c r="HW49" s="4">
        <v>36.729999999999997</v>
      </c>
      <c r="HX49" s="4">
        <v>33.299999999999997</v>
      </c>
      <c r="HY49" s="3">
        <v>51.33</v>
      </c>
      <c r="HZ49" s="3">
        <v>63.27</v>
      </c>
      <c r="IA49" s="4">
        <v>2.5579999999999998</v>
      </c>
      <c r="IB49" s="3">
        <v>105</v>
      </c>
      <c r="IC49" s="4">
        <v>22.881</v>
      </c>
      <c r="ID49" s="4">
        <v>-0.223</v>
      </c>
      <c r="IE49" s="4">
        <v>-4.5999999999999999E-2</v>
      </c>
      <c r="IF49" s="4">
        <v>814.3</v>
      </c>
      <c r="IG49" s="4">
        <v>766.9</v>
      </c>
      <c r="IH49" s="4">
        <v>826.1</v>
      </c>
      <c r="II49" s="4">
        <v>776.8</v>
      </c>
      <c r="IJ49" s="4">
        <v>-0.125</v>
      </c>
      <c r="IK49" s="4">
        <v>-7.6999999999999999E-2</v>
      </c>
      <c r="IL49" s="4">
        <v>75.167000000000002</v>
      </c>
      <c r="IM49" s="4">
        <v>75.167000000000002</v>
      </c>
      <c r="IN49" s="4">
        <v>11.387</v>
      </c>
      <c r="IO49" s="4">
        <v>0.38100000000000001</v>
      </c>
    </row>
    <row r="50" spans="1:249" x14ac:dyDescent="0.25">
      <c r="B50" s="2" t="s">
        <v>41</v>
      </c>
      <c r="C50" s="2" t="s">
        <v>44</v>
      </c>
      <c r="D50" s="6">
        <v>2.5074074074074074E-3</v>
      </c>
      <c r="E50" s="4">
        <v>216.68</v>
      </c>
      <c r="F50" s="4">
        <v>329.94</v>
      </c>
      <c r="G50" s="4">
        <v>5.61</v>
      </c>
      <c r="H50" s="4">
        <v>33</v>
      </c>
      <c r="I50" s="4">
        <v>0</v>
      </c>
      <c r="J50" s="4">
        <v>19.399999999999999</v>
      </c>
      <c r="K50" s="3">
        <v>4</v>
      </c>
      <c r="L50" s="3">
        <v>7</v>
      </c>
      <c r="M50" s="3">
        <v>4</v>
      </c>
      <c r="N50" s="3">
        <v>3</v>
      </c>
      <c r="O50" s="3">
        <v>4</v>
      </c>
      <c r="P50" s="4">
        <v>1.2110000000000001</v>
      </c>
      <c r="Q50" s="4">
        <v>1.9119999999999999</v>
      </c>
      <c r="R50" s="4">
        <v>1.276</v>
      </c>
      <c r="S50" s="4">
        <v>0.85399999999999998</v>
      </c>
      <c r="T50" s="4">
        <v>76.63</v>
      </c>
      <c r="U50" s="3">
        <v>60.972999999999999</v>
      </c>
      <c r="V50" s="4">
        <v>206.66</v>
      </c>
      <c r="W50" s="4">
        <v>192.5</v>
      </c>
      <c r="X50" s="4">
        <v>175</v>
      </c>
      <c r="Y50" s="4">
        <v>160</v>
      </c>
      <c r="Z50" s="4">
        <v>325.52999999999997</v>
      </c>
      <c r="AA50" s="4">
        <v>286.39999999999998</v>
      </c>
      <c r="AB50" s="4">
        <v>288.39</v>
      </c>
      <c r="AC50" s="4">
        <v>265.76</v>
      </c>
      <c r="AD50" s="4">
        <v>1.778</v>
      </c>
      <c r="AE50" s="4">
        <v>1.7929999999999999</v>
      </c>
      <c r="AF50" s="4">
        <v>1.8180000000000001</v>
      </c>
      <c r="AG50" s="4">
        <v>1.835</v>
      </c>
      <c r="AH50" s="4">
        <v>87</v>
      </c>
      <c r="AI50" s="4">
        <v>82.71</v>
      </c>
      <c r="AJ50" s="4">
        <v>104.68</v>
      </c>
      <c r="AK50" s="4">
        <v>103.68</v>
      </c>
      <c r="AL50" s="4">
        <v>623.58500000000004</v>
      </c>
      <c r="AM50" s="4">
        <v>616.25099999999998</v>
      </c>
      <c r="AN50" s="4">
        <v>830.82600000000002</v>
      </c>
      <c r="AO50" s="4">
        <v>772.87599999999998</v>
      </c>
      <c r="AP50" s="4">
        <v>1.2949999999999999</v>
      </c>
      <c r="AQ50" s="4">
        <v>1.625</v>
      </c>
      <c r="AR50" s="3">
        <v>41.6</v>
      </c>
      <c r="AS50" s="3">
        <v>36.851999999999997</v>
      </c>
      <c r="AT50" s="4">
        <v>83</v>
      </c>
      <c r="AU50" s="4">
        <v>118</v>
      </c>
      <c r="AV50" s="4">
        <v>2.4394999999999998</v>
      </c>
      <c r="AW50" s="4">
        <v>5.32</v>
      </c>
      <c r="AX50" s="4">
        <v>1012.5</v>
      </c>
      <c r="AY50" s="4">
        <v>2.27</v>
      </c>
      <c r="AZ50" s="4">
        <v>5.63</v>
      </c>
      <c r="BA50" s="4">
        <v>140.191</v>
      </c>
      <c r="BB50" s="4">
        <v>141.221</v>
      </c>
      <c r="BC50" s="3">
        <v>7780</v>
      </c>
      <c r="BD50" s="4">
        <v>88.25</v>
      </c>
      <c r="BE50" s="4">
        <v>14.845000000000001</v>
      </c>
      <c r="BF50" s="4">
        <v>12.654999999999999</v>
      </c>
      <c r="BG50" s="4">
        <v>27.86</v>
      </c>
      <c r="BH50" s="4">
        <v>26.74</v>
      </c>
      <c r="BI50" s="5"/>
      <c r="BJ50" s="5"/>
      <c r="BK50" s="5"/>
      <c r="BL50" s="5"/>
      <c r="BM50" s="5"/>
      <c r="BN50" s="4">
        <v>115.544</v>
      </c>
      <c r="BO50" s="4">
        <v>112.824</v>
      </c>
      <c r="BP50" s="4">
        <v>134.04</v>
      </c>
      <c r="BQ50" s="4">
        <v>135.048</v>
      </c>
      <c r="BR50" s="5"/>
      <c r="BS50" s="4">
        <v>32.6</v>
      </c>
      <c r="BT50" s="4">
        <v>7421.7510000000002</v>
      </c>
      <c r="BU50" s="4">
        <v>50.484999999999999</v>
      </c>
      <c r="BV50" s="4">
        <v>56.523000000000003</v>
      </c>
      <c r="BW50" s="4">
        <v>58.442999999999998</v>
      </c>
      <c r="BX50" s="4">
        <v>58.503999999999998</v>
      </c>
      <c r="BY50" s="4">
        <v>1.431</v>
      </c>
      <c r="BZ50" s="4">
        <v>3.2429999999999999</v>
      </c>
      <c r="CA50" s="3">
        <v>3.891</v>
      </c>
      <c r="CB50" s="4">
        <v>3.7869999999999999</v>
      </c>
      <c r="CC50" s="4">
        <v>1.177</v>
      </c>
      <c r="CD50" s="4">
        <v>1.704</v>
      </c>
      <c r="CE50" s="3">
        <v>1.2829999999999999</v>
      </c>
      <c r="CF50" s="3">
        <v>1.7589999999999999</v>
      </c>
      <c r="CG50" s="4">
        <v>13.946999999999999</v>
      </c>
      <c r="CH50" s="4">
        <v>13.776</v>
      </c>
      <c r="CI50" s="4">
        <v>3.9590000000000001</v>
      </c>
      <c r="CJ50" s="4">
        <v>4.0449999999999999</v>
      </c>
      <c r="CK50" s="4">
        <v>1.5329999999999999</v>
      </c>
      <c r="CL50" s="4">
        <v>0.3</v>
      </c>
      <c r="CM50" s="4">
        <v>1.5</v>
      </c>
      <c r="CN50" s="4">
        <v>0</v>
      </c>
      <c r="CO50" s="4">
        <v>0</v>
      </c>
      <c r="CP50" s="4">
        <v>108.989</v>
      </c>
      <c r="CQ50" s="4">
        <v>106.628</v>
      </c>
      <c r="CR50" s="4">
        <v>123.583</v>
      </c>
      <c r="CS50" s="4">
        <v>125.73</v>
      </c>
      <c r="CT50" s="4">
        <v>0.39500000000000002</v>
      </c>
      <c r="CU50" s="4">
        <v>0</v>
      </c>
      <c r="CV50" s="4">
        <v>0.1</v>
      </c>
      <c r="CW50" s="4">
        <v>0.19900000000000001</v>
      </c>
      <c r="CX50" s="4">
        <v>0</v>
      </c>
      <c r="CY50" s="4">
        <v>0.1</v>
      </c>
      <c r="CZ50" s="3">
        <v>0.19900000000000001</v>
      </c>
      <c r="DA50" s="4">
        <v>0.10100000000000001</v>
      </c>
      <c r="DB50" s="4">
        <v>0.1</v>
      </c>
      <c r="DC50" s="4">
        <v>0</v>
      </c>
      <c r="DD50" s="3">
        <v>0</v>
      </c>
      <c r="DE50" s="3">
        <v>0.40699999999999997</v>
      </c>
      <c r="DF50" s="4">
        <v>0.14499999999999999</v>
      </c>
      <c r="DG50" s="4">
        <v>1.2649999999999999</v>
      </c>
      <c r="DH50" s="4">
        <v>2.2559999999999998</v>
      </c>
      <c r="DI50" s="4">
        <v>1.153</v>
      </c>
      <c r="DJ50" s="4">
        <v>0.42799999999999999</v>
      </c>
      <c r="DK50" s="4">
        <v>1.27</v>
      </c>
      <c r="DL50" s="4">
        <v>0.44600000000000001</v>
      </c>
      <c r="DM50" s="4">
        <v>0.88400000000000001</v>
      </c>
      <c r="DN50" s="4">
        <v>0.55500000000000005</v>
      </c>
      <c r="DO50" s="4">
        <v>0.38800000000000001</v>
      </c>
      <c r="DP50" s="4">
        <v>62.85</v>
      </c>
      <c r="DQ50" s="4">
        <v>55.771000000000001</v>
      </c>
      <c r="DR50" s="4">
        <v>50.939</v>
      </c>
      <c r="DS50" s="4">
        <v>48.637</v>
      </c>
      <c r="DT50" s="4">
        <v>6.31</v>
      </c>
      <c r="DU50" s="4">
        <v>6.07</v>
      </c>
      <c r="DV50" s="4">
        <v>12.92</v>
      </c>
      <c r="DW50" s="4">
        <v>10.59</v>
      </c>
      <c r="DX50" s="4">
        <v>6.75</v>
      </c>
      <c r="DY50" s="4">
        <v>6.31</v>
      </c>
      <c r="DZ50" s="4">
        <v>12.92</v>
      </c>
      <c r="EA50" s="4">
        <v>9.93</v>
      </c>
      <c r="EB50" s="4">
        <v>43.06</v>
      </c>
      <c r="EC50" s="4">
        <v>42.05</v>
      </c>
      <c r="ED50" s="4">
        <v>33.61</v>
      </c>
      <c r="EE50" s="4">
        <v>35.36</v>
      </c>
      <c r="EF50" s="4">
        <v>43.88</v>
      </c>
      <c r="EG50" s="4">
        <v>45.57</v>
      </c>
      <c r="EH50" s="4">
        <v>40.549999999999997</v>
      </c>
      <c r="EI50" s="4">
        <v>44.12</v>
      </c>
      <c r="EJ50" s="4">
        <v>5.7640000000000002</v>
      </c>
      <c r="EK50" s="4">
        <v>54.857999999999997</v>
      </c>
      <c r="EL50" s="4">
        <v>2.0499999999999998</v>
      </c>
      <c r="EM50" s="4">
        <v>1.6</v>
      </c>
      <c r="EN50" s="3">
        <v>1.26</v>
      </c>
      <c r="EO50" s="3">
        <v>1.27</v>
      </c>
      <c r="EP50" s="4">
        <v>-98.921999999999997</v>
      </c>
      <c r="EQ50" s="4">
        <v>-2.6320000000000001</v>
      </c>
      <c r="ER50" s="4">
        <v>103.288</v>
      </c>
      <c r="ES50" s="4">
        <v>1.6339999999999999</v>
      </c>
      <c r="ET50" s="3">
        <v>1.6839999999999999</v>
      </c>
      <c r="EU50" s="4">
        <v>1.58</v>
      </c>
      <c r="EV50" s="4">
        <v>6.87</v>
      </c>
      <c r="EW50" s="4">
        <v>2.4119999999999999</v>
      </c>
      <c r="EX50" s="4">
        <v>70.86</v>
      </c>
      <c r="EY50" s="4">
        <v>0</v>
      </c>
      <c r="EZ50" s="3">
        <v>0</v>
      </c>
      <c r="FA50" s="3">
        <v>0</v>
      </c>
      <c r="FB50" s="4">
        <v>9.1039999999999992</v>
      </c>
      <c r="FC50" s="4">
        <v>78.183000000000007</v>
      </c>
      <c r="FD50" s="4">
        <v>74.453000000000003</v>
      </c>
      <c r="FE50" s="4">
        <v>84.96</v>
      </c>
      <c r="FF50" s="4">
        <v>82.537000000000006</v>
      </c>
      <c r="FG50" s="4">
        <v>0.94799999999999995</v>
      </c>
      <c r="FH50" s="4">
        <v>0.95</v>
      </c>
      <c r="FI50" s="4">
        <v>0.99299999999999999</v>
      </c>
      <c r="FJ50" s="4">
        <v>0.996</v>
      </c>
      <c r="FK50" s="4">
        <v>0</v>
      </c>
      <c r="FL50" s="4">
        <v>84</v>
      </c>
      <c r="FM50" s="4">
        <v>3.74</v>
      </c>
      <c r="FN50" s="4">
        <v>1</v>
      </c>
      <c r="FO50" s="4">
        <v>5.49</v>
      </c>
      <c r="FP50" s="5"/>
      <c r="FQ50" s="4">
        <v>4.6500000000000004</v>
      </c>
      <c r="FR50" s="4">
        <v>5.0999999999999996</v>
      </c>
      <c r="FS50" s="4">
        <v>6.8140000000000001</v>
      </c>
      <c r="FT50" s="3">
        <v>1076.8</v>
      </c>
      <c r="FU50" s="4">
        <v>7.37</v>
      </c>
      <c r="FV50" s="4">
        <v>16.62</v>
      </c>
      <c r="FW50" s="3">
        <v>3091.5</v>
      </c>
      <c r="FX50" s="4">
        <v>165800</v>
      </c>
      <c r="FY50" s="4">
        <v>167000</v>
      </c>
      <c r="FZ50" s="4">
        <v>50.167999999999999</v>
      </c>
      <c r="GA50" s="4">
        <v>50.843000000000004</v>
      </c>
      <c r="GB50" s="4">
        <v>2205.4</v>
      </c>
      <c r="GC50" s="3">
        <v>2293.8000000000002</v>
      </c>
      <c r="GD50" s="3">
        <v>2344.1999999999998</v>
      </c>
      <c r="GE50" s="4">
        <v>2293.8000000000002</v>
      </c>
      <c r="GF50" s="3">
        <v>1523.0625</v>
      </c>
      <c r="GG50" s="4">
        <v>37</v>
      </c>
      <c r="GH50" s="4">
        <v>37.1</v>
      </c>
      <c r="GI50" s="4">
        <v>53.5</v>
      </c>
      <c r="GJ50" s="4">
        <v>57.7</v>
      </c>
      <c r="GK50" s="4">
        <v>99.5</v>
      </c>
      <c r="GL50" s="4">
        <v>76.8</v>
      </c>
      <c r="GM50" s="3">
        <v>0</v>
      </c>
      <c r="GN50" s="4">
        <v>31.184000000000001</v>
      </c>
      <c r="GO50" s="4">
        <v>103.288</v>
      </c>
      <c r="GP50" s="4">
        <v>1.0620000000000001</v>
      </c>
      <c r="GQ50" s="4">
        <v>1.9470000000000001</v>
      </c>
      <c r="GR50" s="4">
        <v>1.298</v>
      </c>
      <c r="GS50" s="4">
        <v>2.0649999999999999</v>
      </c>
      <c r="GT50" s="4">
        <v>1.0620000000000001</v>
      </c>
      <c r="GU50" s="4">
        <v>1.8879999999999999</v>
      </c>
      <c r="GV50" s="4">
        <v>12.74</v>
      </c>
      <c r="GW50" s="4">
        <v>13.805</v>
      </c>
      <c r="GX50" s="4">
        <v>15.288</v>
      </c>
      <c r="GY50" s="3">
        <v>0</v>
      </c>
      <c r="GZ50" s="3">
        <v>0</v>
      </c>
      <c r="HA50" s="3">
        <v>0</v>
      </c>
      <c r="HB50" s="4">
        <v>0</v>
      </c>
      <c r="HC50" s="4">
        <v>22.876000000000001</v>
      </c>
      <c r="HD50" s="4">
        <v>86</v>
      </c>
      <c r="HE50" s="3">
        <v>0</v>
      </c>
      <c r="HF50" s="3">
        <v>0</v>
      </c>
      <c r="HG50" s="4">
        <v>82.69</v>
      </c>
      <c r="HH50" s="4">
        <v>79.959999999999994</v>
      </c>
      <c r="HI50" s="3">
        <v>0</v>
      </c>
      <c r="HJ50" s="3">
        <v>0</v>
      </c>
      <c r="HK50" s="3">
        <v>0</v>
      </c>
      <c r="HL50" s="4">
        <v>68</v>
      </c>
      <c r="HM50" s="3">
        <v>57</v>
      </c>
      <c r="HN50" s="4">
        <v>70</v>
      </c>
      <c r="HO50" s="4">
        <v>60</v>
      </c>
      <c r="HP50" s="4">
        <v>67</v>
      </c>
      <c r="HQ50" s="4">
        <v>65</v>
      </c>
      <c r="HR50" s="4">
        <v>57</v>
      </c>
      <c r="HS50" s="3">
        <v>70</v>
      </c>
      <c r="HT50" s="4">
        <v>-1.2064999999999999</v>
      </c>
      <c r="HU50" s="3">
        <v>0</v>
      </c>
      <c r="HV50" s="4">
        <v>1.0980000000000001</v>
      </c>
      <c r="HW50" s="4">
        <v>35.92</v>
      </c>
      <c r="HX50" s="4">
        <v>32.020000000000003</v>
      </c>
      <c r="HY50" s="4">
        <v>49.18</v>
      </c>
      <c r="HZ50" s="4">
        <v>59.62</v>
      </c>
      <c r="IA50" s="4">
        <v>2.649</v>
      </c>
      <c r="IB50" s="4">
        <v>104</v>
      </c>
      <c r="IC50" s="4">
        <v>22.722999999999999</v>
      </c>
      <c r="ID50" s="4">
        <v>-0.22500000000000001</v>
      </c>
      <c r="IE50" s="4">
        <v>-3.5000000000000003E-2</v>
      </c>
      <c r="IF50" s="4">
        <v>813.5</v>
      </c>
      <c r="IG50" s="4">
        <v>762.5</v>
      </c>
      <c r="IH50" s="4">
        <v>821.4</v>
      </c>
      <c r="II50" s="4">
        <v>772.8</v>
      </c>
      <c r="IJ50" s="4">
        <v>-0.122</v>
      </c>
      <c r="IK50" s="3">
        <v>4.2999999999999997E-2</v>
      </c>
      <c r="IL50" s="4">
        <v>76.772000000000006</v>
      </c>
      <c r="IM50" s="4">
        <v>76.772000000000006</v>
      </c>
      <c r="IN50" s="4">
        <v>11.048</v>
      </c>
      <c r="IO50" s="3">
        <v>0.56200000000000006</v>
      </c>
    </row>
    <row r="51" spans="1:249" x14ac:dyDescent="0.25">
      <c r="B51" s="2" t="s">
        <v>41</v>
      </c>
      <c r="C51" s="7" t="s">
        <v>45</v>
      </c>
      <c r="D51" s="7" t="s">
        <v>430</v>
      </c>
      <c r="E51" s="4">
        <v>212.22</v>
      </c>
      <c r="F51" s="4">
        <v>330.85</v>
      </c>
      <c r="G51" s="3">
        <v>5.83</v>
      </c>
      <c r="H51" s="4">
        <v>32.799999999999997</v>
      </c>
      <c r="I51" s="4">
        <v>0</v>
      </c>
      <c r="J51" s="4">
        <v>15.2</v>
      </c>
      <c r="K51" s="3">
        <v>4</v>
      </c>
      <c r="L51" s="3">
        <v>7</v>
      </c>
      <c r="M51" s="3">
        <v>4</v>
      </c>
      <c r="N51" s="3">
        <v>3</v>
      </c>
      <c r="O51" s="3">
        <v>4</v>
      </c>
      <c r="P51" s="3">
        <v>1.276</v>
      </c>
      <c r="Q51" s="3">
        <v>2.1789999999999998</v>
      </c>
      <c r="R51" s="4">
        <v>1.052</v>
      </c>
      <c r="S51" s="4">
        <v>1.0249999999999999</v>
      </c>
      <c r="T51" s="4">
        <v>86.74</v>
      </c>
      <c r="U51" s="4">
        <v>60.707999999999998</v>
      </c>
      <c r="V51" s="4">
        <v>220</v>
      </c>
      <c r="W51" s="4">
        <v>205</v>
      </c>
      <c r="X51" s="4">
        <v>192.5</v>
      </c>
      <c r="Y51" s="4">
        <v>180</v>
      </c>
      <c r="Z51" s="4">
        <v>339.79</v>
      </c>
      <c r="AA51" s="4">
        <v>301.23</v>
      </c>
      <c r="AB51" s="4">
        <v>330.9</v>
      </c>
      <c r="AC51" s="4">
        <v>309.27999999999997</v>
      </c>
      <c r="AD51" s="4">
        <v>1.7869999999999999</v>
      </c>
      <c r="AE51" s="4">
        <v>1.7949999999999999</v>
      </c>
      <c r="AF51" s="4">
        <v>1.8440000000000001</v>
      </c>
      <c r="AG51" s="4">
        <v>1.855</v>
      </c>
      <c r="AH51" s="4">
        <v>87.66</v>
      </c>
      <c r="AI51" s="4">
        <v>82.55</v>
      </c>
      <c r="AJ51" s="4">
        <v>108.75</v>
      </c>
      <c r="AK51" s="4">
        <v>106.8</v>
      </c>
      <c r="AL51" s="4">
        <v>651.42499999999995</v>
      </c>
      <c r="AM51" s="4">
        <v>659.80700000000002</v>
      </c>
      <c r="AN51" s="4">
        <v>843.85299999999995</v>
      </c>
      <c r="AO51" s="3">
        <v>814.31899999999996</v>
      </c>
      <c r="AP51" s="4">
        <v>1.3089999999999999</v>
      </c>
      <c r="AQ51" s="4">
        <v>1.635</v>
      </c>
      <c r="AR51" s="4">
        <v>39.485999999999997</v>
      </c>
      <c r="AS51" s="4">
        <v>32.32</v>
      </c>
      <c r="AT51" s="4">
        <v>83</v>
      </c>
      <c r="AU51" s="4">
        <v>120</v>
      </c>
      <c r="AV51" s="3">
        <v>2.0630000000000002</v>
      </c>
      <c r="AW51" s="4">
        <v>5.3800999999999997</v>
      </c>
      <c r="AX51" s="4">
        <v>1014.7</v>
      </c>
      <c r="AY51" s="4">
        <v>2.2999999999999998</v>
      </c>
      <c r="AZ51" s="4">
        <v>5.69</v>
      </c>
      <c r="BA51" s="4">
        <v>139.31</v>
      </c>
      <c r="BB51" s="4">
        <v>140.51499999999999</v>
      </c>
      <c r="BC51" s="4">
        <v>7775</v>
      </c>
      <c r="BD51" s="3">
        <v>90</v>
      </c>
      <c r="BE51" s="3">
        <v>16.625</v>
      </c>
      <c r="BF51" s="3">
        <v>19.605</v>
      </c>
      <c r="BG51" s="4">
        <v>28.12</v>
      </c>
      <c r="BH51" s="4">
        <v>26.83</v>
      </c>
      <c r="BI51" s="5"/>
      <c r="BJ51" s="5"/>
      <c r="BK51" s="5"/>
      <c r="BL51" s="5"/>
      <c r="BM51" s="5"/>
      <c r="BN51" s="4">
        <v>115.864</v>
      </c>
      <c r="BO51" s="4">
        <v>110.63200000000001</v>
      </c>
      <c r="BP51" s="4">
        <v>139.88</v>
      </c>
      <c r="BQ51" s="4">
        <v>140.87200000000001</v>
      </c>
      <c r="BR51" s="5"/>
      <c r="BS51" s="4">
        <v>32.6</v>
      </c>
      <c r="BT51" s="4">
        <v>7408.39</v>
      </c>
      <c r="BU51" s="4">
        <v>50.442999999999998</v>
      </c>
      <c r="BV51" s="4">
        <v>57.146999999999998</v>
      </c>
      <c r="BW51" s="4">
        <v>58.091999999999999</v>
      </c>
      <c r="BX51" s="4">
        <v>57.85</v>
      </c>
      <c r="BY51" s="3">
        <v>1.5109999999999999</v>
      </c>
      <c r="BZ51" s="4">
        <v>3.1739999999999999</v>
      </c>
      <c r="CA51" s="4">
        <v>3.2469999999999999</v>
      </c>
      <c r="CB51" s="4">
        <v>4.1269999999999998</v>
      </c>
      <c r="CC51" s="4">
        <v>1.1970000000000001</v>
      </c>
      <c r="CD51" s="4">
        <v>1.831</v>
      </c>
      <c r="CE51" s="4">
        <v>1.212</v>
      </c>
      <c r="CF51" s="4">
        <v>1.7010000000000001</v>
      </c>
      <c r="CG51" s="4">
        <v>13.94</v>
      </c>
      <c r="CH51" s="4">
        <v>13.807</v>
      </c>
      <c r="CI51" s="4">
        <v>4.1280000000000001</v>
      </c>
      <c r="CJ51" s="4">
        <v>3.9990000000000001</v>
      </c>
      <c r="CK51" s="4">
        <v>1.536</v>
      </c>
      <c r="CL51" s="3">
        <v>1.7</v>
      </c>
      <c r="CM51" s="4">
        <v>0.6</v>
      </c>
      <c r="CN51" s="3">
        <v>0.2</v>
      </c>
      <c r="CO51" s="3">
        <v>0.1</v>
      </c>
      <c r="CP51" s="4">
        <v>109.646</v>
      </c>
      <c r="CQ51" s="4">
        <v>106.262</v>
      </c>
      <c r="CR51" s="4">
        <v>128.64099999999999</v>
      </c>
      <c r="CS51" s="4">
        <v>130.97399999999999</v>
      </c>
      <c r="CT51" s="4">
        <v>0.308</v>
      </c>
      <c r="CU51" s="4">
        <v>9.9000000000000005E-2</v>
      </c>
      <c r="CV51" s="4">
        <v>0.1</v>
      </c>
      <c r="CW51" s="4">
        <v>0.501</v>
      </c>
      <c r="CX51" s="4">
        <v>0</v>
      </c>
      <c r="CY51" s="4">
        <v>0.1</v>
      </c>
      <c r="CZ51" s="4">
        <v>0</v>
      </c>
      <c r="DA51" s="4">
        <v>0.39600000000000002</v>
      </c>
      <c r="DB51" s="4">
        <v>0.20100000000000001</v>
      </c>
      <c r="DC51" s="4">
        <v>0</v>
      </c>
      <c r="DD51" s="3">
        <v>0</v>
      </c>
      <c r="DE51" s="4">
        <v>0.373</v>
      </c>
      <c r="DF51" s="4">
        <v>0.153</v>
      </c>
      <c r="DG51" s="3">
        <v>1.3480000000000001</v>
      </c>
      <c r="DH51" s="3">
        <v>2.7589999999999999</v>
      </c>
      <c r="DI51" s="4">
        <v>1.2030000000000001</v>
      </c>
      <c r="DJ51" s="3">
        <v>0.48499999999999999</v>
      </c>
      <c r="DK51" s="4">
        <v>1.232</v>
      </c>
      <c r="DL51" s="4">
        <v>0.442</v>
      </c>
      <c r="DM51" s="4">
        <v>0.79300000000000004</v>
      </c>
      <c r="DN51" s="4">
        <v>0.54</v>
      </c>
      <c r="DO51" s="4">
        <v>0.40600000000000003</v>
      </c>
      <c r="DP51" s="4">
        <v>65.27</v>
      </c>
      <c r="DQ51" s="4">
        <v>49.326999999999998</v>
      </c>
      <c r="DR51" s="4">
        <v>52.756</v>
      </c>
      <c r="DS51" s="4">
        <v>48.521999999999998</v>
      </c>
      <c r="DT51" s="4">
        <v>7.13</v>
      </c>
      <c r="DU51" s="4">
        <v>6.74</v>
      </c>
      <c r="DV51" s="4">
        <v>14.23</v>
      </c>
      <c r="DW51" s="3">
        <v>11.45</v>
      </c>
      <c r="DX51" s="4">
        <v>7.3</v>
      </c>
      <c r="DY51" s="3">
        <v>7.43</v>
      </c>
      <c r="DZ51" s="4">
        <v>14.22</v>
      </c>
      <c r="EA51" s="3">
        <v>11.33</v>
      </c>
      <c r="EB51" s="4">
        <v>42.06</v>
      </c>
      <c r="EC51" s="4">
        <v>41.86</v>
      </c>
      <c r="ED51" s="4">
        <v>32.21</v>
      </c>
      <c r="EE51" s="4">
        <v>34.94</v>
      </c>
      <c r="EF51" s="4">
        <v>43.52</v>
      </c>
      <c r="EG51" s="4">
        <v>43.96</v>
      </c>
      <c r="EH51" s="4">
        <v>39.340000000000003</v>
      </c>
      <c r="EI51" s="4">
        <v>42.28</v>
      </c>
      <c r="EJ51" s="3">
        <v>6.4690000000000003</v>
      </c>
      <c r="EK51" s="3">
        <v>55.862000000000002</v>
      </c>
      <c r="EL51" s="4">
        <v>2.1</v>
      </c>
      <c r="EM51" s="4">
        <v>1.65</v>
      </c>
      <c r="EN51" s="4">
        <v>1.22</v>
      </c>
      <c r="EO51" s="4">
        <v>1.23</v>
      </c>
      <c r="EP51" s="4">
        <v>-113.23</v>
      </c>
      <c r="EQ51" s="4">
        <v>-2.6309999999999998</v>
      </c>
      <c r="ER51" s="4">
        <v>103.434</v>
      </c>
      <c r="ES51" s="4">
        <v>1.581</v>
      </c>
      <c r="ET51" s="4">
        <v>1.681</v>
      </c>
      <c r="EU51" s="4">
        <v>1.532</v>
      </c>
      <c r="EV51" s="4">
        <v>7.306</v>
      </c>
      <c r="EW51" s="4">
        <v>2.8820000000000001</v>
      </c>
      <c r="EX51" s="3">
        <v>74.459999999999994</v>
      </c>
      <c r="EY51" s="4">
        <v>0</v>
      </c>
      <c r="EZ51" s="3">
        <v>0</v>
      </c>
      <c r="FA51" s="3">
        <v>0</v>
      </c>
      <c r="FB51" s="4">
        <v>9.1329999999999991</v>
      </c>
      <c r="FC51" s="4">
        <v>79.352999999999994</v>
      </c>
      <c r="FD51" s="4">
        <v>75.048000000000002</v>
      </c>
      <c r="FE51" s="4">
        <v>87.391000000000005</v>
      </c>
      <c r="FF51" s="4">
        <v>84.058000000000007</v>
      </c>
      <c r="FG51" s="4">
        <v>0.94499999999999995</v>
      </c>
      <c r="FH51" s="4">
        <v>0.94599999999999995</v>
      </c>
      <c r="FI51" s="4">
        <v>0.99099999999999999</v>
      </c>
      <c r="FJ51" s="4">
        <v>0.995</v>
      </c>
      <c r="FK51" s="4">
        <v>0</v>
      </c>
      <c r="FL51" s="4">
        <v>83</v>
      </c>
      <c r="FM51" s="3">
        <v>3.8</v>
      </c>
      <c r="FN51" s="4">
        <v>1.33</v>
      </c>
      <c r="FO51" s="4">
        <v>5.44</v>
      </c>
      <c r="FP51" s="5"/>
      <c r="FQ51" s="4">
        <v>4.8</v>
      </c>
      <c r="FR51" s="4">
        <v>5.05</v>
      </c>
      <c r="FS51" s="4">
        <v>6.8345000000000002</v>
      </c>
      <c r="FT51" s="4">
        <v>1075.5</v>
      </c>
      <c r="FU51" s="3">
        <v>7.93</v>
      </c>
      <c r="FV51" s="4">
        <v>22.46</v>
      </c>
      <c r="FW51" s="4">
        <v>3057.5</v>
      </c>
      <c r="FX51" s="4">
        <v>163500</v>
      </c>
      <c r="FY51" s="4">
        <v>165700</v>
      </c>
      <c r="FZ51" s="4">
        <v>49.045000000000002</v>
      </c>
      <c r="GA51" s="4">
        <v>49.564999999999998</v>
      </c>
      <c r="GB51" s="4">
        <v>2219</v>
      </c>
      <c r="GC51" s="4">
        <v>2165.1</v>
      </c>
      <c r="GD51" s="4">
        <v>2238</v>
      </c>
      <c r="GE51" s="4">
        <v>2186.6999999999998</v>
      </c>
      <c r="GF51" s="4">
        <v>1308.6719000000001</v>
      </c>
      <c r="GG51" s="4">
        <v>38</v>
      </c>
      <c r="GH51" s="4">
        <v>37.5</v>
      </c>
      <c r="GI51" s="4">
        <v>53.3</v>
      </c>
      <c r="GJ51" s="4">
        <v>57.8</v>
      </c>
      <c r="GK51" s="4">
        <v>99.5</v>
      </c>
      <c r="GL51" s="4">
        <v>77.400000000000006</v>
      </c>
      <c r="GM51" s="3">
        <v>0</v>
      </c>
      <c r="GN51" s="4">
        <v>29.643000000000001</v>
      </c>
      <c r="GO51" s="4">
        <v>113.23</v>
      </c>
      <c r="GP51" s="4">
        <v>0.94399999999999995</v>
      </c>
      <c r="GQ51" s="4">
        <v>1.9470000000000001</v>
      </c>
      <c r="GR51" s="4">
        <v>1.298</v>
      </c>
      <c r="GS51" s="4">
        <v>2.0059999999999998</v>
      </c>
      <c r="GT51" s="4">
        <v>0.82599999999999996</v>
      </c>
      <c r="GU51" s="4">
        <v>1.8879999999999999</v>
      </c>
      <c r="GV51" s="4">
        <v>12.837999999999999</v>
      </c>
      <c r="GW51" s="4">
        <v>13.802</v>
      </c>
      <c r="GX51" s="4">
        <v>15.288</v>
      </c>
      <c r="GY51" s="3">
        <v>0</v>
      </c>
      <c r="GZ51" s="3">
        <v>0</v>
      </c>
      <c r="HA51" s="3">
        <v>0</v>
      </c>
      <c r="HB51" s="4">
        <v>0</v>
      </c>
      <c r="HC51" s="4">
        <v>23.143999999999998</v>
      </c>
      <c r="HD51" s="4">
        <v>86</v>
      </c>
      <c r="HE51" s="3">
        <v>0</v>
      </c>
      <c r="HF51" s="3">
        <v>0</v>
      </c>
      <c r="HG51" s="4">
        <v>85.78</v>
      </c>
      <c r="HH51" s="4">
        <v>80.78</v>
      </c>
      <c r="HI51" s="3">
        <v>0</v>
      </c>
      <c r="HJ51" s="3">
        <v>0</v>
      </c>
      <c r="HK51" s="3">
        <v>0</v>
      </c>
      <c r="HL51" s="4">
        <v>68</v>
      </c>
      <c r="HM51" s="3">
        <v>57</v>
      </c>
      <c r="HN51" s="4">
        <v>71</v>
      </c>
      <c r="HO51" s="4">
        <v>61</v>
      </c>
      <c r="HP51" s="4">
        <v>68</v>
      </c>
      <c r="HQ51" s="4">
        <v>66</v>
      </c>
      <c r="HR51" s="4">
        <v>57</v>
      </c>
      <c r="HS51" s="4">
        <v>64</v>
      </c>
      <c r="HT51" s="3">
        <v>-1.218</v>
      </c>
      <c r="HU51" s="3">
        <v>0</v>
      </c>
      <c r="HV51" s="4">
        <v>1.2350000000000001</v>
      </c>
      <c r="HW51" s="4">
        <v>35.92</v>
      </c>
      <c r="HX51" s="3">
        <v>26.17</v>
      </c>
      <c r="HY51" s="4">
        <v>47.62</v>
      </c>
      <c r="HZ51" s="4">
        <v>56.9</v>
      </c>
      <c r="IA51" s="4">
        <v>2.7890000000000001</v>
      </c>
      <c r="IB51" s="3">
        <v>105</v>
      </c>
      <c r="IC51" s="4">
        <v>23.207000000000001</v>
      </c>
      <c r="ID51" s="4">
        <v>-0.24399999999999999</v>
      </c>
      <c r="IE51" s="4">
        <v>-3.4000000000000002E-2</v>
      </c>
      <c r="IF51" s="4">
        <v>817.4</v>
      </c>
      <c r="IG51" s="4">
        <v>773.2</v>
      </c>
      <c r="IH51" s="4">
        <v>828.3</v>
      </c>
      <c r="II51" s="4">
        <v>781.5</v>
      </c>
      <c r="IJ51" s="4">
        <v>-0.223</v>
      </c>
      <c r="IK51" s="4">
        <v>-0.104</v>
      </c>
      <c r="IL51" s="4">
        <v>70.230999999999995</v>
      </c>
      <c r="IM51" s="4">
        <v>70.230999999999995</v>
      </c>
      <c r="IN51" s="4">
        <v>9.2899999999999991</v>
      </c>
      <c r="IO51" s="4">
        <v>0.54400000000000004</v>
      </c>
    </row>
    <row r="52" spans="1:249" x14ac:dyDescent="0.25">
      <c r="B52" s="2" t="s">
        <v>41</v>
      </c>
      <c r="C52" s="2" t="s">
        <v>46</v>
      </c>
      <c r="D52" s="6">
        <v>2.4630787037037039E-3</v>
      </c>
      <c r="E52" s="4">
        <v>212.85</v>
      </c>
      <c r="F52" s="4">
        <v>331.73</v>
      </c>
      <c r="G52" s="4">
        <v>5.77</v>
      </c>
      <c r="H52" s="4">
        <v>32.700000000000003</v>
      </c>
      <c r="I52" s="4">
        <v>0</v>
      </c>
      <c r="J52" s="4">
        <v>17</v>
      </c>
      <c r="K52" s="3">
        <v>4</v>
      </c>
      <c r="L52" s="3">
        <v>7</v>
      </c>
      <c r="M52" s="3">
        <v>4</v>
      </c>
      <c r="N52" s="3">
        <v>3</v>
      </c>
      <c r="O52" s="3">
        <v>4</v>
      </c>
      <c r="P52" s="4">
        <v>1.0149999999999999</v>
      </c>
      <c r="Q52" s="4">
        <v>1.7290000000000001</v>
      </c>
      <c r="R52" s="4">
        <v>0.89900000000000002</v>
      </c>
      <c r="S52" s="4">
        <v>0.86599999999999999</v>
      </c>
      <c r="T52" s="4">
        <v>83</v>
      </c>
      <c r="U52" s="4">
        <v>60.756</v>
      </c>
      <c r="V52" s="4">
        <v>221.66</v>
      </c>
      <c r="W52" s="4">
        <v>203.34</v>
      </c>
      <c r="X52" s="4">
        <v>203.34</v>
      </c>
      <c r="Y52" s="4">
        <v>197.5</v>
      </c>
      <c r="Z52" s="4">
        <v>337.79</v>
      </c>
      <c r="AA52" s="4">
        <v>296.14</v>
      </c>
      <c r="AB52" s="4">
        <v>331.49</v>
      </c>
      <c r="AC52" s="4">
        <v>310.7</v>
      </c>
      <c r="AD52" s="4">
        <v>1.79</v>
      </c>
      <c r="AE52" s="4">
        <v>1.802</v>
      </c>
      <c r="AF52" s="4">
        <v>1.869</v>
      </c>
      <c r="AG52" s="4">
        <v>1.8819999999999999</v>
      </c>
      <c r="AH52" s="4">
        <v>88.32</v>
      </c>
      <c r="AI52" s="3">
        <v>83.64</v>
      </c>
      <c r="AJ52" s="4">
        <v>111.77</v>
      </c>
      <c r="AK52" s="4">
        <v>109.97</v>
      </c>
      <c r="AL52" s="3">
        <v>669.17100000000005</v>
      </c>
      <c r="AM52" s="3">
        <v>676.36300000000006</v>
      </c>
      <c r="AN52" s="3">
        <v>886.55600000000004</v>
      </c>
      <c r="AO52" s="4">
        <v>793.27200000000005</v>
      </c>
      <c r="AP52" s="3">
        <v>1.333</v>
      </c>
      <c r="AQ52" s="4">
        <v>1.6479999999999999</v>
      </c>
      <c r="AR52" s="4">
        <v>38.844999999999999</v>
      </c>
      <c r="AS52" s="4">
        <v>33.171999999999997</v>
      </c>
      <c r="AT52" s="4">
        <v>83</v>
      </c>
      <c r="AU52" s="4">
        <v>121</v>
      </c>
      <c r="AV52" s="4">
        <v>2.0644999999999998</v>
      </c>
      <c r="AW52" s="4">
        <v>5.3384</v>
      </c>
      <c r="AX52" s="4">
        <v>1012.5</v>
      </c>
      <c r="AY52" s="4">
        <v>2.33</v>
      </c>
      <c r="AZ52" s="4">
        <v>5.68</v>
      </c>
      <c r="BA52" s="4">
        <v>142.11500000000001</v>
      </c>
      <c r="BB52" s="4">
        <v>143.364</v>
      </c>
      <c r="BC52" s="4">
        <v>7711</v>
      </c>
      <c r="BD52" s="4">
        <v>89.75</v>
      </c>
      <c r="BE52" s="4">
        <v>16.36</v>
      </c>
      <c r="BF52" s="4">
        <v>14.81</v>
      </c>
      <c r="BG52" s="4">
        <v>28.1</v>
      </c>
      <c r="BH52" s="4">
        <v>26.83</v>
      </c>
      <c r="BI52" s="5"/>
      <c r="BJ52" s="5"/>
      <c r="BK52" s="5"/>
      <c r="BL52" s="5"/>
      <c r="BM52" s="5"/>
      <c r="BN52" s="4">
        <v>115.464</v>
      </c>
      <c r="BO52" s="4">
        <v>112.85599999999999</v>
      </c>
      <c r="BP52" s="4">
        <v>143.24</v>
      </c>
      <c r="BQ52" s="4">
        <v>144.744</v>
      </c>
      <c r="BR52" s="5"/>
      <c r="BS52" s="4">
        <v>32.5</v>
      </c>
      <c r="BT52" s="4">
        <v>7443.5749999999998</v>
      </c>
      <c r="BU52" s="4">
        <v>50.636000000000003</v>
      </c>
      <c r="BV52" s="4">
        <v>56.765999999999998</v>
      </c>
      <c r="BW52" s="4">
        <v>57.741999999999997</v>
      </c>
      <c r="BX52" s="4">
        <v>59.396000000000001</v>
      </c>
      <c r="BY52" s="4">
        <v>1.472</v>
      </c>
      <c r="BZ52" s="4">
        <v>3.077</v>
      </c>
      <c r="CA52" s="4">
        <v>3.4529999999999998</v>
      </c>
      <c r="CB52" s="3">
        <v>4.1390000000000002</v>
      </c>
      <c r="CC52" s="4">
        <v>0.86099999999999999</v>
      </c>
      <c r="CD52" s="4">
        <v>1.6319999999999999</v>
      </c>
      <c r="CE52" s="4">
        <v>1.206</v>
      </c>
      <c r="CF52" s="4">
        <v>1.6859999999999999</v>
      </c>
      <c r="CG52" s="4">
        <v>13.94</v>
      </c>
      <c r="CH52" s="4">
        <v>13.811999999999999</v>
      </c>
      <c r="CI52" s="4">
        <v>4.2370000000000001</v>
      </c>
      <c r="CJ52" s="4">
        <v>3.8</v>
      </c>
      <c r="CK52" s="4">
        <v>1.41</v>
      </c>
      <c r="CL52" s="4">
        <v>0</v>
      </c>
      <c r="CM52" s="4">
        <v>1.2</v>
      </c>
      <c r="CN52" s="4">
        <v>0</v>
      </c>
      <c r="CO52" s="4">
        <v>0</v>
      </c>
      <c r="CP52" s="4">
        <v>109.08</v>
      </c>
      <c r="CQ52" s="4">
        <v>106.794</v>
      </c>
      <c r="CR52" s="4">
        <v>135.66499999999999</v>
      </c>
      <c r="CS52" s="4">
        <v>138.41800000000001</v>
      </c>
      <c r="CT52" s="4">
        <v>0.36099999999999999</v>
      </c>
      <c r="CU52" s="4">
        <v>0</v>
      </c>
      <c r="CV52" s="4">
        <v>0.19900000000000001</v>
      </c>
      <c r="CW52" s="4">
        <v>0.19900000000000001</v>
      </c>
      <c r="CX52" s="4">
        <v>2.2949999999999999</v>
      </c>
      <c r="CY52" s="4">
        <v>0.30099999999999999</v>
      </c>
      <c r="CZ52" s="4">
        <v>0.10100000000000001</v>
      </c>
      <c r="DA52" s="4">
        <v>0.20100000000000001</v>
      </c>
      <c r="DB52" s="4">
        <v>0.19900000000000001</v>
      </c>
      <c r="DC52" s="4">
        <v>0</v>
      </c>
      <c r="DD52" s="3">
        <v>0</v>
      </c>
      <c r="DE52" s="4">
        <v>0.379</v>
      </c>
      <c r="DF52" s="3">
        <v>0.20300000000000001</v>
      </c>
      <c r="DG52" s="4">
        <v>1.2430000000000001</v>
      </c>
      <c r="DH52" s="4">
        <v>2.5569999999999999</v>
      </c>
      <c r="DI52" s="3">
        <v>1.3680000000000001</v>
      </c>
      <c r="DJ52" s="4">
        <v>0.311</v>
      </c>
      <c r="DK52" s="4">
        <v>1.2649999999999999</v>
      </c>
      <c r="DL52" s="4">
        <v>0.44600000000000001</v>
      </c>
      <c r="DM52" s="4">
        <v>0.879</v>
      </c>
      <c r="DN52" s="4">
        <v>0.71499999999999997</v>
      </c>
      <c r="DO52" s="3">
        <v>0.46800000000000003</v>
      </c>
      <c r="DP52" s="4">
        <v>63.661999999999999</v>
      </c>
      <c r="DQ52" s="4">
        <v>47.912999999999997</v>
      </c>
      <c r="DR52" s="3">
        <v>53.475000000000001</v>
      </c>
      <c r="DS52" s="4">
        <v>47.323999999999998</v>
      </c>
      <c r="DT52" s="3">
        <v>7.35</v>
      </c>
      <c r="DU52" s="3">
        <v>6.75</v>
      </c>
      <c r="DV52" s="3">
        <v>14.44</v>
      </c>
      <c r="DW52" s="4">
        <v>11.42</v>
      </c>
      <c r="DX52" s="3">
        <v>7.74</v>
      </c>
      <c r="DY52" s="4">
        <v>7.26</v>
      </c>
      <c r="DZ52" s="3">
        <v>14.45</v>
      </c>
      <c r="EA52" s="4">
        <v>11.11</v>
      </c>
      <c r="EB52" s="4">
        <v>42.1</v>
      </c>
      <c r="EC52" s="4">
        <v>42.02</v>
      </c>
      <c r="ED52" s="4">
        <v>32.24</v>
      </c>
      <c r="EE52" s="4">
        <v>34.6</v>
      </c>
      <c r="EF52" s="4">
        <v>42.81</v>
      </c>
      <c r="EG52" s="4">
        <v>43.96</v>
      </c>
      <c r="EH52" s="4">
        <v>38.869999999999997</v>
      </c>
      <c r="EI52" s="4">
        <v>42.88</v>
      </c>
      <c r="EJ52" s="4">
        <v>6.1459999999999999</v>
      </c>
      <c r="EK52" s="4">
        <v>55.639000000000003</v>
      </c>
      <c r="EL52" s="4">
        <v>2.1</v>
      </c>
      <c r="EM52" s="4">
        <v>1.7</v>
      </c>
      <c r="EN52" s="4">
        <v>1.22</v>
      </c>
      <c r="EO52" s="4">
        <v>1.23</v>
      </c>
      <c r="EP52" s="4">
        <v>-106.22199999999999</v>
      </c>
      <c r="EQ52" s="4">
        <v>-2.4540000000000002</v>
      </c>
      <c r="ER52" s="4">
        <v>113.21599999999999</v>
      </c>
      <c r="ES52" s="4">
        <v>1.538</v>
      </c>
      <c r="ET52" s="4">
        <v>1.677</v>
      </c>
      <c r="EU52" s="4">
        <v>1.5009999999999999</v>
      </c>
      <c r="EV52" s="3">
        <v>7.3579999999999997</v>
      </c>
      <c r="EW52" s="3">
        <v>2.903</v>
      </c>
      <c r="EX52" s="4">
        <v>73.44</v>
      </c>
      <c r="EY52" s="4">
        <v>0</v>
      </c>
      <c r="EZ52" s="3">
        <v>0</v>
      </c>
      <c r="FA52" s="3">
        <v>0</v>
      </c>
      <c r="FB52" s="4">
        <v>9.1620000000000008</v>
      </c>
      <c r="FC52" s="4">
        <v>79.926000000000002</v>
      </c>
      <c r="FD52" s="4">
        <v>75.850999999999999</v>
      </c>
      <c r="FE52" s="4">
        <v>90.938999999999993</v>
      </c>
      <c r="FF52" s="4">
        <v>87.38</v>
      </c>
      <c r="FG52" s="4">
        <v>0.94799999999999995</v>
      </c>
      <c r="FH52" s="4">
        <v>0.94899999999999995</v>
      </c>
      <c r="FI52" s="4">
        <v>0.99299999999999999</v>
      </c>
      <c r="FJ52" s="4">
        <v>0.997</v>
      </c>
      <c r="FK52" s="4">
        <v>0</v>
      </c>
      <c r="FL52" s="4">
        <v>83</v>
      </c>
      <c r="FM52" s="4">
        <v>3.77</v>
      </c>
      <c r="FN52" s="4">
        <v>2.46</v>
      </c>
      <c r="FO52" s="4">
        <v>5.44</v>
      </c>
      <c r="FP52" s="5"/>
      <c r="FQ52" s="4">
        <v>4.8499999999999996</v>
      </c>
      <c r="FR52" s="4">
        <v>5</v>
      </c>
      <c r="FS52" s="4">
        <v>6.8449999999999998</v>
      </c>
      <c r="FT52" s="4">
        <v>1071.5999999999999</v>
      </c>
      <c r="FU52" s="4">
        <v>7.78</v>
      </c>
      <c r="FV52" s="4">
        <v>28.23</v>
      </c>
      <c r="FW52" s="4">
        <v>3033</v>
      </c>
      <c r="FX52" s="4">
        <v>163500</v>
      </c>
      <c r="FY52" s="4">
        <v>165200</v>
      </c>
      <c r="FZ52" s="4">
        <v>49.35</v>
      </c>
      <c r="GA52" s="4">
        <v>49.671999999999997</v>
      </c>
      <c r="GB52" s="4">
        <v>2267.5</v>
      </c>
      <c r="GC52" s="4">
        <v>2211</v>
      </c>
      <c r="GD52" s="4">
        <v>2267.5</v>
      </c>
      <c r="GE52" s="3">
        <v>2312.8000000000002</v>
      </c>
      <c r="GF52" s="4">
        <v>1371.4688000000001</v>
      </c>
      <c r="GG52" s="4">
        <v>38</v>
      </c>
      <c r="GH52" s="4">
        <v>38</v>
      </c>
      <c r="GI52" s="4">
        <v>53.3</v>
      </c>
      <c r="GJ52" s="4">
        <v>57.8</v>
      </c>
      <c r="GK52" s="4">
        <v>99.5</v>
      </c>
      <c r="GL52" s="4">
        <v>75.2</v>
      </c>
      <c r="GM52" s="3">
        <v>0</v>
      </c>
      <c r="GN52" s="4">
        <v>30.792000000000002</v>
      </c>
      <c r="GO52" s="4">
        <v>113.21599999999999</v>
      </c>
      <c r="GP52" s="4">
        <v>0.53100000000000003</v>
      </c>
      <c r="GQ52" s="4">
        <v>1.9470000000000001</v>
      </c>
      <c r="GR52" s="4">
        <v>1.298</v>
      </c>
      <c r="GS52" s="4">
        <v>2.0649999999999999</v>
      </c>
      <c r="GT52" s="4">
        <v>0.70799999999999996</v>
      </c>
      <c r="GU52" s="4">
        <v>1.8879999999999999</v>
      </c>
      <c r="GV52" s="4">
        <v>12.641999999999999</v>
      </c>
      <c r="GW52" s="4">
        <v>13.831</v>
      </c>
      <c r="GX52" s="4">
        <v>15.778</v>
      </c>
      <c r="GY52" s="3">
        <v>0</v>
      </c>
      <c r="GZ52" s="3">
        <v>0</v>
      </c>
      <c r="HA52" s="3">
        <v>0</v>
      </c>
      <c r="HB52" s="4">
        <v>0</v>
      </c>
      <c r="HC52" s="4">
        <v>23.081</v>
      </c>
      <c r="HD52" s="4">
        <v>86</v>
      </c>
      <c r="HE52" s="3">
        <v>0</v>
      </c>
      <c r="HF52" s="3">
        <v>0</v>
      </c>
      <c r="HG52" s="4">
        <v>85.63</v>
      </c>
      <c r="HH52" s="3">
        <v>80.92</v>
      </c>
      <c r="HI52" s="3">
        <v>0</v>
      </c>
      <c r="HJ52" s="3">
        <v>0</v>
      </c>
      <c r="HK52" s="3">
        <v>0</v>
      </c>
      <c r="HL52" s="4">
        <v>68</v>
      </c>
      <c r="HM52" s="3">
        <v>57</v>
      </c>
      <c r="HN52" s="4">
        <v>71</v>
      </c>
      <c r="HO52" s="4">
        <v>62</v>
      </c>
      <c r="HP52" s="4">
        <v>69</v>
      </c>
      <c r="HQ52" s="4">
        <v>67</v>
      </c>
      <c r="HR52" s="4">
        <v>57</v>
      </c>
      <c r="HS52" s="4">
        <v>62</v>
      </c>
      <c r="HT52" s="4">
        <v>-1.2030000000000001</v>
      </c>
      <c r="HU52" s="3">
        <v>0</v>
      </c>
      <c r="HV52" s="3">
        <v>1.3260000000000001</v>
      </c>
      <c r="HW52" s="4">
        <v>36.24</v>
      </c>
      <c r="HX52" s="3">
        <v>26.17</v>
      </c>
      <c r="HY52" s="4">
        <v>49.16</v>
      </c>
      <c r="HZ52" s="4">
        <v>56.55</v>
      </c>
      <c r="IA52" s="4">
        <v>2.778</v>
      </c>
      <c r="IB52" s="3">
        <v>105</v>
      </c>
      <c r="IC52" s="4">
        <v>23.241</v>
      </c>
      <c r="ID52" s="4">
        <v>-0.254</v>
      </c>
      <c r="IE52" s="4">
        <v>-3.9E-2</v>
      </c>
      <c r="IF52" s="4">
        <v>815.9</v>
      </c>
      <c r="IG52" s="4">
        <v>770.4</v>
      </c>
      <c r="IH52" s="4">
        <v>827.1</v>
      </c>
      <c r="II52" s="4">
        <v>780.9</v>
      </c>
      <c r="IJ52" s="4">
        <v>-0.20100000000000001</v>
      </c>
      <c r="IK52" s="4">
        <v>-0.1</v>
      </c>
      <c r="IL52" s="4">
        <v>68.638000000000005</v>
      </c>
      <c r="IM52" s="4">
        <v>68.638000000000005</v>
      </c>
      <c r="IN52" s="4">
        <v>11.516999999999999</v>
      </c>
      <c r="IO52" s="4">
        <v>0.46100000000000002</v>
      </c>
    </row>
    <row r="53" spans="1:249" x14ac:dyDescent="0.25">
      <c r="B53" s="2" t="s">
        <v>41</v>
      </c>
      <c r="C53" s="2" t="s">
        <v>47</v>
      </c>
      <c r="D53" s="6">
        <v>2.5076388888888887E-3</v>
      </c>
      <c r="E53" s="4">
        <v>216.7</v>
      </c>
      <c r="F53" s="4">
        <v>331.79</v>
      </c>
      <c r="G53" s="4">
        <v>5.74</v>
      </c>
      <c r="H53" s="4">
        <v>32.799999999999997</v>
      </c>
      <c r="I53" s="4">
        <v>0</v>
      </c>
      <c r="J53" s="4">
        <v>15.4</v>
      </c>
      <c r="K53" s="3">
        <v>4</v>
      </c>
      <c r="L53" s="3">
        <v>7</v>
      </c>
      <c r="M53" s="3">
        <v>4</v>
      </c>
      <c r="N53" s="3">
        <v>3</v>
      </c>
      <c r="O53" s="3">
        <v>4</v>
      </c>
      <c r="P53" s="4">
        <v>0.90100000000000002</v>
      </c>
      <c r="Q53" s="4">
        <v>1.603</v>
      </c>
      <c r="R53" s="4">
        <v>0.86399999999999999</v>
      </c>
      <c r="S53" s="5"/>
      <c r="T53" s="3">
        <v>88.56</v>
      </c>
      <c r="U53" s="4">
        <v>60.704999999999998</v>
      </c>
      <c r="V53" s="4">
        <v>221.66</v>
      </c>
      <c r="W53" s="4">
        <v>206.66</v>
      </c>
      <c r="X53" s="4">
        <v>201.66</v>
      </c>
      <c r="Y53" s="4">
        <v>195</v>
      </c>
      <c r="Z53" s="3">
        <v>346.6</v>
      </c>
      <c r="AA53" s="3">
        <v>305.27999999999997</v>
      </c>
      <c r="AB53" s="3">
        <v>341.12</v>
      </c>
      <c r="AC53" s="3">
        <v>320.97000000000003</v>
      </c>
      <c r="AD53" s="4">
        <v>1.792</v>
      </c>
      <c r="AE53" s="4">
        <v>1.7989999999999999</v>
      </c>
      <c r="AF53" s="3">
        <v>1.8839999999999999</v>
      </c>
      <c r="AG53" s="3">
        <v>1.891</v>
      </c>
      <c r="AH53" s="3">
        <v>88.6</v>
      </c>
      <c r="AI53" s="4">
        <v>83.4</v>
      </c>
      <c r="AJ53" s="3">
        <v>112.77</v>
      </c>
      <c r="AK53" s="3">
        <v>110.94</v>
      </c>
      <c r="AL53" s="4">
        <v>649.12300000000005</v>
      </c>
      <c r="AM53" s="4">
        <v>614.04399999999998</v>
      </c>
      <c r="AN53" s="4">
        <v>815.14800000000002</v>
      </c>
      <c r="AO53" s="4">
        <v>773.35299999999995</v>
      </c>
      <c r="AP53" s="4">
        <v>1.3080000000000001</v>
      </c>
      <c r="AQ53" s="4">
        <v>1.6339999999999999</v>
      </c>
      <c r="AR53" s="4">
        <v>39.051000000000002</v>
      </c>
      <c r="AS53" s="4">
        <v>33.323999999999998</v>
      </c>
      <c r="AT53" s="4">
        <v>83</v>
      </c>
      <c r="AU53" s="3">
        <v>122</v>
      </c>
      <c r="AV53" s="4">
        <v>2.762</v>
      </c>
      <c r="AW53" s="3">
        <v>5.3891</v>
      </c>
      <c r="AX53" s="4">
        <v>1012.6</v>
      </c>
      <c r="AY53" s="3">
        <v>2.36</v>
      </c>
      <c r="AZ53" s="4">
        <v>5.61</v>
      </c>
      <c r="BA53" s="4">
        <v>108.70699999999999</v>
      </c>
      <c r="BB53" s="4">
        <v>108.303</v>
      </c>
      <c r="BC53" s="4">
        <v>7743</v>
      </c>
      <c r="BD53" s="4">
        <v>89.5</v>
      </c>
      <c r="BE53" s="4">
        <v>16.079999999999998</v>
      </c>
      <c r="BF53" s="4">
        <v>11.865</v>
      </c>
      <c r="BG53" s="4">
        <v>27.82</v>
      </c>
      <c r="BH53" s="4">
        <v>27.06</v>
      </c>
      <c r="BI53" s="5"/>
      <c r="BJ53" s="5"/>
      <c r="BK53" s="5"/>
      <c r="BL53" s="5"/>
      <c r="BM53" s="5"/>
      <c r="BN53" s="4">
        <v>116.42400000000001</v>
      </c>
      <c r="BO53" s="4">
        <v>114.08799999999999</v>
      </c>
      <c r="BP53" s="3">
        <v>148.93600000000001</v>
      </c>
      <c r="BQ53" s="3">
        <v>150.16800000000001</v>
      </c>
      <c r="BR53" s="5"/>
      <c r="BS53" s="4">
        <v>32.6</v>
      </c>
      <c r="BT53" s="4">
        <v>7408.8</v>
      </c>
      <c r="BU53" s="4">
        <v>50.601999999999997</v>
      </c>
      <c r="BV53" s="4">
        <v>56.226999999999997</v>
      </c>
      <c r="BW53" s="4">
        <v>58.359000000000002</v>
      </c>
      <c r="BX53" s="4">
        <v>59.29</v>
      </c>
      <c r="BY53" s="4">
        <v>1.4950000000000001</v>
      </c>
      <c r="BZ53" s="4">
        <v>3.3410000000000002</v>
      </c>
      <c r="CA53" s="4">
        <v>3.5790000000000002</v>
      </c>
      <c r="CB53" s="4">
        <v>3.4089999999999998</v>
      </c>
      <c r="CC53" s="4">
        <v>0.93500000000000005</v>
      </c>
      <c r="CD53" s="4">
        <v>0.999</v>
      </c>
      <c r="CE53" s="4">
        <v>1.1399999999999999</v>
      </c>
      <c r="CF53" s="4">
        <v>1.6619999999999999</v>
      </c>
      <c r="CG53" s="4">
        <v>13.943</v>
      </c>
      <c r="CH53" s="4">
        <v>13.802</v>
      </c>
      <c r="CI53" s="4">
        <v>3.593</v>
      </c>
      <c r="CJ53" s="4">
        <v>3.528</v>
      </c>
      <c r="CK53" s="4">
        <v>1.1919999999999999</v>
      </c>
      <c r="CL53" s="4">
        <v>0.7</v>
      </c>
      <c r="CM53" s="3">
        <v>2.1</v>
      </c>
      <c r="CN53" s="4">
        <v>0.1</v>
      </c>
      <c r="CO53" s="4">
        <v>0</v>
      </c>
      <c r="CP53" s="4">
        <v>109.944</v>
      </c>
      <c r="CQ53" s="4">
        <v>107.611</v>
      </c>
      <c r="CR53" s="4">
        <v>137.476</v>
      </c>
      <c r="CS53" s="3">
        <v>140.81800000000001</v>
      </c>
      <c r="CT53" s="4">
        <v>0.41399999999999998</v>
      </c>
      <c r="CU53" s="4">
        <v>0</v>
      </c>
      <c r="CV53" s="4">
        <v>0.19900000000000001</v>
      </c>
      <c r="CW53" s="3">
        <v>0.59899999999999998</v>
      </c>
      <c r="CX53" s="3">
        <v>3.9969999999999999</v>
      </c>
      <c r="CY53" s="4">
        <v>0.5</v>
      </c>
      <c r="CZ53" s="4">
        <v>0</v>
      </c>
      <c r="DA53" s="4">
        <v>0.19900000000000001</v>
      </c>
      <c r="DB53" s="4">
        <v>0.19900000000000001</v>
      </c>
      <c r="DC53" s="4">
        <v>0</v>
      </c>
      <c r="DD53" s="3">
        <v>0</v>
      </c>
      <c r="DE53" s="4">
        <v>0.32700000000000001</v>
      </c>
      <c r="DF53" s="4">
        <v>9.8000000000000004E-2</v>
      </c>
      <c r="DG53" s="4">
        <v>1.329</v>
      </c>
      <c r="DH53" s="4">
        <v>1.9419999999999999</v>
      </c>
      <c r="DI53" s="4">
        <v>1.282</v>
      </c>
      <c r="DJ53" s="4">
        <v>0.23799999999999999</v>
      </c>
      <c r="DK53" s="4">
        <v>1.0369999999999999</v>
      </c>
      <c r="DL53" s="4">
        <v>0.44500000000000001</v>
      </c>
      <c r="DM53" s="4">
        <v>0.90600000000000003</v>
      </c>
      <c r="DN53" s="4">
        <v>0.71699999999999997</v>
      </c>
      <c r="DO53" s="4">
        <v>0.44400000000000001</v>
      </c>
      <c r="DP53" s="3">
        <v>66.438000000000002</v>
      </c>
      <c r="DQ53" s="4">
        <v>51.256</v>
      </c>
      <c r="DR53" s="4">
        <v>52.848999999999997</v>
      </c>
      <c r="DS53" s="4">
        <v>48.91</v>
      </c>
      <c r="DT53" s="4">
        <v>6.62</v>
      </c>
      <c r="DU53" s="4">
        <v>5.93</v>
      </c>
      <c r="DV53" s="4">
        <v>13.53</v>
      </c>
      <c r="DW53" s="4">
        <v>10.39</v>
      </c>
      <c r="DX53" s="4">
        <v>7.03</v>
      </c>
      <c r="DY53" s="4">
        <v>6.28</v>
      </c>
      <c r="DZ53" s="4">
        <v>13.54</v>
      </c>
      <c r="EA53" s="4">
        <v>9.89</v>
      </c>
      <c r="EB53" s="4">
        <v>42.32</v>
      </c>
      <c r="EC53" s="4">
        <v>42.81</v>
      </c>
      <c r="ED53" s="4">
        <v>32.08</v>
      </c>
      <c r="EE53" s="4">
        <v>35.94</v>
      </c>
      <c r="EF53" s="4">
        <v>44.03</v>
      </c>
      <c r="EG53" s="4">
        <v>44.98</v>
      </c>
      <c r="EH53" s="4">
        <v>40.85</v>
      </c>
      <c r="EI53" s="4">
        <v>43.78</v>
      </c>
      <c r="EJ53" s="4">
        <v>5.9119999999999999</v>
      </c>
      <c r="EK53" s="4">
        <v>55.328000000000003</v>
      </c>
      <c r="EL53" s="4">
        <v>2.15</v>
      </c>
      <c r="EM53" s="4">
        <v>1.7</v>
      </c>
      <c r="EN53" s="4">
        <v>1.22</v>
      </c>
      <c r="EO53" s="4">
        <v>1.23</v>
      </c>
      <c r="EP53" s="4">
        <v>-102.426</v>
      </c>
      <c r="EQ53" s="4">
        <v>-2.823</v>
      </c>
      <c r="ER53" s="3">
        <v>127.086</v>
      </c>
      <c r="ES53" s="4">
        <v>1.5429999999999999</v>
      </c>
      <c r="ET53" s="4">
        <v>1.6779999999999999</v>
      </c>
      <c r="EU53" s="4">
        <v>1.4990000000000001</v>
      </c>
      <c r="EV53" s="4">
        <v>7.1859999999999999</v>
      </c>
      <c r="EW53" s="4">
        <v>2.7839999999999998</v>
      </c>
      <c r="EX53" s="4">
        <v>72.760000000000005</v>
      </c>
      <c r="EY53" s="4">
        <v>0</v>
      </c>
      <c r="EZ53" s="3">
        <v>0</v>
      </c>
      <c r="FA53" s="3">
        <v>0</v>
      </c>
      <c r="FB53" s="4">
        <v>9.14</v>
      </c>
      <c r="FC53" s="3">
        <v>80.171999999999997</v>
      </c>
      <c r="FD53" s="4">
        <v>75.875</v>
      </c>
      <c r="FE53" s="3">
        <v>92.296000000000006</v>
      </c>
      <c r="FF53" s="3">
        <v>88.725999999999999</v>
      </c>
      <c r="FG53" s="4">
        <v>0.94699999999999995</v>
      </c>
      <c r="FH53" s="4">
        <v>0.94899999999999995</v>
      </c>
      <c r="FI53" s="4">
        <v>0.99399999999999999</v>
      </c>
      <c r="FJ53" s="4">
        <v>0.998</v>
      </c>
      <c r="FK53" s="4">
        <v>0</v>
      </c>
      <c r="FL53" s="4">
        <v>84</v>
      </c>
      <c r="FM53" s="4">
        <v>3.77</v>
      </c>
      <c r="FN53" s="4">
        <v>1.87</v>
      </c>
      <c r="FO53" s="4">
        <v>5.4</v>
      </c>
      <c r="FP53" s="5"/>
      <c r="FQ53" s="4">
        <v>4.6500000000000004</v>
      </c>
      <c r="FR53" s="4">
        <v>5</v>
      </c>
      <c r="FS53" s="3">
        <v>6.8555000000000001</v>
      </c>
      <c r="FT53" s="4">
        <v>1067.2</v>
      </c>
      <c r="FU53" s="4">
        <v>7.5</v>
      </c>
      <c r="FV53" s="4">
        <v>33.97</v>
      </c>
      <c r="FW53" s="4">
        <v>2992</v>
      </c>
      <c r="FX53" s="4">
        <v>173900</v>
      </c>
      <c r="FY53" s="4">
        <v>174600</v>
      </c>
      <c r="FZ53" s="4">
        <v>49.478999999999999</v>
      </c>
      <c r="GA53" s="4">
        <v>49.923999999999999</v>
      </c>
      <c r="GB53" s="4">
        <v>2216.4</v>
      </c>
      <c r="GC53" s="4">
        <v>2215.6999999999998</v>
      </c>
      <c r="GD53" s="4">
        <v>2216.4</v>
      </c>
      <c r="GE53" s="4">
        <v>2238.3000000000002</v>
      </c>
      <c r="GF53" s="4">
        <v>1413.9530999999999</v>
      </c>
      <c r="GG53" s="4">
        <v>38</v>
      </c>
      <c r="GH53" s="4">
        <v>38.4</v>
      </c>
      <c r="GI53" s="4">
        <v>53.6</v>
      </c>
      <c r="GJ53" s="4">
        <v>58</v>
      </c>
      <c r="GK53" s="4">
        <v>99.5</v>
      </c>
      <c r="GL53" s="4">
        <v>77.7</v>
      </c>
      <c r="GM53" s="3">
        <v>0</v>
      </c>
      <c r="GN53" s="4">
        <v>32.043999999999997</v>
      </c>
      <c r="GO53" s="3">
        <v>127.086</v>
      </c>
      <c r="GP53" s="4">
        <v>0.82599999999999996</v>
      </c>
      <c r="GQ53" s="4">
        <v>1.9470000000000001</v>
      </c>
      <c r="GR53" s="4">
        <v>1.357</v>
      </c>
      <c r="GS53" s="4">
        <v>2.0059999999999998</v>
      </c>
      <c r="GT53" s="4">
        <v>0.82599999999999996</v>
      </c>
      <c r="GU53" s="4">
        <v>1.8879999999999999</v>
      </c>
      <c r="GV53" s="4">
        <v>12.74</v>
      </c>
      <c r="GW53" s="4">
        <v>13.869</v>
      </c>
      <c r="GX53" s="4">
        <v>15.974</v>
      </c>
      <c r="GY53" s="3">
        <v>0</v>
      </c>
      <c r="GZ53" s="3">
        <v>0</v>
      </c>
      <c r="HA53" s="3">
        <v>0</v>
      </c>
      <c r="HB53" s="4">
        <v>0</v>
      </c>
      <c r="HC53" s="4">
        <v>22.977</v>
      </c>
      <c r="HD53" s="4">
        <v>86</v>
      </c>
      <c r="HE53" s="3">
        <v>0</v>
      </c>
      <c r="HF53" s="3">
        <v>0</v>
      </c>
      <c r="HG53" s="4">
        <v>72.3</v>
      </c>
      <c r="HH53" s="4">
        <v>80.28</v>
      </c>
      <c r="HI53" s="3">
        <v>0</v>
      </c>
      <c r="HJ53" s="3">
        <v>0</v>
      </c>
      <c r="HK53" s="3">
        <v>0</v>
      </c>
      <c r="HL53" s="4">
        <v>68</v>
      </c>
      <c r="HM53" s="4">
        <v>56</v>
      </c>
      <c r="HN53" s="4">
        <v>72</v>
      </c>
      <c r="HO53" s="3">
        <v>63</v>
      </c>
      <c r="HP53" s="3">
        <v>70</v>
      </c>
      <c r="HQ53" s="4">
        <v>67</v>
      </c>
      <c r="HR53" s="4">
        <v>57</v>
      </c>
      <c r="HS53" s="3">
        <v>70</v>
      </c>
      <c r="HT53" s="4">
        <v>-1.2050000000000001</v>
      </c>
      <c r="HU53" s="3">
        <v>0</v>
      </c>
      <c r="HV53" s="4">
        <v>1.222</v>
      </c>
      <c r="HW53" s="3">
        <v>35.86</v>
      </c>
      <c r="HX53" s="4">
        <v>30.7</v>
      </c>
      <c r="HY53" s="4">
        <v>49.89</v>
      </c>
      <c r="HZ53" s="4">
        <v>57.02</v>
      </c>
      <c r="IA53" s="3">
        <v>2.827</v>
      </c>
      <c r="IB53" s="3">
        <v>105</v>
      </c>
      <c r="IC53" s="3">
        <v>23.356999999999999</v>
      </c>
      <c r="ID53" s="4">
        <v>-0.24</v>
      </c>
      <c r="IE53" s="4">
        <v>-2.4E-2</v>
      </c>
      <c r="IF53" s="3">
        <v>851.3</v>
      </c>
      <c r="IG53" s="3">
        <v>775.8</v>
      </c>
      <c r="IH53" s="3">
        <v>836.9</v>
      </c>
      <c r="II53" s="3">
        <v>785.8</v>
      </c>
      <c r="IJ53" s="4">
        <v>-0.21099999999999999</v>
      </c>
      <c r="IK53" s="4">
        <v>-0.09</v>
      </c>
      <c r="IL53" s="4">
        <v>73.308999999999997</v>
      </c>
      <c r="IM53" s="4">
        <v>73.308999999999997</v>
      </c>
      <c r="IN53" s="4">
        <v>10.539</v>
      </c>
      <c r="IO53" s="4">
        <v>0.49099999999999999</v>
      </c>
    </row>
    <row r="54" spans="1:249" x14ac:dyDescent="0.25">
      <c r="B54" s="2" t="s">
        <v>41</v>
      </c>
      <c r="C54" s="2" t="s">
        <v>418</v>
      </c>
      <c r="D54" s="2" t="s">
        <v>431</v>
      </c>
      <c r="E54" s="4">
        <v>239.36500000000001</v>
      </c>
      <c r="F54" s="3">
        <v>332.4</v>
      </c>
      <c r="G54" s="4">
        <v>5.54</v>
      </c>
      <c r="H54" s="4">
        <v>32.799999999999997</v>
      </c>
      <c r="I54" s="4">
        <v>0</v>
      </c>
      <c r="J54" s="4">
        <v>20.5</v>
      </c>
      <c r="K54" s="3">
        <v>4</v>
      </c>
      <c r="L54" s="3">
        <v>7</v>
      </c>
      <c r="M54" s="3">
        <v>4</v>
      </c>
      <c r="N54" s="3">
        <v>3</v>
      </c>
      <c r="O54" s="3">
        <v>4</v>
      </c>
      <c r="P54" s="4">
        <v>0.877</v>
      </c>
      <c r="Q54" s="4">
        <v>1.6279999999999999</v>
      </c>
      <c r="R54" s="4">
        <v>0.71699999999999997</v>
      </c>
      <c r="S54" s="4">
        <v>0.60799999999999998</v>
      </c>
      <c r="T54" s="4">
        <v>84.2</v>
      </c>
      <c r="U54" s="4">
        <v>60.551000000000002</v>
      </c>
      <c r="V54" s="4">
        <v>223.34</v>
      </c>
      <c r="W54" s="4">
        <v>205</v>
      </c>
      <c r="X54" s="4">
        <v>206.66</v>
      </c>
      <c r="Y54" s="4">
        <v>197.5</v>
      </c>
      <c r="Z54" s="4">
        <v>332.38</v>
      </c>
      <c r="AA54" s="4">
        <v>291.64</v>
      </c>
      <c r="AB54" s="4">
        <v>315.62</v>
      </c>
      <c r="AC54" s="4">
        <v>294.27</v>
      </c>
      <c r="AD54" s="4">
        <v>1.782</v>
      </c>
      <c r="AE54" s="4">
        <v>1.782</v>
      </c>
      <c r="AF54" s="4">
        <v>1.853</v>
      </c>
      <c r="AG54" s="4">
        <v>1.8720000000000001</v>
      </c>
      <c r="AH54" s="4">
        <v>86.37</v>
      </c>
      <c r="AI54" s="4">
        <v>79.38</v>
      </c>
      <c r="AJ54" s="4">
        <v>107.82</v>
      </c>
      <c r="AK54" s="4">
        <v>106.18</v>
      </c>
      <c r="AL54" s="4">
        <v>622.02800000000002</v>
      </c>
      <c r="AM54" s="4">
        <v>637.23599999999999</v>
      </c>
      <c r="AN54" s="4">
        <v>830.39</v>
      </c>
      <c r="AO54" s="4">
        <v>779.12900000000002</v>
      </c>
      <c r="AP54" s="4">
        <v>1.306</v>
      </c>
      <c r="AQ54" s="4">
        <v>1.63</v>
      </c>
      <c r="AR54" s="4">
        <v>38.926000000000002</v>
      </c>
      <c r="AS54" s="4">
        <v>33.593000000000004</v>
      </c>
      <c r="AT54" s="4">
        <v>83</v>
      </c>
      <c r="AU54" s="4">
        <v>121</v>
      </c>
      <c r="AV54" s="4">
        <v>2.3220000000000001</v>
      </c>
      <c r="AW54" s="4">
        <v>5.2188999999999997</v>
      </c>
      <c r="AX54" s="4">
        <v>1012.9</v>
      </c>
      <c r="AY54" s="4">
        <v>2.3199999999999998</v>
      </c>
      <c r="AZ54" s="4">
        <v>5.66</v>
      </c>
      <c r="BA54" s="3">
        <v>69.402000000000001</v>
      </c>
      <c r="BB54" s="4">
        <v>69.5</v>
      </c>
      <c r="BC54" s="4">
        <v>7751</v>
      </c>
      <c r="BD54" s="4">
        <v>88.5</v>
      </c>
      <c r="BE54" s="4">
        <v>16.385000000000002</v>
      </c>
      <c r="BF54" s="4">
        <v>12.705</v>
      </c>
      <c r="BG54" s="4">
        <v>28.25</v>
      </c>
      <c r="BH54" s="4">
        <v>26.49</v>
      </c>
      <c r="BI54" s="3">
        <v>62.819000000000003</v>
      </c>
      <c r="BJ54" s="4">
        <v>67.721000000000004</v>
      </c>
      <c r="BK54" s="3">
        <v>62.3</v>
      </c>
      <c r="BL54" s="4">
        <v>55.503</v>
      </c>
      <c r="BM54" s="3">
        <v>78.372</v>
      </c>
      <c r="BN54" s="4">
        <v>125.06399999999999</v>
      </c>
      <c r="BO54" s="4">
        <v>123.336</v>
      </c>
      <c r="BP54" s="4">
        <v>148.29599999999999</v>
      </c>
      <c r="BQ54" s="4">
        <v>149.03200000000001</v>
      </c>
      <c r="BR54" s="3">
        <v>60.716999999999999</v>
      </c>
      <c r="BS54" s="4">
        <v>32.6</v>
      </c>
      <c r="BT54" s="4">
        <v>7325.6750000000002</v>
      </c>
      <c r="BU54" s="4">
        <v>49.476999999999997</v>
      </c>
      <c r="BV54" s="4">
        <v>55.543999999999997</v>
      </c>
      <c r="BW54" s="4">
        <v>59.48</v>
      </c>
      <c r="BX54" s="4">
        <v>59.932000000000002</v>
      </c>
      <c r="BY54" s="4">
        <v>1.492</v>
      </c>
      <c r="BZ54" s="4">
        <v>3.1840000000000002</v>
      </c>
      <c r="CA54" s="4">
        <v>2.9849999999999999</v>
      </c>
      <c r="CB54" s="4">
        <v>3.0590000000000002</v>
      </c>
      <c r="CC54" s="3">
        <v>1.2569999999999999</v>
      </c>
      <c r="CD54" s="4">
        <v>1.7330000000000001</v>
      </c>
      <c r="CE54" s="4">
        <v>1.123</v>
      </c>
      <c r="CF54" s="4">
        <v>1.607</v>
      </c>
      <c r="CG54" s="3">
        <v>13.95</v>
      </c>
      <c r="CH54" s="4">
        <v>13.787000000000001</v>
      </c>
      <c r="CI54" s="5"/>
      <c r="CJ54" s="5"/>
      <c r="CK54" s="5"/>
      <c r="CL54" s="4">
        <v>0</v>
      </c>
      <c r="CM54" s="4">
        <v>1.3</v>
      </c>
      <c r="CN54" s="4">
        <v>0.1</v>
      </c>
      <c r="CO54" s="4">
        <v>0</v>
      </c>
      <c r="CP54" s="4">
        <v>112.42</v>
      </c>
      <c r="CQ54" s="4">
        <v>109.901</v>
      </c>
      <c r="CR54" s="3">
        <v>138.392</v>
      </c>
      <c r="CS54" s="4">
        <v>140.691</v>
      </c>
      <c r="CT54" s="3">
        <v>0.433</v>
      </c>
      <c r="CU54" s="4">
        <v>0</v>
      </c>
      <c r="CV54" s="4">
        <v>0.20100000000000001</v>
      </c>
      <c r="CW54" s="4">
        <v>0.19900000000000001</v>
      </c>
      <c r="CX54" s="4">
        <v>3.605</v>
      </c>
      <c r="CY54" s="4">
        <v>0.40100000000000002</v>
      </c>
      <c r="CZ54" s="4">
        <v>0.1</v>
      </c>
      <c r="DA54" s="4">
        <v>0.2</v>
      </c>
      <c r="DB54" s="4">
        <v>0</v>
      </c>
      <c r="DC54" s="4">
        <v>0</v>
      </c>
      <c r="DD54" s="3">
        <v>0</v>
      </c>
      <c r="DE54" s="4">
        <v>0.25700000000000001</v>
      </c>
      <c r="DF54" s="4">
        <v>6.3E-2</v>
      </c>
      <c r="DG54" s="4">
        <v>0.316</v>
      </c>
      <c r="DH54" s="4">
        <v>2.0470000000000002</v>
      </c>
      <c r="DI54" s="4">
        <v>0.96699999999999997</v>
      </c>
      <c r="DJ54" s="4">
        <v>0.32800000000000001</v>
      </c>
      <c r="DK54" s="4">
        <v>1.0229999999999999</v>
      </c>
      <c r="DL54" s="3">
        <v>0.44800000000000001</v>
      </c>
      <c r="DM54" s="3">
        <v>0.93600000000000005</v>
      </c>
      <c r="DN54" s="4">
        <v>0.70299999999999996</v>
      </c>
      <c r="DO54" s="4">
        <v>0.39700000000000002</v>
      </c>
      <c r="DP54" s="4">
        <v>62.536999999999999</v>
      </c>
      <c r="DQ54" s="4">
        <v>54.619</v>
      </c>
      <c r="DR54" s="4">
        <v>52.22</v>
      </c>
      <c r="DS54" s="3">
        <v>49.473999999999997</v>
      </c>
      <c r="DT54" s="4">
        <v>5.64</v>
      </c>
      <c r="DU54" s="4">
        <v>5.33</v>
      </c>
      <c r="DV54" s="4">
        <v>12.52</v>
      </c>
      <c r="DW54" s="4">
        <v>10</v>
      </c>
      <c r="DX54" s="4">
        <v>5.84</v>
      </c>
      <c r="DY54" s="4">
        <v>5.9</v>
      </c>
      <c r="DZ54" s="4">
        <v>11.86</v>
      </c>
      <c r="EA54" s="4">
        <v>9.48</v>
      </c>
      <c r="EB54" s="4">
        <v>43</v>
      </c>
      <c r="EC54" s="3">
        <v>43.01</v>
      </c>
      <c r="ED54" s="4">
        <v>32.86</v>
      </c>
      <c r="EE54" s="4">
        <v>35.47</v>
      </c>
      <c r="EF54" s="3">
        <v>45.51</v>
      </c>
      <c r="EG54" s="4">
        <v>45.77</v>
      </c>
      <c r="EH54" s="3">
        <v>42.75</v>
      </c>
      <c r="EI54" s="3">
        <v>45.05</v>
      </c>
      <c r="EJ54" s="4">
        <v>5.9779999999999998</v>
      </c>
      <c r="EK54" s="4">
        <v>55.213999999999999</v>
      </c>
      <c r="EL54" s="3">
        <v>2.25</v>
      </c>
      <c r="EM54" s="4">
        <v>1.7</v>
      </c>
      <c r="EN54" s="4">
        <v>1.23</v>
      </c>
      <c r="EO54" s="4">
        <v>1.24</v>
      </c>
      <c r="EP54" s="4">
        <v>-107.974</v>
      </c>
      <c r="EQ54" s="4">
        <v>-2.2109999999999999</v>
      </c>
      <c r="ER54" s="4">
        <v>91.024000000000001</v>
      </c>
      <c r="ES54" s="4">
        <v>1.544</v>
      </c>
      <c r="ET54" s="4">
        <v>1.6779999999999999</v>
      </c>
      <c r="EU54" s="4">
        <v>1.4910000000000001</v>
      </c>
      <c r="EV54" s="4">
        <v>7.1630000000000003</v>
      </c>
      <c r="EW54" s="4">
        <v>2.73</v>
      </c>
      <c r="EX54" s="4">
        <v>69.44</v>
      </c>
      <c r="EY54" s="4">
        <v>0</v>
      </c>
      <c r="EZ54" s="3">
        <v>0</v>
      </c>
      <c r="FA54" s="3">
        <v>0</v>
      </c>
      <c r="FB54" s="3">
        <v>9.2100000000000009</v>
      </c>
      <c r="FC54" s="4">
        <v>79.698999999999998</v>
      </c>
      <c r="FD54" s="4">
        <v>74.989000000000004</v>
      </c>
      <c r="FE54" s="4">
        <v>90.95</v>
      </c>
      <c r="FF54" s="4">
        <v>87.75</v>
      </c>
      <c r="FG54" s="4">
        <v>0.95</v>
      </c>
      <c r="FH54" s="4">
        <v>0.95</v>
      </c>
      <c r="FI54" s="4">
        <v>0.995</v>
      </c>
      <c r="FJ54" s="4">
        <v>0.998</v>
      </c>
      <c r="FK54" s="4">
        <v>0</v>
      </c>
      <c r="FL54" s="4">
        <v>83</v>
      </c>
      <c r="FM54" s="4">
        <v>3.71</v>
      </c>
      <c r="FN54" s="4">
        <v>0.57999999999999996</v>
      </c>
      <c r="FO54" s="4">
        <v>5.43</v>
      </c>
      <c r="FP54" s="4">
        <v>3.75</v>
      </c>
      <c r="FQ54" s="4">
        <v>4.55</v>
      </c>
      <c r="FR54" s="3">
        <v>4.9000000000000004</v>
      </c>
      <c r="FS54" s="4">
        <v>6.7584999999999997</v>
      </c>
      <c r="FT54" s="4">
        <v>1075.5</v>
      </c>
      <c r="FU54" s="4">
        <v>7.89</v>
      </c>
      <c r="FV54" s="3">
        <v>39.51</v>
      </c>
      <c r="FW54" s="4">
        <v>3043</v>
      </c>
      <c r="FX54" s="3">
        <v>176800</v>
      </c>
      <c r="FY54" s="3">
        <v>176700</v>
      </c>
      <c r="FZ54" s="4">
        <v>49.728000000000002</v>
      </c>
      <c r="GA54" s="4">
        <v>50.023000000000003</v>
      </c>
      <c r="GB54" s="4">
        <v>2212.3000000000002</v>
      </c>
      <c r="GC54" s="4">
        <v>2274.4</v>
      </c>
      <c r="GD54" s="4">
        <v>2214.9</v>
      </c>
      <c r="GE54" s="4">
        <v>2274.4</v>
      </c>
      <c r="GF54" s="4">
        <v>1142.1094000000001</v>
      </c>
      <c r="GG54" s="4">
        <v>39</v>
      </c>
      <c r="GH54" s="4">
        <v>38.9</v>
      </c>
      <c r="GI54" s="4">
        <v>53.8</v>
      </c>
      <c r="GJ54" s="4">
        <v>58.1</v>
      </c>
      <c r="GK54" s="4">
        <v>99.5</v>
      </c>
      <c r="GL54" s="4">
        <v>79.400000000000006</v>
      </c>
      <c r="GM54" s="3">
        <v>0</v>
      </c>
      <c r="GN54" s="3">
        <v>32.344000000000001</v>
      </c>
      <c r="GO54" s="4">
        <v>107.974</v>
      </c>
      <c r="GP54" s="4">
        <v>0.82599999999999996</v>
      </c>
      <c r="GQ54" s="4">
        <v>1.9470000000000001</v>
      </c>
      <c r="GR54" s="4">
        <v>1.0620000000000001</v>
      </c>
      <c r="GS54" s="4">
        <v>2.0059999999999998</v>
      </c>
      <c r="GT54" s="4">
        <v>0.76700000000000002</v>
      </c>
      <c r="GU54" s="4">
        <v>1.8879999999999999</v>
      </c>
      <c r="GV54" s="4">
        <v>12.837999999999999</v>
      </c>
      <c r="GW54" s="3">
        <v>13.923</v>
      </c>
      <c r="GX54" s="4">
        <v>15.68</v>
      </c>
      <c r="GY54" s="3">
        <v>0</v>
      </c>
      <c r="GZ54" s="3">
        <v>0</v>
      </c>
      <c r="HA54" s="3">
        <v>0</v>
      </c>
      <c r="HB54" s="4">
        <v>0</v>
      </c>
      <c r="HC54" s="3">
        <v>23.233000000000001</v>
      </c>
      <c r="HD54" s="3">
        <v>90</v>
      </c>
      <c r="HE54" s="3">
        <v>0</v>
      </c>
      <c r="HF54" s="3">
        <v>0</v>
      </c>
      <c r="HG54" s="4">
        <v>73.790000000000006</v>
      </c>
      <c r="HH54" s="4">
        <v>79.790000000000006</v>
      </c>
      <c r="HI54" s="3">
        <v>0</v>
      </c>
      <c r="HJ54" s="3">
        <v>0</v>
      </c>
      <c r="HK54" s="3">
        <v>0</v>
      </c>
      <c r="HL54" s="4">
        <v>68</v>
      </c>
      <c r="HM54" s="3">
        <v>57</v>
      </c>
      <c r="HN54" s="4">
        <v>72</v>
      </c>
      <c r="HO54" s="3">
        <v>63</v>
      </c>
      <c r="HP54" s="3">
        <v>70</v>
      </c>
      <c r="HQ54" s="3">
        <v>68</v>
      </c>
      <c r="HR54" s="4">
        <v>57</v>
      </c>
      <c r="HS54" s="3">
        <v>70</v>
      </c>
      <c r="HT54" s="4">
        <v>-1.2124999999999999</v>
      </c>
      <c r="HU54" s="3">
        <v>0</v>
      </c>
      <c r="HV54" s="4">
        <v>0.876</v>
      </c>
      <c r="HW54" s="3">
        <v>35.86</v>
      </c>
      <c r="HX54" s="4">
        <v>31.43</v>
      </c>
      <c r="HY54" s="5"/>
      <c r="HZ54" s="5"/>
      <c r="IA54" s="4">
        <v>2.7250000000000001</v>
      </c>
      <c r="IB54" s="3">
        <v>105</v>
      </c>
      <c r="IC54" s="4">
        <v>22.876000000000001</v>
      </c>
      <c r="ID54" s="4">
        <v>-0.188</v>
      </c>
      <c r="IE54" s="4">
        <v>-0.02</v>
      </c>
      <c r="IF54" s="4">
        <v>829</v>
      </c>
      <c r="IG54" s="4">
        <v>759.5</v>
      </c>
      <c r="IH54" s="4">
        <v>824.9</v>
      </c>
      <c r="II54" s="4">
        <v>770.6</v>
      </c>
      <c r="IJ54" s="4">
        <v>-0.14199999999999999</v>
      </c>
      <c r="IK54" s="4">
        <v>-6.7000000000000004E-2</v>
      </c>
      <c r="IL54" s="4">
        <v>76.685000000000002</v>
      </c>
      <c r="IM54" s="4">
        <v>76.685000000000002</v>
      </c>
      <c r="IN54" s="4">
        <v>12.678000000000001</v>
      </c>
      <c r="IO54" s="4">
        <v>0.34799999999999998</v>
      </c>
    </row>
    <row r="57" spans="1:249" x14ac:dyDescent="0.25">
      <c r="A57" s="10"/>
      <c r="B57" s="2" t="s">
        <v>41</v>
      </c>
      <c r="C57" s="2" t="s">
        <v>42</v>
      </c>
      <c r="D57" s="2" t="s">
        <v>433</v>
      </c>
      <c r="E57" s="3">
        <v>672.63199999999995</v>
      </c>
      <c r="F57" s="4">
        <v>324.76</v>
      </c>
      <c r="G57" s="4">
        <v>5.44</v>
      </c>
      <c r="H57" s="4">
        <v>32.1</v>
      </c>
      <c r="I57" s="3">
        <v>0</v>
      </c>
      <c r="J57" s="3">
        <v>419.4</v>
      </c>
      <c r="K57" s="3">
        <v>4</v>
      </c>
      <c r="L57" s="3">
        <v>7</v>
      </c>
      <c r="M57" s="3">
        <v>3</v>
      </c>
      <c r="N57" s="3">
        <v>3</v>
      </c>
      <c r="O57" s="3">
        <v>4</v>
      </c>
      <c r="P57" s="4">
        <v>0.747</v>
      </c>
      <c r="Q57" s="4">
        <v>0.998</v>
      </c>
      <c r="R57" s="4">
        <v>0.97799999999999998</v>
      </c>
      <c r="S57" s="4">
        <v>0.66700000000000004</v>
      </c>
      <c r="T57" s="4">
        <v>60.77</v>
      </c>
      <c r="U57" s="3">
        <v>61.521000000000001</v>
      </c>
      <c r="V57" s="3">
        <v>117.5</v>
      </c>
      <c r="W57" s="3">
        <v>107.5</v>
      </c>
      <c r="X57" s="3">
        <v>100</v>
      </c>
      <c r="Y57" s="3">
        <v>102.5</v>
      </c>
      <c r="Z57" s="4">
        <v>207.61</v>
      </c>
      <c r="AA57" s="4">
        <v>182.42</v>
      </c>
      <c r="AB57" s="4">
        <v>162.77000000000001</v>
      </c>
      <c r="AC57" s="4">
        <v>155.49</v>
      </c>
      <c r="AD57" s="4">
        <v>1.677</v>
      </c>
      <c r="AE57" s="4">
        <v>1.758</v>
      </c>
      <c r="AF57" s="4">
        <v>1.5760000000000001</v>
      </c>
      <c r="AG57" s="4">
        <v>1.6930000000000001</v>
      </c>
      <c r="AH57" s="4">
        <v>60.74</v>
      </c>
      <c r="AI57" s="4">
        <v>59.7</v>
      </c>
      <c r="AJ57" s="4">
        <v>66.72</v>
      </c>
      <c r="AK57" s="4">
        <v>65.09</v>
      </c>
      <c r="AL57" s="4">
        <v>576.601</v>
      </c>
      <c r="AM57" s="4">
        <v>583.68799999999999</v>
      </c>
      <c r="AN57" s="4">
        <v>711.51199999999994</v>
      </c>
      <c r="AO57" s="4">
        <v>722.24300000000005</v>
      </c>
      <c r="AP57" s="3">
        <v>1.3109999999999999</v>
      </c>
      <c r="AQ57" s="3">
        <v>1.6120000000000001</v>
      </c>
      <c r="AR57" s="4">
        <v>38.744999999999997</v>
      </c>
      <c r="AS57" s="4">
        <v>35.619</v>
      </c>
      <c r="AT57" s="3">
        <v>87</v>
      </c>
      <c r="AU57" s="4">
        <v>107</v>
      </c>
      <c r="AV57" s="4">
        <v>2.2029999999999998</v>
      </c>
      <c r="AW57" s="4">
        <v>5.0244999999999997</v>
      </c>
      <c r="AX57" s="3">
        <v>1013.3</v>
      </c>
      <c r="AY57" s="3">
        <v>2.82</v>
      </c>
      <c r="AZ57" s="4">
        <v>5.55</v>
      </c>
      <c r="BA57" s="3">
        <v>65.707999999999998</v>
      </c>
      <c r="BB57" s="3">
        <v>66.903000000000006</v>
      </c>
      <c r="BC57" s="3">
        <v>7848</v>
      </c>
      <c r="BD57" s="4">
        <v>89.25</v>
      </c>
      <c r="BE57" s="4">
        <v>15.815</v>
      </c>
      <c r="BF57" s="4">
        <v>12.255000000000001</v>
      </c>
      <c r="BG57" s="4">
        <v>27.8</v>
      </c>
      <c r="BH57" s="4">
        <v>26.02</v>
      </c>
      <c r="BI57" s="3">
        <v>64.143000000000001</v>
      </c>
      <c r="BJ57" s="3">
        <v>80.046000000000006</v>
      </c>
      <c r="BK57" s="4">
        <v>62.462000000000003</v>
      </c>
      <c r="BL57" s="3">
        <v>77.179000000000002</v>
      </c>
      <c r="BM57" s="4">
        <v>77.828999999999994</v>
      </c>
      <c r="BN57" s="3">
        <v>141.416</v>
      </c>
      <c r="BO57" s="3">
        <v>144.56800000000001</v>
      </c>
      <c r="BP57" s="4">
        <v>100.968</v>
      </c>
      <c r="BQ57" s="4">
        <v>105.208</v>
      </c>
      <c r="BR57" s="4">
        <v>58.619</v>
      </c>
      <c r="BS57" s="4">
        <v>31.5</v>
      </c>
      <c r="BT57" s="4">
        <v>4836.6819999999998</v>
      </c>
      <c r="BU57" s="4">
        <v>43.838999999999999</v>
      </c>
      <c r="BV57" s="3">
        <v>58.03</v>
      </c>
      <c r="BW57" s="3">
        <v>59.655000000000001</v>
      </c>
      <c r="BX57" s="3">
        <v>60.381</v>
      </c>
      <c r="BY57" s="4">
        <v>1.3029999999999999</v>
      </c>
      <c r="BZ57" s="3">
        <v>2.835</v>
      </c>
      <c r="CA57" s="4">
        <v>3.2749999999999999</v>
      </c>
      <c r="CB57" s="4">
        <v>3.0529999999999999</v>
      </c>
      <c r="CC57" s="4">
        <v>0.88900000000000001</v>
      </c>
      <c r="CD57" s="4">
        <v>1.0289999999999999</v>
      </c>
      <c r="CE57" s="4">
        <v>1.1719999999999999</v>
      </c>
      <c r="CF57" s="4">
        <v>1.5569999999999999</v>
      </c>
      <c r="CG57" s="4">
        <v>13.532</v>
      </c>
      <c r="CH57" s="3">
        <v>9.9109999999999996</v>
      </c>
      <c r="CI57" s="3">
        <v>5.5659999999999998</v>
      </c>
      <c r="CJ57" s="3">
        <v>7.9589999999999996</v>
      </c>
      <c r="CK57" s="3">
        <v>1.607</v>
      </c>
      <c r="CL57" s="3">
        <v>0.8</v>
      </c>
      <c r="CM57" s="4">
        <v>0.3</v>
      </c>
      <c r="CN57" s="4">
        <v>0</v>
      </c>
      <c r="CO57" s="4">
        <v>0</v>
      </c>
      <c r="CP57" s="3">
        <v>111.65</v>
      </c>
      <c r="CQ57" s="3">
        <v>112.895</v>
      </c>
      <c r="CR57" s="4">
        <v>91.921000000000006</v>
      </c>
      <c r="CS57" s="4">
        <v>95.009</v>
      </c>
      <c r="CT57" s="3">
        <v>2.3420000000000001</v>
      </c>
      <c r="CU57" s="4">
        <v>0</v>
      </c>
      <c r="CV57" s="4">
        <v>0.19900000000000001</v>
      </c>
      <c r="CW57" s="4">
        <v>0.1</v>
      </c>
      <c r="CX57" s="3">
        <v>0.6</v>
      </c>
      <c r="CY57" s="3">
        <v>0.501</v>
      </c>
      <c r="CZ57" s="3">
        <v>0.3</v>
      </c>
      <c r="DA57" s="3">
        <v>0.1</v>
      </c>
      <c r="DB57" s="3">
        <v>0.501</v>
      </c>
      <c r="DC57" s="3">
        <v>6.0000000000000001E-3</v>
      </c>
      <c r="DD57" s="3">
        <v>0</v>
      </c>
      <c r="DE57" s="4">
        <v>0.21099999999999999</v>
      </c>
      <c r="DF57" s="4">
        <v>0.11899999999999999</v>
      </c>
      <c r="DG57" s="4">
        <v>0.16900000000000001</v>
      </c>
      <c r="DH57" s="4">
        <v>1.615</v>
      </c>
      <c r="DI57" s="3">
        <v>1.3360000000000001</v>
      </c>
      <c r="DJ57" s="3">
        <v>0.23899999999999999</v>
      </c>
      <c r="DK57" s="4">
        <v>0.96199999999999997</v>
      </c>
      <c r="DL57" s="3">
        <v>0.45100000000000001</v>
      </c>
      <c r="DM57" s="4">
        <v>-1.641</v>
      </c>
      <c r="DN57" s="3">
        <v>0.86199999999999999</v>
      </c>
      <c r="DO57" s="3">
        <v>0.48499999999999999</v>
      </c>
      <c r="DP57" s="4">
        <v>59.206000000000003</v>
      </c>
      <c r="DQ57" s="3">
        <v>65.658000000000001</v>
      </c>
      <c r="DR57" s="4">
        <v>49.372999999999998</v>
      </c>
      <c r="DS57" s="4">
        <v>50.789000000000001</v>
      </c>
      <c r="DT57" s="4">
        <v>2.1</v>
      </c>
      <c r="DU57" s="4">
        <v>1.83</v>
      </c>
      <c r="DV57" s="4">
        <v>3.3</v>
      </c>
      <c r="DW57" s="4">
        <v>3.02</v>
      </c>
      <c r="DX57" s="4">
        <v>2.12</v>
      </c>
      <c r="DY57" s="4">
        <v>1.9</v>
      </c>
      <c r="DZ57" s="4">
        <v>3.11</v>
      </c>
      <c r="EA57" s="4">
        <v>2.8</v>
      </c>
      <c r="EB57" s="4">
        <v>15.76</v>
      </c>
      <c r="EC57" s="4">
        <v>17.3</v>
      </c>
      <c r="ED57" s="4">
        <v>13.26</v>
      </c>
      <c r="EE57" s="4">
        <v>14.13</v>
      </c>
      <c r="EF57" s="3">
        <v>80.010000000000005</v>
      </c>
      <c r="EG57" s="3">
        <v>78.98</v>
      </c>
      <c r="EH57" s="3">
        <v>80.319999999999993</v>
      </c>
      <c r="EI57" s="3">
        <v>80.05</v>
      </c>
      <c r="EJ57" s="4">
        <v>5.41</v>
      </c>
      <c r="EK57" s="4">
        <v>55.155000000000001</v>
      </c>
      <c r="EL57" s="3">
        <v>2.5</v>
      </c>
      <c r="EM57" s="3">
        <v>1.65</v>
      </c>
      <c r="EN57" s="4">
        <v>1.19</v>
      </c>
      <c r="EO57" s="4">
        <v>1.2</v>
      </c>
      <c r="EP57" s="4">
        <v>-100.67400000000001</v>
      </c>
      <c r="EQ57" s="3">
        <v>-0.747</v>
      </c>
      <c r="ER57" s="4">
        <v>120.95399999999999</v>
      </c>
      <c r="ES57" s="4">
        <v>1.206</v>
      </c>
      <c r="ET57" s="4">
        <v>1.304</v>
      </c>
      <c r="EU57" s="4">
        <v>1.1659999999999999</v>
      </c>
      <c r="EV57" s="4">
        <v>7.0979999999999999</v>
      </c>
      <c r="EW57" s="4">
        <v>2.4590000000000001</v>
      </c>
      <c r="EX57" s="4">
        <v>63.86</v>
      </c>
      <c r="EY57" s="3">
        <v>1.28</v>
      </c>
      <c r="EZ57" s="3">
        <v>1641.365</v>
      </c>
      <c r="FA57" s="3">
        <v>0</v>
      </c>
      <c r="FB57" s="4">
        <v>8.2590000000000003</v>
      </c>
      <c r="FC57" s="4">
        <v>73.438000000000002</v>
      </c>
      <c r="FD57" s="4">
        <v>69.942999999999998</v>
      </c>
      <c r="FE57" s="4">
        <v>66.492000000000004</v>
      </c>
      <c r="FF57" s="4">
        <v>66.274000000000001</v>
      </c>
      <c r="FG57" s="3">
        <v>0.98699999999999999</v>
      </c>
      <c r="FH57" s="3">
        <v>1</v>
      </c>
      <c r="FI57" s="3">
        <v>1.0109999999999999</v>
      </c>
      <c r="FJ57" s="3">
        <v>1.012</v>
      </c>
      <c r="FK57" s="3">
        <v>0.30199999999999999</v>
      </c>
      <c r="FL57" s="3">
        <v>87</v>
      </c>
      <c r="FM57" s="4">
        <v>3.71</v>
      </c>
      <c r="FN57" s="3">
        <v>-0.59</v>
      </c>
      <c r="FO57" s="4">
        <v>5.56</v>
      </c>
      <c r="FP57" s="3">
        <v>0.2</v>
      </c>
      <c r="FQ57" s="3">
        <v>3.25</v>
      </c>
      <c r="FR57" s="4">
        <v>5.0999999999999996</v>
      </c>
      <c r="FS57" s="4">
        <v>6.5970000000000004</v>
      </c>
      <c r="FT57" s="4">
        <v>1072</v>
      </c>
      <c r="FU57" s="4">
        <v>7.33</v>
      </c>
      <c r="FV57" s="4">
        <v>50.27</v>
      </c>
      <c r="FW57" s="4">
        <v>3022</v>
      </c>
      <c r="FX57" s="4">
        <v>168600</v>
      </c>
      <c r="FY57" s="4">
        <v>170300</v>
      </c>
      <c r="FZ57" s="3">
        <v>51.578000000000003</v>
      </c>
      <c r="GA57" s="3">
        <v>51.048000000000002</v>
      </c>
      <c r="GB57" s="4">
        <v>2231.1999999999998</v>
      </c>
      <c r="GC57" s="4">
        <v>2190.6999999999998</v>
      </c>
      <c r="GD57" s="4">
        <v>2231.1999999999998</v>
      </c>
      <c r="GE57" s="4">
        <v>2210.1999999999998</v>
      </c>
      <c r="GF57" s="4">
        <v>1169.0313000000001</v>
      </c>
      <c r="GG57" s="4">
        <v>41</v>
      </c>
      <c r="GH57" s="4">
        <v>41.5</v>
      </c>
      <c r="GI57" s="3">
        <v>70</v>
      </c>
      <c r="GJ57" s="3">
        <v>70.599999999999994</v>
      </c>
      <c r="GK57" s="3">
        <v>92.5</v>
      </c>
      <c r="GL57" s="3">
        <v>88.5</v>
      </c>
      <c r="GM57" s="3">
        <v>0</v>
      </c>
      <c r="GN57" s="4">
        <v>26.152000000000001</v>
      </c>
      <c r="GO57" s="4">
        <v>120.95399999999999</v>
      </c>
      <c r="GP57" s="3">
        <v>0</v>
      </c>
      <c r="GQ57" s="3">
        <v>4.3659999999999997</v>
      </c>
      <c r="GR57" s="3">
        <v>0</v>
      </c>
      <c r="GS57" s="3">
        <v>4.13</v>
      </c>
      <c r="GT57" s="3">
        <v>0</v>
      </c>
      <c r="GU57" s="3">
        <v>4.6020000000000003</v>
      </c>
      <c r="GV57" s="3">
        <v>0</v>
      </c>
      <c r="GW57" s="4">
        <v>11.148999999999999</v>
      </c>
      <c r="GX57" s="3">
        <v>23.52</v>
      </c>
      <c r="GY57" s="3">
        <v>0</v>
      </c>
      <c r="GZ57" s="3">
        <v>0</v>
      </c>
      <c r="HA57" s="3">
        <v>0</v>
      </c>
      <c r="HB57" s="3">
        <v>1</v>
      </c>
      <c r="HC57" s="3">
        <v>29.123000000000001</v>
      </c>
      <c r="HD57" s="4">
        <v>82</v>
      </c>
      <c r="HE57" s="3">
        <v>0</v>
      </c>
      <c r="HF57" s="3">
        <v>0</v>
      </c>
      <c r="HG57" s="3">
        <v>82.03</v>
      </c>
      <c r="HH57" s="3">
        <v>79.73</v>
      </c>
      <c r="HI57" s="3">
        <v>0</v>
      </c>
      <c r="HJ57" s="3">
        <v>0</v>
      </c>
      <c r="HK57" s="3">
        <v>0</v>
      </c>
      <c r="HL57" s="3">
        <v>75</v>
      </c>
      <c r="HM57" s="3">
        <v>60</v>
      </c>
      <c r="HN57" s="4">
        <v>66</v>
      </c>
      <c r="HO57" s="4">
        <v>57</v>
      </c>
      <c r="HP57" s="4">
        <v>63</v>
      </c>
      <c r="HQ57" s="4">
        <v>61</v>
      </c>
      <c r="HR57" s="3">
        <v>56</v>
      </c>
      <c r="HS57" s="3">
        <v>70</v>
      </c>
      <c r="HT57" s="4">
        <v>-1.2215</v>
      </c>
      <c r="HU57" s="3">
        <v>0</v>
      </c>
      <c r="HV57" s="4">
        <v>-0.40899999999999997</v>
      </c>
      <c r="HW57" s="3">
        <v>32.61</v>
      </c>
      <c r="HX57" s="4">
        <v>42.99</v>
      </c>
      <c r="HY57" s="3">
        <v>49.66</v>
      </c>
      <c r="HZ57" s="3">
        <v>52.64</v>
      </c>
      <c r="IA57" s="4">
        <v>2.5049999999999999</v>
      </c>
      <c r="IB57" s="4">
        <v>98</v>
      </c>
      <c r="IC57" s="4">
        <v>16.428999999999998</v>
      </c>
      <c r="ID57" s="3">
        <v>-0.10100000000000001</v>
      </c>
      <c r="IE57" s="3">
        <v>-1.7999999999999999E-2</v>
      </c>
      <c r="IF57" s="4">
        <v>816</v>
      </c>
      <c r="IG57" s="4">
        <v>589.20000000000005</v>
      </c>
      <c r="IH57" s="4">
        <v>819.4</v>
      </c>
      <c r="II57" s="4">
        <v>587.79999999999995</v>
      </c>
      <c r="IJ57" s="3">
        <v>-3.1E-2</v>
      </c>
      <c r="IK57" s="3">
        <v>-4.8000000000000001E-2</v>
      </c>
      <c r="IL57" s="3">
        <v>522.50900000000001</v>
      </c>
      <c r="IM57" s="3">
        <v>522.46900000000005</v>
      </c>
      <c r="IN57" s="4">
        <v>10.317</v>
      </c>
      <c r="IO57" s="4">
        <v>0.23499999999999999</v>
      </c>
    </row>
    <row r="58" spans="1:249" x14ac:dyDescent="0.25">
      <c r="B58" s="2" t="s">
        <v>41</v>
      </c>
      <c r="C58" s="7" t="s">
        <v>43</v>
      </c>
      <c r="D58" s="7" t="s">
        <v>434</v>
      </c>
      <c r="E58" s="4">
        <v>212.42</v>
      </c>
      <c r="F58" s="4">
        <v>329.08</v>
      </c>
      <c r="G58" s="3">
        <v>5.86</v>
      </c>
      <c r="H58" s="4">
        <v>32.4</v>
      </c>
      <c r="I58" s="3">
        <v>0</v>
      </c>
      <c r="J58" s="4">
        <v>14.9</v>
      </c>
      <c r="K58" s="3">
        <v>4</v>
      </c>
      <c r="L58" s="3">
        <v>7</v>
      </c>
      <c r="M58" s="3">
        <v>3</v>
      </c>
      <c r="N58" s="3">
        <v>3</v>
      </c>
      <c r="O58" s="3">
        <v>4</v>
      </c>
      <c r="P58" s="4">
        <v>0.85399999999999998</v>
      </c>
      <c r="Q58" s="4">
        <v>1.0620000000000001</v>
      </c>
      <c r="R58" s="3">
        <v>0.99099999999999999</v>
      </c>
      <c r="S58" s="3">
        <v>0.95599999999999996</v>
      </c>
      <c r="T58" s="4">
        <v>64.709999999999994</v>
      </c>
      <c r="U58" s="4">
        <v>60.594999999999999</v>
      </c>
      <c r="V58" s="4">
        <v>216.66</v>
      </c>
      <c r="W58" s="4">
        <v>192.5</v>
      </c>
      <c r="X58" s="4">
        <v>167.5</v>
      </c>
      <c r="Y58" s="4">
        <v>162.5</v>
      </c>
      <c r="Z58" s="3">
        <v>327.78</v>
      </c>
      <c r="AA58" s="3">
        <v>284.74</v>
      </c>
      <c r="AB58" s="3">
        <v>287.14</v>
      </c>
      <c r="AC58" s="3">
        <v>265.14</v>
      </c>
      <c r="AD58" s="4">
        <v>1.75</v>
      </c>
      <c r="AE58" s="4">
        <v>1.8009999999999999</v>
      </c>
      <c r="AF58" s="4">
        <v>1.756</v>
      </c>
      <c r="AG58" s="4">
        <v>1.871</v>
      </c>
      <c r="AH58" s="4">
        <v>79.7</v>
      </c>
      <c r="AI58" s="4">
        <v>74.900000000000006</v>
      </c>
      <c r="AJ58" s="4">
        <v>97.88</v>
      </c>
      <c r="AK58" s="4">
        <v>95.61</v>
      </c>
      <c r="AL58" s="3">
        <v>670.33699999999999</v>
      </c>
      <c r="AM58" s="4">
        <v>648.08100000000002</v>
      </c>
      <c r="AN58" s="4">
        <v>816.41099999999994</v>
      </c>
      <c r="AO58" s="3">
        <v>793.71799999999996</v>
      </c>
      <c r="AP58" s="4">
        <v>1.3029999999999999</v>
      </c>
      <c r="AQ58" s="4">
        <v>1.5840000000000001</v>
      </c>
      <c r="AR58" s="4">
        <v>40.481000000000002</v>
      </c>
      <c r="AS58" s="4">
        <v>35.186999999999998</v>
      </c>
      <c r="AT58" s="4">
        <v>83</v>
      </c>
      <c r="AU58" s="4">
        <v>115</v>
      </c>
      <c r="AV58" s="3">
        <v>1.9205000000000001</v>
      </c>
      <c r="AW58" s="3">
        <v>5.2742000000000004</v>
      </c>
      <c r="AX58" s="4">
        <v>1011.3</v>
      </c>
      <c r="AY58" s="4">
        <v>2.29</v>
      </c>
      <c r="AZ58" s="4">
        <v>5.3</v>
      </c>
      <c r="BA58" s="4">
        <v>118.699</v>
      </c>
      <c r="BB58" s="4">
        <v>117.999</v>
      </c>
      <c r="BC58" s="4">
        <v>7784</v>
      </c>
      <c r="BD58" s="4">
        <v>89.75</v>
      </c>
      <c r="BE58" s="4">
        <v>16.41</v>
      </c>
      <c r="BF58" s="4">
        <v>13.835000000000001</v>
      </c>
      <c r="BG58" s="3">
        <v>28.9</v>
      </c>
      <c r="BH58" s="4">
        <v>26.85</v>
      </c>
      <c r="BI58" s="5"/>
      <c r="BJ58" s="5"/>
      <c r="BK58" s="5"/>
      <c r="BL58" s="5"/>
      <c r="BM58" s="5"/>
      <c r="BN58" s="4">
        <v>108.80800000000001</v>
      </c>
      <c r="BO58" s="4">
        <v>104.248</v>
      </c>
      <c r="BP58" s="4">
        <v>120.008</v>
      </c>
      <c r="BQ58" s="4">
        <v>120.792</v>
      </c>
      <c r="BR58" s="5"/>
      <c r="BS58" s="4">
        <v>32.1</v>
      </c>
      <c r="BT58" s="3">
        <v>7457.3909999999996</v>
      </c>
      <c r="BU58" s="3">
        <v>51.506999999999998</v>
      </c>
      <c r="BV58" s="4">
        <v>55.555999999999997</v>
      </c>
      <c r="BW58" s="4">
        <v>57.423999999999999</v>
      </c>
      <c r="BX58" s="4">
        <v>58.698</v>
      </c>
      <c r="BY58" s="3">
        <v>1.407</v>
      </c>
      <c r="BZ58" s="4">
        <v>2.7970000000000002</v>
      </c>
      <c r="CA58" s="3">
        <v>3.6240000000000001</v>
      </c>
      <c r="CB58" s="3">
        <v>3.536</v>
      </c>
      <c r="CC58" s="4">
        <v>0.97299999999999998</v>
      </c>
      <c r="CD58" s="4">
        <v>1.54</v>
      </c>
      <c r="CE58" s="3">
        <v>1.2050000000000001</v>
      </c>
      <c r="CF58" s="3">
        <v>1.6519999999999999</v>
      </c>
      <c r="CG58" s="4">
        <v>13.948</v>
      </c>
      <c r="CH58" s="4">
        <v>13.789</v>
      </c>
      <c r="CI58" s="4">
        <v>4.2709999999999999</v>
      </c>
      <c r="CJ58" s="4">
        <v>3.8879999999999999</v>
      </c>
      <c r="CK58" s="4">
        <v>1.522</v>
      </c>
      <c r="CL58" s="4">
        <v>0</v>
      </c>
      <c r="CM58" s="4">
        <v>0.3</v>
      </c>
      <c r="CN58" s="4">
        <v>0</v>
      </c>
      <c r="CO58" s="4">
        <v>0</v>
      </c>
      <c r="CP58" s="4">
        <v>100.47799999999999</v>
      </c>
      <c r="CQ58" s="4">
        <v>97.781999999999996</v>
      </c>
      <c r="CR58" s="4">
        <v>106.04300000000001</v>
      </c>
      <c r="CS58" s="4">
        <v>110.18600000000001</v>
      </c>
      <c r="CT58" s="4">
        <v>0.27</v>
      </c>
      <c r="CU58" s="3">
        <v>0.2</v>
      </c>
      <c r="CV58" s="3">
        <v>0.20100000000000001</v>
      </c>
      <c r="CW58" s="4">
        <v>0.1</v>
      </c>
      <c r="CX58" s="4">
        <v>0.19900000000000001</v>
      </c>
      <c r="CY58" s="4">
        <v>0.20100000000000001</v>
      </c>
      <c r="CZ58" s="4">
        <v>0</v>
      </c>
      <c r="DA58" s="3">
        <v>0.1</v>
      </c>
      <c r="DB58" s="4">
        <v>0</v>
      </c>
      <c r="DC58" s="4">
        <v>0</v>
      </c>
      <c r="DD58" s="3">
        <v>0</v>
      </c>
      <c r="DE58" s="3">
        <v>0.34599999999999997</v>
      </c>
      <c r="DF58" s="4">
        <v>0.19700000000000001</v>
      </c>
      <c r="DG58" s="3">
        <v>0.67600000000000005</v>
      </c>
      <c r="DH58" s="3">
        <v>1.8859999999999999</v>
      </c>
      <c r="DI58" s="4">
        <v>1.2969999999999999</v>
      </c>
      <c r="DJ58" s="4">
        <v>0.221</v>
      </c>
      <c r="DK58" s="4">
        <v>1.1100000000000001</v>
      </c>
      <c r="DL58" s="4">
        <v>0.44700000000000001</v>
      </c>
      <c r="DM58" s="4">
        <v>0.91400000000000003</v>
      </c>
      <c r="DN58" s="4">
        <v>0.82699999999999996</v>
      </c>
      <c r="DO58" s="4">
        <v>0.26800000000000002</v>
      </c>
      <c r="DP58" s="4">
        <v>65.45</v>
      </c>
      <c r="DQ58" s="4">
        <v>59.783000000000001</v>
      </c>
      <c r="DR58" s="4">
        <v>52.514000000000003</v>
      </c>
      <c r="DS58" s="4">
        <v>50.451999999999998</v>
      </c>
      <c r="DT58" s="3">
        <v>7.54</v>
      </c>
      <c r="DU58" s="3">
        <v>7.21</v>
      </c>
      <c r="DV58" s="3">
        <v>12.91</v>
      </c>
      <c r="DW58" s="3">
        <v>11.48</v>
      </c>
      <c r="DX58" s="3">
        <v>8.06</v>
      </c>
      <c r="DY58" s="3">
        <v>7.64</v>
      </c>
      <c r="DZ58" s="3">
        <v>13.05</v>
      </c>
      <c r="EA58" s="3">
        <v>11.26</v>
      </c>
      <c r="EB58" s="4">
        <v>41.87</v>
      </c>
      <c r="EC58" s="4">
        <v>41</v>
      </c>
      <c r="ED58" s="4">
        <v>32.590000000000003</v>
      </c>
      <c r="EE58" s="3">
        <v>34.770000000000003</v>
      </c>
      <c r="EF58" s="4">
        <v>42.53</v>
      </c>
      <c r="EG58" s="4">
        <v>44.15</v>
      </c>
      <c r="EH58" s="4">
        <v>41.45</v>
      </c>
      <c r="EI58" s="4">
        <v>42.48</v>
      </c>
      <c r="EJ58" s="4">
        <v>6.4980000000000002</v>
      </c>
      <c r="EK58" s="4">
        <v>56.216999999999999</v>
      </c>
      <c r="EL58" s="4">
        <v>2.1</v>
      </c>
      <c r="EM58" s="4">
        <v>1.75</v>
      </c>
      <c r="EN58" s="4">
        <v>1.22</v>
      </c>
      <c r="EO58" s="4">
        <v>1.23</v>
      </c>
      <c r="EP58" s="4">
        <v>-107.974</v>
      </c>
      <c r="EQ58" s="4">
        <v>-1.94</v>
      </c>
      <c r="ER58" s="3">
        <v>136.43</v>
      </c>
      <c r="ES58" s="4">
        <v>1.4590000000000001</v>
      </c>
      <c r="ET58" s="3">
        <v>1.633</v>
      </c>
      <c r="EU58" s="4">
        <v>1.4159999999999999</v>
      </c>
      <c r="EV58" s="3">
        <v>7.3650000000000002</v>
      </c>
      <c r="EW58" s="3">
        <v>2.7570000000000001</v>
      </c>
      <c r="EX58" s="3">
        <v>72.099999999999994</v>
      </c>
      <c r="EY58" s="4">
        <v>0</v>
      </c>
      <c r="EZ58" s="4">
        <v>0</v>
      </c>
      <c r="FA58" s="3">
        <v>0</v>
      </c>
      <c r="FB58" s="4">
        <v>9.1189999999999998</v>
      </c>
      <c r="FC58" s="4">
        <v>69.700999999999993</v>
      </c>
      <c r="FD58" s="4">
        <v>65.524000000000001</v>
      </c>
      <c r="FE58" s="4">
        <v>72.498999999999995</v>
      </c>
      <c r="FF58" s="4">
        <v>71.105999999999995</v>
      </c>
      <c r="FG58" s="4">
        <v>0.94899999999999995</v>
      </c>
      <c r="FH58" s="4">
        <v>0.94899999999999995</v>
      </c>
      <c r="FI58" s="4">
        <v>0.997</v>
      </c>
      <c r="FJ58" s="4">
        <v>1.0009999999999999</v>
      </c>
      <c r="FK58" s="4">
        <v>0</v>
      </c>
      <c r="FL58" s="4">
        <v>83</v>
      </c>
      <c r="FM58" s="3">
        <v>3.75</v>
      </c>
      <c r="FN58" s="4">
        <v>0.44</v>
      </c>
      <c r="FO58" s="4">
        <v>5.27</v>
      </c>
      <c r="FP58" s="5"/>
      <c r="FQ58" s="4">
        <v>4.9000000000000004</v>
      </c>
      <c r="FR58" s="3">
        <v>4.95</v>
      </c>
      <c r="FS58" s="4">
        <v>6.649</v>
      </c>
      <c r="FT58" s="3">
        <v>1082.5999999999999</v>
      </c>
      <c r="FU58" s="4">
        <v>7.24</v>
      </c>
      <c r="FV58" s="4">
        <v>56.13</v>
      </c>
      <c r="FW58" s="4">
        <v>3025</v>
      </c>
      <c r="FX58" s="3">
        <v>169500</v>
      </c>
      <c r="FY58" s="3">
        <v>172100</v>
      </c>
      <c r="FZ58" s="4">
        <v>49.526000000000003</v>
      </c>
      <c r="GA58" s="4">
        <v>49.241</v>
      </c>
      <c r="GB58" s="3">
        <v>2233.1</v>
      </c>
      <c r="GC58" s="3">
        <v>2259.6</v>
      </c>
      <c r="GD58" s="3">
        <v>2233.6999999999998</v>
      </c>
      <c r="GE58" s="3">
        <v>2259.6</v>
      </c>
      <c r="GF58" s="4">
        <v>1249.4530999999999</v>
      </c>
      <c r="GG58" s="4">
        <v>42</v>
      </c>
      <c r="GH58" s="4">
        <v>42.1</v>
      </c>
      <c r="GI58" s="4">
        <v>56.5</v>
      </c>
      <c r="GJ58" s="4">
        <v>59.7</v>
      </c>
      <c r="GK58" s="4">
        <v>99.5</v>
      </c>
      <c r="GL58" s="4">
        <v>81.3</v>
      </c>
      <c r="GM58" s="3">
        <v>0</v>
      </c>
      <c r="GN58" s="4">
        <v>30.518000000000001</v>
      </c>
      <c r="GO58" s="3">
        <v>136.43</v>
      </c>
      <c r="GP58" s="4">
        <v>0.47199999999999998</v>
      </c>
      <c r="GQ58" s="4">
        <v>1.9470000000000001</v>
      </c>
      <c r="GR58" s="4">
        <v>0.59</v>
      </c>
      <c r="GS58" s="4">
        <v>2.0649999999999999</v>
      </c>
      <c r="GT58" s="4">
        <v>0.70799999999999996</v>
      </c>
      <c r="GU58" s="4">
        <v>1.8879999999999999</v>
      </c>
      <c r="GV58" s="4">
        <v>12.544</v>
      </c>
      <c r="GW58" s="4">
        <v>14.045999999999999</v>
      </c>
      <c r="GX58" s="4">
        <v>15.974</v>
      </c>
      <c r="GY58" s="3">
        <v>0</v>
      </c>
      <c r="GZ58" s="3">
        <v>0</v>
      </c>
      <c r="HA58" s="3">
        <v>0</v>
      </c>
      <c r="HB58" s="4">
        <v>0</v>
      </c>
      <c r="HC58" s="4">
        <v>22.952000000000002</v>
      </c>
      <c r="HD58" s="4">
        <v>82</v>
      </c>
      <c r="HE58" s="3">
        <v>0</v>
      </c>
      <c r="HF58" s="3">
        <v>0</v>
      </c>
      <c r="HG58" s="4">
        <v>71.599999999999994</v>
      </c>
      <c r="HH58" s="4">
        <v>79.599999999999994</v>
      </c>
      <c r="HI58" s="3">
        <v>0</v>
      </c>
      <c r="HJ58" s="3">
        <v>0</v>
      </c>
      <c r="HK58" s="3">
        <v>0</v>
      </c>
      <c r="HL58" s="4">
        <v>70</v>
      </c>
      <c r="HM58" s="4">
        <v>59</v>
      </c>
      <c r="HN58" s="4">
        <v>67</v>
      </c>
      <c r="HO58" s="4">
        <v>58</v>
      </c>
      <c r="HP58" s="4">
        <v>65</v>
      </c>
      <c r="HQ58" s="4">
        <v>63</v>
      </c>
      <c r="HR58" s="4">
        <v>55</v>
      </c>
      <c r="HS58" s="4">
        <v>62</v>
      </c>
      <c r="HT58" s="4">
        <v>-1.2250000000000001</v>
      </c>
      <c r="HU58" s="3">
        <v>0</v>
      </c>
      <c r="HV58" s="3">
        <v>1.05</v>
      </c>
      <c r="HW58" s="3">
        <v>32.61</v>
      </c>
      <c r="HX58" s="3">
        <v>42.51</v>
      </c>
      <c r="HY58" s="5"/>
      <c r="HZ58" s="5"/>
      <c r="IA58" s="4">
        <v>2.8740000000000001</v>
      </c>
      <c r="IB58" s="3">
        <v>105</v>
      </c>
      <c r="IC58" s="4">
        <v>22.934000000000001</v>
      </c>
      <c r="ID58" s="4">
        <v>-0.23899999999999999</v>
      </c>
      <c r="IE58" s="4">
        <v>-4.9000000000000002E-2</v>
      </c>
      <c r="IF58" s="4">
        <v>815.9</v>
      </c>
      <c r="IG58" s="3">
        <v>772.3</v>
      </c>
      <c r="IH58" s="4">
        <v>824.3</v>
      </c>
      <c r="II58" s="3">
        <v>782.4</v>
      </c>
      <c r="IJ58" s="4">
        <v>-0.21299999999999999</v>
      </c>
      <c r="IK58" s="4">
        <v>-0.216</v>
      </c>
      <c r="IL58" s="4">
        <v>71.786000000000001</v>
      </c>
      <c r="IM58" s="4">
        <v>71.786000000000001</v>
      </c>
      <c r="IN58" s="4">
        <v>10.609</v>
      </c>
      <c r="IO58" s="3">
        <v>0.41799999999999998</v>
      </c>
    </row>
    <row r="59" spans="1:249" x14ac:dyDescent="0.25">
      <c r="B59" s="2" t="s">
        <v>41</v>
      </c>
      <c r="C59" s="2" t="s">
        <v>44</v>
      </c>
      <c r="D59" s="2" t="s">
        <v>435</v>
      </c>
      <c r="E59" s="4">
        <v>243.566</v>
      </c>
      <c r="F59" s="3">
        <v>329.59</v>
      </c>
      <c r="G59" s="4">
        <v>5.7</v>
      </c>
      <c r="H59" s="3">
        <v>32.6</v>
      </c>
      <c r="I59" s="3">
        <v>0</v>
      </c>
      <c r="J59" s="4">
        <v>27.6</v>
      </c>
      <c r="K59" s="3">
        <v>4</v>
      </c>
      <c r="L59" s="4">
        <v>6</v>
      </c>
      <c r="M59" s="3">
        <v>3</v>
      </c>
      <c r="N59" s="3">
        <v>3</v>
      </c>
      <c r="O59" s="3">
        <v>4</v>
      </c>
      <c r="P59" s="3">
        <v>0.91800000000000004</v>
      </c>
      <c r="Q59" s="3">
        <v>1.3520000000000001</v>
      </c>
      <c r="R59" s="4">
        <v>0.98099999999999998</v>
      </c>
      <c r="S59" s="4">
        <v>0.83299999999999996</v>
      </c>
      <c r="T59" s="3">
        <v>65.5</v>
      </c>
      <c r="U59" s="4">
        <v>61.091999999999999</v>
      </c>
      <c r="V59" s="4">
        <v>225</v>
      </c>
      <c r="W59" s="4">
        <v>203.34</v>
      </c>
      <c r="X59" s="4">
        <v>190</v>
      </c>
      <c r="Y59" s="4">
        <v>177.5</v>
      </c>
      <c r="Z59" s="4">
        <v>326.74</v>
      </c>
      <c r="AA59" s="4">
        <v>283.39999999999998</v>
      </c>
      <c r="AB59" s="4">
        <v>281.33</v>
      </c>
      <c r="AC59" s="4">
        <v>255.87</v>
      </c>
      <c r="AD59" s="3">
        <v>1.8120000000000001</v>
      </c>
      <c r="AE59" s="3">
        <v>1.8520000000000001</v>
      </c>
      <c r="AF59" s="3">
        <v>1.849</v>
      </c>
      <c r="AG59" s="3">
        <v>1.9550000000000001</v>
      </c>
      <c r="AH59" s="3">
        <v>87.44</v>
      </c>
      <c r="AI59" s="3">
        <v>83.21</v>
      </c>
      <c r="AJ59" s="3">
        <v>108.76</v>
      </c>
      <c r="AK59" s="3">
        <v>105.01</v>
      </c>
      <c r="AL59" s="4">
        <v>644.83199999999999</v>
      </c>
      <c r="AM59" s="3">
        <v>656.13800000000003</v>
      </c>
      <c r="AN59" s="3">
        <v>820.26499999999999</v>
      </c>
      <c r="AO59" s="4">
        <v>791.03</v>
      </c>
      <c r="AP59" s="4">
        <v>1.2809999999999999</v>
      </c>
      <c r="AQ59" s="4">
        <v>1.581</v>
      </c>
      <c r="AR59" s="3">
        <v>41.637</v>
      </c>
      <c r="AS59" s="3">
        <v>36.280999999999999</v>
      </c>
      <c r="AT59" s="4">
        <v>83</v>
      </c>
      <c r="AU59" s="3">
        <v>118</v>
      </c>
      <c r="AV59" s="4">
        <v>2.0385</v>
      </c>
      <c r="AW59" s="4">
        <v>5.1289999999999996</v>
      </c>
      <c r="AX59" s="4">
        <v>1012.1</v>
      </c>
      <c r="AY59" s="4">
        <v>2.36</v>
      </c>
      <c r="AZ59" s="3">
        <v>4.87</v>
      </c>
      <c r="BA59" s="4">
        <v>97.984999999999999</v>
      </c>
      <c r="BB59" s="4">
        <v>99.82</v>
      </c>
      <c r="BC59" s="4">
        <v>7677</v>
      </c>
      <c r="BD59" s="3">
        <v>90</v>
      </c>
      <c r="BE59" s="3">
        <v>17.015000000000001</v>
      </c>
      <c r="BF59" s="3">
        <v>15.015000000000001</v>
      </c>
      <c r="BG59" s="4">
        <v>27.86</v>
      </c>
      <c r="BH59" s="3">
        <v>28.95</v>
      </c>
      <c r="BI59" s="4">
        <v>63.631999999999998</v>
      </c>
      <c r="BJ59" s="4">
        <v>69.664000000000001</v>
      </c>
      <c r="BK59" s="3">
        <v>62.994</v>
      </c>
      <c r="BL59" s="4">
        <v>57.837000000000003</v>
      </c>
      <c r="BM59" s="3">
        <v>79.561999999999998</v>
      </c>
      <c r="BN59" s="4">
        <v>126.616</v>
      </c>
      <c r="BO59" s="4">
        <v>121.83199999999999</v>
      </c>
      <c r="BP59" s="3">
        <v>132.488</v>
      </c>
      <c r="BQ59" s="3">
        <v>130.21600000000001</v>
      </c>
      <c r="BR59" s="3">
        <v>59.759</v>
      </c>
      <c r="BS59" s="3">
        <v>32.299999999999997</v>
      </c>
      <c r="BT59" s="4">
        <v>7452.9669999999996</v>
      </c>
      <c r="BU59" s="4">
        <v>49.305</v>
      </c>
      <c r="BV59" s="4">
        <v>57.213000000000001</v>
      </c>
      <c r="BW59" s="4">
        <v>57.752000000000002</v>
      </c>
      <c r="BX59" s="4">
        <v>58.747999999999998</v>
      </c>
      <c r="BY59" s="4">
        <v>1.3089999999999999</v>
      </c>
      <c r="BZ59" s="4">
        <v>2.5859999999999999</v>
      </c>
      <c r="CA59" s="4">
        <v>3.21</v>
      </c>
      <c r="CB59" s="4">
        <v>3.5059999999999998</v>
      </c>
      <c r="CC59" s="3">
        <v>1.0349999999999999</v>
      </c>
      <c r="CD59" s="3">
        <v>1.593</v>
      </c>
      <c r="CE59" s="4">
        <v>1.1419999999999999</v>
      </c>
      <c r="CF59" s="4">
        <v>1.5529999999999999</v>
      </c>
      <c r="CG59" s="3">
        <v>13.956</v>
      </c>
      <c r="CH59" s="4">
        <v>13.801</v>
      </c>
      <c r="CI59" s="5"/>
      <c r="CJ59" s="5"/>
      <c r="CK59" s="5"/>
      <c r="CL59" s="4">
        <v>0.2</v>
      </c>
      <c r="CM59" s="3">
        <v>0.4</v>
      </c>
      <c r="CN59" s="3">
        <v>0.2</v>
      </c>
      <c r="CO59" s="3">
        <v>0.2</v>
      </c>
      <c r="CP59" s="4">
        <v>109.494</v>
      </c>
      <c r="CQ59" s="4">
        <v>105.20699999999999</v>
      </c>
      <c r="CR59" s="3">
        <v>120.254</v>
      </c>
      <c r="CS59" s="3">
        <v>121.298</v>
      </c>
      <c r="CT59" s="4">
        <v>0.36799999999999999</v>
      </c>
      <c r="CU59" s="4">
        <v>0.1</v>
      </c>
      <c r="CV59" s="4">
        <v>0.10100000000000001</v>
      </c>
      <c r="CW59" s="3">
        <v>0.10100000000000001</v>
      </c>
      <c r="CX59" s="4">
        <v>0.1</v>
      </c>
      <c r="CY59" s="4">
        <v>0.1</v>
      </c>
      <c r="CZ59" s="4">
        <v>0</v>
      </c>
      <c r="DA59" s="3">
        <v>0.1</v>
      </c>
      <c r="DB59" s="4">
        <v>0.20100000000000001</v>
      </c>
      <c r="DC59" s="4">
        <v>0</v>
      </c>
      <c r="DD59" s="3">
        <v>0</v>
      </c>
      <c r="DE59" s="4">
        <v>0.33300000000000002</v>
      </c>
      <c r="DF59" s="3">
        <v>0.24</v>
      </c>
      <c r="DG59" s="4">
        <v>0.32300000000000001</v>
      </c>
      <c r="DH59" s="4">
        <v>1.4239999999999999</v>
      </c>
      <c r="DI59" s="4">
        <v>1.1439999999999999</v>
      </c>
      <c r="DJ59" s="4">
        <v>0.16300000000000001</v>
      </c>
      <c r="DK59" s="3">
        <v>1.179</v>
      </c>
      <c r="DL59" s="4">
        <v>0.44700000000000001</v>
      </c>
      <c r="DM59" s="3">
        <v>1.0349999999999999</v>
      </c>
      <c r="DN59" s="4">
        <v>0.72199999999999998</v>
      </c>
      <c r="DO59" s="4">
        <v>0.29699999999999999</v>
      </c>
      <c r="DP59" s="3">
        <v>66.052999999999997</v>
      </c>
      <c r="DQ59" s="4">
        <v>58.162999999999997</v>
      </c>
      <c r="DR59" s="3">
        <v>52.655000000000001</v>
      </c>
      <c r="DS59" s="3">
        <v>51.905000000000001</v>
      </c>
      <c r="DT59" s="4">
        <v>6.13</v>
      </c>
      <c r="DU59" s="4">
        <v>6.08</v>
      </c>
      <c r="DV59" s="4">
        <v>11.61</v>
      </c>
      <c r="DW59" s="4">
        <v>9.85</v>
      </c>
      <c r="DX59" s="4">
        <v>6.29</v>
      </c>
      <c r="DY59" s="4">
        <v>6.58</v>
      </c>
      <c r="DZ59" s="4">
        <v>11</v>
      </c>
      <c r="EA59" s="4">
        <v>9.61</v>
      </c>
      <c r="EB59" s="3">
        <v>42.58</v>
      </c>
      <c r="EC59" s="3">
        <v>42.52</v>
      </c>
      <c r="ED59" s="3">
        <v>32.64</v>
      </c>
      <c r="EE59" s="4">
        <v>34.69</v>
      </c>
      <c r="EF59" s="4">
        <v>45</v>
      </c>
      <c r="EG59" s="4">
        <v>44.82</v>
      </c>
      <c r="EH59" s="4">
        <v>44.75</v>
      </c>
      <c r="EI59" s="4">
        <v>45.85</v>
      </c>
      <c r="EJ59" s="3">
        <v>6.8239999999999998</v>
      </c>
      <c r="EK59" s="3">
        <v>56.231999999999999</v>
      </c>
      <c r="EL59" s="4">
        <v>2.2999999999999998</v>
      </c>
      <c r="EM59" s="4">
        <v>1.75</v>
      </c>
      <c r="EN59" s="3">
        <v>1.25</v>
      </c>
      <c r="EO59" s="3">
        <v>1.26</v>
      </c>
      <c r="EP59" s="3">
        <v>-119.36199999999999</v>
      </c>
      <c r="EQ59" s="4">
        <v>-2.1459999999999999</v>
      </c>
      <c r="ER59" s="4">
        <v>97.885999999999996</v>
      </c>
      <c r="ES59" s="3">
        <v>1.4710000000000001</v>
      </c>
      <c r="ET59" s="4">
        <v>1.6240000000000001</v>
      </c>
      <c r="EU59" s="3">
        <v>1.44</v>
      </c>
      <c r="EV59" s="4">
        <v>7.2629999999999999</v>
      </c>
      <c r="EW59" s="4">
        <v>2.7530000000000001</v>
      </c>
      <c r="EX59" s="4">
        <v>68.86</v>
      </c>
      <c r="EY59" s="4">
        <v>0</v>
      </c>
      <c r="EZ59" s="4">
        <v>1.2829999999999999</v>
      </c>
      <c r="FA59" s="3">
        <v>0</v>
      </c>
      <c r="FB59" s="3">
        <v>9.1989999999999998</v>
      </c>
      <c r="FC59" s="3">
        <v>76.853999999999999</v>
      </c>
      <c r="FD59" s="3">
        <v>71.147000000000006</v>
      </c>
      <c r="FE59" s="3">
        <v>83.016000000000005</v>
      </c>
      <c r="FF59" s="3">
        <v>80.328000000000003</v>
      </c>
      <c r="FG59" s="4">
        <v>0.95399999999999996</v>
      </c>
      <c r="FH59" s="4">
        <v>0.95399999999999996</v>
      </c>
      <c r="FI59" s="4">
        <v>0.997</v>
      </c>
      <c r="FJ59" s="4">
        <v>0.999</v>
      </c>
      <c r="FK59" s="4">
        <v>0</v>
      </c>
      <c r="FL59" s="4">
        <v>83</v>
      </c>
      <c r="FM59" s="3">
        <v>3.75</v>
      </c>
      <c r="FN59" s="4">
        <v>-0.55000000000000004</v>
      </c>
      <c r="FO59" s="3">
        <v>4.9800000000000004</v>
      </c>
      <c r="FP59" s="4">
        <v>4</v>
      </c>
      <c r="FQ59" s="4">
        <v>4.5</v>
      </c>
      <c r="FR59" s="4">
        <v>5</v>
      </c>
      <c r="FS59" s="3">
        <v>6.6559999999999997</v>
      </c>
      <c r="FT59" s="4">
        <v>1076</v>
      </c>
      <c r="FU59" s="3">
        <v>7.47</v>
      </c>
      <c r="FV59" s="3">
        <v>61.83</v>
      </c>
      <c r="FW59" s="3">
        <v>3052.5</v>
      </c>
      <c r="FX59" s="4">
        <v>167300</v>
      </c>
      <c r="FY59" s="4">
        <v>169400</v>
      </c>
      <c r="FZ59" s="4">
        <v>49.47</v>
      </c>
      <c r="GA59" s="4">
        <v>49.063000000000002</v>
      </c>
      <c r="GB59" s="4">
        <v>2175</v>
      </c>
      <c r="GC59" s="4">
        <v>2169.3000000000002</v>
      </c>
      <c r="GD59" s="4">
        <v>2196.1</v>
      </c>
      <c r="GE59" s="4">
        <v>2198.8000000000002</v>
      </c>
      <c r="GF59" s="3">
        <v>1457.0938000000001</v>
      </c>
      <c r="GG59" s="3">
        <v>43</v>
      </c>
      <c r="GH59" s="3">
        <v>42.7</v>
      </c>
      <c r="GI59" s="4">
        <v>54.2</v>
      </c>
      <c r="GJ59" s="4">
        <v>58.2</v>
      </c>
      <c r="GK59" s="4">
        <v>99.5</v>
      </c>
      <c r="GL59" s="4">
        <v>74.8</v>
      </c>
      <c r="GM59" s="3">
        <v>0</v>
      </c>
      <c r="GN59" s="3">
        <v>33.307000000000002</v>
      </c>
      <c r="GO59" s="4">
        <v>119.36199999999999</v>
      </c>
      <c r="GP59" s="4">
        <v>0.35399999999999998</v>
      </c>
      <c r="GQ59" s="4">
        <v>2.0059999999999998</v>
      </c>
      <c r="GR59" s="4">
        <v>0.59</v>
      </c>
      <c r="GS59" s="4">
        <v>2.0649999999999999</v>
      </c>
      <c r="GT59" s="4">
        <v>0.64900000000000002</v>
      </c>
      <c r="GU59" s="4">
        <v>1.8879999999999999</v>
      </c>
      <c r="GV59" s="4">
        <v>12.151999999999999</v>
      </c>
      <c r="GW59" s="3">
        <v>14.1</v>
      </c>
      <c r="GX59" s="4">
        <v>15.385999999999999</v>
      </c>
      <c r="GY59" s="3">
        <v>0</v>
      </c>
      <c r="GZ59" s="3">
        <v>0</v>
      </c>
      <c r="HA59" s="3">
        <v>0</v>
      </c>
      <c r="HB59" s="4">
        <v>0</v>
      </c>
      <c r="HC59" s="4">
        <v>23.565000000000001</v>
      </c>
      <c r="HD59" s="3">
        <v>90</v>
      </c>
      <c r="HE59" s="3">
        <v>0</v>
      </c>
      <c r="HF59" s="3">
        <v>0</v>
      </c>
      <c r="HG59" s="4">
        <v>73.010000000000005</v>
      </c>
      <c r="HH59" s="4">
        <v>79.7</v>
      </c>
      <c r="HI59" s="3">
        <v>0</v>
      </c>
      <c r="HJ59" s="3">
        <v>0</v>
      </c>
      <c r="HK59" s="3">
        <v>0</v>
      </c>
      <c r="HL59" s="4">
        <v>67</v>
      </c>
      <c r="HM59" s="4">
        <v>58</v>
      </c>
      <c r="HN59" s="3">
        <v>69</v>
      </c>
      <c r="HO59" s="3">
        <v>59</v>
      </c>
      <c r="HP59" s="3">
        <v>66</v>
      </c>
      <c r="HQ59" s="3">
        <v>64</v>
      </c>
      <c r="HR59" s="3">
        <v>56</v>
      </c>
      <c r="HS59" s="3">
        <v>70</v>
      </c>
      <c r="HT59" s="3">
        <v>-1.2475000000000001</v>
      </c>
      <c r="HU59" s="3">
        <v>0</v>
      </c>
      <c r="HV59" s="4">
        <v>0.107</v>
      </c>
      <c r="HW59" s="4">
        <v>33.840000000000003</v>
      </c>
      <c r="HX59" s="3">
        <v>42.51</v>
      </c>
      <c r="HY59" s="5"/>
      <c r="HZ59" s="5"/>
      <c r="IA59" s="3">
        <v>2.984</v>
      </c>
      <c r="IB59" s="3">
        <v>105</v>
      </c>
      <c r="IC59" s="3">
        <v>23.042000000000002</v>
      </c>
      <c r="ID59" s="4">
        <v>-0.185</v>
      </c>
      <c r="IE59" s="4">
        <v>-3.3000000000000002E-2</v>
      </c>
      <c r="IF59" s="3">
        <v>835.1</v>
      </c>
      <c r="IG59" s="4">
        <v>759</v>
      </c>
      <c r="IH59" s="3">
        <v>830.7</v>
      </c>
      <c r="II59" s="4">
        <v>770.3</v>
      </c>
      <c r="IJ59" s="4">
        <v>-0.16200000000000001</v>
      </c>
      <c r="IK59" s="4">
        <v>-0.183</v>
      </c>
      <c r="IL59" s="4">
        <v>84.89</v>
      </c>
      <c r="IM59" s="4">
        <v>84.89</v>
      </c>
      <c r="IN59" s="3">
        <v>12.287000000000001</v>
      </c>
      <c r="IO59" s="4">
        <v>0.27900000000000003</v>
      </c>
    </row>
    <row r="60" spans="1:249" x14ac:dyDescent="0.25">
      <c r="B60" s="2" t="s">
        <v>41</v>
      </c>
      <c r="C60" s="2" t="s">
        <v>42</v>
      </c>
      <c r="D60" s="2" t="s">
        <v>433</v>
      </c>
      <c r="E60" s="3">
        <v>672.63199999999995</v>
      </c>
      <c r="F60" s="4">
        <v>324.76</v>
      </c>
      <c r="G60" s="4">
        <v>5.44</v>
      </c>
      <c r="H60" s="4">
        <v>32.1</v>
      </c>
      <c r="I60" s="3">
        <v>0</v>
      </c>
      <c r="J60" s="3">
        <v>419.4</v>
      </c>
      <c r="K60" s="3">
        <v>4</v>
      </c>
      <c r="L60" s="3">
        <v>7</v>
      </c>
      <c r="M60" s="3">
        <v>3</v>
      </c>
      <c r="N60" s="3">
        <v>3</v>
      </c>
      <c r="O60" s="3">
        <v>4</v>
      </c>
      <c r="P60" s="4">
        <v>0.747</v>
      </c>
      <c r="Q60" s="4">
        <v>0.998</v>
      </c>
      <c r="R60" s="4">
        <v>0.97799999999999998</v>
      </c>
      <c r="S60" s="4">
        <v>0.66700000000000004</v>
      </c>
      <c r="T60" s="4">
        <v>60.77</v>
      </c>
      <c r="U60" s="3">
        <v>61.521000000000001</v>
      </c>
      <c r="V60" s="3">
        <v>117.5</v>
      </c>
      <c r="W60" s="3">
        <v>107.5</v>
      </c>
      <c r="X60" s="3">
        <v>100</v>
      </c>
      <c r="Y60" s="3">
        <v>102.5</v>
      </c>
      <c r="Z60" s="4">
        <v>207.61</v>
      </c>
      <c r="AA60" s="4">
        <v>182.42</v>
      </c>
      <c r="AB60" s="4">
        <v>162.77000000000001</v>
      </c>
      <c r="AC60" s="4">
        <v>155.49</v>
      </c>
      <c r="AD60" s="4">
        <v>1.677</v>
      </c>
      <c r="AE60" s="4">
        <v>1.758</v>
      </c>
      <c r="AF60" s="4">
        <v>1.5760000000000001</v>
      </c>
      <c r="AG60" s="4">
        <v>1.6930000000000001</v>
      </c>
      <c r="AH60" s="4">
        <v>60.74</v>
      </c>
      <c r="AI60" s="4">
        <v>59.7</v>
      </c>
      <c r="AJ60" s="4">
        <v>66.72</v>
      </c>
      <c r="AK60" s="4">
        <v>65.09</v>
      </c>
      <c r="AL60" s="4">
        <v>576.601</v>
      </c>
      <c r="AM60" s="4">
        <v>583.68799999999999</v>
      </c>
      <c r="AN60" s="4">
        <v>711.51199999999994</v>
      </c>
      <c r="AO60" s="4">
        <v>722.24300000000005</v>
      </c>
      <c r="AP60" s="3">
        <v>1.3109999999999999</v>
      </c>
      <c r="AQ60" s="3">
        <v>1.6120000000000001</v>
      </c>
      <c r="AR60" s="4">
        <v>38.744999999999997</v>
      </c>
      <c r="AS60" s="4">
        <v>35.619</v>
      </c>
      <c r="AT60" s="3">
        <v>87</v>
      </c>
      <c r="AU60" s="4">
        <v>107</v>
      </c>
      <c r="AV60" s="4">
        <v>2.2029999999999998</v>
      </c>
      <c r="AW60" s="4">
        <v>5.0244999999999997</v>
      </c>
      <c r="AX60" s="3">
        <v>1013.3</v>
      </c>
      <c r="AY60" s="3">
        <v>2.82</v>
      </c>
      <c r="AZ60" s="4">
        <v>5.55</v>
      </c>
      <c r="BA60" s="3">
        <v>65.707999999999998</v>
      </c>
      <c r="BB60" s="3">
        <v>66.903000000000006</v>
      </c>
      <c r="BC60" s="3">
        <v>7848</v>
      </c>
      <c r="BD60" s="4">
        <v>89.25</v>
      </c>
      <c r="BE60" s="4">
        <v>15.815</v>
      </c>
      <c r="BF60" s="4">
        <v>12.255000000000001</v>
      </c>
      <c r="BG60" s="4">
        <v>27.8</v>
      </c>
      <c r="BH60" s="4">
        <v>26.02</v>
      </c>
      <c r="BI60" s="3">
        <v>64.143000000000001</v>
      </c>
      <c r="BJ60" s="3">
        <v>80.046000000000006</v>
      </c>
      <c r="BK60" s="4">
        <v>62.462000000000003</v>
      </c>
      <c r="BL60" s="3">
        <v>77.179000000000002</v>
      </c>
      <c r="BM60" s="4">
        <v>77.828999999999994</v>
      </c>
      <c r="BN60" s="3">
        <v>141.416</v>
      </c>
      <c r="BO60" s="3">
        <v>144.56800000000001</v>
      </c>
      <c r="BP60" s="4">
        <v>100.968</v>
      </c>
      <c r="BQ60" s="4">
        <v>105.208</v>
      </c>
      <c r="BR60" s="4">
        <v>58.619</v>
      </c>
      <c r="BS60" s="4">
        <v>31.5</v>
      </c>
      <c r="BT60" s="4">
        <v>4836.6819999999998</v>
      </c>
      <c r="BU60" s="4">
        <v>43.838999999999999</v>
      </c>
      <c r="BV60" s="3">
        <v>58.03</v>
      </c>
      <c r="BW60" s="3">
        <v>59.655000000000001</v>
      </c>
      <c r="BX60" s="3">
        <v>60.381</v>
      </c>
      <c r="BY60" s="4">
        <v>1.3029999999999999</v>
      </c>
      <c r="BZ60" s="3">
        <v>2.835</v>
      </c>
      <c r="CA60" s="4">
        <v>3.2749999999999999</v>
      </c>
      <c r="CB60" s="4">
        <v>3.0529999999999999</v>
      </c>
      <c r="CC60" s="4">
        <v>0.88900000000000001</v>
      </c>
      <c r="CD60" s="4">
        <v>1.0289999999999999</v>
      </c>
      <c r="CE60" s="4">
        <v>1.1719999999999999</v>
      </c>
      <c r="CF60" s="4">
        <v>1.5569999999999999</v>
      </c>
      <c r="CG60" s="4">
        <v>13.532</v>
      </c>
      <c r="CH60" s="3">
        <v>9.9109999999999996</v>
      </c>
      <c r="CI60" s="3">
        <v>5.5659999999999998</v>
      </c>
      <c r="CJ60" s="3">
        <v>7.9589999999999996</v>
      </c>
      <c r="CK60" s="3">
        <v>1.607</v>
      </c>
      <c r="CL60" s="3">
        <v>0.8</v>
      </c>
      <c r="CM60" s="4">
        <v>0.3</v>
      </c>
      <c r="CN60" s="4">
        <v>0</v>
      </c>
      <c r="CO60" s="4">
        <v>0</v>
      </c>
      <c r="CP60" s="3">
        <v>111.65</v>
      </c>
      <c r="CQ60" s="3">
        <v>112.895</v>
      </c>
      <c r="CR60" s="4">
        <v>91.921000000000006</v>
      </c>
      <c r="CS60" s="4">
        <v>95.009</v>
      </c>
      <c r="CT60" s="3">
        <v>2.3420000000000001</v>
      </c>
      <c r="CU60" s="4">
        <v>0</v>
      </c>
      <c r="CV60" s="4">
        <v>0.19900000000000001</v>
      </c>
      <c r="CW60" s="4">
        <v>0.1</v>
      </c>
      <c r="CX60" s="3">
        <v>0.6</v>
      </c>
      <c r="CY60" s="3">
        <v>0.501</v>
      </c>
      <c r="CZ60" s="3">
        <v>0.3</v>
      </c>
      <c r="DA60" s="3">
        <v>0.1</v>
      </c>
      <c r="DB60" s="3">
        <v>0.501</v>
      </c>
      <c r="DC60" s="3">
        <v>6.0000000000000001E-3</v>
      </c>
      <c r="DD60" s="3">
        <v>0</v>
      </c>
      <c r="DE60" s="4">
        <v>0.21099999999999999</v>
      </c>
      <c r="DF60" s="4">
        <v>0.11899999999999999</v>
      </c>
      <c r="DG60" s="4">
        <v>0.16900000000000001</v>
      </c>
      <c r="DH60" s="4">
        <v>1.615</v>
      </c>
      <c r="DI60" s="3">
        <v>1.3360000000000001</v>
      </c>
      <c r="DJ60" s="3">
        <v>0.23899999999999999</v>
      </c>
      <c r="DK60" s="4">
        <v>0.96199999999999997</v>
      </c>
      <c r="DL60" s="3">
        <v>0.45100000000000001</v>
      </c>
      <c r="DM60" s="4">
        <v>-1.641</v>
      </c>
      <c r="DN60" s="3">
        <v>0.86199999999999999</v>
      </c>
      <c r="DO60" s="3">
        <v>0.48499999999999999</v>
      </c>
      <c r="DP60" s="4">
        <v>59.206000000000003</v>
      </c>
      <c r="DQ60" s="3">
        <v>65.658000000000001</v>
      </c>
      <c r="DR60" s="4">
        <v>49.372999999999998</v>
      </c>
      <c r="DS60" s="4">
        <v>50.789000000000001</v>
      </c>
      <c r="DT60" s="4">
        <v>2.1</v>
      </c>
      <c r="DU60" s="4">
        <v>1.83</v>
      </c>
      <c r="DV60" s="4">
        <v>3.3</v>
      </c>
      <c r="DW60" s="4">
        <v>3.02</v>
      </c>
      <c r="DX60" s="4">
        <v>2.12</v>
      </c>
      <c r="DY60" s="4">
        <v>1.9</v>
      </c>
      <c r="DZ60" s="4">
        <v>3.11</v>
      </c>
      <c r="EA60" s="4">
        <v>2.8</v>
      </c>
      <c r="EB60" s="4">
        <v>15.76</v>
      </c>
      <c r="EC60" s="4">
        <v>17.3</v>
      </c>
      <c r="ED60" s="4">
        <v>13.26</v>
      </c>
      <c r="EE60" s="4">
        <v>14.13</v>
      </c>
      <c r="EF60" s="3">
        <v>80.010000000000005</v>
      </c>
      <c r="EG60" s="3">
        <v>78.98</v>
      </c>
      <c r="EH60" s="3">
        <v>80.319999999999993</v>
      </c>
      <c r="EI60" s="3">
        <v>80.05</v>
      </c>
      <c r="EJ60" s="4">
        <v>5.41</v>
      </c>
      <c r="EK60" s="4">
        <v>55.155000000000001</v>
      </c>
      <c r="EL60" s="3">
        <v>2.5</v>
      </c>
      <c r="EM60" s="3">
        <v>1.65</v>
      </c>
      <c r="EN60" s="4">
        <v>1.19</v>
      </c>
      <c r="EO60" s="4">
        <v>1.2</v>
      </c>
      <c r="EP60" s="4">
        <v>-100.67400000000001</v>
      </c>
      <c r="EQ60" s="3">
        <v>-0.747</v>
      </c>
      <c r="ER60" s="4">
        <v>120.95399999999999</v>
      </c>
      <c r="ES60" s="4">
        <v>1.206</v>
      </c>
      <c r="ET60" s="4">
        <v>1.304</v>
      </c>
      <c r="EU60" s="4">
        <v>1.1659999999999999</v>
      </c>
      <c r="EV60" s="4">
        <v>7.0979999999999999</v>
      </c>
      <c r="EW60" s="4">
        <v>2.4590000000000001</v>
      </c>
      <c r="EX60" s="4">
        <v>63.86</v>
      </c>
      <c r="EY60" s="3">
        <v>1.28</v>
      </c>
      <c r="EZ60" s="3">
        <v>1641.365</v>
      </c>
      <c r="FA60" s="3">
        <v>0</v>
      </c>
      <c r="FB60" s="4">
        <v>8.2590000000000003</v>
      </c>
      <c r="FC60" s="4">
        <v>73.438000000000002</v>
      </c>
      <c r="FD60" s="4">
        <v>69.942999999999998</v>
      </c>
      <c r="FE60" s="4">
        <v>66.492000000000004</v>
      </c>
      <c r="FF60" s="4">
        <v>66.274000000000001</v>
      </c>
      <c r="FG60" s="3">
        <v>0.98699999999999999</v>
      </c>
      <c r="FH60" s="3">
        <v>1</v>
      </c>
      <c r="FI60" s="3">
        <v>1.0109999999999999</v>
      </c>
      <c r="FJ60" s="3">
        <v>1.012</v>
      </c>
      <c r="FK60" s="3">
        <v>0.30199999999999999</v>
      </c>
      <c r="FL60" s="3">
        <v>87</v>
      </c>
      <c r="FM60" s="4">
        <v>3.71</v>
      </c>
      <c r="FN60" s="3">
        <v>-0.59</v>
      </c>
      <c r="FO60" s="4">
        <v>5.56</v>
      </c>
      <c r="FP60" s="3">
        <v>0.2</v>
      </c>
      <c r="FQ60" s="3">
        <v>3.25</v>
      </c>
      <c r="FR60" s="4">
        <v>5.0999999999999996</v>
      </c>
      <c r="FS60" s="4">
        <v>6.5970000000000004</v>
      </c>
      <c r="FT60" s="4">
        <v>1072</v>
      </c>
      <c r="FU60" s="4">
        <v>7.33</v>
      </c>
      <c r="FV60" s="4">
        <v>50.27</v>
      </c>
      <c r="FW60" s="4">
        <v>3022</v>
      </c>
      <c r="FX60" s="4">
        <v>168600</v>
      </c>
      <c r="FY60" s="4">
        <v>170300</v>
      </c>
      <c r="FZ60" s="3">
        <v>51.578000000000003</v>
      </c>
      <c r="GA60" s="3">
        <v>51.048000000000002</v>
      </c>
      <c r="GB60" s="4">
        <v>2231.1999999999998</v>
      </c>
      <c r="GC60" s="4">
        <v>2190.6999999999998</v>
      </c>
      <c r="GD60" s="4">
        <v>2231.1999999999998</v>
      </c>
      <c r="GE60" s="4">
        <v>2210.1999999999998</v>
      </c>
      <c r="GF60" s="4">
        <v>1169.0313000000001</v>
      </c>
      <c r="GG60" s="4">
        <v>41</v>
      </c>
      <c r="GH60" s="4">
        <v>41.5</v>
      </c>
      <c r="GI60" s="3">
        <v>70</v>
      </c>
      <c r="GJ60" s="3">
        <v>70.599999999999994</v>
      </c>
      <c r="GK60" s="3">
        <v>92.5</v>
      </c>
      <c r="GL60" s="3">
        <v>88.5</v>
      </c>
      <c r="GM60" s="3">
        <v>0</v>
      </c>
      <c r="GN60" s="4">
        <v>26.152000000000001</v>
      </c>
      <c r="GO60" s="4">
        <v>120.95399999999999</v>
      </c>
      <c r="GP60" s="3">
        <v>0</v>
      </c>
      <c r="GQ60" s="3">
        <v>4.3659999999999997</v>
      </c>
      <c r="GR60" s="3">
        <v>0</v>
      </c>
      <c r="GS60" s="3">
        <v>4.13</v>
      </c>
      <c r="GT60" s="3">
        <v>0</v>
      </c>
      <c r="GU60" s="3">
        <v>4.6020000000000003</v>
      </c>
      <c r="GV60" s="3">
        <v>0</v>
      </c>
      <c r="GW60" s="4">
        <v>11.148999999999999</v>
      </c>
      <c r="GX60" s="3">
        <v>23.52</v>
      </c>
      <c r="GY60" s="3">
        <v>0</v>
      </c>
      <c r="GZ60" s="3">
        <v>0</v>
      </c>
      <c r="HA60" s="3">
        <v>0</v>
      </c>
      <c r="HB60" s="3">
        <v>1</v>
      </c>
      <c r="HC60" s="3">
        <v>29.123000000000001</v>
      </c>
      <c r="HD60" s="4">
        <v>82</v>
      </c>
      <c r="HE60" s="3">
        <v>0</v>
      </c>
      <c r="HF60" s="3">
        <v>0</v>
      </c>
      <c r="HG60" s="3">
        <v>82.03</v>
      </c>
      <c r="HH60" s="3">
        <v>79.73</v>
      </c>
      <c r="HI60" s="3">
        <v>0</v>
      </c>
      <c r="HJ60" s="3">
        <v>0</v>
      </c>
      <c r="HK60" s="3">
        <v>0</v>
      </c>
      <c r="HL60" s="3">
        <v>75</v>
      </c>
      <c r="HM60" s="3">
        <v>60</v>
      </c>
      <c r="HN60" s="4">
        <v>66</v>
      </c>
      <c r="HO60" s="4">
        <v>57</v>
      </c>
      <c r="HP60" s="4">
        <v>63</v>
      </c>
      <c r="HQ60" s="4">
        <v>61</v>
      </c>
      <c r="HR60" s="3">
        <v>56</v>
      </c>
      <c r="HS60" s="3">
        <v>70</v>
      </c>
      <c r="HT60" s="4">
        <v>-1.2215</v>
      </c>
      <c r="HU60" s="3">
        <v>0</v>
      </c>
      <c r="HV60" s="4">
        <v>-0.40899999999999997</v>
      </c>
      <c r="HW60" s="3">
        <v>32.61</v>
      </c>
      <c r="HX60" s="4">
        <v>42.99</v>
      </c>
      <c r="HY60" s="3">
        <v>49.66</v>
      </c>
      <c r="HZ60" s="3">
        <v>52.64</v>
      </c>
      <c r="IA60" s="4">
        <v>2.5049999999999999</v>
      </c>
      <c r="IB60" s="4">
        <v>98</v>
      </c>
      <c r="IC60" s="4">
        <v>16.428999999999998</v>
      </c>
      <c r="ID60" s="3">
        <v>-0.10100000000000001</v>
      </c>
      <c r="IE60" s="3">
        <v>-1.7999999999999999E-2</v>
      </c>
      <c r="IF60" s="4">
        <v>816</v>
      </c>
      <c r="IG60" s="4">
        <v>589.20000000000005</v>
      </c>
      <c r="IH60" s="4">
        <v>819.4</v>
      </c>
      <c r="II60" s="4">
        <v>587.79999999999995</v>
      </c>
      <c r="IJ60" s="3">
        <v>-3.1E-2</v>
      </c>
      <c r="IK60" s="3">
        <v>-4.8000000000000001E-2</v>
      </c>
      <c r="IL60" s="3">
        <v>522.50900000000001</v>
      </c>
      <c r="IM60" s="3">
        <v>522.46900000000005</v>
      </c>
      <c r="IN60" s="4">
        <v>10.317</v>
      </c>
      <c r="IO60" s="4">
        <v>0.23499999999999999</v>
      </c>
    </row>
    <row r="61" spans="1:249" x14ac:dyDescent="0.25">
      <c r="B61" s="2" t="s">
        <v>41</v>
      </c>
      <c r="C61" s="7" t="s">
        <v>43</v>
      </c>
      <c r="D61" s="7" t="s">
        <v>434</v>
      </c>
      <c r="E61" s="4">
        <v>212.42</v>
      </c>
      <c r="F61" s="4">
        <v>329.08</v>
      </c>
      <c r="G61" s="3">
        <v>5.86</v>
      </c>
      <c r="H61" s="4">
        <v>32.4</v>
      </c>
      <c r="I61" s="3">
        <v>0</v>
      </c>
      <c r="J61" s="4">
        <v>14.9</v>
      </c>
      <c r="K61" s="3">
        <v>4</v>
      </c>
      <c r="L61" s="3">
        <v>7</v>
      </c>
      <c r="M61" s="3">
        <v>3</v>
      </c>
      <c r="N61" s="3">
        <v>3</v>
      </c>
      <c r="O61" s="3">
        <v>4</v>
      </c>
      <c r="P61" s="4">
        <v>0.85399999999999998</v>
      </c>
      <c r="Q61" s="4">
        <v>1.0620000000000001</v>
      </c>
      <c r="R61" s="3">
        <v>0.99099999999999999</v>
      </c>
      <c r="S61" s="3">
        <v>0.95599999999999996</v>
      </c>
      <c r="T61" s="4">
        <v>64.709999999999994</v>
      </c>
      <c r="U61" s="4">
        <v>60.594999999999999</v>
      </c>
      <c r="V61" s="4">
        <v>216.66</v>
      </c>
      <c r="W61" s="4">
        <v>192.5</v>
      </c>
      <c r="X61" s="4">
        <v>167.5</v>
      </c>
      <c r="Y61" s="4">
        <v>162.5</v>
      </c>
      <c r="Z61" s="3">
        <v>327.78</v>
      </c>
      <c r="AA61" s="3">
        <v>284.74</v>
      </c>
      <c r="AB61" s="3">
        <v>287.14</v>
      </c>
      <c r="AC61" s="3">
        <v>265.14</v>
      </c>
      <c r="AD61" s="4">
        <v>1.75</v>
      </c>
      <c r="AE61" s="4">
        <v>1.8009999999999999</v>
      </c>
      <c r="AF61" s="4">
        <v>1.756</v>
      </c>
      <c r="AG61" s="4">
        <v>1.871</v>
      </c>
      <c r="AH61" s="4">
        <v>79.7</v>
      </c>
      <c r="AI61" s="4">
        <v>74.900000000000006</v>
      </c>
      <c r="AJ61" s="4">
        <v>97.88</v>
      </c>
      <c r="AK61" s="4">
        <v>95.61</v>
      </c>
      <c r="AL61" s="3">
        <v>670.33699999999999</v>
      </c>
      <c r="AM61" s="4">
        <v>648.08100000000002</v>
      </c>
      <c r="AN61" s="4">
        <v>816.41099999999994</v>
      </c>
      <c r="AO61" s="3">
        <v>793.71799999999996</v>
      </c>
      <c r="AP61" s="4">
        <v>1.3029999999999999</v>
      </c>
      <c r="AQ61" s="4">
        <v>1.5840000000000001</v>
      </c>
      <c r="AR61" s="4">
        <v>40.481000000000002</v>
      </c>
      <c r="AS61" s="4">
        <v>35.186999999999998</v>
      </c>
      <c r="AT61" s="4">
        <v>83</v>
      </c>
      <c r="AU61" s="4">
        <v>115</v>
      </c>
      <c r="AV61" s="3">
        <v>1.9205000000000001</v>
      </c>
      <c r="AW61" s="3">
        <v>5.2742000000000004</v>
      </c>
      <c r="AX61" s="4">
        <v>1011.3</v>
      </c>
      <c r="AY61" s="4">
        <v>2.29</v>
      </c>
      <c r="AZ61" s="4">
        <v>5.3</v>
      </c>
      <c r="BA61" s="4">
        <v>118.699</v>
      </c>
      <c r="BB61" s="4">
        <v>117.999</v>
      </c>
      <c r="BC61" s="4">
        <v>7784</v>
      </c>
      <c r="BD61" s="4">
        <v>89.75</v>
      </c>
      <c r="BE61" s="4">
        <v>16.41</v>
      </c>
      <c r="BF61" s="4">
        <v>13.835000000000001</v>
      </c>
      <c r="BG61" s="3">
        <v>28.9</v>
      </c>
      <c r="BH61" s="4">
        <v>26.85</v>
      </c>
      <c r="BI61" s="5"/>
      <c r="BJ61" s="5"/>
      <c r="BK61" s="5"/>
      <c r="BL61" s="5"/>
      <c r="BM61" s="5"/>
      <c r="BN61" s="4">
        <v>108.80800000000001</v>
      </c>
      <c r="BO61" s="4">
        <v>104.248</v>
      </c>
      <c r="BP61" s="4">
        <v>120.008</v>
      </c>
      <c r="BQ61" s="4">
        <v>120.792</v>
      </c>
      <c r="BR61" s="5"/>
      <c r="BS61" s="4">
        <v>32.1</v>
      </c>
      <c r="BT61" s="3">
        <v>7457.3909999999996</v>
      </c>
      <c r="BU61" s="3">
        <v>51.506999999999998</v>
      </c>
      <c r="BV61" s="4">
        <v>55.555999999999997</v>
      </c>
      <c r="BW61" s="4">
        <v>57.423999999999999</v>
      </c>
      <c r="BX61" s="4">
        <v>58.698</v>
      </c>
      <c r="BY61" s="3">
        <v>1.407</v>
      </c>
      <c r="BZ61" s="4">
        <v>2.7970000000000002</v>
      </c>
      <c r="CA61" s="3">
        <v>3.6240000000000001</v>
      </c>
      <c r="CB61" s="3">
        <v>3.536</v>
      </c>
      <c r="CC61" s="4">
        <v>0.97299999999999998</v>
      </c>
      <c r="CD61" s="4">
        <v>1.54</v>
      </c>
      <c r="CE61" s="3">
        <v>1.2050000000000001</v>
      </c>
      <c r="CF61" s="3">
        <v>1.6519999999999999</v>
      </c>
      <c r="CG61" s="4">
        <v>13.948</v>
      </c>
      <c r="CH61" s="4">
        <v>13.789</v>
      </c>
      <c r="CI61" s="4">
        <v>4.2709999999999999</v>
      </c>
      <c r="CJ61" s="4">
        <v>3.8879999999999999</v>
      </c>
      <c r="CK61" s="4">
        <v>1.522</v>
      </c>
      <c r="CL61" s="4">
        <v>0</v>
      </c>
      <c r="CM61" s="4">
        <v>0.3</v>
      </c>
      <c r="CN61" s="4">
        <v>0</v>
      </c>
      <c r="CO61" s="4">
        <v>0</v>
      </c>
      <c r="CP61" s="4">
        <v>100.47799999999999</v>
      </c>
      <c r="CQ61" s="4">
        <v>97.781999999999996</v>
      </c>
      <c r="CR61" s="4">
        <v>106.04300000000001</v>
      </c>
      <c r="CS61" s="4">
        <v>110.18600000000001</v>
      </c>
      <c r="CT61" s="4">
        <v>0.27</v>
      </c>
      <c r="CU61" s="3">
        <v>0.2</v>
      </c>
      <c r="CV61" s="3">
        <v>0.20100000000000001</v>
      </c>
      <c r="CW61" s="4">
        <v>0.1</v>
      </c>
      <c r="CX61" s="4">
        <v>0.19900000000000001</v>
      </c>
      <c r="CY61" s="4">
        <v>0.20100000000000001</v>
      </c>
      <c r="CZ61" s="4">
        <v>0</v>
      </c>
      <c r="DA61" s="3">
        <v>0.1</v>
      </c>
      <c r="DB61" s="4">
        <v>0</v>
      </c>
      <c r="DC61" s="4">
        <v>0</v>
      </c>
      <c r="DD61" s="3">
        <v>0</v>
      </c>
      <c r="DE61" s="3">
        <v>0.34599999999999997</v>
      </c>
      <c r="DF61" s="4">
        <v>0.19700000000000001</v>
      </c>
      <c r="DG61" s="3">
        <v>0.67600000000000005</v>
      </c>
      <c r="DH61" s="3">
        <v>1.8859999999999999</v>
      </c>
      <c r="DI61" s="4">
        <v>1.2969999999999999</v>
      </c>
      <c r="DJ61" s="4">
        <v>0.221</v>
      </c>
      <c r="DK61" s="4">
        <v>1.1100000000000001</v>
      </c>
      <c r="DL61" s="4">
        <v>0.44700000000000001</v>
      </c>
      <c r="DM61" s="4">
        <v>0.91400000000000003</v>
      </c>
      <c r="DN61" s="4">
        <v>0.82699999999999996</v>
      </c>
      <c r="DO61" s="4">
        <v>0.26800000000000002</v>
      </c>
      <c r="DP61" s="4">
        <v>65.45</v>
      </c>
      <c r="DQ61" s="4">
        <v>59.783000000000001</v>
      </c>
      <c r="DR61" s="4">
        <v>52.514000000000003</v>
      </c>
      <c r="DS61" s="4">
        <v>50.451999999999998</v>
      </c>
      <c r="DT61" s="3">
        <v>7.54</v>
      </c>
      <c r="DU61" s="3">
        <v>7.21</v>
      </c>
      <c r="DV61" s="3">
        <v>12.91</v>
      </c>
      <c r="DW61" s="3">
        <v>11.48</v>
      </c>
      <c r="DX61" s="3">
        <v>8.06</v>
      </c>
      <c r="DY61" s="3">
        <v>7.64</v>
      </c>
      <c r="DZ61" s="3">
        <v>13.05</v>
      </c>
      <c r="EA61" s="3">
        <v>11.26</v>
      </c>
      <c r="EB61" s="4">
        <v>41.87</v>
      </c>
      <c r="EC61" s="4">
        <v>41</v>
      </c>
      <c r="ED61" s="4">
        <v>32.590000000000003</v>
      </c>
      <c r="EE61" s="3">
        <v>34.770000000000003</v>
      </c>
      <c r="EF61" s="4">
        <v>42.53</v>
      </c>
      <c r="EG61" s="4">
        <v>44.15</v>
      </c>
      <c r="EH61" s="4">
        <v>41.45</v>
      </c>
      <c r="EI61" s="4">
        <v>42.48</v>
      </c>
      <c r="EJ61" s="4">
        <v>6.4980000000000002</v>
      </c>
      <c r="EK61" s="4">
        <v>56.216999999999999</v>
      </c>
      <c r="EL61" s="4">
        <v>2.1</v>
      </c>
      <c r="EM61" s="4">
        <v>1.75</v>
      </c>
      <c r="EN61" s="4">
        <v>1.22</v>
      </c>
      <c r="EO61" s="4">
        <v>1.23</v>
      </c>
      <c r="EP61" s="4">
        <v>-107.974</v>
      </c>
      <c r="EQ61" s="4">
        <v>-1.94</v>
      </c>
      <c r="ER61" s="3">
        <v>136.43</v>
      </c>
      <c r="ES61" s="4">
        <v>1.4590000000000001</v>
      </c>
      <c r="ET61" s="3">
        <v>1.633</v>
      </c>
      <c r="EU61" s="4">
        <v>1.4159999999999999</v>
      </c>
      <c r="EV61" s="3">
        <v>7.3650000000000002</v>
      </c>
      <c r="EW61" s="3">
        <v>2.7570000000000001</v>
      </c>
      <c r="EX61" s="3">
        <v>72.099999999999994</v>
      </c>
      <c r="EY61" s="4">
        <v>0</v>
      </c>
      <c r="EZ61" s="4">
        <v>0</v>
      </c>
      <c r="FA61" s="3">
        <v>0</v>
      </c>
      <c r="FB61" s="4">
        <v>9.1189999999999998</v>
      </c>
      <c r="FC61" s="4">
        <v>69.700999999999993</v>
      </c>
      <c r="FD61" s="4">
        <v>65.524000000000001</v>
      </c>
      <c r="FE61" s="4">
        <v>72.498999999999995</v>
      </c>
      <c r="FF61" s="4">
        <v>71.105999999999995</v>
      </c>
      <c r="FG61" s="4">
        <v>0.94899999999999995</v>
      </c>
      <c r="FH61" s="4">
        <v>0.94899999999999995</v>
      </c>
      <c r="FI61" s="4">
        <v>0.997</v>
      </c>
      <c r="FJ61" s="4">
        <v>1.0009999999999999</v>
      </c>
      <c r="FK61" s="4">
        <v>0</v>
      </c>
      <c r="FL61" s="4">
        <v>83</v>
      </c>
      <c r="FM61" s="3">
        <v>3.75</v>
      </c>
      <c r="FN61" s="4">
        <v>0.44</v>
      </c>
      <c r="FO61" s="4">
        <v>5.27</v>
      </c>
      <c r="FP61" s="5"/>
      <c r="FQ61" s="4">
        <v>4.9000000000000004</v>
      </c>
      <c r="FR61" s="3">
        <v>4.95</v>
      </c>
      <c r="FS61" s="4">
        <v>6.649</v>
      </c>
      <c r="FT61" s="3">
        <v>1082.5999999999999</v>
      </c>
      <c r="FU61" s="4">
        <v>7.24</v>
      </c>
      <c r="FV61" s="4">
        <v>56.13</v>
      </c>
      <c r="FW61" s="4">
        <v>3025</v>
      </c>
      <c r="FX61" s="3">
        <v>169500</v>
      </c>
      <c r="FY61" s="3">
        <v>172100</v>
      </c>
      <c r="FZ61" s="4">
        <v>49.526000000000003</v>
      </c>
      <c r="GA61" s="4">
        <v>49.241</v>
      </c>
      <c r="GB61" s="3">
        <v>2233.1</v>
      </c>
      <c r="GC61" s="3">
        <v>2259.6</v>
      </c>
      <c r="GD61" s="3">
        <v>2233.6999999999998</v>
      </c>
      <c r="GE61" s="3">
        <v>2259.6</v>
      </c>
      <c r="GF61" s="4">
        <v>1249.4530999999999</v>
      </c>
      <c r="GG61" s="4">
        <v>42</v>
      </c>
      <c r="GH61" s="4">
        <v>42.1</v>
      </c>
      <c r="GI61" s="4">
        <v>56.5</v>
      </c>
      <c r="GJ61" s="4">
        <v>59.7</v>
      </c>
      <c r="GK61" s="4">
        <v>99.5</v>
      </c>
      <c r="GL61" s="4">
        <v>81.3</v>
      </c>
      <c r="GM61" s="3">
        <v>0</v>
      </c>
      <c r="GN61" s="4">
        <v>30.518000000000001</v>
      </c>
      <c r="GO61" s="3">
        <v>136.43</v>
      </c>
      <c r="GP61" s="4">
        <v>0.47199999999999998</v>
      </c>
      <c r="GQ61" s="4">
        <v>1.9470000000000001</v>
      </c>
      <c r="GR61" s="4">
        <v>0.59</v>
      </c>
      <c r="GS61" s="4">
        <v>2.0649999999999999</v>
      </c>
      <c r="GT61" s="4">
        <v>0.70799999999999996</v>
      </c>
      <c r="GU61" s="4">
        <v>1.8879999999999999</v>
      </c>
      <c r="GV61" s="4">
        <v>12.544</v>
      </c>
      <c r="GW61" s="4">
        <v>14.045999999999999</v>
      </c>
      <c r="GX61" s="4">
        <v>15.974</v>
      </c>
      <c r="GY61" s="3">
        <v>0</v>
      </c>
      <c r="GZ61" s="3">
        <v>0</v>
      </c>
      <c r="HA61" s="3">
        <v>0</v>
      </c>
      <c r="HB61" s="4">
        <v>0</v>
      </c>
      <c r="HC61" s="4">
        <v>22.952000000000002</v>
      </c>
      <c r="HD61" s="4">
        <v>82</v>
      </c>
      <c r="HE61" s="3">
        <v>0</v>
      </c>
      <c r="HF61" s="3">
        <v>0</v>
      </c>
      <c r="HG61" s="4">
        <v>71.599999999999994</v>
      </c>
      <c r="HH61" s="4">
        <v>79.599999999999994</v>
      </c>
      <c r="HI61" s="3">
        <v>0</v>
      </c>
      <c r="HJ61" s="3">
        <v>0</v>
      </c>
      <c r="HK61" s="3">
        <v>0</v>
      </c>
      <c r="HL61" s="4">
        <v>70</v>
      </c>
      <c r="HM61" s="4">
        <v>59</v>
      </c>
      <c r="HN61" s="4">
        <v>67</v>
      </c>
      <c r="HO61" s="4">
        <v>58</v>
      </c>
      <c r="HP61" s="4">
        <v>65</v>
      </c>
      <c r="HQ61" s="4">
        <v>63</v>
      </c>
      <c r="HR61" s="4">
        <v>55</v>
      </c>
      <c r="HS61" s="4">
        <v>62</v>
      </c>
      <c r="HT61" s="4">
        <v>-1.2250000000000001</v>
      </c>
      <c r="HU61" s="3">
        <v>0</v>
      </c>
      <c r="HV61" s="3">
        <v>1.05</v>
      </c>
      <c r="HW61" s="3">
        <v>32.61</v>
      </c>
      <c r="HX61" s="3">
        <v>42.51</v>
      </c>
      <c r="HY61" s="5"/>
      <c r="HZ61" s="5"/>
      <c r="IA61" s="4">
        <v>2.8740000000000001</v>
      </c>
      <c r="IB61" s="3">
        <v>105</v>
      </c>
      <c r="IC61" s="4">
        <v>22.934000000000001</v>
      </c>
      <c r="ID61" s="4">
        <v>-0.23899999999999999</v>
      </c>
      <c r="IE61" s="4">
        <v>-4.9000000000000002E-2</v>
      </c>
      <c r="IF61" s="4">
        <v>815.9</v>
      </c>
      <c r="IG61" s="3">
        <v>772.3</v>
      </c>
      <c r="IH61" s="4">
        <v>824.3</v>
      </c>
      <c r="II61" s="3">
        <v>782.4</v>
      </c>
      <c r="IJ61" s="4">
        <v>-0.21299999999999999</v>
      </c>
      <c r="IK61" s="4">
        <v>-0.216</v>
      </c>
      <c r="IL61" s="4">
        <v>71.786000000000001</v>
      </c>
      <c r="IM61" s="4">
        <v>71.786000000000001</v>
      </c>
      <c r="IN61" s="4">
        <v>10.609</v>
      </c>
      <c r="IO61" s="3">
        <v>0.41799999999999998</v>
      </c>
    </row>
    <row r="62" spans="1:249" x14ac:dyDescent="0.25">
      <c r="B62" s="2" t="s">
        <v>41</v>
      </c>
      <c r="C62" s="2" t="s">
        <v>44</v>
      </c>
      <c r="D62" s="2" t="s">
        <v>435</v>
      </c>
      <c r="E62" s="4">
        <v>243.566</v>
      </c>
      <c r="F62" s="3">
        <v>329.59</v>
      </c>
      <c r="G62" s="4">
        <v>5.7</v>
      </c>
      <c r="H62" s="3">
        <v>32.6</v>
      </c>
      <c r="I62" s="3">
        <v>0</v>
      </c>
      <c r="J62" s="4">
        <v>27.6</v>
      </c>
      <c r="K62" s="3">
        <v>4</v>
      </c>
      <c r="L62" s="4">
        <v>6</v>
      </c>
      <c r="M62" s="3">
        <v>3</v>
      </c>
      <c r="N62" s="3">
        <v>3</v>
      </c>
      <c r="O62" s="3">
        <v>4</v>
      </c>
      <c r="P62" s="3">
        <v>0.91800000000000004</v>
      </c>
      <c r="Q62" s="3">
        <v>1.3520000000000001</v>
      </c>
      <c r="R62" s="4">
        <v>0.98099999999999998</v>
      </c>
      <c r="S62" s="4">
        <v>0.83299999999999996</v>
      </c>
      <c r="T62" s="3">
        <v>65.5</v>
      </c>
      <c r="U62" s="4">
        <v>61.091999999999999</v>
      </c>
      <c r="V62" s="4">
        <v>225</v>
      </c>
      <c r="W62" s="4">
        <v>203.34</v>
      </c>
      <c r="X62" s="4">
        <v>190</v>
      </c>
      <c r="Y62" s="4">
        <v>177.5</v>
      </c>
      <c r="Z62" s="4">
        <v>326.74</v>
      </c>
      <c r="AA62" s="4">
        <v>283.39999999999998</v>
      </c>
      <c r="AB62" s="4">
        <v>281.33</v>
      </c>
      <c r="AC62" s="4">
        <v>255.87</v>
      </c>
      <c r="AD62" s="3">
        <v>1.8120000000000001</v>
      </c>
      <c r="AE62" s="3">
        <v>1.8520000000000001</v>
      </c>
      <c r="AF62" s="3">
        <v>1.849</v>
      </c>
      <c r="AG62" s="3">
        <v>1.9550000000000001</v>
      </c>
      <c r="AH62" s="3">
        <v>87.44</v>
      </c>
      <c r="AI62" s="3">
        <v>83.21</v>
      </c>
      <c r="AJ62" s="3">
        <v>108.76</v>
      </c>
      <c r="AK62" s="3">
        <v>105.01</v>
      </c>
      <c r="AL62" s="4">
        <v>644.83199999999999</v>
      </c>
      <c r="AM62" s="3">
        <v>656.13800000000003</v>
      </c>
      <c r="AN62" s="3">
        <v>820.26499999999999</v>
      </c>
      <c r="AO62" s="4">
        <v>791.03</v>
      </c>
      <c r="AP62" s="4">
        <v>1.2809999999999999</v>
      </c>
      <c r="AQ62" s="4">
        <v>1.581</v>
      </c>
      <c r="AR62" s="3">
        <v>41.637</v>
      </c>
      <c r="AS62" s="3">
        <v>36.280999999999999</v>
      </c>
      <c r="AT62" s="4">
        <v>83</v>
      </c>
      <c r="AU62" s="3">
        <v>118</v>
      </c>
      <c r="AV62" s="4">
        <v>2.0385</v>
      </c>
      <c r="AW62" s="4">
        <v>5.1289999999999996</v>
      </c>
      <c r="AX62" s="4">
        <v>1012.1</v>
      </c>
      <c r="AY62" s="4">
        <v>2.36</v>
      </c>
      <c r="AZ62" s="3">
        <v>4.87</v>
      </c>
      <c r="BA62" s="4">
        <v>97.984999999999999</v>
      </c>
      <c r="BB62" s="4">
        <v>99.82</v>
      </c>
      <c r="BC62" s="4">
        <v>7677</v>
      </c>
      <c r="BD62" s="3">
        <v>90</v>
      </c>
      <c r="BE62" s="3">
        <v>17.015000000000001</v>
      </c>
      <c r="BF62" s="3">
        <v>15.015000000000001</v>
      </c>
      <c r="BG62" s="4">
        <v>27.86</v>
      </c>
      <c r="BH62" s="3">
        <v>28.95</v>
      </c>
      <c r="BI62" s="4">
        <v>63.631999999999998</v>
      </c>
      <c r="BJ62" s="4">
        <v>69.664000000000001</v>
      </c>
      <c r="BK62" s="3">
        <v>62.994</v>
      </c>
      <c r="BL62" s="4">
        <v>57.837000000000003</v>
      </c>
      <c r="BM62" s="3">
        <v>79.561999999999998</v>
      </c>
      <c r="BN62" s="4">
        <v>126.616</v>
      </c>
      <c r="BO62" s="4">
        <v>121.83199999999999</v>
      </c>
      <c r="BP62" s="3">
        <v>132.488</v>
      </c>
      <c r="BQ62" s="3">
        <v>130.21600000000001</v>
      </c>
      <c r="BR62" s="3">
        <v>59.759</v>
      </c>
      <c r="BS62" s="3">
        <v>32.299999999999997</v>
      </c>
      <c r="BT62" s="4">
        <v>7452.9669999999996</v>
      </c>
      <c r="BU62" s="4">
        <v>49.305</v>
      </c>
      <c r="BV62" s="4">
        <v>57.213000000000001</v>
      </c>
      <c r="BW62" s="4">
        <v>57.752000000000002</v>
      </c>
      <c r="BX62" s="4">
        <v>58.747999999999998</v>
      </c>
      <c r="BY62" s="4">
        <v>1.3089999999999999</v>
      </c>
      <c r="BZ62" s="4">
        <v>2.5859999999999999</v>
      </c>
      <c r="CA62" s="4">
        <v>3.21</v>
      </c>
      <c r="CB62" s="4">
        <v>3.5059999999999998</v>
      </c>
      <c r="CC62" s="3">
        <v>1.0349999999999999</v>
      </c>
      <c r="CD62" s="3">
        <v>1.593</v>
      </c>
      <c r="CE62" s="4">
        <v>1.1419999999999999</v>
      </c>
      <c r="CF62" s="4">
        <v>1.5529999999999999</v>
      </c>
      <c r="CG62" s="3">
        <v>13.956</v>
      </c>
      <c r="CH62" s="4">
        <v>13.801</v>
      </c>
      <c r="CI62" s="5"/>
      <c r="CJ62" s="5"/>
      <c r="CK62" s="5"/>
      <c r="CL62" s="4">
        <v>0.2</v>
      </c>
      <c r="CM62" s="3">
        <v>0.4</v>
      </c>
      <c r="CN62" s="3">
        <v>0.2</v>
      </c>
      <c r="CO62" s="3">
        <v>0.2</v>
      </c>
      <c r="CP62" s="4">
        <v>109.494</v>
      </c>
      <c r="CQ62" s="4">
        <v>105.20699999999999</v>
      </c>
      <c r="CR62" s="3">
        <v>120.254</v>
      </c>
      <c r="CS62" s="3">
        <v>121.298</v>
      </c>
      <c r="CT62" s="4">
        <v>0.36799999999999999</v>
      </c>
      <c r="CU62" s="4">
        <v>0.1</v>
      </c>
      <c r="CV62" s="4">
        <v>0.10100000000000001</v>
      </c>
      <c r="CW62" s="3">
        <v>0.10100000000000001</v>
      </c>
      <c r="CX62" s="4">
        <v>0.1</v>
      </c>
      <c r="CY62" s="4">
        <v>0.1</v>
      </c>
      <c r="CZ62" s="4">
        <v>0</v>
      </c>
      <c r="DA62" s="3">
        <v>0.1</v>
      </c>
      <c r="DB62" s="4">
        <v>0.20100000000000001</v>
      </c>
      <c r="DC62" s="4">
        <v>0</v>
      </c>
      <c r="DD62" s="3">
        <v>0</v>
      </c>
      <c r="DE62" s="4">
        <v>0.33300000000000002</v>
      </c>
      <c r="DF62" s="3">
        <v>0.24</v>
      </c>
      <c r="DG62" s="4">
        <v>0.32300000000000001</v>
      </c>
      <c r="DH62" s="4">
        <v>1.4239999999999999</v>
      </c>
      <c r="DI62" s="4">
        <v>1.1439999999999999</v>
      </c>
      <c r="DJ62" s="4">
        <v>0.16300000000000001</v>
      </c>
      <c r="DK62" s="3">
        <v>1.179</v>
      </c>
      <c r="DL62" s="4">
        <v>0.44700000000000001</v>
      </c>
      <c r="DM62" s="3">
        <v>1.0349999999999999</v>
      </c>
      <c r="DN62" s="4">
        <v>0.72199999999999998</v>
      </c>
      <c r="DO62" s="4">
        <v>0.29699999999999999</v>
      </c>
      <c r="DP62" s="3">
        <v>66.052999999999997</v>
      </c>
      <c r="DQ62" s="4">
        <v>58.162999999999997</v>
      </c>
      <c r="DR62" s="3">
        <v>52.655000000000001</v>
      </c>
      <c r="DS62" s="3">
        <v>51.905000000000001</v>
      </c>
      <c r="DT62" s="4">
        <v>6.13</v>
      </c>
      <c r="DU62" s="4">
        <v>6.08</v>
      </c>
      <c r="DV62" s="4">
        <v>11.61</v>
      </c>
      <c r="DW62" s="4">
        <v>9.85</v>
      </c>
      <c r="DX62" s="4">
        <v>6.29</v>
      </c>
      <c r="DY62" s="4">
        <v>6.58</v>
      </c>
      <c r="DZ62" s="4">
        <v>11</v>
      </c>
      <c r="EA62" s="4">
        <v>9.61</v>
      </c>
      <c r="EB62" s="3">
        <v>42.58</v>
      </c>
      <c r="EC62" s="3">
        <v>42.52</v>
      </c>
      <c r="ED62" s="3">
        <v>32.64</v>
      </c>
      <c r="EE62" s="4">
        <v>34.69</v>
      </c>
      <c r="EF62" s="4">
        <v>45</v>
      </c>
      <c r="EG62" s="4">
        <v>44.82</v>
      </c>
      <c r="EH62" s="4">
        <v>44.75</v>
      </c>
      <c r="EI62" s="4">
        <v>45.85</v>
      </c>
      <c r="EJ62" s="3">
        <v>6.8239999999999998</v>
      </c>
      <c r="EK62" s="3">
        <v>56.231999999999999</v>
      </c>
      <c r="EL62" s="4">
        <v>2.2999999999999998</v>
      </c>
      <c r="EM62" s="4">
        <v>1.75</v>
      </c>
      <c r="EN62" s="3">
        <v>1.25</v>
      </c>
      <c r="EO62" s="3">
        <v>1.26</v>
      </c>
      <c r="EP62" s="3">
        <v>-119.36199999999999</v>
      </c>
      <c r="EQ62" s="4">
        <v>-2.1459999999999999</v>
      </c>
      <c r="ER62" s="4">
        <v>97.885999999999996</v>
      </c>
      <c r="ES62" s="3">
        <v>1.4710000000000001</v>
      </c>
      <c r="ET62" s="4">
        <v>1.6240000000000001</v>
      </c>
      <c r="EU62" s="3">
        <v>1.44</v>
      </c>
      <c r="EV62" s="4">
        <v>7.2629999999999999</v>
      </c>
      <c r="EW62" s="4">
        <v>2.7530000000000001</v>
      </c>
      <c r="EX62" s="4">
        <v>68.86</v>
      </c>
      <c r="EY62" s="4">
        <v>0</v>
      </c>
      <c r="EZ62" s="4">
        <v>1.2829999999999999</v>
      </c>
      <c r="FA62" s="3">
        <v>0</v>
      </c>
      <c r="FB62" s="3">
        <v>9.1989999999999998</v>
      </c>
      <c r="FC62" s="3">
        <v>76.853999999999999</v>
      </c>
      <c r="FD62" s="3">
        <v>71.147000000000006</v>
      </c>
      <c r="FE62" s="3">
        <v>83.016000000000005</v>
      </c>
      <c r="FF62" s="3">
        <v>80.328000000000003</v>
      </c>
      <c r="FG62" s="4">
        <v>0.95399999999999996</v>
      </c>
      <c r="FH62" s="4">
        <v>0.95399999999999996</v>
      </c>
      <c r="FI62" s="4">
        <v>0.997</v>
      </c>
      <c r="FJ62" s="4">
        <v>0.999</v>
      </c>
      <c r="FK62" s="4">
        <v>0</v>
      </c>
      <c r="FL62" s="4">
        <v>83</v>
      </c>
      <c r="FM62" s="3">
        <v>3.75</v>
      </c>
      <c r="FN62" s="4">
        <v>-0.55000000000000004</v>
      </c>
      <c r="FO62" s="3">
        <v>4.9800000000000004</v>
      </c>
      <c r="FP62" s="4">
        <v>4</v>
      </c>
      <c r="FQ62" s="4">
        <v>4.5</v>
      </c>
      <c r="FR62" s="4">
        <v>5</v>
      </c>
      <c r="FS62" s="3">
        <v>6.6559999999999997</v>
      </c>
      <c r="FT62" s="4">
        <v>1076</v>
      </c>
      <c r="FU62" s="3">
        <v>7.47</v>
      </c>
      <c r="FV62" s="3">
        <v>61.83</v>
      </c>
      <c r="FW62" s="3">
        <v>3052.5</v>
      </c>
      <c r="FX62" s="4">
        <v>167300</v>
      </c>
      <c r="FY62" s="4">
        <v>169400</v>
      </c>
      <c r="FZ62" s="4">
        <v>49.47</v>
      </c>
      <c r="GA62" s="4">
        <v>49.063000000000002</v>
      </c>
      <c r="GB62" s="4">
        <v>2175</v>
      </c>
      <c r="GC62" s="4">
        <v>2169.3000000000002</v>
      </c>
      <c r="GD62" s="4">
        <v>2196.1</v>
      </c>
      <c r="GE62" s="4">
        <v>2198.8000000000002</v>
      </c>
      <c r="GF62" s="3">
        <v>1457.0938000000001</v>
      </c>
      <c r="GG62" s="3">
        <v>43</v>
      </c>
      <c r="GH62" s="3">
        <v>42.7</v>
      </c>
      <c r="GI62" s="4">
        <v>54.2</v>
      </c>
      <c r="GJ62" s="4">
        <v>58.2</v>
      </c>
      <c r="GK62" s="4">
        <v>99.5</v>
      </c>
      <c r="GL62" s="4">
        <v>74.8</v>
      </c>
      <c r="GM62" s="3">
        <v>0</v>
      </c>
      <c r="GN62" s="3">
        <v>33.307000000000002</v>
      </c>
      <c r="GO62" s="4">
        <v>119.36199999999999</v>
      </c>
      <c r="GP62" s="4">
        <v>0.35399999999999998</v>
      </c>
      <c r="GQ62" s="4">
        <v>2.0059999999999998</v>
      </c>
      <c r="GR62" s="4">
        <v>0.59</v>
      </c>
      <c r="GS62" s="4">
        <v>2.0649999999999999</v>
      </c>
      <c r="GT62" s="4">
        <v>0.64900000000000002</v>
      </c>
      <c r="GU62" s="4">
        <v>1.8879999999999999</v>
      </c>
      <c r="GV62" s="4">
        <v>12.151999999999999</v>
      </c>
      <c r="GW62" s="3">
        <v>14.1</v>
      </c>
      <c r="GX62" s="4">
        <v>15.385999999999999</v>
      </c>
      <c r="GY62" s="3">
        <v>0</v>
      </c>
      <c r="GZ62" s="3">
        <v>0</v>
      </c>
      <c r="HA62" s="3">
        <v>0</v>
      </c>
      <c r="HB62" s="4">
        <v>0</v>
      </c>
      <c r="HC62" s="4">
        <v>23.565000000000001</v>
      </c>
      <c r="HD62" s="3">
        <v>90</v>
      </c>
      <c r="HE62" s="3">
        <v>0</v>
      </c>
      <c r="HF62" s="3">
        <v>0</v>
      </c>
      <c r="HG62" s="4">
        <v>73.010000000000005</v>
      </c>
      <c r="HH62" s="4">
        <v>79.7</v>
      </c>
      <c r="HI62" s="3">
        <v>0</v>
      </c>
      <c r="HJ62" s="3">
        <v>0</v>
      </c>
      <c r="HK62" s="3">
        <v>0</v>
      </c>
      <c r="HL62" s="4">
        <v>67</v>
      </c>
      <c r="HM62" s="4">
        <v>58</v>
      </c>
      <c r="HN62" s="3">
        <v>69</v>
      </c>
      <c r="HO62" s="3">
        <v>59</v>
      </c>
      <c r="HP62" s="3">
        <v>66</v>
      </c>
      <c r="HQ62" s="3">
        <v>64</v>
      </c>
      <c r="HR62" s="3">
        <v>56</v>
      </c>
      <c r="HS62" s="3">
        <v>70</v>
      </c>
      <c r="HT62" s="3">
        <v>-1.2475000000000001</v>
      </c>
      <c r="HU62" s="3">
        <v>0</v>
      </c>
      <c r="HV62" s="4">
        <v>0.107</v>
      </c>
      <c r="HW62" s="4">
        <v>33.840000000000003</v>
      </c>
      <c r="HX62" s="3">
        <v>42.51</v>
      </c>
      <c r="HY62" s="5"/>
      <c r="HZ62" s="5"/>
      <c r="IA62" s="3">
        <v>2.984</v>
      </c>
      <c r="IB62" s="3">
        <v>105</v>
      </c>
      <c r="IC62" s="3">
        <v>23.042000000000002</v>
      </c>
      <c r="ID62" s="4">
        <v>-0.185</v>
      </c>
      <c r="IE62" s="4">
        <v>-3.3000000000000002E-2</v>
      </c>
      <c r="IF62" s="3">
        <v>835.1</v>
      </c>
      <c r="IG62" s="4">
        <v>759</v>
      </c>
      <c r="IH62" s="3">
        <v>830.7</v>
      </c>
      <c r="II62" s="4">
        <v>770.3</v>
      </c>
      <c r="IJ62" s="4">
        <v>-0.16200000000000001</v>
      </c>
      <c r="IK62" s="4">
        <v>-0.183</v>
      </c>
      <c r="IL62" s="4">
        <v>84.89</v>
      </c>
      <c r="IM62" s="4">
        <v>84.89</v>
      </c>
      <c r="IN62" s="3">
        <v>12.287000000000001</v>
      </c>
      <c r="IO62" s="4">
        <v>0.27900000000000003</v>
      </c>
    </row>
    <row r="89" spans="1:1" x14ac:dyDescent="0.25">
      <c r="A89" s="10"/>
    </row>
    <row r="118" spans="1:1" x14ac:dyDescent="0.25">
      <c r="A118" s="10"/>
    </row>
    <row r="147" spans="1:1" x14ac:dyDescent="0.25">
      <c r="A147" s="10"/>
    </row>
  </sheetData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F6A878-FCC0-4ED4-B110-EEA8E51F8580}">
  <sheetPr codeName="Sheet3"/>
  <dimension ref="B1:IO11"/>
  <sheetViews>
    <sheetView showGridLines="0" zoomScale="85" zoomScaleNormal="85" workbookViewId="0">
      <selection activeCell="D11" sqref="D11"/>
    </sheetView>
  </sheetViews>
  <sheetFormatPr defaultRowHeight="15" x14ac:dyDescent="0.25"/>
  <cols>
    <col min="1" max="1" width="3.7109375" customWidth="1"/>
  </cols>
  <sheetData>
    <row r="1" spans="2:249" ht="15.75" thickBot="1" x14ac:dyDescent="0.3">
      <c r="B1" s="29" t="s">
        <v>362</v>
      </c>
      <c r="C1" s="30" t="s">
        <v>363</v>
      </c>
    </row>
    <row r="2" spans="2:249" x14ac:dyDescent="0.25">
      <c r="B2" s="8" t="s">
        <v>48</v>
      </c>
      <c r="C2">
        <f>MAX(C5:C69)</f>
        <v>0</v>
      </c>
      <c r="D2" s="9">
        <f>MAX(D5:D69)*3600*24</f>
        <v>219.08</v>
      </c>
      <c r="E2">
        <f t="shared" ref="E2:BP2" si="0">MAX(E5:E69)</f>
        <v>2815.6709999999998</v>
      </c>
      <c r="F2">
        <f t="shared" si="0"/>
        <v>332.76</v>
      </c>
      <c r="G2">
        <f t="shared" si="0"/>
        <v>5.76</v>
      </c>
      <c r="H2">
        <f t="shared" si="0"/>
        <v>35.299999999999997</v>
      </c>
      <c r="I2">
        <f t="shared" si="0"/>
        <v>0</v>
      </c>
      <c r="J2">
        <f t="shared" si="0"/>
        <v>2443.5</v>
      </c>
      <c r="K2">
        <f t="shared" si="0"/>
        <v>6</v>
      </c>
      <c r="L2">
        <f t="shared" si="0"/>
        <v>11</v>
      </c>
      <c r="M2">
        <f t="shared" si="0"/>
        <v>5</v>
      </c>
      <c r="N2">
        <f t="shared" si="0"/>
        <v>3</v>
      </c>
      <c r="O2">
        <f t="shared" si="0"/>
        <v>4</v>
      </c>
      <c r="P2">
        <f t="shared" si="0"/>
        <v>0.92200000000000004</v>
      </c>
      <c r="Q2">
        <f t="shared" si="0"/>
        <v>1.446</v>
      </c>
      <c r="R2">
        <f t="shared" si="0"/>
        <v>0.89700000000000002</v>
      </c>
      <c r="S2">
        <f t="shared" si="0"/>
        <v>0.877</v>
      </c>
      <c r="T2">
        <f t="shared" si="0"/>
        <v>75.53</v>
      </c>
      <c r="U2">
        <f t="shared" si="0"/>
        <v>62.956000000000003</v>
      </c>
      <c r="V2">
        <f t="shared" si="0"/>
        <v>221.66</v>
      </c>
      <c r="W2">
        <f t="shared" si="0"/>
        <v>201.66</v>
      </c>
      <c r="X2">
        <f t="shared" si="0"/>
        <v>201.66</v>
      </c>
      <c r="Y2">
        <f t="shared" si="0"/>
        <v>201.66</v>
      </c>
      <c r="Z2">
        <f t="shared" si="0"/>
        <v>337.75</v>
      </c>
      <c r="AA2">
        <f t="shared" si="0"/>
        <v>296.31</v>
      </c>
      <c r="AB2">
        <f t="shared" si="0"/>
        <v>321.94</v>
      </c>
      <c r="AC2">
        <f t="shared" si="0"/>
        <v>313.19</v>
      </c>
      <c r="AD2">
        <f t="shared" si="0"/>
        <v>1.9410000000000001</v>
      </c>
      <c r="AE2">
        <f t="shared" si="0"/>
        <v>1.9630000000000001</v>
      </c>
      <c r="AF2">
        <f t="shared" si="0"/>
        <v>2.0720000000000001</v>
      </c>
      <c r="AG2">
        <f t="shared" si="0"/>
        <v>2.1920000000000002</v>
      </c>
      <c r="AH2">
        <f t="shared" si="0"/>
        <v>93.49</v>
      </c>
      <c r="AI2">
        <f t="shared" si="0"/>
        <v>87.47</v>
      </c>
      <c r="AJ2">
        <f t="shared" si="0"/>
        <v>119.08</v>
      </c>
      <c r="AK2">
        <f t="shared" si="0"/>
        <v>115.63</v>
      </c>
      <c r="AL2">
        <f t="shared" si="0"/>
        <v>624.36400000000003</v>
      </c>
      <c r="AM2">
        <f t="shared" si="0"/>
        <v>633.53599999999994</v>
      </c>
      <c r="AN2">
        <f t="shared" si="0"/>
        <v>788.04899999999998</v>
      </c>
      <c r="AO2">
        <f t="shared" si="0"/>
        <v>782.57399999999996</v>
      </c>
      <c r="AP2">
        <f t="shared" si="0"/>
        <v>1.3129999999999999</v>
      </c>
      <c r="AQ2">
        <f t="shared" si="0"/>
        <v>1.7</v>
      </c>
      <c r="AR2">
        <f t="shared" si="0"/>
        <v>42.689</v>
      </c>
      <c r="AS2">
        <f t="shared" si="0"/>
        <v>35.789000000000001</v>
      </c>
      <c r="AT2">
        <f t="shared" si="0"/>
        <v>84</v>
      </c>
      <c r="AU2">
        <f t="shared" si="0"/>
        <v>115</v>
      </c>
      <c r="AV2">
        <f t="shared" si="0"/>
        <v>2.4449999999999998</v>
      </c>
      <c r="AW2">
        <f t="shared" si="0"/>
        <v>5.2125000000000004</v>
      </c>
      <c r="AX2">
        <f t="shared" si="0"/>
        <v>1017</v>
      </c>
      <c r="AY2">
        <f t="shared" si="0"/>
        <v>1.62</v>
      </c>
      <c r="AZ2">
        <f t="shared" si="0"/>
        <v>5.71</v>
      </c>
      <c r="BA2">
        <f t="shared" si="0"/>
        <v>110.297</v>
      </c>
      <c r="BB2">
        <f t="shared" si="0"/>
        <v>115.503</v>
      </c>
      <c r="BC2">
        <f t="shared" si="0"/>
        <v>7773</v>
      </c>
      <c r="BD2">
        <f t="shared" si="0"/>
        <v>90.25</v>
      </c>
      <c r="BE2">
        <f t="shared" si="0"/>
        <v>16.989999999999998</v>
      </c>
      <c r="BF2">
        <f t="shared" si="0"/>
        <v>13.48</v>
      </c>
      <c r="BG2">
        <f t="shared" si="0"/>
        <v>29.99</v>
      </c>
      <c r="BH2">
        <f t="shared" si="0"/>
        <v>27.51</v>
      </c>
      <c r="BI2">
        <f t="shared" si="0"/>
        <v>64.042000000000002</v>
      </c>
      <c r="BJ2">
        <f t="shared" si="0"/>
        <v>81.141999999999996</v>
      </c>
      <c r="BK2">
        <f t="shared" si="0"/>
        <v>62.948999999999998</v>
      </c>
      <c r="BL2">
        <f t="shared" si="0"/>
        <v>78.814999999999998</v>
      </c>
      <c r="BM2">
        <f t="shared" si="0"/>
        <v>79.153999999999996</v>
      </c>
      <c r="BN2">
        <f t="shared" si="0"/>
        <v>146.44</v>
      </c>
      <c r="BO2">
        <f t="shared" si="0"/>
        <v>145.208</v>
      </c>
      <c r="BP2">
        <f t="shared" si="0"/>
        <v>153.27199999999999</v>
      </c>
      <c r="BQ2">
        <f t="shared" ref="BQ2:EB2" si="1">MAX(BQ5:BQ69)</f>
        <v>154.80799999999999</v>
      </c>
      <c r="BR2">
        <f t="shared" si="1"/>
        <v>61.414000000000001</v>
      </c>
      <c r="BS2">
        <f t="shared" si="1"/>
        <v>35.1</v>
      </c>
      <c r="BT2">
        <f t="shared" si="1"/>
        <v>7487.5309999999999</v>
      </c>
      <c r="BU2">
        <f t="shared" si="1"/>
        <v>51.674999999999997</v>
      </c>
      <c r="BV2">
        <f t="shared" si="1"/>
        <v>56.219000000000001</v>
      </c>
      <c r="BW2">
        <f t="shared" si="1"/>
        <v>57.927</v>
      </c>
      <c r="BX2">
        <f t="shared" si="1"/>
        <v>58.927</v>
      </c>
      <c r="BY2">
        <f t="shared" si="1"/>
        <v>1.4239999999999999</v>
      </c>
      <c r="BZ2">
        <f t="shared" si="1"/>
        <v>3.1240000000000001</v>
      </c>
      <c r="CA2">
        <f t="shared" si="1"/>
        <v>3.641</v>
      </c>
      <c r="CB2">
        <f t="shared" si="1"/>
        <v>3.3679999999999999</v>
      </c>
      <c r="CC2">
        <f t="shared" si="1"/>
        <v>0.88700000000000001</v>
      </c>
      <c r="CD2">
        <f t="shared" si="1"/>
        <v>1.5960000000000001</v>
      </c>
      <c r="CE2">
        <f t="shared" si="1"/>
        <v>1.274</v>
      </c>
      <c r="CF2">
        <f t="shared" si="1"/>
        <v>1.77</v>
      </c>
      <c r="CG2">
        <f t="shared" si="1"/>
        <v>13.968999999999999</v>
      </c>
      <c r="CH2">
        <f t="shared" si="1"/>
        <v>13.861000000000001</v>
      </c>
      <c r="CI2">
        <f t="shared" si="1"/>
        <v>5.7649999999999997</v>
      </c>
      <c r="CJ2">
        <f t="shared" si="1"/>
        <v>4.5670000000000002</v>
      </c>
      <c r="CK2">
        <f t="shared" si="1"/>
        <v>1.97</v>
      </c>
      <c r="CL2">
        <f t="shared" si="1"/>
        <v>0.5</v>
      </c>
      <c r="CM2">
        <f t="shared" si="1"/>
        <v>0</v>
      </c>
      <c r="CN2">
        <f t="shared" si="1"/>
        <v>0.1</v>
      </c>
      <c r="CO2">
        <f t="shared" si="1"/>
        <v>0.2</v>
      </c>
      <c r="CP2">
        <f t="shared" si="1"/>
        <v>117.441</v>
      </c>
      <c r="CQ2">
        <f t="shared" si="1"/>
        <v>115.18600000000001</v>
      </c>
      <c r="CR2">
        <f t="shared" si="1"/>
        <v>140.779</v>
      </c>
      <c r="CS2">
        <f t="shared" si="1"/>
        <v>144.89699999999999</v>
      </c>
      <c r="CT2">
        <f t="shared" si="1"/>
        <v>0.434</v>
      </c>
      <c r="CU2">
        <f t="shared" si="1"/>
        <v>0.499</v>
      </c>
      <c r="CV2">
        <f t="shared" si="1"/>
        <v>1.405</v>
      </c>
      <c r="CW2">
        <f t="shared" si="1"/>
        <v>0.60099999999999998</v>
      </c>
      <c r="CX2">
        <f t="shared" si="1"/>
        <v>1</v>
      </c>
      <c r="CY2">
        <f t="shared" si="1"/>
        <v>0.59799999999999998</v>
      </c>
      <c r="CZ2">
        <f t="shared" si="1"/>
        <v>0.4</v>
      </c>
      <c r="DA2">
        <f t="shared" si="1"/>
        <v>0.497</v>
      </c>
      <c r="DB2">
        <f t="shared" si="1"/>
        <v>0.90300000000000002</v>
      </c>
      <c r="DC2">
        <f t="shared" si="1"/>
        <v>0</v>
      </c>
      <c r="DD2">
        <f t="shared" si="1"/>
        <v>0</v>
      </c>
      <c r="DE2">
        <f t="shared" si="1"/>
        <v>0.28999999999999998</v>
      </c>
      <c r="DF2">
        <f t="shared" si="1"/>
        <v>0.13</v>
      </c>
      <c r="DG2">
        <f t="shared" si="1"/>
        <v>0.63500000000000001</v>
      </c>
      <c r="DH2">
        <f t="shared" si="1"/>
        <v>2.4460000000000002</v>
      </c>
      <c r="DI2">
        <f t="shared" si="1"/>
        <v>1.1759999999999999</v>
      </c>
      <c r="DJ2">
        <f t="shared" si="1"/>
        <v>0.17499999999999999</v>
      </c>
      <c r="DK2">
        <f t="shared" si="1"/>
        <v>1.159</v>
      </c>
      <c r="DL2">
        <f t="shared" si="1"/>
        <v>0.44900000000000001</v>
      </c>
      <c r="DM2">
        <f t="shared" si="1"/>
        <v>0.92600000000000005</v>
      </c>
      <c r="DN2">
        <f t="shared" si="1"/>
        <v>0.94799999999999995</v>
      </c>
      <c r="DO2">
        <f t="shared" si="1"/>
        <v>0.46200000000000002</v>
      </c>
      <c r="DP2">
        <f t="shared" si="1"/>
        <v>64.89</v>
      </c>
      <c r="DQ2">
        <f t="shared" si="1"/>
        <v>60.24</v>
      </c>
      <c r="DR2">
        <f t="shared" si="1"/>
        <v>52.155999999999999</v>
      </c>
      <c r="DS2">
        <f t="shared" si="1"/>
        <v>50.780999999999999</v>
      </c>
      <c r="DT2">
        <f t="shared" si="1"/>
        <v>7.44</v>
      </c>
      <c r="DU2">
        <f t="shared" si="1"/>
        <v>6.61</v>
      </c>
      <c r="DV2">
        <f t="shared" si="1"/>
        <v>13.2</v>
      </c>
      <c r="DW2">
        <f t="shared" si="1"/>
        <v>11.39</v>
      </c>
      <c r="DX2">
        <f t="shared" si="1"/>
        <v>7.56</v>
      </c>
      <c r="DY2">
        <f t="shared" si="1"/>
        <v>7.03</v>
      </c>
      <c r="DZ2">
        <f t="shared" si="1"/>
        <v>12.61</v>
      </c>
      <c r="EA2">
        <f t="shared" si="1"/>
        <v>10.66</v>
      </c>
      <c r="EB2">
        <f t="shared" si="1"/>
        <v>42.32</v>
      </c>
      <c r="EC2">
        <f t="shared" ref="EC2:GN2" si="2">MAX(EC5:EC69)</f>
        <v>43.02</v>
      </c>
      <c r="ED2">
        <f t="shared" si="2"/>
        <v>33.24</v>
      </c>
      <c r="EE2">
        <f t="shared" si="2"/>
        <v>35.380000000000003</v>
      </c>
      <c r="EF2">
        <f t="shared" si="2"/>
        <v>94.23</v>
      </c>
      <c r="EG2">
        <f t="shared" si="2"/>
        <v>94.14</v>
      </c>
      <c r="EH2">
        <f t="shared" si="2"/>
        <v>94.8</v>
      </c>
      <c r="EI2">
        <f t="shared" si="2"/>
        <v>92.38</v>
      </c>
      <c r="EJ2">
        <f t="shared" si="2"/>
        <v>6.4580000000000002</v>
      </c>
      <c r="EK2">
        <f t="shared" si="2"/>
        <v>53.625999999999998</v>
      </c>
      <c r="EL2">
        <f t="shared" si="2"/>
        <v>1.35</v>
      </c>
      <c r="EM2">
        <f t="shared" si="2"/>
        <v>0.95</v>
      </c>
      <c r="EN2">
        <f t="shared" si="2"/>
        <v>1.35</v>
      </c>
      <c r="EO2">
        <f t="shared" si="2"/>
        <v>1.32</v>
      </c>
      <c r="EP2">
        <f t="shared" si="2"/>
        <v>-78.628</v>
      </c>
      <c r="EQ2">
        <f t="shared" si="2"/>
        <v>-0.26200000000000001</v>
      </c>
      <c r="ER2">
        <f t="shared" si="2"/>
        <v>117.45</v>
      </c>
      <c r="ES2">
        <f t="shared" si="2"/>
        <v>1.6459999999999999</v>
      </c>
      <c r="ET2">
        <f t="shared" si="2"/>
        <v>1.6850000000000001</v>
      </c>
      <c r="EU2">
        <f t="shared" si="2"/>
        <v>1.627</v>
      </c>
      <c r="EV2">
        <f t="shared" si="2"/>
        <v>7.2229999999999999</v>
      </c>
      <c r="EW2">
        <f t="shared" si="2"/>
        <v>1.867</v>
      </c>
      <c r="EX2">
        <f t="shared" si="2"/>
        <v>73.900000000000006</v>
      </c>
      <c r="EY2">
        <f t="shared" si="2"/>
        <v>0.92</v>
      </c>
      <c r="EZ2">
        <f t="shared" si="2"/>
        <v>0.371</v>
      </c>
      <c r="FA2">
        <f t="shared" si="2"/>
        <v>0</v>
      </c>
      <c r="FB2">
        <f t="shared" si="2"/>
        <v>9.2829999999999995</v>
      </c>
      <c r="FC2">
        <f t="shared" si="2"/>
        <v>84.911000000000001</v>
      </c>
      <c r="FD2">
        <f t="shared" si="2"/>
        <v>78.885999999999996</v>
      </c>
      <c r="FE2">
        <f t="shared" si="2"/>
        <v>94.257000000000005</v>
      </c>
      <c r="FF2">
        <f t="shared" si="2"/>
        <v>91.611000000000004</v>
      </c>
      <c r="FG2">
        <f t="shared" si="2"/>
        <v>1.1719999999999999</v>
      </c>
      <c r="FH2">
        <f t="shared" si="2"/>
        <v>1.127</v>
      </c>
      <c r="FI2">
        <f t="shared" si="2"/>
        <v>1</v>
      </c>
      <c r="FJ2">
        <f t="shared" si="2"/>
        <v>0.99399999999999999</v>
      </c>
      <c r="FK2">
        <f t="shared" si="2"/>
        <v>0.20100000000000001</v>
      </c>
      <c r="FL2">
        <f t="shared" si="2"/>
        <v>84</v>
      </c>
      <c r="FM2">
        <f t="shared" si="2"/>
        <v>2.88</v>
      </c>
      <c r="FN2">
        <f t="shared" si="2"/>
        <v>-0.62</v>
      </c>
      <c r="FO2">
        <f t="shared" si="2"/>
        <v>5.58</v>
      </c>
      <c r="FP2">
        <f t="shared" si="2"/>
        <v>4</v>
      </c>
      <c r="FQ2">
        <f t="shared" si="2"/>
        <v>4.8499999999999996</v>
      </c>
      <c r="FR2">
        <f t="shared" si="2"/>
        <v>5.2</v>
      </c>
      <c r="FS2">
        <f t="shared" si="2"/>
        <v>6.6890000000000001</v>
      </c>
      <c r="FT2">
        <f t="shared" si="2"/>
        <v>1072.9000000000001</v>
      </c>
      <c r="FU2">
        <f t="shared" si="2"/>
        <v>2.1</v>
      </c>
      <c r="FV2">
        <f t="shared" si="2"/>
        <v>28.18</v>
      </c>
      <c r="FW2">
        <f t="shared" si="2"/>
        <v>16383.5</v>
      </c>
      <c r="FX2">
        <f t="shared" si="2"/>
        <v>170000</v>
      </c>
      <c r="FY2">
        <f t="shared" si="2"/>
        <v>172400</v>
      </c>
      <c r="FZ2">
        <f t="shared" si="2"/>
        <v>52.116999999999997</v>
      </c>
      <c r="GA2">
        <f t="shared" si="2"/>
        <v>51.643000000000001</v>
      </c>
      <c r="GB2">
        <f t="shared" si="2"/>
        <v>2290.6999999999998</v>
      </c>
      <c r="GC2">
        <f t="shared" si="2"/>
        <v>2743.2</v>
      </c>
      <c r="GD2">
        <f t="shared" si="2"/>
        <v>2481.5</v>
      </c>
      <c r="GE2">
        <f t="shared" si="2"/>
        <v>2743.2</v>
      </c>
      <c r="GF2">
        <f t="shared" si="2"/>
        <v>1507</v>
      </c>
      <c r="GG2">
        <f t="shared" si="2"/>
        <v>42</v>
      </c>
      <c r="GH2">
        <f t="shared" si="2"/>
        <v>42</v>
      </c>
      <c r="GI2">
        <f t="shared" si="2"/>
        <v>68.8</v>
      </c>
      <c r="GJ2">
        <f t="shared" si="2"/>
        <v>65.099999999999994</v>
      </c>
      <c r="GK2">
        <f t="shared" si="2"/>
        <v>99.5</v>
      </c>
      <c r="GL2">
        <f t="shared" si="2"/>
        <v>92</v>
      </c>
      <c r="GM2">
        <f t="shared" si="2"/>
        <v>0</v>
      </c>
      <c r="GN2">
        <f t="shared" si="2"/>
        <v>40.307000000000002</v>
      </c>
      <c r="GO2">
        <f t="shared" ref="GO2:HC2" si="3">MAX(GO5:GO69)</f>
        <v>117.45</v>
      </c>
      <c r="GP2">
        <f t="shared" si="3"/>
        <v>1.2390000000000001</v>
      </c>
      <c r="GQ2">
        <f t="shared" si="3"/>
        <v>5.7229999999999999</v>
      </c>
      <c r="GR2">
        <f t="shared" si="3"/>
        <v>1.298</v>
      </c>
      <c r="GS2">
        <f t="shared" si="3"/>
        <v>4.9560000000000004</v>
      </c>
      <c r="GT2">
        <f t="shared" si="3"/>
        <v>1.298</v>
      </c>
      <c r="GU2">
        <f t="shared" si="3"/>
        <v>4.8380000000000001</v>
      </c>
      <c r="GV2">
        <f t="shared" si="3"/>
        <v>12.74</v>
      </c>
      <c r="GW2">
        <f t="shared" si="3"/>
        <v>13.86</v>
      </c>
      <c r="GX2">
        <f t="shared" si="3"/>
        <v>23.225999999999999</v>
      </c>
      <c r="GY2">
        <f t="shared" si="3"/>
        <v>0</v>
      </c>
      <c r="GZ2">
        <f t="shared" si="3"/>
        <v>0</v>
      </c>
      <c r="HA2">
        <f t="shared" si="3"/>
        <v>0</v>
      </c>
      <c r="HB2">
        <f t="shared" si="3"/>
        <v>1</v>
      </c>
      <c r="HC2">
        <f t="shared" si="3"/>
        <v>28.934000000000001</v>
      </c>
    </row>
    <row r="3" spans="2:249" x14ac:dyDescent="0.25">
      <c r="B3" s="8" t="s">
        <v>49</v>
      </c>
      <c r="C3">
        <f>MIN(C5:C69)</f>
        <v>0</v>
      </c>
      <c r="D3" s="9">
        <f>MIN(D5:D69)*3600*24</f>
        <v>215.49</v>
      </c>
      <c r="E3">
        <f t="shared" ref="E3:BP3" si="4">MIN(E5:E69)</f>
        <v>215.49</v>
      </c>
      <c r="F3">
        <f t="shared" si="4"/>
        <v>324.20999999999998</v>
      </c>
      <c r="G3">
        <f t="shared" si="4"/>
        <v>-22.6</v>
      </c>
      <c r="H3">
        <f t="shared" si="4"/>
        <v>32.299999999999997</v>
      </c>
      <c r="I3">
        <f t="shared" si="4"/>
        <v>0</v>
      </c>
      <c r="J3">
        <f t="shared" si="4"/>
        <v>10.9</v>
      </c>
      <c r="K3">
        <f t="shared" si="4"/>
        <v>4</v>
      </c>
      <c r="L3">
        <f t="shared" si="4"/>
        <v>11</v>
      </c>
      <c r="M3">
        <f t="shared" si="4"/>
        <v>3</v>
      </c>
      <c r="N3">
        <f t="shared" si="4"/>
        <v>3</v>
      </c>
      <c r="O3">
        <f t="shared" si="4"/>
        <v>4</v>
      </c>
      <c r="P3">
        <f t="shared" si="4"/>
        <v>0.80100000000000005</v>
      </c>
      <c r="Q3">
        <f t="shared" si="4"/>
        <v>1.27</v>
      </c>
      <c r="R3">
        <f t="shared" si="4"/>
        <v>0.84299999999999997</v>
      </c>
      <c r="S3">
        <f t="shared" si="4"/>
        <v>0.626</v>
      </c>
      <c r="T3">
        <f t="shared" si="4"/>
        <v>62.23</v>
      </c>
      <c r="U3">
        <f t="shared" si="4"/>
        <v>60.972999999999999</v>
      </c>
      <c r="V3">
        <f t="shared" si="4"/>
        <v>60</v>
      </c>
      <c r="W3">
        <f t="shared" si="4"/>
        <v>40</v>
      </c>
      <c r="X3">
        <f t="shared" si="4"/>
        <v>70</v>
      </c>
      <c r="Y3">
        <f t="shared" si="4"/>
        <v>70</v>
      </c>
      <c r="Z3">
        <f t="shared" si="4"/>
        <v>124.24</v>
      </c>
      <c r="AA3">
        <f t="shared" si="4"/>
        <v>109.27</v>
      </c>
      <c r="AB3">
        <f t="shared" si="4"/>
        <v>112.37</v>
      </c>
      <c r="AC3">
        <f t="shared" si="4"/>
        <v>110.63</v>
      </c>
      <c r="AD3">
        <f t="shared" si="4"/>
        <v>0.66300000000000003</v>
      </c>
      <c r="AE3">
        <f t="shared" si="4"/>
        <v>0.61799999999999999</v>
      </c>
      <c r="AF3">
        <f t="shared" si="4"/>
        <v>0.58299999999999996</v>
      </c>
      <c r="AG3">
        <f t="shared" si="4"/>
        <v>0.59799999999999998</v>
      </c>
      <c r="AH3">
        <f t="shared" si="4"/>
        <v>2.2599999999999998</v>
      </c>
      <c r="AI3">
        <f t="shared" si="4"/>
        <v>-1.29</v>
      </c>
      <c r="AJ3">
        <f t="shared" si="4"/>
        <v>0.41</v>
      </c>
      <c r="AK3">
        <f t="shared" si="4"/>
        <v>-1.5</v>
      </c>
      <c r="AL3">
        <f t="shared" si="4"/>
        <v>526.29399999999998</v>
      </c>
      <c r="AM3">
        <f t="shared" si="4"/>
        <v>539.82500000000005</v>
      </c>
      <c r="AN3">
        <f t="shared" si="4"/>
        <v>658.41099999999994</v>
      </c>
      <c r="AO3">
        <f t="shared" si="4"/>
        <v>729.54100000000005</v>
      </c>
      <c r="AP3">
        <f t="shared" si="4"/>
        <v>1.246</v>
      </c>
      <c r="AQ3">
        <f t="shared" si="4"/>
        <v>1.595</v>
      </c>
      <c r="AR3">
        <f t="shared" si="4"/>
        <v>41.777000000000001</v>
      </c>
      <c r="AS3">
        <f t="shared" si="4"/>
        <v>34.268999999999998</v>
      </c>
      <c r="AT3">
        <f t="shared" si="4"/>
        <v>82</v>
      </c>
      <c r="AU3">
        <f t="shared" si="4"/>
        <v>91</v>
      </c>
      <c r="AV3">
        <f t="shared" si="4"/>
        <v>2.0245000000000002</v>
      </c>
      <c r="AW3">
        <f t="shared" si="4"/>
        <v>4.6352000000000002</v>
      </c>
      <c r="AX3">
        <f t="shared" si="4"/>
        <v>1011.3</v>
      </c>
      <c r="AY3">
        <f t="shared" si="4"/>
        <v>1.48</v>
      </c>
      <c r="AZ3">
        <f t="shared" si="4"/>
        <v>0.17</v>
      </c>
      <c r="BA3">
        <f t="shared" si="4"/>
        <v>69.2</v>
      </c>
      <c r="BB3">
        <f t="shared" si="4"/>
        <v>69.3</v>
      </c>
      <c r="BC3">
        <f t="shared" si="4"/>
        <v>7656</v>
      </c>
      <c r="BD3">
        <f t="shared" si="4"/>
        <v>89</v>
      </c>
      <c r="BE3">
        <f t="shared" si="4"/>
        <v>13.55</v>
      </c>
      <c r="BF3">
        <f t="shared" si="4"/>
        <v>11.54</v>
      </c>
      <c r="BG3">
        <f t="shared" si="4"/>
        <v>24.32</v>
      </c>
      <c r="BH3">
        <f t="shared" si="4"/>
        <v>24.5</v>
      </c>
      <c r="BI3">
        <f t="shared" si="4"/>
        <v>60.441000000000003</v>
      </c>
      <c r="BJ3">
        <f t="shared" si="4"/>
        <v>36.723999999999997</v>
      </c>
      <c r="BK3">
        <f t="shared" si="4"/>
        <v>62.234000000000002</v>
      </c>
      <c r="BL3">
        <f t="shared" si="4"/>
        <v>1.877</v>
      </c>
      <c r="BM3">
        <f t="shared" si="4"/>
        <v>78.001000000000005</v>
      </c>
      <c r="BN3">
        <f t="shared" si="4"/>
        <v>92.215999999999994</v>
      </c>
      <c r="BO3">
        <f t="shared" si="4"/>
        <v>89.927999999999997</v>
      </c>
      <c r="BP3">
        <f t="shared" si="4"/>
        <v>93.224000000000004</v>
      </c>
      <c r="BQ3">
        <f t="shared" ref="BQ3:EB3" si="5">MIN(BQ5:BQ69)</f>
        <v>94.376000000000005</v>
      </c>
      <c r="BR3">
        <f t="shared" si="5"/>
        <v>60.058999999999997</v>
      </c>
      <c r="BS3">
        <f t="shared" si="5"/>
        <v>29.9</v>
      </c>
      <c r="BT3">
        <f t="shared" si="5"/>
        <v>7101.1459999999997</v>
      </c>
      <c r="BU3">
        <f t="shared" si="5"/>
        <v>42.228000000000002</v>
      </c>
      <c r="BV3">
        <f t="shared" si="5"/>
        <v>54.188000000000002</v>
      </c>
      <c r="BW3">
        <f t="shared" si="5"/>
        <v>56.634999999999998</v>
      </c>
      <c r="BX3">
        <f t="shared" si="5"/>
        <v>55.795000000000002</v>
      </c>
      <c r="BY3">
        <f t="shared" si="5"/>
        <v>1.238</v>
      </c>
      <c r="BZ3">
        <f t="shared" si="5"/>
        <v>2.3130000000000002</v>
      </c>
      <c r="CA3">
        <f t="shared" si="5"/>
        <v>2.5190000000000001</v>
      </c>
      <c r="CB3">
        <f t="shared" si="5"/>
        <v>2.4390000000000001</v>
      </c>
      <c r="CC3">
        <f t="shared" si="5"/>
        <v>0.59699999999999998</v>
      </c>
      <c r="CD3">
        <f t="shared" si="5"/>
        <v>1.284</v>
      </c>
      <c r="CE3">
        <f t="shared" si="5"/>
        <v>1.1259999999999999</v>
      </c>
      <c r="CF3">
        <f t="shared" si="5"/>
        <v>1.516</v>
      </c>
      <c r="CG3">
        <f t="shared" si="5"/>
        <v>13.279</v>
      </c>
      <c r="CH3">
        <f t="shared" si="5"/>
        <v>9.9179999999999993</v>
      </c>
      <c r="CI3">
        <f t="shared" si="5"/>
        <v>4.6669999999999998</v>
      </c>
      <c r="CJ3">
        <f t="shared" si="5"/>
        <v>3.1970000000000001</v>
      </c>
      <c r="CK3">
        <f t="shared" si="5"/>
        <v>1.5629999999999999</v>
      </c>
      <c r="CL3">
        <f t="shared" si="5"/>
        <v>0</v>
      </c>
      <c r="CM3">
        <f t="shared" si="5"/>
        <v>0</v>
      </c>
      <c r="CN3">
        <f t="shared" si="5"/>
        <v>0</v>
      </c>
      <c r="CO3">
        <f t="shared" si="5"/>
        <v>0</v>
      </c>
      <c r="CP3">
        <f t="shared" si="5"/>
        <v>52.256</v>
      </c>
      <c r="CQ3">
        <f t="shared" si="5"/>
        <v>50.351999999999997</v>
      </c>
      <c r="CR3">
        <f t="shared" si="5"/>
        <v>51.094999999999999</v>
      </c>
      <c r="CS3">
        <f t="shared" si="5"/>
        <v>48.192999999999998</v>
      </c>
      <c r="CT3">
        <f t="shared" si="5"/>
        <v>0.23499999999999999</v>
      </c>
      <c r="CU3">
        <f t="shared" si="5"/>
        <v>0</v>
      </c>
      <c r="CV3">
        <f t="shared" si="5"/>
        <v>0.1</v>
      </c>
      <c r="CW3">
        <f t="shared" si="5"/>
        <v>0.29899999999999999</v>
      </c>
      <c r="CX3">
        <f t="shared" si="5"/>
        <v>0.20100000000000001</v>
      </c>
      <c r="CY3">
        <f t="shared" si="5"/>
        <v>0.19800000000000001</v>
      </c>
      <c r="CZ3">
        <f t="shared" si="5"/>
        <v>9.9000000000000005E-2</v>
      </c>
      <c r="DA3">
        <f t="shared" si="5"/>
        <v>0.1</v>
      </c>
      <c r="DB3">
        <f t="shared" si="5"/>
        <v>0.1</v>
      </c>
      <c r="DC3">
        <f t="shared" si="5"/>
        <v>0</v>
      </c>
      <c r="DD3">
        <f t="shared" si="5"/>
        <v>0</v>
      </c>
      <c r="DE3">
        <f t="shared" si="5"/>
        <v>9.9000000000000005E-2</v>
      </c>
      <c r="DF3">
        <f t="shared" si="5"/>
        <v>6.0999999999999999E-2</v>
      </c>
      <c r="DG3">
        <f t="shared" si="5"/>
        <v>3.3000000000000002E-2</v>
      </c>
      <c r="DH3">
        <f t="shared" si="5"/>
        <v>1.31</v>
      </c>
      <c r="DI3">
        <f t="shared" si="5"/>
        <v>0.90200000000000002</v>
      </c>
      <c r="DJ3">
        <f t="shared" si="5"/>
        <v>8.1000000000000003E-2</v>
      </c>
      <c r="DK3">
        <f t="shared" si="5"/>
        <v>0.9</v>
      </c>
      <c r="DL3">
        <f t="shared" si="5"/>
        <v>0.44400000000000001</v>
      </c>
      <c r="DM3">
        <f t="shared" si="5"/>
        <v>0.76300000000000001</v>
      </c>
      <c r="DN3">
        <f t="shared" si="5"/>
        <v>0.67500000000000004</v>
      </c>
      <c r="DO3">
        <f t="shared" si="5"/>
        <v>0.35</v>
      </c>
      <c r="DP3">
        <f t="shared" si="5"/>
        <v>62.087000000000003</v>
      </c>
      <c r="DQ3">
        <f t="shared" si="5"/>
        <v>36.765000000000001</v>
      </c>
      <c r="DR3">
        <f t="shared" si="5"/>
        <v>51.039000000000001</v>
      </c>
      <c r="DS3">
        <f t="shared" si="5"/>
        <v>41.207999999999998</v>
      </c>
      <c r="DT3">
        <f t="shared" si="5"/>
        <v>0.39</v>
      </c>
      <c r="DU3">
        <f t="shared" si="5"/>
        <v>0.35</v>
      </c>
      <c r="DV3">
        <f t="shared" si="5"/>
        <v>0.69</v>
      </c>
      <c r="DW3">
        <f t="shared" si="5"/>
        <v>0.6</v>
      </c>
      <c r="DX3">
        <f t="shared" si="5"/>
        <v>0.4</v>
      </c>
      <c r="DY3">
        <f t="shared" si="5"/>
        <v>0.38</v>
      </c>
      <c r="DZ3">
        <f t="shared" si="5"/>
        <v>0.62</v>
      </c>
      <c r="EA3">
        <f t="shared" si="5"/>
        <v>0.54</v>
      </c>
      <c r="EB3">
        <f t="shared" si="5"/>
        <v>4.9800000000000004</v>
      </c>
      <c r="EC3">
        <f t="shared" ref="EC3:GN3" si="6">MIN(EC5:EC69)</f>
        <v>5.12</v>
      </c>
      <c r="ED3">
        <f t="shared" si="6"/>
        <v>3.88</v>
      </c>
      <c r="EE3">
        <f t="shared" si="6"/>
        <v>6.47</v>
      </c>
      <c r="EF3">
        <f t="shared" si="6"/>
        <v>43.76</v>
      </c>
      <c r="EG3">
        <f t="shared" si="6"/>
        <v>44.48</v>
      </c>
      <c r="EH3">
        <f t="shared" si="6"/>
        <v>41.59</v>
      </c>
      <c r="EI3">
        <f t="shared" si="6"/>
        <v>42.57</v>
      </c>
      <c r="EJ3">
        <f t="shared" si="6"/>
        <v>3.0089999999999999</v>
      </c>
      <c r="EK3">
        <f t="shared" si="6"/>
        <v>40.536999999999999</v>
      </c>
      <c r="EL3">
        <f t="shared" si="6"/>
        <v>1.25</v>
      </c>
      <c r="EM3">
        <f t="shared" si="6"/>
        <v>0.5</v>
      </c>
      <c r="EN3">
        <f t="shared" si="6"/>
        <v>1.1100000000000001</v>
      </c>
      <c r="EO3">
        <f t="shared" si="6"/>
        <v>1.1100000000000001</v>
      </c>
      <c r="EP3">
        <f t="shared" si="6"/>
        <v>-98.921999999999997</v>
      </c>
      <c r="EQ3">
        <f t="shared" si="6"/>
        <v>-2.1680000000000001</v>
      </c>
      <c r="ER3">
        <f t="shared" si="6"/>
        <v>75.84</v>
      </c>
      <c r="ES3">
        <f t="shared" si="6"/>
        <v>1.006</v>
      </c>
      <c r="ET3">
        <f t="shared" si="6"/>
        <v>1.038</v>
      </c>
      <c r="EU3">
        <f t="shared" si="6"/>
        <v>1.0009999999999999</v>
      </c>
      <c r="EV3">
        <f t="shared" si="6"/>
        <v>6.7919999999999998</v>
      </c>
      <c r="EW3">
        <f t="shared" si="6"/>
        <v>1.3109999999999999</v>
      </c>
      <c r="EX3">
        <f t="shared" si="6"/>
        <v>-702.18</v>
      </c>
      <c r="EY3">
        <f t="shared" si="6"/>
        <v>0</v>
      </c>
      <c r="EZ3">
        <f t="shared" si="6"/>
        <v>0</v>
      </c>
      <c r="FA3">
        <f t="shared" si="6"/>
        <v>0</v>
      </c>
      <c r="FB3">
        <f t="shared" si="6"/>
        <v>5.3529999999999998</v>
      </c>
      <c r="FC3">
        <f t="shared" si="6"/>
        <v>31.908000000000001</v>
      </c>
      <c r="FD3">
        <f t="shared" si="6"/>
        <v>28.751000000000001</v>
      </c>
      <c r="FE3">
        <f t="shared" si="6"/>
        <v>28.245000000000001</v>
      </c>
      <c r="FF3">
        <f t="shared" si="6"/>
        <v>26.608000000000001</v>
      </c>
      <c r="FG3">
        <f t="shared" si="6"/>
        <v>0.95</v>
      </c>
      <c r="FH3">
        <f t="shared" si="6"/>
        <v>0.95099999999999996</v>
      </c>
      <c r="FI3">
        <f t="shared" si="6"/>
        <v>0.98199999999999998</v>
      </c>
      <c r="FJ3">
        <f t="shared" si="6"/>
        <v>0.98599999999999999</v>
      </c>
      <c r="FK3">
        <f t="shared" si="6"/>
        <v>0</v>
      </c>
      <c r="FL3">
        <f t="shared" si="6"/>
        <v>82</v>
      </c>
      <c r="FM3">
        <f t="shared" si="6"/>
        <v>2.76</v>
      </c>
      <c r="FN3">
        <f t="shared" si="6"/>
        <v>-0.91</v>
      </c>
      <c r="FO3">
        <f t="shared" si="6"/>
        <v>0.16</v>
      </c>
      <c r="FP3">
        <f t="shared" si="6"/>
        <v>0.45</v>
      </c>
      <c r="FQ3">
        <f t="shared" si="6"/>
        <v>4.3</v>
      </c>
      <c r="FR3">
        <f t="shared" si="6"/>
        <v>4.95</v>
      </c>
      <c r="FS3">
        <f t="shared" si="6"/>
        <v>6.6005000000000003</v>
      </c>
      <c r="FT3">
        <f t="shared" si="6"/>
        <v>1068.3</v>
      </c>
      <c r="FU3">
        <f t="shared" si="6"/>
        <v>0.31</v>
      </c>
      <c r="FV3">
        <f t="shared" si="6"/>
        <v>5.45</v>
      </c>
      <c r="FW3">
        <f t="shared" si="6"/>
        <v>3030.5</v>
      </c>
      <c r="FX3">
        <f t="shared" si="6"/>
        <v>163300</v>
      </c>
      <c r="FY3">
        <f t="shared" si="6"/>
        <v>164100</v>
      </c>
      <c r="FZ3">
        <f t="shared" si="6"/>
        <v>49.421999999999997</v>
      </c>
      <c r="GA3">
        <f t="shared" si="6"/>
        <v>50.927999999999997</v>
      </c>
      <c r="GB3">
        <f t="shared" si="6"/>
        <v>2180.4</v>
      </c>
      <c r="GC3">
        <f t="shared" si="6"/>
        <v>2152.5</v>
      </c>
      <c r="GD3">
        <f t="shared" si="6"/>
        <v>2180.4</v>
      </c>
      <c r="GE3">
        <f t="shared" si="6"/>
        <v>2165</v>
      </c>
      <c r="GF3">
        <f t="shared" si="6"/>
        <v>1267.1719000000001</v>
      </c>
      <c r="GG3">
        <f t="shared" si="6"/>
        <v>29</v>
      </c>
      <c r="GH3">
        <f t="shared" si="6"/>
        <v>28.8</v>
      </c>
      <c r="GI3">
        <f t="shared" si="6"/>
        <v>51.1</v>
      </c>
      <c r="GJ3">
        <f t="shared" si="6"/>
        <v>55.2</v>
      </c>
      <c r="GK3">
        <f t="shared" si="6"/>
        <v>91.5</v>
      </c>
      <c r="GL3">
        <f t="shared" si="6"/>
        <v>77.8</v>
      </c>
      <c r="GM3">
        <f t="shared" si="6"/>
        <v>0</v>
      </c>
      <c r="GN3">
        <f t="shared" si="6"/>
        <v>35.636000000000003</v>
      </c>
      <c r="GO3">
        <f t="shared" ref="GO3:HC3" si="7">MIN(GO5:GO69)</f>
        <v>78.628</v>
      </c>
      <c r="GP3">
        <f t="shared" si="7"/>
        <v>0</v>
      </c>
      <c r="GQ3">
        <f t="shared" si="7"/>
        <v>1.9470000000000001</v>
      </c>
      <c r="GR3">
        <f t="shared" si="7"/>
        <v>0</v>
      </c>
      <c r="GS3">
        <f t="shared" si="7"/>
        <v>2.0059999999999998</v>
      </c>
      <c r="GT3">
        <f t="shared" si="7"/>
        <v>0</v>
      </c>
      <c r="GU3">
        <f t="shared" si="7"/>
        <v>1.8879999999999999</v>
      </c>
      <c r="GV3">
        <f t="shared" si="7"/>
        <v>0</v>
      </c>
      <c r="GW3">
        <f t="shared" si="7"/>
        <v>8.4939999999999998</v>
      </c>
      <c r="GX3">
        <f t="shared" si="7"/>
        <v>15.092000000000001</v>
      </c>
      <c r="GY3">
        <f t="shared" si="7"/>
        <v>0</v>
      </c>
      <c r="GZ3">
        <f t="shared" si="7"/>
        <v>0</v>
      </c>
      <c r="HA3">
        <f t="shared" si="7"/>
        <v>0</v>
      </c>
      <c r="HB3">
        <f t="shared" si="7"/>
        <v>0</v>
      </c>
      <c r="HC3">
        <f t="shared" si="7"/>
        <v>22.036000000000001</v>
      </c>
    </row>
    <row r="5" spans="2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273</v>
      </c>
      <c r="AQ5" s="1" t="s">
        <v>274</v>
      </c>
      <c r="AR5" s="1" t="s">
        <v>150</v>
      </c>
      <c r="AS5" s="1" t="s">
        <v>151</v>
      </c>
      <c r="AT5" s="1" t="s">
        <v>152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269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265</v>
      </c>
      <c r="FH5" s="1" t="s">
        <v>266</v>
      </c>
      <c r="FI5" s="1" t="s">
        <v>267</v>
      </c>
      <c r="FJ5" s="1" t="s">
        <v>268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408</v>
      </c>
      <c r="IA5" s="1" t="s">
        <v>262</v>
      </c>
      <c r="IB5" s="1" t="s">
        <v>387</v>
      </c>
      <c r="IC5" s="1" t="s">
        <v>388</v>
      </c>
      <c r="ID5" s="1" t="s">
        <v>389</v>
      </c>
      <c r="IE5" s="1" t="s">
        <v>390</v>
      </c>
      <c r="IF5" s="1" t="s">
        <v>391</v>
      </c>
      <c r="IG5" s="1" t="s">
        <v>392</v>
      </c>
      <c r="IH5" s="1" t="s">
        <v>393</v>
      </c>
      <c r="II5" s="1" t="s">
        <v>394</v>
      </c>
      <c r="IJ5" s="1" t="s">
        <v>395</v>
      </c>
      <c r="IK5" s="1" t="s">
        <v>396</v>
      </c>
      <c r="IL5" s="1" t="s">
        <v>397</v>
      </c>
      <c r="IM5" s="1" t="s">
        <v>398</v>
      </c>
      <c r="IN5" s="1" t="s">
        <v>399</v>
      </c>
      <c r="IO5" s="1" t="s">
        <v>400</v>
      </c>
    </row>
    <row r="6" spans="2:249" ht="15" customHeight="1" x14ac:dyDescent="0.25">
      <c r="B6" s="62" t="s">
        <v>405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1"/>
    </row>
    <row r="7" spans="2:249" ht="30" x14ac:dyDescent="0.25">
      <c r="B7" s="2" t="s">
        <v>41</v>
      </c>
      <c r="C7" s="2" t="s">
        <v>42</v>
      </c>
      <c r="D7" s="2" t="s">
        <v>406</v>
      </c>
      <c r="E7" s="3">
        <v>2815.6709999999998</v>
      </c>
      <c r="F7" s="4">
        <v>324.20999999999998</v>
      </c>
      <c r="G7" s="4">
        <v>5.45</v>
      </c>
      <c r="H7" s="4">
        <v>32.299999999999997</v>
      </c>
      <c r="I7" s="3">
        <v>0</v>
      </c>
      <c r="J7" s="3">
        <v>2443.5</v>
      </c>
      <c r="K7" s="3">
        <v>6</v>
      </c>
      <c r="L7" s="3">
        <v>11</v>
      </c>
      <c r="M7" s="3">
        <v>5</v>
      </c>
      <c r="N7" s="3">
        <v>3</v>
      </c>
      <c r="O7" s="3">
        <v>4</v>
      </c>
      <c r="P7" s="3">
        <v>0.92200000000000004</v>
      </c>
      <c r="Q7" s="4">
        <v>1.27</v>
      </c>
      <c r="R7" s="4">
        <v>0.86599999999999999</v>
      </c>
      <c r="S7" s="4">
        <v>0.69299999999999995</v>
      </c>
      <c r="T7" s="4">
        <v>62.23</v>
      </c>
      <c r="U7" s="4">
        <v>61.890999999999998</v>
      </c>
      <c r="V7" s="3">
        <v>60</v>
      </c>
      <c r="W7" s="3">
        <v>40</v>
      </c>
      <c r="X7" s="3">
        <v>70</v>
      </c>
      <c r="Y7" s="3">
        <v>70</v>
      </c>
      <c r="Z7" s="4">
        <v>124.24</v>
      </c>
      <c r="AA7" s="4">
        <v>109.27</v>
      </c>
      <c r="AB7" s="4">
        <v>112.37</v>
      </c>
      <c r="AC7" s="4">
        <v>110.63</v>
      </c>
      <c r="AD7" s="4">
        <v>0.66300000000000003</v>
      </c>
      <c r="AE7" s="4">
        <v>0.61799999999999999</v>
      </c>
      <c r="AF7" s="4">
        <v>0.58299999999999996</v>
      </c>
      <c r="AG7" s="4">
        <v>0.59799999999999998</v>
      </c>
      <c r="AH7" s="4">
        <v>2.2599999999999998</v>
      </c>
      <c r="AI7" s="4">
        <v>-1.29</v>
      </c>
      <c r="AJ7" s="4">
        <v>0.41</v>
      </c>
      <c r="AK7" s="4">
        <v>-1.5</v>
      </c>
      <c r="AL7" s="4">
        <v>526.29399999999998</v>
      </c>
      <c r="AM7" s="4">
        <v>539.82500000000005</v>
      </c>
      <c r="AN7" s="4">
        <v>658.41099999999994</v>
      </c>
      <c r="AO7" s="4">
        <v>729.54100000000005</v>
      </c>
      <c r="AP7" s="3">
        <v>1.3129999999999999</v>
      </c>
      <c r="AQ7" s="3">
        <v>1.7</v>
      </c>
      <c r="AR7" s="4">
        <v>42.515999999999998</v>
      </c>
      <c r="AS7" s="4">
        <v>34.377000000000002</v>
      </c>
      <c r="AT7" s="4">
        <v>82</v>
      </c>
      <c r="AU7" s="4">
        <v>91</v>
      </c>
      <c r="AV7" s="4">
        <v>2.4449999999999998</v>
      </c>
      <c r="AW7" s="4">
        <v>4.6352000000000002</v>
      </c>
      <c r="AX7" s="3">
        <v>1017</v>
      </c>
      <c r="AY7" s="4">
        <v>1.48</v>
      </c>
      <c r="AZ7" s="3">
        <v>0.17</v>
      </c>
      <c r="BA7" s="3">
        <v>69.2</v>
      </c>
      <c r="BB7" s="3">
        <v>69.3</v>
      </c>
      <c r="BC7" s="4">
        <v>7656</v>
      </c>
      <c r="BD7" s="4">
        <v>90</v>
      </c>
      <c r="BE7" s="4">
        <v>13.55</v>
      </c>
      <c r="BF7" s="4">
        <v>11.84</v>
      </c>
      <c r="BG7" s="4">
        <v>24.32</v>
      </c>
      <c r="BH7" s="4">
        <v>24.5</v>
      </c>
      <c r="BI7" s="3">
        <v>64.042000000000002</v>
      </c>
      <c r="BJ7" s="3">
        <v>81.141999999999996</v>
      </c>
      <c r="BK7" s="4">
        <v>62.234000000000002</v>
      </c>
      <c r="BL7" s="3">
        <v>78.814999999999998</v>
      </c>
      <c r="BM7" s="4">
        <v>78.001000000000005</v>
      </c>
      <c r="BN7" s="4">
        <v>92.215999999999994</v>
      </c>
      <c r="BO7" s="4">
        <v>89.927999999999997</v>
      </c>
      <c r="BP7" s="4">
        <v>93.224000000000004</v>
      </c>
      <c r="BQ7" s="4">
        <v>94.376000000000005</v>
      </c>
      <c r="BR7" s="4">
        <v>60.058999999999997</v>
      </c>
      <c r="BS7" s="4">
        <v>29.9</v>
      </c>
      <c r="BT7" s="4">
        <v>7101.1459999999997</v>
      </c>
      <c r="BU7" s="4">
        <v>42.228000000000002</v>
      </c>
      <c r="BV7" s="3">
        <v>56.219000000000001</v>
      </c>
      <c r="BW7" s="3">
        <v>57.927</v>
      </c>
      <c r="BX7" s="3">
        <v>58.927</v>
      </c>
      <c r="BY7" s="3">
        <v>1.4239999999999999</v>
      </c>
      <c r="BZ7" s="4">
        <v>2.3130000000000002</v>
      </c>
      <c r="CA7" s="4">
        <v>2.5190000000000001</v>
      </c>
      <c r="CB7" s="4">
        <v>2.4390000000000001</v>
      </c>
      <c r="CC7" s="4">
        <v>0.83699999999999997</v>
      </c>
      <c r="CD7" s="4">
        <v>1.546</v>
      </c>
      <c r="CE7" s="4">
        <v>1.2310000000000001</v>
      </c>
      <c r="CF7" s="4">
        <v>1.6279999999999999</v>
      </c>
      <c r="CG7" s="4">
        <v>13.279</v>
      </c>
      <c r="CH7" s="3">
        <v>9.9179999999999993</v>
      </c>
      <c r="CI7" s="4">
        <v>4.6669999999999998</v>
      </c>
      <c r="CJ7" s="3">
        <v>4.5670000000000002</v>
      </c>
      <c r="CK7" s="4">
        <v>1.5629999999999999</v>
      </c>
      <c r="CL7" s="4">
        <v>0</v>
      </c>
      <c r="CM7" s="3">
        <v>0</v>
      </c>
      <c r="CN7" s="4">
        <v>0</v>
      </c>
      <c r="CO7" s="4">
        <v>0</v>
      </c>
      <c r="CP7" s="4">
        <v>52.256</v>
      </c>
      <c r="CQ7" s="4">
        <v>50.351999999999997</v>
      </c>
      <c r="CR7" s="4">
        <v>51.094999999999999</v>
      </c>
      <c r="CS7" s="4">
        <v>48.192999999999998</v>
      </c>
      <c r="CT7" s="4">
        <v>0.29699999999999999</v>
      </c>
      <c r="CU7" s="3">
        <v>0.499</v>
      </c>
      <c r="CV7" s="3">
        <v>1.405</v>
      </c>
      <c r="CW7" s="4">
        <v>0.5</v>
      </c>
      <c r="CX7" s="3">
        <v>1</v>
      </c>
      <c r="CY7" s="4">
        <v>0.4</v>
      </c>
      <c r="CZ7" s="4">
        <v>0.1</v>
      </c>
      <c r="DA7" s="3">
        <v>0.497</v>
      </c>
      <c r="DB7" s="3">
        <v>0.90300000000000002</v>
      </c>
      <c r="DC7" s="3">
        <v>0</v>
      </c>
      <c r="DD7" s="3">
        <v>0</v>
      </c>
      <c r="DE7" s="4">
        <v>9.9000000000000005E-2</v>
      </c>
      <c r="DF7" s="4">
        <v>6.0999999999999999E-2</v>
      </c>
      <c r="DG7" s="4">
        <v>3.3000000000000002E-2</v>
      </c>
      <c r="DH7" s="4">
        <v>1.31</v>
      </c>
      <c r="DI7" s="3">
        <v>1.1759999999999999</v>
      </c>
      <c r="DJ7" s="4">
        <v>0.14199999999999999</v>
      </c>
      <c r="DK7" s="4">
        <v>0.9</v>
      </c>
      <c r="DL7" s="4">
        <v>0.44400000000000001</v>
      </c>
      <c r="DM7" s="3">
        <v>0.92600000000000005</v>
      </c>
      <c r="DN7" s="3">
        <v>0.94799999999999995</v>
      </c>
      <c r="DO7" s="3">
        <v>0.46200000000000002</v>
      </c>
      <c r="DP7" s="4">
        <v>62.932000000000002</v>
      </c>
      <c r="DQ7" s="3">
        <v>60.24</v>
      </c>
      <c r="DR7" s="4">
        <v>51.039000000000001</v>
      </c>
      <c r="DS7" s="4">
        <v>50.512999999999998</v>
      </c>
      <c r="DT7" s="4">
        <v>0.39</v>
      </c>
      <c r="DU7" s="4">
        <v>0.35</v>
      </c>
      <c r="DV7" s="4">
        <v>0.69</v>
      </c>
      <c r="DW7" s="4">
        <v>0.6</v>
      </c>
      <c r="DX7" s="4">
        <v>0.4</v>
      </c>
      <c r="DY7" s="4">
        <v>0.38</v>
      </c>
      <c r="DZ7" s="4">
        <v>0.62</v>
      </c>
      <c r="EA7" s="4">
        <v>0.54</v>
      </c>
      <c r="EB7" s="4">
        <v>4.9800000000000004</v>
      </c>
      <c r="EC7" s="4">
        <v>5.12</v>
      </c>
      <c r="ED7" s="4">
        <v>3.88</v>
      </c>
      <c r="EE7" s="4">
        <v>6.47</v>
      </c>
      <c r="EF7" s="3">
        <v>94.23</v>
      </c>
      <c r="EG7" s="3">
        <v>94.14</v>
      </c>
      <c r="EH7" s="3">
        <v>94.8</v>
      </c>
      <c r="EI7" s="3">
        <v>92.38</v>
      </c>
      <c r="EJ7" s="4">
        <v>3.0089999999999999</v>
      </c>
      <c r="EK7" s="4">
        <v>40.536999999999999</v>
      </c>
      <c r="EL7" s="4">
        <v>1.25</v>
      </c>
      <c r="EM7" s="3">
        <v>0.5</v>
      </c>
      <c r="EN7" s="4">
        <v>1.1100000000000001</v>
      </c>
      <c r="EO7" s="4">
        <v>1.1100000000000001</v>
      </c>
      <c r="EP7" s="4">
        <v>-78.628</v>
      </c>
      <c r="EQ7" s="3">
        <v>-0.26200000000000001</v>
      </c>
      <c r="ER7" s="4">
        <v>75.84</v>
      </c>
      <c r="ES7" s="4">
        <v>1.006</v>
      </c>
      <c r="ET7" s="4">
        <v>1.038</v>
      </c>
      <c r="EU7" s="4">
        <v>1.0009999999999999</v>
      </c>
      <c r="EV7" s="3">
        <v>7.2229999999999999</v>
      </c>
      <c r="EW7" s="3">
        <v>1.867</v>
      </c>
      <c r="EX7" s="4">
        <v>-702.18</v>
      </c>
      <c r="EY7" s="3">
        <v>0.92</v>
      </c>
      <c r="EZ7" s="4">
        <v>0</v>
      </c>
      <c r="FA7" s="3">
        <v>0</v>
      </c>
      <c r="FB7" s="4">
        <v>5.3529999999999998</v>
      </c>
      <c r="FC7" s="4">
        <v>31.908000000000001</v>
      </c>
      <c r="FD7" s="4">
        <v>28.751000000000001</v>
      </c>
      <c r="FE7" s="4">
        <v>28.245000000000001</v>
      </c>
      <c r="FF7" s="4">
        <v>26.608000000000001</v>
      </c>
      <c r="FG7" s="4">
        <v>1.0049999999999999</v>
      </c>
      <c r="FH7" s="4">
        <v>1.006</v>
      </c>
      <c r="FI7" s="3">
        <v>1</v>
      </c>
      <c r="FJ7" s="3">
        <v>0.99399999999999999</v>
      </c>
      <c r="FK7" s="3">
        <v>0.20100000000000001</v>
      </c>
      <c r="FL7" s="4">
        <v>82</v>
      </c>
      <c r="FM7" s="4">
        <v>2.76</v>
      </c>
      <c r="FN7" s="3">
        <v>-0.91</v>
      </c>
      <c r="FO7" s="3">
        <v>0.16</v>
      </c>
      <c r="FP7" s="3">
        <v>0.45</v>
      </c>
      <c r="FQ7" s="3">
        <v>4.3</v>
      </c>
      <c r="FR7" s="4">
        <v>5.2</v>
      </c>
      <c r="FS7" s="4">
        <v>6.6074999999999999</v>
      </c>
      <c r="FT7" s="4">
        <v>1068.7</v>
      </c>
      <c r="FU7" s="4">
        <v>0.31</v>
      </c>
      <c r="FV7" s="4">
        <v>5.45</v>
      </c>
      <c r="FW7" s="3">
        <v>16383.5</v>
      </c>
      <c r="FX7" s="4">
        <v>163300</v>
      </c>
      <c r="FY7" s="4">
        <v>164100</v>
      </c>
      <c r="FZ7" s="3">
        <v>52.116999999999997</v>
      </c>
      <c r="GA7" s="3">
        <v>51.643000000000001</v>
      </c>
      <c r="GB7" s="4">
        <v>2180.4</v>
      </c>
      <c r="GC7" s="4">
        <v>2152.5</v>
      </c>
      <c r="GD7" s="4">
        <v>2180.4</v>
      </c>
      <c r="GE7" s="4">
        <v>2165</v>
      </c>
      <c r="GF7" s="4">
        <v>1441.7655999999999</v>
      </c>
      <c r="GG7" s="3">
        <v>42</v>
      </c>
      <c r="GH7" s="3">
        <v>42</v>
      </c>
      <c r="GI7" s="3">
        <v>68.8</v>
      </c>
      <c r="GJ7" s="3">
        <v>65.099999999999994</v>
      </c>
      <c r="GK7" s="3">
        <v>91.5</v>
      </c>
      <c r="GL7" s="4">
        <v>80.7</v>
      </c>
      <c r="GM7" s="3">
        <v>0</v>
      </c>
      <c r="GN7" s="3">
        <v>40.307000000000002</v>
      </c>
      <c r="GO7" s="4">
        <v>78.628</v>
      </c>
      <c r="GP7" s="3">
        <v>0</v>
      </c>
      <c r="GQ7" s="4">
        <v>4.6609999999999996</v>
      </c>
      <c r="GR7" s="3">
        <v>0</v>
      </c>
      <c r="GS7" s="3">
        <v>4.9560000000000004</v>
      </c>
      <c r="GT7" s="3">
        <v>0</v>
      </c>
      <c r="GU7" s="4">
        <v>4.6020000000000003</v>
      </c>
      <c r="GV7" s="3">
        <v>0</v>
      </c>
      <c r="GW7" s="4">
        <v>8.4939999999999998</v>
      </c>
      <c r="GX7" s="3">
        <v>23.225999999999999</v>
      </c>
      <c r="GY7" s="3">
        <v>0</v>
      </c>
      <c r="GZ7" s="3">
        <v>0</v>
      </c>
      <c r="HA7" s="3">
        <v>0</v>
      </c>
      <c r="HB7" s="3">
        <v>1</v>
      </c>
      <c r="HC7" s="3">
        <v>28.934000000000001</v>
      </c>
      <c r="HD7" s="4">
        <v>78</v>
      </c>
      <c r="HE7" s="3">
        <v>0</v>
      </c>
      <c r="HF7" s="3">
        <v>0</v>
      </c>
      <c r="HG7" s="3">
        <v>91.15</v>
      </c>
      <c r="HH7" s="4">
        <v>81.62</v>
      </c>
      <c r="HI7" s="3">
        <v>0</v>
      </c>
      <c r="HJ7" s="3">
        <v>0</v>
      </c>
      <c r="HK7" s="3">
        <v>0</v>
      </c>
      <c r="HL7" s="4">
        <v>60</v>
      </c>
      <c r="HM7" s="3">
        <v>60</v>
      </c>
      <c r="HN7" s="4">
        <v>61</v>
      </c>
      <c r="HO7" s="4">
        <v>53</v>
      </c>
      <c r="HP7" s="4">
        <v>54</v>
      </c>
      <c r="HQ7" s="4">
        <v>53</v>
      </c>
      <c r="HR7" s="4">
        <v>53</v>
      </c>
      <c r="HS7" s="4">
        <v>70</v>
      </c>
      <c r="HT7" s="4">
        <v>-0.96950000000000003</v>
      </c>
      <c r="HU7" s="3">
        <v>0</v>
      </c>
      <c r="HV7" s="4">
        <v>0.53500000000000003</v>
      </c>
      <c r="HW7" s="3">
        <v>35.44</v>
      </c>
      <c r="HX7" s="4">
        <v>37.25</v>
      </c>
      <c r="HY7" s="4">
        <v>49.36</v>
      </c>
      <c r="HZ7" s="4">
        <v>56.69</v>
      </c>
      <c r="IA7" s="4">
        <v>2.1259999999999999</v>
      </c>
      <c r="IB7" s="4">
        <v>77</v>
      </c>
      <c r="IC7" s="4">
        <v>11.038</v>
      </c>
      <c r="ID7" s="3">
        <v>-4.1000000000000002E-2</v>
      </c>
      <c r="IE7" s="4">
        <v>-8.0000000000000002E-3</v>
      </c>
      <c r="IF7" s="4">
        <v>786.6</v>
      </c>
      <c r="IG7" s="4">
        <v>275.8</v>
      </c>
      <c r="IH7" s="4">
        <v>798.5</v>
      </c>
      <c r="II7" s="4">
        <v>276</v>
      </c>
      <c r="IJ7" s="4">
        <v>4.4999999999999998E-2</v>
      </c>
      <c r="IK7" s="4">
        <v>4.9000000000000002E-2</v>
      </c>
      <c r="IL7" s="3">
        <v>2519.942</v>
      </c>
      <c r="IM7" s="3">
        <v>2519.7429999999999</v>
      </c>
      <c r="IN7" s="4">
        <v>8.1280000000000001</v>
      </c>
      <c r="IO7" s="4">
        <v>0.128</v>
      </c>
    </row>
    <row r="8" spans="2:249" x14ac:dyDescent="0.25">
      <c r="B8" s="2" t="s">
        <v>41</v>
      </c>
      <c r="C8" s="2" t="s">
        <v>43</v>
      </c>
      <c r="D8" s="6">
        <v>2.5356481481481484E-3</v>
      </c>
      <c r="E8" s="4">
        <v>219.08</v>
      </c>
      <c r="F8" s="4">
        <v>329.17</v>
      </c>
      <c r="G8" s="4">
        <v>5.7</v>
      </c>
      <c r="H8" s="4">
        <v>33.6</v>
      </c>
      <c r="I8" s="3">
        <v>0</v>
      </c>
      <c r="J8" s="4">
        <v>10.9</v>
      </c>
      <c r="K8" s="3">
        <v>6</v>
      </c>
      <c r="L8" s="3">
        <v>11</v>
      </c>
      <c r="M8" s="3">
        <v>5</v>
      </c>
      <c r="N8" s="3">
        <v>3</v>
      </c>
      <c r="O8" s="3">
        <v>4</v>
      </c>
      <c r="P8" s="4">
        <v>0.80100000000000005</v>
      </c>
      <c r="Q8" s="4">
        <v>1.35</v>
      </c>
      <c r="R8" s="4">
        <v>0.84299999999999997</v>
      </c>
      <c r="S8" s="4">
        <v>0.68100000000000005</v>
      </c>
      <c r="T8" s="4">
        <v>68.45</v>
      </c>
      <c r="U8" s="4">
        <v>61.226999999999997</v>
      </c>
      <c r="V8" s="4">
        <v>210</v>
      </c>
      <c r="W8" s="4">
        <v>175</v>
      </c>
      <c r="X8" s="4">
        <v>157.5</v>
      </c>
      <c r="Y8" s="4">
        <v>157.5</v>
      </c>
      <c r="Z8" s="4">
        <v>330.46</v>
      </c>
      <c r="AA8" s="4">
        <v>279.33</v>
      </c>
      <c r="AB8" s="4">
        <v>298.36</v>
      </c>
      <c r="AC8" s="4">
        <v>286.97000000000003</v>
      </c>
      <c r="AD8" s="4">
        <v>1.903</v>
      </c>
      <c r="AE8" s="4">
        <v>1.9319999999999999</v>
      </c>
      <c r="AF8" s="4">
        <v>1.9770000000000001</v>
      </c>
      <c r="AG8" s="4">
        <v>2.0840000000000001</v>
      </c>
      <c r="AH8" s="4">
        <v>84.03</v>
      </c>
      <c r="AI8" s="4">
        <v>80.03</v>
      </c>
      <c r="AJ8" s="4">
        <v>105.23</v>
      </c>
      <c r="AK8" s="4">
        <v>103.39</v>
      </c>
      <c r="AL8" s="4">
        <v>614.65300000000002</v>
      </c>
      <c r="AM8" s="4">
        <v>615.846</v>
      </c>
      <c r="AN8" s="3">
        <v>788.04899999999998</v>
      </c>
      <c r="AO8" s="4">
        <v>782.34799999999996</v>
      </c>
      <c r="AP8" s="4">
        <v>1.294</v>
      </c>
      <c r="AQ8" s="4">
        <v>1.643</v>
      </c>
      <c r="AR8" s="4">
        <v>42.179000000000002</v>
      </c>
      <c r="AS8" s="4">
        <v>34.268999999999998</v>
      </c>
      <c r="AT8" s="4">
        <v>83</v>
      </c>
      <c r="AU8" s="4">
        <v>104</v>
      </c>
      <c r="AV8" s="4">
        <v>2.0960000000000001</v>
      </c>
      <c r="AW8" s="3">
        <v>5.2125000000000004</v>
      </c>
      <c r="AX8" s="4">
        <v>1011.3</v>
      </c>
      <c r="AY8" s="4">
        <v>1.52</v>
      </c>
      <c r="AZ8" s="4">
        <v>5.69</v>
      </c>
      <c r="BA8" s="4">
        <v>110.297</v>
      </c>
      <c r="BB8" s="4">
        <v>115.503</v>
      </c>
      <c r="BC8" s="3">
        <v>7773</v>
      </c>
      <c r="BD8" s="3">
        <v>90.25</v>
      </c>
      <c r="BE8" s="3">
        <v>16.989999999999998</v>
      </c>
      <c r="BF8" s="4">
        <v>12.24</v>
      </c>
      <c r="BG8" s="3">
        <v>29.99</v>
      </c>
      <c r="BH8" s="4">
        <v>26.72</v>
      </c>
      <c r="BI8" s="5"/>
      <c r="BJ8" s="5"/>
      <c r="BK8" s="5"/>
      <c r="BL8" s="5"/>
      <c r="BM8" s="5"/>
      <c r="BN8" s="4">
        <v>110.63200000000001</v>
      </c>
      <c r="BO8" s="4">
        <v>106.536</v>
      </c>
      <c r="BP8" s="4">
        <v>127.57599999999999</v>
      </c>
      <c r="BQ8" s="4">
        <v>129.304</v>
      </c>
      <c r="BR8" s="5"/>
      <c r="BS8" s="4">
        <v>32.9</v>
      </c>
      <c r="BT8" s="3">
        <v>7487.5309999999999</v>
      </c>
      <c r="BU8" s="4">
        <v>48.784999999999997</v>
      </c>
      <c r="BV8" s="4">
        <v>55.987000000000002</v>
      </c>
      <c r="BW8" s="4">
        <v>56.941000000000003</v>
      </c>
      <c r="BX8" s="4">
        <v>55.874000000000002</v>
      </c>
      <c r="BY8" s="4">
        <v>1.37</v>
      </c>
      <c r="BZ8" s="4">
        <v>2.613</v>
      </c>
      <c r="CA8" s="4">
        <v>3.605</v>
      </c>
      <c r="CB8" s="3">
        <v>3.3679999999999999</v>
      </c>
      <c r="CC8" s="4">
        <v>0.753</v>
      </c>
      <c r="CD8" s="3">
        <v>1.5960000000000001</v>
      </c>
      <c r="CE8" s="3">
        <v>1.274</v>
      </c>
      <c r="CF8" s="3">
        <v>1.77</v>
      </c>
      <c r="CG8" s="3">
        <v>13.968999999999999</v>
      </c>
      <c r="CH8" s="4">
        <v>13.861000000000001</v>
      </c>
      <c r="CI8" s="4">
        <v>5.6120000000000001</v>
      </c>
      <c r="CJ8" s="4">
        <v>3.544</v>
      </c>
      <c r="CK8" s="3">
        <v>1.97</v>
      </c>
      <c r="CL8" s="4">
        <v>0.1</v>
      </c>
      <c r="CM8" s="3">
        <v>0</v>
      </c>
      <c r="CN8" s="4">
        <v>0</v>
      </c>
      <c r="CO8" s="4">
        <v>0</v>
      </c>
      <c r="CP8" s="4">
        <v>101.05800000000001</v>
      </c>
      <c r="CQ8" s="4">
        <v>98.876999999999995</v>
      </c>
      <c r="CR8" s="4">
        <v>109.102</v>
      </c>
      <c r="CS8" s="4">
        <v>112.556</v>
      </c>
      <c r="CT8" s="3">
        <v>0.434</v>
      </c>
      <c r="CU8" s="4">
        <v>0.3</v>
      </c>
      <c r="CV8" s="4">
        <v>0.4</v>
      </c>
      <c r="CW8" s="4">
        <v>0.501</v>
      </c>
      <c r="CX8" s="4">
        <v>0.4</v>
      </c>
      <c r="CY8" s="4">
        <v>0.3</v>
      </c>
      <c r="CZ8" s="3">
        <v>0.4</v>
      </c>
      <c r="DA8" s="4">
        <v>0.1</v>
      </c>
      <c r="DB8" s="4">
        <v>0.40100000000000002</v>
      </c>
      <c r="DC8" s="3">
        <v>0</v>
      </c>
      <c r="DD8" s="3">
        <v>0</v>
      </c>
      <c r="DE8" s="4">
        <v>0.253</v>
      </c>
      <c r="DF8" s="4">
        <v>8.1000000000000003E-2</v>
      </c>
      <c r="DG8" s="4">
        <v>0.47499999999999998</v>
      </c>
      <c r="DH8" s="3">
        <v>2.4460000000000002</v>
      </c>
      <c r="DI8" s="4">
        <v>1.0669999999999999</v>
      </c>
      <c r="DJ8" s="4">
        <v>0.153</v>
      </c>
      <c r="DK8" s="4">
        <v>0.92500000000000004</v>
      </c>
      <c r="DL8" s="4">
        <v>0.44700000000000001</v>
      </c>
      <c r="DM8" s="4">
        <v>0.79900000000000004</v>
      </c>
      <c r="DN8" s="4">
        <v>0.67500000000000004</v>
      </c>
      <c r="DO8" s="4">
        <v>0.44400000000000001</v>
      </c>
      <c r="DP8" s="4">
        <v>62.087000000000003</v>
      </c>
      <c r="DQ8" s="4">
        <v>54.497</v>
      </c>
      <c r="DR8" s="4">
        <v>52.093000000000004</v>
      </c>
      <c r="DS8" s="3">
        <v>50.780999999999999</v>
      </c>
      <c r="DT8" s="4">
        <v>6.7</v>
      </c>
      <c r="DU8" s="4">
        <v>5.87</v>
      </c>
      <c r="DV8" s="4">
        <v>12.05</v>
      </c>
      <c r="DW8" s="4">
        <v>10.199999999999999</v>
      </c>
      <c r="DX8" s="4">
        <v>6.89</v>
      </c>
      <c r="DY8" s="4">
        <v>6.42</v>
      </c>
      <c r="DZ8" s="4">
        <v>10.99</v>
      </c>
      <c r="EA8" s="4">
        <v>9.5299999999999994</v>
      </c>
      <c r="EB8" s="3">
        <v>42.32</v>
      </c>
      <c r="EC8" s="3">
        <v>43.02</v>
      </c>
      <c r="ED8" s="3">
        <v>33.24</v>
      </c>
      <c r="EE8" s="4">
        <v>35.06</v>
      </c>
      <c r="EF8" s="4">
        <v>44.09</v>
      </c>
      <c r="EG8" s="4">
        <v>44.68</v>
      </c>
      <c r="EH8" s="4">
        <v>43.72</v>
      </c>
      <c r="EI8" s="4">
        <v>45.21</v>
      </c>
      <c r="EJ8" s="4">
        <v>4.9880000000000004</v>
      </c>
      <c r="EK8" s="3">
        <v>53.625999999999998</v>
      </c>
      <c r="EL8" s="4">
        <v>1.3</v>
      </c>
      <c r="EM8" s="4">
        <v>0.9</v>
      </c>
      <c r="EN8" s="4">
        <v>1.27</v>
      </c>
      <c r="EO8" s="4">
        <v>1.27</v>
      </c>
      <c r="EP8" s="4">
        <v>-96.147999999999996</v>
      </c>
      <c r="EQ8" s="4">
        <v>-1.6739999999999999</v>
      </c>
      <c r="ER8" s="4">
        <v>102.12</v>
      </c>
      <c r="ES8" s="3">
        <v>1.6459999999999999</v>
      </c>
      <c r="ET8" s="4">
        <v>1.68</v>
      </c>
      <c r="EU8" s="3">
        <v>1.627</v>
      </c>
      <c r="EV8" s="4">
        <v>7.1740000000000004</v>
      </c>
      <c r="EW8" s="4">
        <v>1.647</v>
      </c>
      <c r="EX8" s="4">
        <v>72.56</v>
      </c>
      <c r="EY8" s="4">
        <v>0</v>
      </c>
      <c r="EZ8" s="4">
        <v>0</v>
      </c>
      <c r="FA8" s="3">
        <v>0</v>
      </c>
      <c r="FB8" s="4">
        <v>9.2560000000000002</v>
      </c>
      <c r="FC8" s="4">
        <v>81.745000000000005</v>
      </c>
      <c r="FD8" s="4">
        <v>77.897999999999996</v>
      </c>
      <c r="FE8" s="4">
        <v>83.341999999999999</v>
      </c>
      <c r="FF8" s="4">
        <v>81.67</v>
      </c>
      <c r="FG8" s="4">
        <v>0.95099999999999996</v>
      </c>
      <c r="FH8" s="4">
        <v>0.95299999999999996</v>
      </c>
      <c r="FI8" s="4">
        <v>0.98399999999999999</v>
      </c>
      <c r="FJ8" s="4">
        <v>0.98799999999999999</v>
      </c>
      <c r="FK8" s="4">
        <v>0</v>
      </c>
      <c r="FL8" s="4">
        <v>83</v>
      </c>
      <c r="FM8" s="4">
        <v>2.82</v>
      </c>
      <c r="FN8" s="4">
        <v>-0.88</v>
      </c>
      <c r="FO8" s="4">
        <v>5.38</v>
      </c>
      <c r="FP8" s="5"/>
      <c r="FQ8" s="4">
        <v>4.75</v>
      </c>
      <c r="FR8" s="4">
        <v>5</v>
      </c>
      <c r="FS8" s="3">
        <v>6.6890000000000001</v>
      </c>
      <c r="FT8" s="4">
        <v>1070.3</v>
      </c>
      <c r="FU8" s="4">
        <v>0.33</v>
      </c>
      <c r="FV8" s="4">
        <v>11.15</v>
      </c>
      <c r="FW8" s="4">
        <v>3071</v>
      </c>
      <c r="FX8" s="4">
        <v>166500</v>
      </c>
      <c r="FY8" s="4">
        <v>168900</v>
      </c>
      <c r="FZ8" s="4">
        <v>50.648000000000003</v>
      </c>
      <c r="GA8" s="4">
        <v>50.975999999999999</v>
      </c>
      <c r="GB8" s="4">
        <v>2240.6999999999998</v>
      </c>
      <c r="GC8" s="4">
        <v>2223.1</v>
      </c>
      <c r="GD8" s="4">
        <v>2240.6999999999998</v>
      </c>
      <c r="GE8" s="4">
        <v>2225.9</v>
      </c>
      <c r="GF8" s="4">
        <v>1267.1719000000001</v>
      </c>
      <c r="GG8" s="4">
        <v>29</v>
      </c>
      <c r="GH8" s="4">
        <v>28.8</v>
      </c>
      <c r="GI8" s="4">
        <v>51.1</v>
      </c>
      <c r="GJ8" s="4">
        <v>55.2</v>
      </c>
      <c r="GK8" s="4">
        <v>99.5</v>
      </c>
      <c r="GL8" s="4">
        <v>77.8</v>
      </c>
      <c r="GM8" s="3">
        <v>0</v>
      </c>
      <c r="GN8" s="4">
        <v>40.173999999999999</v>
      </c>
      <c r="GO8" s="4">
        <v>102.12</v>
      </c>
      <c r="GP8" s="4">
        <v>1.2390000000000001</v>
      </c>
      <c r="GQ8" s="4">
        <v>1.9470000000000001</v>
      </c>
      <c r="GR8" s="4">
        <v>1.298</v>
      </c>
      <c r="GS8" s="4">
        <v>2.0649999999999999</v>
      </c>
      <c r="GT8" s="4">
        <v>1.298</v>
      </c>
      <c r="GU8" s="4">
        <v>1.8879999999999999</v>
      </c>
      <c r="GV8" s="4">
        <v>12.641999999999999</v>
      </c>
      <c r="GW8" s="3">
        <v>13.86</v>
      </c>
      <c r="GX8" s="4">
        <v>15.092000000000001</v>
      </c>
      <c r="GY8" s="3">
        <v>0</v>
      </c>
      <c r="GZ8" s="3">
        <v>0</v>
      </c>
      <c r="HA8" s="3">
        <v>0</v>
      </c>
      <c r="HB8" s="4">
        <v>0</v>
      </c>
      <c r="HC8" s="4">
        <v>22.663</v>
      </c>
      <c r="HD8" s="4">
        <v>82</v>
      </c>
      <c r="HE8" s="3">
        <v>0</v>
      </c>
      <c r="HF8" s="3">
        <v>0</v>
      </c>
      <c r="HG8" s="4">
        <v>71.98</v>
      </c>
      <c r="HH8" s="4">
        <v>81.58</v>
      </c>
      <c r="HI8" s="3">
        <v>0</v>
      </c>
      <c r="HJ8" s="3">
        <v>0</v>
      </c>
      <c r="HK8" s="3">
        <v>0</v>
      </c>
      <c r="HL8" s="4">
        <v>62</v>
      </c>
      <c r="HM8" s="4">
        <v>57</v>
      </c>
      <c r="HN8" s="4">
        <v>62</v>
      </c>
      <c r="HO8" s="4">
        <v>54</v>
      </c>
      <c r="HP8" s="4">
        <v>55</v>
      </c>
      <c r="HQ8" s="4">
        <v>54</v>
      </c>
      <c r="HR8" s="4">
        <v>53</v>
      </c>
      <c r="HS8" s="3">
        <v>82</v>
      </c>
      <c r="HT8" s="4">
        <v>-1.006</v>
      </c>
      <c r="HU8" s="3">
        <v>0</v>
      </c>
      <c r="HV8" s="4">
        <v>0.27800000000000002</v>
      </c>
      <c r="HW8" s="3">
        <v>35.44</v>
      </c>
      <c r="HX8" s="4">
        <v>31.87</v>
      </c>
      <c r="HY8" s="4">
        <v>49.93</v>
      </c>
      <c r="HZ8" s="3">
        <v>60.06</v>
      </c>
      <c r="IA8" s="4">
        <v>2.4710000000000001</v>
      </c>
      <c r="IB8" s="4">
        <v>104</v>
      </c>
      <c r="IC8" s="4">
        <v>22.504999999999999</v>
      </c>
      <c r="ID8" s="4">
        <v>-0.16800000000000001</v>
      </c>
      <c r="IE8" s="3">
        <v>2.3E-2</v>
      </c>
      <c r="IF8" s="4">
        <v>804.9</v>
      </c>
      <c r="IG8" s="4">
        <v>734.7</v>
      </c>
      <c r="IH8" s="4">
        <v>817.2</v>
      </c>
      <c r="II8" s="4">
        <v>746.5</v>
      </c>
      <c r="IJ8" s="3">
        <v>0.10199999999999999</v>
      </c>
      <c r="IK8" s="3">
        <v>0.23100000000000001</v>
      </c>
      <c r="IL8" s="4">
        <v>76.38</v>
      </c>
      <c r="IM8" s="4">
        <v>76.38</v>
      </c>
      <c r="IN8" s="4">
        <v>11.891</v>
      </c>
      <c r="IO8" s="4">
        <v>0.498</v>
      </c>
    </row>
    <row r="9" spans="2:249" x14ac:dyDescent="0.25">
      <c r="B9" s="2" t="s">
        <v>41</v>
      </c>
      <c r="C9" s="2" t="s">
        <v>44</v>
      </c>
      <c r="D9" s="6">
        <v>2.5067129629629628E-3</v>
      </c>
      <c r="E9" s="4">
        <v>216.58</v>
      </c>
      <c r="F9" s="4">
        <v>330.43</v>
      </c>
      <c r="G9" s="4">
        <v>5.69</v>
      </c>
      <c r="H9" s="4">
        <v>34.4</v>
      </c>
      <c r="I9" s="3">
        <v>0</v>
      </c>
      <c r="J9" s="4">
        <v>12.8</v>
      </c>
      <c r="K9" s="3">
        <v>6</v>
      </c>
      <c r="L9" s="3">
        <v>11</v>
      </c>
      <c r="M9" s="3">
        <v>5</v>
      </c>
      <c r="N9" s="3">
        <v>3</v>
      </c>
      <c r="O9" s="3">
        <v>4</v>
      </c>
      <c r="P9" s="4">
        <v>0.86899999999999999</v>
      </c>
      <c r="Q9" s="4">
        <v>1.27</v>
      </c>
      <c r="R9" s="3">
        <v>0.89700000000000002</v>
      </c>
      <c r="S9" s="3">
        <v>0.877</v>
      </c>
      <c r="T9" s="4">
        <v>70.010000000000005</v>
      </c>
      <c r="U9" s="4">
        <v>60.972999999999999</v>
      </c>
      <c r="V9" s="4">
        <v>221.66</v>
      </c>
      <c r="W9" s="4">
        <v>195</v>
      </c>
      <c r="X9" s="4">
        <v>201.66</v>
      </c>
      <c r="Y9" s="4">
        <v>200</v>
      </c>
      <c r="Z9" s="4">
        <v>336.01</v>
      </c>
      <c r="AA9" s="4">
        <v>288.86</v>
      </c>
      <c r="AB9" s="4">
        <v>314.86</v>
      </c>
      <c r="AC9" s="4">
        <v>304.18</v>
      </c>
      <c r="AD9" s="4">
        <v>1.9239999999999999</v>
      </c>
      <c r="AE9" s="4">
        <v>1.944</v>
      </c>
      <c r="AF9" s="4">
        <v>2.0419999999999998</v>
      </c>
      <c r="AG9" s="4">
        <v>2.1480000000000001</v>
      </c>
      <c r="AH9" s="4">
        <v>90.83</v>
      </c>
      <c r="AI9" s="4">
        <v>84.33</v>
      </c>
      <c r="AJ9" s="4">
        <v>115.18</v>
      </c>
      <c r="AK9" s="4">
        <v>112.18</v>
      </c>
      <c r="AL9" s="4">
        <v>621.79</v>
      </c>
      <c r="AM9" s="3">
        <v>633.53599999999994</v>
      </c>
      <c r="AN9" s="4">
        <v>770.53899999999999</v>
      </c>
      <c r="AO9" s="3">
        <v>782.57399999999996</v>
      </c>
      <c r="AP9" s="4">
        <v>1.2669999999999999</v>
      </c>
      <c r="AQ9" s="4">
        <v>1.6060000000000001</v>
      </c>
      <c r="AR9" s="4">
        <v>41.777000000000001</v>
      </c>
      <c r="AS9" s="3">
        <v>35.789000000000001</v>
      </c>
      <c r="AT9" s="4">
        <v>83</v>
      </c>
      <c r="AU9" s="4">
        <v>109</v>
      </c>
      <c r="AV9" s="4">
        <v>2.0434999999999999</v>
      </c>
      <c r="AW9" s="4">
        <v>5.1996000000000002</v>
      </c>
      <c r="AX9" s="4">
        <v>1013.6</v>
      </c>
      <c r="AY9" s="4">
        <v>1.54</v>
      </c>
      <c r="AZ9" s="4">
        <v>5.61</v>
      </c>
      <c r="BA9" s="4">
        <v>85.369</v>
      </c>
      <c r="BB9" s="4">
        <v>84.563999999999993</v>
      </c>
      <c r="BC9" s="4">
        <v>7691</v>
      </c>
      <c r="BD9" s="4">
        <v>89.5</v>
      </c>
      <c r="BE9" s="4">
        <v>16.004999999999999</v>
      </c>
      <c r="BF9" s="3">
        <v>13.48</v>
      </c>
      <c r="BG9" s="4">
        <v>29.86</v>
      </c>
      <c r="BH9" s="3">
        <v>27.51</v>
      </c>
      <c r="BI9" s="5"/>
      <c r="BJ9" s="5"/>
      <c r="BK9" s="5"/>
      <c r="BL9" s="5"/>
      <c r="BM9" s="5"/>
      <c r="BN9" s="4">
        <v>114.68</v>
      </c>
      <c r="BO9" s="4">
        <v>110.80800000000001</v>
      </c>
      <c r="BP9" s="4">
        <v>137.63999999999999</v>
      </c>
      <c r="BQ9" s="4">
        <v>140.55199999999999</v>
      </c>
      <c r="BR9" s="5"/>
      <c r="BS9" s="4">
        <v>34</v>
      </c>
      <c r="BT9" s="4">
        <v>7431.4560000000001</v>
      </c>
      <c r="BU9" s="4">
        <v>49.043999999999997</v>
      </c>
      <c r="BV9" s="4">
        <v>54.188000000000002</v>
      </c>
      <c r="BW9" s="4">
        <v>56.634999999999998</v>
      </c>
      <c r="BX9" s="4">
        <v>55.795000000000002</v>
      </c>
      <c r="BY9" s="4">
        <v>1.238</v>
      </c>
      <c r="BZ9" s="4">
        <v>2.9249999999999998</v>
      </c>
      <c r="CA9" s="4">
        <v>3.24</v>
      </c>
      <c r="CB9" s="4">
        <v>3.06</v>
      </c>
      <c r="CC9" s="3">
        <v>0.88700000000000001</v>
      </c>
      <c r="CD9" s="4">
        <v>1.5369999999999999</v>
      </c>
      <c r="CE9" s="4">
        <v>1.1259999999999999</v>
      </c>
      <c r="CF9" s="4">
        <v>1.6559999999999999</v>
      </c>
      <c r="CG9" s="4">
        <v>13.962</v>
      </c>
      <c r="CH9" s="4">
        <v>13.817</v>
      </c>
      <c r="CI9" s="3">
        <v>5.7649999999999997</v>
      </c>
      <c r="CJ9" s="4">
        <v>3.5979999999999999</v>
      </c>
      <c r="CK9" s="4">
        <v>1.946</v>
      </c>
      <c r="CL9" s="3">
        <v>0.5</v>
      </c>
      <c r="CM9" s="3">
        <v>0</v>
      </c>
      <c r="CN9" s="4">
        <v>0</v>
      </c>
      <c r="CO9" s="4">
        <v>0</v>
      </c>
      <c r="CP9" s="4">
        <v>110.599</v>
      </c>
      <c r="CQ9" s="4">
        <v>107.684</v>
      </c>
      <c r="CR9" s="4">
        <v>129.928</v>
      </c>
      <c r="CS9" s="4">
        <v>133.83000000000001</v>
      </c>
      <c r="CT9" s="4">
        <v>0.23499999999999999</v>
      </c>
      <c r="CU9" s="4">
        <v>0.40100000000000002</v>
      </c>
      <c r="CV9" s="4">
        <v>0.7</v>
      </c>
      <c r="CW9" s="4">
        <v>0.3</v>
      </c>
      <c r="CX9" s="4">
        <v>0.69899999999999995</v>
      </c>
      <c r="CY9" s="4">
        <v>0.19800000000000001</v>
      </c>
      <c r="CZ9" s="4">
        <v>0.1</v>
      </c>
      <c r="DA9" s="4">
        <v>0.19900000000000001</v>
      </c>
      <c r="DB9" s="4">
        <v>0.4</v>
      </c>
      <c r="DC9" s="3">
        <v>0</v>
      </c>
      <c r="DD9" s="3">
        <v>0</v>
      </c>
      <c r="DE9" s="4">
        <v>0.28799999999999998</v>
      </c>
      <c r="DF9" s="4">
        <v>0.11799999999999999</v>
      </c>
      <c r="DG9" s="4">
        <v>0.56799999999999995</v>
      </c>
      <c r="DH9" s="4">
        <v>2.2599999999999998</v>
      </c>
      <c r="DI9" s="4">
        <v>0.90200000000000002</v>
      </c>
      <c r="DJ9" s="3">
        <v>0.17499999999999999</v>
      </c>
      <c r="DK9" s="3">
        <v>1.159</v>
      </c>
      <c r="DL9" s="4">
        <v>0.44400000000000001</v>
      </c>
      <c r="DM9" s="4">
        <v>0.90800000000000003</v>
      </c>
      <c r="DN9" s="4">
        <v>0.82399999999999995</v>
      </c>
      <c r="DO9" s="4">
        <v>0.432</v>
      </c>
      <c r="DP9" s="4">
        <v>64.430999999999997</v>
      </c>
      <c r="DQ9" s="4">
        <v>42.997</v>
      </c>
      <c r="DR9" s="4">
        <v>52.024000000000001</v>
      </c>
      <c r="DS9" s="4">
        <v>47.66</v>
      </c>
      <c r="DT9" s="4">
        <v>6.86</v>
      </c>
      <c r="DU9" s="4">
        <v>6.55</v>
      </c>
      <c r="DV9" s="4">
        <v>12.71</v>
      </c>
      <c r="DW9" s="4">
        <v>11.26</v>
      </c>
      <c r="DX9" s="4">
        <v>7.17</v>
      </c>
      <c r="DY9" s="4">
        <v>7.02</v>
      </c>
      <c r="DZ9" s="4">
        <v>11.89</v>
      </c>
      <c r="EA9" s="4">
        <v>10.44</v>
      </c>
      <c r="EB9" s="4">
        <v>42.21</v>
      </c>
      <c r="EC9" s="4">
        <v>41.82</v>
      </c>
      <c r="ED9" s="4">
        <v>33.08</v>
      </c>
      <c r="EE9" s="4">
        <v>34.69</v>
      </c>
      <c r="EF9" s="4">
        <v>43.76</v>
      </c>
      <c r="EG9" s="4">
        <v>44.61</v>
      </c>
      <c r="EH9" s="4">
        <v>42.33</v>
      </c>
      <c r="EI9" s="4">
        <v>43.61</v>
      </c>
      <c r="EJ9" s="4">
        <v>5.726</v>
      </c>
      <c r="EK9" s="4">
        <v>53.569000000000003</v>
      </c>
      <c r="EL9" s="4">
        <v>1.25</v>
      </c>
      <c r="EM9" s="4">
        <v>0.9</v>
      </c>
      <c r="EN9" s="4">
        <v>1.24</v>
      </c>
      <c r="EO9" s="4">
        <v>1.24</v>
      </c>
      <c r="EP9" s="4">
        <v>-95.272000000000006</v>
      </c>
      <c r="EQ9" s="4">
        <v>-2.1680000000000001</v>
      </c>
      <c r="ER9" s="4">
        <v>101.974</v>
      </c>
      <c r="ES9" s="4">
        <v>1.635</v>
      </c>
      <c r="ET9" s="3">
        <v>1.6850000000000001</v>
      </c>
      <c r="EU9" s="4">
        <v>1.5860000000000001</v>
      </c>
      <c r="EV9" s="4">
        <v>7.04</v>
      </c>
      <c r="EW9" s="4">
        <v>1.67</v>
      </c>
      <c r="EX9" s="4">
        <v>72.56</v>
      </c>
      <c r="EY9" s="4">
        <v>0</v>
      </c>
      <c r="EZ9" s="4">
        <v>0</v>
      </c>
      <c r="FA9" s="3">
        <v>0</v>
      </c>
      <c r="FB9" s="3">
        <v>9.2829999999999995</v>
      </c>
      <c r="FC9" s="4">
        <v>82.272000000000006</v>
      </c>
      <c r="FD9" s="4">
        <v>76.706999999999994</v>
      </c>
      <c r="FE9" s="4">
        <v>88.475999999999999</v>
      </c>
      <c r="FF9" s="4">
        <v>86.116</v>
      </c>
      <c r="FG9" s="4">
        <v>0.95199999999999996</v>
      </c>
      <c r="FH9" s="4">
        <v>0.95299999999999996</v>
      </c>
      <c r="FI9" s="4">
        <v>0.98299999999999998</v>
      </c>
      <c r="FJ9" s="4">
        <v>0.98599999999999999</v>
      </c>
      <c r="FK9" s="4">
        <v>0</v>
      </c>
      <c r="FL9" s="4">
        <v>83</v>
      </c>
      <c r="FM9" s="4">
        <v>2.78</v>
      </c>
      <c r="FN9" s="4">
        <v>-0.88</v>
      </c>
      <c r="FO9" s="4">
        <v>5.58</v>
      </c>
      <c r="FP9" s="5"/>
      <c r="FQ9" s="4">
        <v>4.7</v>
      </c>
      <c r="FR9" s="4">
        <v>5</v>
      </c>
      <c r="FS9" s="4">
        <v>6.6005000000000003</v>
      </c>
      <c r="FT9" s="3">
        <v>1072.9000000000001</v>
      </c>
      <c r="FU9" s="3">
        <v>2.1</v>
      </c>
      <c r="FV9" s="4">
        <v>16.829999999999998</v>
      </c>
      <c r="FW9" s="4">
        <v>3063</v>
      </c>
      <c r="FX9" s="3">
        <v>170000</v>
      </c>
      <c r="FY9" s="3">
        <v>172400</v>
      </c>
      <c r="FZ9" s="4">
        <v>50.33</v>
      </c>
      <c r="GA9" s="4">
        <v>50.927999999999997</v>
      </c>
      <c r="GB9" s="4">
        <v>2230.8000000000002</v>
      </c>
      <c r="GC9" s="4">
        <v>2367</v>
      </c>
      <c r="GD9" s="4">
        <v>2230.8000000000002</v>
      </c>
      <c r="GE9" s="4">
        <v>2514.5</v>
      </c>
      <c r="GF9" s="3">
        <v>1507</v>
      </c>
      <c r="GG9" s="4">
        <v>30</v>
      </c>
      <c r="GH9" s="4">
        <v>29.6</v>
      </c>
      <c r="GI9" s="4">
        <v>51.1</v>
      </c>
      <c r="GJ9" s="4">
        <v>56.1</v>
      </c>
      <c r="GK9" s="4">
        <v>99.5</v>
      </c>
      <c r="GL9" s="4">
        <v>90</v>
      </c>
      <c r="GM9" s="3">
        <v>0</v>
      </c>
      <c r="GN9" s="4">
        <v>35.636000000000003</v>
      </c>
      <c r="GO9" s="4">
        <v>101.974</v>
      </c>
      <c r="GP9" s="4">
        <v>1.121</v>
      </c>
      <c r="GQ9" s="4">
        <v>2.0059999999999998</v>
      </c>
      <c r="GR9" s="4">
        <v>1.298</v>
      </c>
      <c r="GS9" s="4">
        <v>2.0059999999999998</v>
      </c>
      <c r="GT9" s="4">
        <v>1.0620000000000001</v>
      </c>
      <c r="GU9" s="4">
        <v>1.8879999999999999</v>
      </c>
      <c r="GV9" s="4">
        <v>12.348000000000001</v>
      </c>
      <c r="GW9" s="4">
        <v>13.839</v>
      </c>
      <c r="GX9" s="4">
        <v>15.778</v>
      </c>
      <c r="GY9" s="3">
        <v>0</v>
      </c>
      <c r="GZ9" s="3">
        <v>0</v>
      </c>
      <c r="HA9" s="3">
        <v>0</v>
      </c>
      <c r="HB9" s="4">
        <v>0</v>
      </c>
      <c r="HC9" s="4">
        <v>23.027999999999999</v>
      </c>
      <c r="HD9" s="4">
        <v>86</v>
      </c>
      <c r="HE9" s="3">
        <v>0</v>
      </c>
      <c r="HF9" s="3">
        <v>0</v>
      </c>
      <c r="HG9" s="4">
        <v>71.569999999999993</v>
      </c>
      <c r="HH9" s="3">
        <v>81.650000000000006</v>
      </c>
      <c r="HI9" s="3">
        <v>0</v>
      </c>
      <c r="HJ9" s="3">
        <v>0</v>
      </c>
      <c r="HK9" s="3">
        <v>0</v>
      </c>
      <c r="HL9" s="4">
        <v>65</v>
      </c>
      <c r="HM9" s="4">
        <v>55</v>
      </c>
      <c r="HN9" s="4">
        <v>62</v>
      </c>
      <c r="HO9" s="4">
        <v>55</v>
      </c>
      <c r="HP9" s="4">
        <v>56</v>
      </c>
      <c r="HQ9" s="4">
        <v>55</v>
      </c>
      <c r="HR9" s="4">
        <v>55</v>
      </c>
      <c r="HS9" s="4">
        <v>62</v>
      </c>
      <c r="HT9" s="3">
        <v>-1.0489999999999999</v>
      </c>
      <c r="HU9" s="3">
        <v>0</v>
      </c>
      <c r="HV9" s="4">
        <v>0.20399999999999999</v>
      </c>
      <c r="HW9" s="4">
        <v>38.58</v>
      </c>
      <c r="HX9" s="4">
        <v>11.92</v>
      </c>
      <c r="HY9" s="4">
        <v>49.59</v>
      </c>
      <c r="HZ9" s="4">
        <v>58.65</v>
      </c>
      <c r="IA9" s="4">
        <v>2.57</v>
      </c>
      <c r="IB9" s="3">
        <v>105</v>
      </c>
      <c r="IC9" s="4">
        <v>23.071000000000002</v>
      </c>
      <c r="ID9" s="4">
        <v>-0.16800000000000001</v>
      </c>
      <c r="IE9" s="4">
        <v>2.1000000000000001E-2</v>
      </c>
      <c r="IF9" s="4">
        <v>807</v>
      </c>
      <c r="IG9" s="4">
        <v>744</v>
      </c>
      <c r="IH9" s="4">
        <v>819.3</v>
      </c>
      <c r="II9" s="4">
        <v>757.4</v>
      </c>
      <c r="IJ9" s="4">
        <v>4.5999999999999999E-2</v>
      </c>
      <c r="IK9" s="4">
        <v>0.222</v>
      </c>
      <c r="IL9" s="4">
        <v>71.613</v>
      </c>
      <c r="IM9" s="4">
        <v>71.613</v>
      </c>
      <c r="IN9" s="4">
        <v>13.362</v>
      </c>
      <c r="IO9" s="4">
        <v>0.57999999999999996</v>
      </c>
    </row>
    <row r="10" spans="2:249" x14ac:dyDescent="0.25">
      <c r="B10" s="2" t="s">
        <v>41</v>
      </c>
      <c r="C10" s="7" t="s">
        <v>45</v>
      </c>
      <c r="D10" s="59">
        <v>2.4940972222222222E-3</v>
      </c>
      <c r="E10" s="4">
        <v>215.49</v>
      </c>
      <c r="F10" s="3">
        <v>332.76</v>
      </c>
      <c r="G10" s="3">
        <v>5.76</v>
      </c>
      <c r="H10" s="4">
        <v>35.1</v>
      </c>
      <c r="I10" s="3">
        <v>0</v>
      </c>
      <c r="J10" s="4">
        <v>12.5</v>
      </c>
      <c r="K10" s="3">
        <v>6</v>
      </c>
      <c r="L10" s="3">
        <v>11</v>
      </c>
      <c r="M10" s="3">
        <v>5</v>
      </c>
      <c r="N10" s="3">
        <v>3</v>
      </c>
      <c r="O10" s="3">
        <v>4</v>
      </c>
      <c r="P10" s="4">
        <v>0.92</v>
      </c>
      <c r="Q10" s="3">
        <v>1.446</v>
      </c>
      <c r="R10" s="4">
        <v>0.88</v>
      </c>
      <c r="S10" s="4">
        <v>0.81599999999999995</v>
      </c>
      <c r="T10" s="3">
        <v>75.53</v>
      </c>
      <c r="U10" s="4">
        <v>60.994</v>
      </c>
      <c r="V10" s="4">
        <v>221.66</v>
      </c>
      <c r="W10" s="4">
        <v>201.66</v>
      </c>
      <c r="X10" s="4">
        <v>190</v>
      </c>
      <c r="Y10" s="4">
        <v>190</v>
      </c>
      <c r="Z10" s="3">
        <v>337.75</v>
      </c>
      <c r="AA10" s="3">
        <v>296.31</v>
      </c>
      <c r="AB10" s="3">
        <v>321.94</v>
      </c>
      <c r="AC10" s="3">
        <v>313.19</v>
      </c>
      <c r="AD10" s="4">
        <v>1.9330000000000001</v>
      </c>
      <c r="AE10" s="4">
        <v>1.9550000000000001</v>
      </c>
      <c r="AF10" s="3">
        <v>2.0720000000000001</v>
      </c>
      <c r="AG10" s="4">
        <v>2.17</v>
      </c>
      <c r="AH10" s="3">
        <v>93.49</v>
      </c>
      <c r="AI10" s="3">
        <v>87.47</v>
      </c>
      <c r="AJ10" s="4">
        <v>118.62</v>
      </c>
      <c r="AK10" s="4">
        <v>114.97</v>
      </c>
      <c r="AL10" s="3">
        <v>624.36400000000003</v>
      </c>
      <c r="AM10" s="4">
        <v>622.32500000000005</v>
      </c>
      <c r="AN10" s="4">
        <v>758.64700000000005</v>
      </c>
      <c r="AO10" s="4">
        <v>764.03599999999994</v>
      </c>
      <c r="AP10" s="4">
        <v>1.246</v>
      </c>
      <c r="AQ10" s="4">
        <v>1.595</v>
      </c>
      <c r="AR10" s="3">
        <v>42.689</v>
      </c>
      <c r="AS10" s="4">
        <v>35.706000000000003</v>
      </c>
      <c r="AT10" s="4">
        <v>83</v>
      </c>
      <c r="AU10" s="4">
        <v>113</v>
      </c>
      <c r="AV10" s="3">
        <v>2.0245000000000002</v>
      </c>
      <c r="AW10" s="4">
        <v>5.1866000000000003</v>
      </c>
      <c r="AX10" s="4">
        <v>1014.2</v>
      </c>
      <c r="AY10" s="3">
        <v>1.62</v>
      </c>
      <c r="AZ10" s="4">
        <v>5.71</v>
      </c>
      <c r="BA10" s="4">
        <v>110.21599999999999</v>
      </c>
      <c r="BB10" s="4">
        <v>110.556</v>
      </c>
      <c r="BC10" s="4">
        <v>7674</v>
      </c>
      <c r="BD10" s="4">
        <v>89</v>
      </c>
      <c r="BE10" s="4">
        <v>16.385000000000002</v>
      </c>
      <c r="BF10" s="4">
        <v>13.28</v>
      </c>
      <c r="BG10" s="4">
        <v>27.93</v>
      </c>
      <c r="BH10" s="4">
        <v>26.4</v>
      </c>
      <c r="BI10" s="5"/>
      <c r="BJ10" s="5"/>
      <c r="BK10" s="5"/>
      <c r="BL10" s="5"/>
      <c r="BM10" s="5"/>
      <c r="BN10" s="4">
        <v>115.864</v>
      </c>
      <c r="BO10" s="4">
        <v>113.736</v>
      </c>
      <c r="BP10" s="4">
        <v>142.744</v>
      </c>
      <c r="BQ10" s="4">
        <v>145.976</v>
      </c>
      <c r="BR10" s="5"/>
      <c r="BS10" s="4">
        <v>34.700000000000003</v>
      </c>
      <c r="BT10" s="4">
        <v>7464.9250000000002</v>
      </c>
      <c r="BU10" s="4">
        <v>49.942999999999998</v>
      </c>
      <c r="BV10" s="4">
        <v>54.432000000000002</v>
      </c>
      <c r="BW10" s="4">
        <v>56.915999999999997</v>
      </c>
      <c r="BX10" s="4">
        <v>57.100999999999999</v>
      </c>
      <c r="BY10" s="4">
        <v>1.248</v>
      </c>
      <c r="BZ10" s="3">
        <v>3.1240000000000001</v>
      </c>
      <c r="CA10" s="3">
        <v>3.641</v>
      </c>
      <c r="CB10" s="4">
        <v>3.351</v>
      </c>
      <c r="CC10" s="4">
        <v>0.59699999999999998</v>
      </c>
      <c r="CD10" s="4">
        <v>1.284</v>
      </c>
      <c r="CE10" s="4">
        <v>1.226</v>
      </c>
      <c r="CF10" s="4">
        <v>1.7250000000000001</v>
      </c>
      <c r="CG10" s="4">
        <v>13.958</v>
      </c>
      <c r="CH10" s="4">
        <v>13.834</v>
      </c>
      <c r="CI10" s="4">
        <v>5.0110000000000001</v>
      </c>
      <c r="CJ10" s="4">
        <v>3.1970000000000001</v>
      </c>
      <c r="CK10" s="4">
        <v>1.8049999999999999</v>
      </c>
      <c r="CL10" s="4">
        <v>0.2</v>
      </c>
      <c r="CM10" s="3">
        <v>0</v>
      </c>
      <c r="CN10" s="4">
        <v>0</v>
      </c>
      <c r="CO10" s="4">
        <v>0</v>
      </c>
      <c r="CP10" s="4">
        <v>111.86</v>
      </c>
      <c r="CQ10" s="4">
        <v>109.40900000000001</v>
      </c>
      <c r="CR10" s="4">
        <v>133.56899999999999</v>
      </c>
      <c r="CS10" s="4">
        <v>137.84</v>
      </c>
      <c r="CT10" s="4">
        <v>0.29599999999999999</v>
      </c>
      <c r="CU10" s="4">
        <v>0</v>
      </c>
      <c r="CV10" s="4">
        <v>0.1</v>
      </c>
      <c r="CW10" s="3">
        <v>0.60099999999999998</v>
      </c>
      <c r="CX10" s="4">
        <v>0.20100000000000001</v>
      </c>
      <c r="CY10" s="4">
        <v>0.2</v>
      </c>
      <c r="CZ10" s="4">
        <v>9.9000000000000005E-2</v>
      </c>
      <c r="DA10" s="4">
        <v>0.1</v>
      </c>
      <c r="DB10" s="4">
        <v>0.1</v>
      </c>
      <c r="DC10" s="3">
        <v>0</v>
      </c>
      <c r="DD10" s="3">
        <v>0</v>
      </c>
      <c r="DE10" s="3">
        <v>0.28999999999999998</v>
      </c>
      <c r="DF10" s="3">
        <v>0.13</v>
      </c>
      <c r="DG10" s="3">
        <v>0.63500000000000001</v>
      </c>
      <c r="DH10" s="4">
        <v>2.44</v>
      </c>
      <c r="DI10" s="4">
        <v>1.0640000000000001</v>
      </c>
      <c r="DJ10" s="4">
        <v>0.16700000000000001</v>
      </c>
      <c r="DK10" s="4">
        <v>1.0229999999999999</v>
      </c>
      <c r="DL10" s="4">
        <v>0.44500000000000001</v>
      </c>
      <c r="DM10" s="4">
        <v>0.76300000000000001</v>
      </c>
      <c r="DN10" s="4">
        <v>0.749</v>
      </c>
      <c r="DO10" s="4">
        <v>0.35</v>
      </c>
      <c r="DP10" s="4">
        <v>63.728000000000002</v>
      </c>
      <c r="DQ10" s="4">
        <v>47.216000000000001</v>
      </c>
      <c r="DR10" s="4">
        <v>52.124000000000002</v>
      </c>
      <c r="DS10" s="4">
        <v>47.058</v>
      </c>
      <c r="DT10" s="3">
        <v>7.44</v>
      </c>
      <c r="DU10" s="3">
        <v>6.61</v>
      </c>
      <c r="DV10" s="3">
        <v>13.2</v>
      </c>
      <c r="DW10" s="3">
        <v>11.39</v>
      </c>
      <c r="DX10" s="3">
        <v>7.56</v>
      </c>
      <c r="DY10" s="3">
        <v>7.03</v>
      </c>
      <c r="DZ10" s="3">
        <v>12.61</v>
      </c>
      <c r="EA10" s="3">
        <v>10.66</v>
      </c>
      <c r="EB10" s="4">
        <v>41.17</v>
      </c>
      <c r="EC10" s="4">
        <v>41.89</v>
      </c>
      <c r="ED10" s="4">
        <v>32.6</v>
      </c>
      <c r="EE10" s="3">
        <v>35.380000000000003</v>
      </c>
      <c r="EF10" s="4">
        <v>43.83</v>
      </c>
      <c r="EG10" s="4">
        <v>44.48</v>
      </c>
      <c r="EH10" s="4">
        <v>41.59</v>
      </c>
      <c r="EI10" s="4">
        <v>42.57</v>
      </c>
      <c r="EJ10" s="4">
        <v>6.0670000000000002</v>
      </c>
      <c r="EK10" s="4">
        <v>53.389000000000003</v>
      </c>
      <c r="EL10" s="4">
        <v>1.3</v>
      </c>
      <c r="EM10" s="4">
        <v>0.95</v>
      </c>
      <c r="EN10" s="4">
        <v>1.26</v>
      </c>
      <c r="EO10" s="4">
        <v>1.25</v>
      </c>
      <c r="EP10" s="3">
        <v>-98.921999999999997</v>
      </c>
      <c r="EQ10" s="4">
        <v>-1.8979999999999999</v>
      </c>
      <c r="ER10" s="3">
        <v>117.45</v>
      </c>
      <c r="ES10" s="4">
        <v>1.611</v>
      </c>
      <c r="ET10" s="4">
        <v>1.681</v>
      </c>
      <c r="EU10" s="4">
        <v>1.5329999999999999</v>
      </c>
      <c r="EV10" s="4">
        <v>6.7919999999999998</v>
      </c>
      <c r="EW10" s="4">
        <v>1.3109999999999999</v>
      </c>
      <c r="EX10" s="3">
        <v>73.900000000000006</v>
      </c>
      <c r="EY10" s="4">
        <v>0</v>
      </c>
      <c r="EZ10" s="3">
        <v>0.371</v>
      </c>
      <c r="FA10" s="3">
        <v>0</v>
      </c>
      <c r="FB10" s="4">
        <v>9.282</v>
      </c>
      <c r="FC10" s="4">
        <v>84</v>
      </c>
      <c r="FD10" s="4">
        <v>78.006</v>
      </c>
      <c r="FE10" s="4">
        <v>92.117999999999995</v>
      </c>
      <c r="FF10" s="4">
        <v>89.382999999999996</v>
      </c>
      <c r="FG10" s="4">
        <v>0.95</v>
      </c>
      <c r="FH10" s="4">
        <v>0.95099999999999996</v>
      </c>
      <c r="FI10" s="4">
        <v>0.98199999999999998</v>
      </c>
      <c r="FJ10" s="4">
        <v>0.98699999999999999</v>
      </c>
      <c r="FK10" s="4">
        <v>0</v>
      </c>
      <c r="FL10" s="3">
        <v>84</v>
      </c>
      <c r="FM10" s="3">
        <v>2.88</v>
      </c>
      <c r="FN10" s="4">
        <v>-0.74</v>
      </c>
      <c r="FO10" s="4">
        <v>5.58</v>
      </c>
      <c r="FP10" s="5"/>
      <c r="FQ10" s="4">
        <v>4.8499999999999996</v>
      </c>
      <c r="FR10" s="3">
        <v>4.95</v>
      </c>
      <c r="FS10" s="4">
        <v>6.6230000000000002</v>
      </c>
      <c r="FT10" s="4">
        <v>1070</v>
      </c>
      <c r="FU10" s="4">
        <v>0.94</v>
      </c>
      <c r="FV10" s="4">
        <v>22.59</v>
      </c>
      <c r="FW10" s="4">
        <v>3070</v>
      </c>
      <c r="FX10" s="4">
        <v>166400</v>
      </c>
      <c r="FY10" s="4">
        <v>167700</v>
      </c>
      <c r="FZ10" s="4">
        <v>50.268000000000001</v>
      </c>
      <c r="GA10" s="4">
        <v>51.155999999999999</v>
      </c>
      <c r="GB10" s="4">
        <v>2205.6</v>
      </c>
      <c r="GC10" s="4">
        <v>2208.6999999999998</v>
      </c>
      <c r="GD10" s="3">
        <v>2481.5</v>
      </c>
      <c r="GE10" s="4">
        <v>2224.6999999999998</v>
      </c>
      <c r="GF10" s="4">
        <v>1408.3125</v>
      </c>
      <c r="GG10" s="4">
        <v>30</v>
      </c>
      <c r="GH10" s="4">
        <v>30.1</v>
      </c>
      <c r="GI10" s="4">
        <v>51.9</v>
      </c>
      <c r="GJ10" s="4">
        <v>56.8</v>
      </c>
      <c r="GK10" s="4">
        <v>99.5</v>
      </c>
      <c r="GL10" s="3">
        <v>92</v>
      </c>
      <c r="GM10" s="3">
        <v>0</v>
      </c>
      <c r="GN10" s="4">
        <v>35.962000000000003</v>
      </c>
      <c r="GO10" s="3">
        <v>117.45</v>
      </c>
      <c r="GP10" s="4">
        <v>1.0029999999999999</v>
      </c>
      <c r="GQ10" s="4">
        <v>1.9470000000000001</v>
      </c>
      <c r="GR10" s="4">
        <v>1.298</v>
      </c>
      <c r="GS10" s="4">
        <v>2.0059999999999998</v>
      </c>
      <c r="GT10" s="4">
        <v>0.88500000000000001</v>
      </c>
      <c r="GU10" s="4">
        <v>1.8879999999999999</v>
      </c>
      <c r="GV10" s="4">
        <v>12.74</v>
      </c>
      <c r="GW10" s="4">
        <v>13.84</v>
      </c>
      <c r="GX10" s="4">
        <v>15.092000000000001</v>
      </c>
      <c r="GY10" s="3">
        <v>0</v>
      </c>
      <c r="GZ10" s="3">
        <v>0</v>
      </c>
      <c r="HA10" s="3">
        <v>0</v>
      </c>
      <c r="HB10" s="4">
        <v>0</v>
      </c>
      <c r="HC10" s="4">
        <v>23.061</v>
      </c>
      <c r="HD10" s="4">
        <v>86</v>
      </c>
      <c r="HE10" s="3">
        <v>0</v>
      </c>
      <c r="HF10" s="3">
        <v>0</v>
      </c>
      <c r="HG10" s="4">
        <v>71.52</v>
      </c>
      <c r="HH10" s="4">
        <v>81.36</v>
      </c>
      <c r="HI10" s="3">
        <v>0</v>
      </c>
      <c r="HJ10" s="3">
        <v>0</v>
      </c>
      <c r="HK10" s="3">
        <v>0</v>
      </c>
      <c r="HL10" s="4">
        <v>66</v>
      </c>
      <c r="HM10" s="4">
        <v>54</v>
      </c>
      <c r="HN10" s="4">
        <v>63</v>
      </c>
      <c r="HO10" s="3">
        <v>56</v>
      </c>
      <c r="HP10" s="4">
        <v>57</v>
      </c>
      <c r="HQ10" s="3">
        <v>56</v>
      </c>
      <c r="HR10" s="4">
        <v>56</v>
      </c>
      <c r="HS10" s="4">
        <v>62</v>
      </c>
      <c r="HT10" s="4">
        <v>-1.0229999999999999</v>
      </c>
      <c r="HU10" s="3">
        <v>0</v>
      </c>
      <c r="HV10" s="3">
        <v>0.56999999999999995</v>
      </c>
      <c r="HW10" s="4">
        <v>39.57</v>
      </c>
      <c r="HX10" s="3">
        <v>8.17</v>
      </c>
      <c r="HY10" s="3">
        <v>49.94</v>
      </c>
      <c r="HZ10" s="4">
        <v>53.51</v>
      </c>
      <c r="IA10" s="4">
        <v>2.669</v>
      </c>
      <c r="IB10" s="3">
        <v>105</v>
      </c>
      <c r="IC10" s="3">
        <v>23.254000000000001</v>
      </c>
      <c r="ID10" s="4">
        <v>-0.17799999999999999</v>
      </c>
      <c r="IE10" s="4">
        <v>7.0000000000000001E-3</v>
      </c>
      <c r="IF10" s="3">
        <v>810.3</v>
      </c>
      <c r="IG10" s="3">
        <v>748.6</v>
      </c>
      <c r="IH10" s="3">
        <v>821.7</v>
      </c>
      <c r="II10" s="3">
        <v>762</v>
      </c>
      <c r="IJ10" s="4">
        <v>4.4999999999999998E-2</v>
      </c>
      <c r="IK10" s="4">
        <v>0.23</v>
      </c>
      <c r="IL10" s="4">
        <v>75.625</v>
      </c>
      <c r="IM10" s="4">
        <v>75.625</v>
      </c>
      <c r="IN10" s="4">
        <v>13.468999999999999</v>
      </c>
      <c r="IO10" s="4">
        <v>0.67200000000000004</v>
      </c>
    </row>
    <row r="11" spans="2:249" ht="30" x14ac:dyDescent="0.25">
      <c r="B11" s="2" t="s">
        <v>41</v>
      </c>
      <c r="C11" s="2" t="s">
        <v>46</v>
      </c>
      <c r="D11" s="2" t="s">
        <v>407</v>
      </c>
      <c r="E11" s="4">
        <v>290.02</v>
      </c>
      <c r="F11" s="4">
        <v>331.76</v>
      </c>
      <c r="G11" s="4">
        <v>-22.6</v>
      </c>
      <c r="H11" s="3">
        <v>35.299999999999997</v>
      </c>
      <c r="I11" s="3">
        <v>0</v>
      </c>
      <c r="J11" s="4">
        <v>13.6</v>
      </c>
      <c r="K11" s="4">
        <v>4</v>
      </c>
      <c r="L11" s="3">
        <v>11</v>
      </c>
      <c r="M11" s="4">
        <v>3</v>
      </c>
      <c r="N11" s="3">
        <v>3</v>
      </c>
      <c r="O11" s="3">
        <v>4</v>
      </c>
      <c r="P11" s="4">
        <v>0.82399999999999995</v>
      </c>
      <c r="Q11" s="4">
        <v>1.3839999999999999</v>
      </c>
      <c r="R11" s="4">
        <v>0.88</v>
      </c>
      <c r="S11" s="4">
        <v>0.626</v>
      </c>
      <c r="T11" s="4">
        <v>73.05</v>
      </c>
      <c r="U11" s="3">
        <v>62.956000000000003</v>
      </c>
      <c r="V11" s="4">
        <v>218.34</v>
      </c>
      <c r="W11" s="4">
        <v>200</v>
      </c>
      <c r="X11" s="4">
        <v>201.66</v>
      </c>
      <c r="Y11" s="4">
        <v>201.66</v>
      </c>
      <c r="Z11" s="4">
        <v>325.86</v>
      </c>
      <c r="AA11" s="4">
        <v>278.86</v>
      </c>
      <c r="AB11" s="4">
        <v>307.08</v>
      </c>
      <c r="AC11" s="4">
        <v>296.27</v>
      </c>
      <c r="AD11" s="3">
        <v>1.9410000000000001</v>
      </c>
      <c r="AE11" s="3">
        <v>1.9630000000000001</v>
      </c>
      <c r="AF11" s="4">
        <v>2.069</v>
      </c>
      <c r="AG11" s="3">
        <v>2.1920000000000002</v>
      </c>
      <c r="AH11" s="4">
        <v>92.54</v>
      </c>
      <c r="AI11" s="4">
        <v>87.46</v>
      </c>
      <c r="AJ11" s="3">
        <v>119.08</v>
      </c>
      <c r="AK11" s="3">
        <v>115.63</v>
      </c>
      <c r="AL11" s="4">
        <v>618.21900000000005</v>
      </c>
      <c r="AM11" s="4">
        <v>599.67999999999995</v>
      </c>
      <c r="AN11" s="4">
        <v>773.19899999999996</v>
      </c>
      <c r="AO11" s="4">
        <v>760.33399999999995</v>
      </c>
      <c r="AP11" s="4">
        <v>1.258</v>
      </c>
      <c r="AQ11" s="4">
        <v>1.6120000000000001</v>
      </c>
      <c r="AR11" s="4">
        <v>42.095999999999997</v>
      </c>
      <c r="AS11" s="4">
        <v>34.896000000000001</v>
      </c>
      <c r="AT11" s="3">
        <v>84</v>
      </c>
      <c r="AU11" s="3">
        <v>115</v>
      </c>
      <c r="AV11" s="4">
        <v>2.2799999999999998</v>
      </c>
      <c r="AW11" s="4">
        <v>4.8582000000000001</v>
      </c>
      <c r="AX11" s="4">
        <v>1015.5</v>
      </c>
      <c r="AY11" s="4">
        <v>1.61</v>
      </c>
      <c r="AZ11" s="4">
        <v>5.67</v>
      </c>
      <c r="BA11" s="4">
        <v>69.599999999999994</v>
      </c>
      <c r="BB11" s="4">
        <v>69.5</v>
      </c>
      <c r="BC11" s="4">
        <v>7669</v>
      </c>
      <c r="BD11" s="4">
        <v>89.75</v>
      </c>
      <c r="BE11" s="4">
        <v>15.78</v>
      </c>
      <c r="BF11" s="4">
        <v>11.54</v>
      </c>
      <c r="BG11" s="4">
        <v>27.12</v>
      </c>
      <c r="BH11" s="4">
        <v>25.47</v>
      </c>
      <c r="BI11" s="4">
        <v>60.441000000000003</v>
      </c>
      <c r="BJ11" s="4">
        <v>36.723999999999997</v>
      </c>
      <c r="BK11" s="3">
        <v>62.948999999999998</v>
      </c>
      <c r="BL11" s="4">
        <v>1.877</v>
      </c>
      <c r="BM11" s="3">
        <v>79.153999999999996</v>
      </c>
      <c r="BN11" s="3">
        <v>146.44</v>
      </c>
      <c r="BO11" s="3">
        <v>145.208</v>
      </c>
      <c r="BP11" s="3">
        <v>153.27199999999999</v>
      </c>
      <c r="BQ11" s="3">
        <v>154.80799999999999</v>
      </c>
      <c r="BR11" s="3">
        <v>61.414000000000001</v>
      </c>
      <c r="BS11" s="3">
        <v>35.1</v>
      </c>
      <c r="BT11" s="4">
        <v>7428.8459999999995</v>
      </c>
      <c r="BU11" s="3">
        <v>51.674999999999997</v>
      </c>
      <c r="BV11" s="4">
        <v>54.576999999999998</v>
      </c>
      <c r="BW11" s="4">
        <v>57.109000000000002</v>
      </c>
      <c r="BX11" s="4">
        <v>57.49</v>
      </c>
      <c r="BY11" s="4">
        <v>1.349</v>
      </c>
      <c r="BZ11" s="4">
        <v>2.9079999999999999</v>
      </c>
      <c r="CA11" s="4">
        <v>2.9729999999999999</v>
      </c>
      <c r="CB11" s="4">
        <v>3.0449999999999999</v>
      </c>
      <c r="CC11" s="4">
        <v>0.80200000000000005</v>
      </c>
      <c r="CD11" s="4">
        <v>1.4450000000000001</v>
      </c>
      <c r="CE11" s="4">
        <v>1.139</v>
      </c>
      <c r="CF11" s="4">
        <v>1.516</v>
      </c>
      <c r="CG11" s="4">
        <v>13.803000000000001</v>
      </c>
      <c r="CH11" s="4">
        <v>10.449</v>
      </c>
      <c r="CI11" s="5"/>
      <c r="CJ11" s="5"/>
      <c r="CK11" s="5"/>
      <c r="CL11" s="4">
        <v>0.3</v>
      </c>
      <c r="CM11" s="3">
        <v>0</v>
      </c>
      <c r="CN11" s="3">
        <v>0.1</v>
      </c>
      <c r="CO11" s="3">
        <v>0.2</v>
      </c>
      <c r="CP11" s="3">
        <v>117.441</v>
      </c>
      <c r="CQ11" s="3">
        <v>115.18600000000001</v>
      </c>
      <c r="CR11" s="3">
        <v>140.779</v>
      </c>
      <c r="CS11" s="3">
        <v>144.89699999999999</v>
      </c>
      <c r="CT11" s="4">
        <v>0.36</v>
      </c>
      <c r="CU11" s="4">
        <v>0</v>
      </c>
      <c r="CV11" s="4">
        <v>0.1</v>
      </c>
      <c r="CW11" s="4">
        <v>0.29899999999999999</v>
      </c>
      <c r="CX11" s="4">
        <v>0.59799999999999998</v>
      </c>
      <c r="CY11" s="3">
        <v>0.59799999999999998</v>
      </c>
      <c r="CZ11" s="4">
        <v>9.9000000000000005E-2</v>
      </c>
      <c r="DA11" s="4">
        <v>0.20100000000000001</v>
      </c>
      <c r="DB11" s="4">
        <v>0.2</v>
      </c>
      <c r="DC11" s="3">
        <v>0</v>
      </c>
      <c r="DD11" s="3">
        <v>0</v>
      </c>
      <c r="DE11" s="4">
        <v>0.215</v>
      </c>
      <c r="DF11" s="4">
        <v>0.107</v>
      </c>
      <c r="DG11" s="4">
        <v>6.7000000000000004E-2</v>
      </c>
      <c r="DH11" s="4">
        <v>2.4060000000000001</v>
      </c>
      <c r="DI11" s="4">
        <v>1.0720000000000001</v>
      </c>
      <c r="DJ11" s="4">
        <v>8.1000000000000003E-2</v>
      </c>
      <c r="DK11" s="4">
        <v>0.98199999999999998</v>
      </c>
      <c r="DL11" s="3">
        <v>0.44900000000000001</v>
      </c>
      <c r="DM11" s="4">
        <v>0.85799999999999998</v>
      </c>
      <c r="DN11" s="4">
        <v>0.68200000000000005</v>
      </c>
      <c r="DO11" s="4">
        <v>0.44900000000000001</v>
      </c>
      <c r="DP11" s="3">
        <v>64.89</v>
      </c>
      <c r="DQ11" s="4">
        <v>36.765000000000001</v>
      </c>
      <c r="DR11" s="3">
        <v>52.155999999999999</v>
      </c>
      <c r="DS11" s="4">
        <v>41.207999999999998</v>
      </c>
      <c r="DT11" s="4">
        <v>5.36</v>
      </c>
      <c r="DU11" s="4">
        <v>4.83</v>
      </c>
      <c r="DV11" s="4">
        <v>9.93</v>
      </c>
      <c r="DW11" s="4">
        <v>8.56</v>
      </c>
      <c r="DX11" s="4">
        <v>5.56</v>
      </c>
      <c r="DY11" s="4">
        <v>5.17</v>
      </c>
      <c r="DZ11" s="4">
        <v>9.32</v>
      </c>
      <c r="EA11" s="4">
        <v>7.97</v>
      </c>
      <c r="EB11" s="4">
        <v>38.35</v>
      </c>
      <c r="EC11" s="4">
        <v>37.61</v>
      </c>
      <c r="ED11" s="4">
        <v>30.48</v>
      </c>
      <c r="EE11" s="4">
        <v>30.03</v>
      </c>
      <c r="EF11" s="4">
        <v>50.73</v>
      </c>
      <c r="EG11" s="4">
        <v>52.4</v>
      </c>
      <c r="EH11" s="4">
        <v>50.27</v>
      </c>
      <c r="EI11" s="4">
        <v>53.44</v>
      </c>
      <c r="EJ11" s="3">
        <v>6.4580000000000002</v>
      </c>
      <c r="EK11" s="4">
        <v>53.576000000000001</v>
      </c>
      <c r="EL11" s="3">
        <v>1.35</v>
      </c>
      <c r="EM11" s="4">
        <v>0.9</v>
      </c>
      <c r="EN11" s="3">
        <v>1.35</v>
      </c>
      <c r="EO11" s="3">
        <v>1.32</v>
      </c>
      <c r="EP11" s="4">
        <v>-98.63</v>
      </c>
      <c r="EQ11" s="4">
        <v>-1.5289999999999999</v>
      </c>
      <c r="ER11" s="4">
        <v>93.798000000000002</v>
      </c>
      <c r="ES11" s="4">
        <v>1.532</v>
      </c>
      <c r="ET11" s="4">
        <v>1.615</v>
      </c>
      <c r="EU11" s="4">
        <v>1.4790000000000001</v>
      </c>
      <c r="EV11" s="4">
        <v>6.7930000000000001</v>
      </c>
      <c r="EW11" s="4">
        <v>1.33</v>
      </c>
      <c r="EX11" s="4">
        <v>70.760000000000005</v>
      </c>
      <c r="EY11" s="4">
        <v>0</v>
      </c>
      <c r="EZ11" s="4">
        <v>0.11899999999999999</v>
      </c>
      <c r="FA11" s="3">
        <v>0</v>
      </c>
      <c r="FB11" s="4">
        <v>9.2349999999999994</v>
      </c>
      <c r="FC11" s="3">
        <v>84.911000000000001</v>
      </c>
      <c r="FD11" s="3">
        <v>78.885999999999996</v>
      </c>
      <c r="FE11" s="3">
        <v>94.257000000000005</v>
      </c>
      <c r="FF11" s="3">
        <v>91.611000000000004</v>
      </c>
      <c r="FG11" s="3">
        <v>1.1719999999999999</v>
      </c>
      <c r="FH11" s="3">
        <v>1.127</v>
      </c>
      <c r="FI11" s="4">
        <v>0.98699999999999999</v>
      </c>
      <c r="FJ11" s="4">
        <v>0.99099999999999999</v>
      </c>
      <c r="FK11" s="4">
        <v>0</v>
      </c>
      <c r="FL11" s="3">
        <v>84</v>
      </c>
      <c r="FM11" s="4">
        <v>2.84</v>
      </c>
      <c r="FN11" s="4">
        <v>-0.62</v>
      </c>
      <c r="FO11" s="4">
        <v>5.46</v>
      </c>
      <c r="FP11" s="4">
        <v>4</v>
      </c>
      <c r="FQ11" s="4">
        <v>4.4000000000000004</v>
      </c>
      <c r="FR11" s="4">
        <v>5.05</v>
      </c>
      <c r="FS11" s="4">
        <v>6.6505000000000001</v>
      </c>
      <c r="FT11" s="4">
        <v>1068.3</v>
      </c>
      <c r="FU11" s="4">
        <v>1.44</v>
      </c>
      <c r="FV11" s="3">
        <v>28.18</v>
      </c>
      <c r="FW11" s="4">
        <v>3030.5</v>
      </c>
      <c r="FX11" s="4">
        <v>164200</v>
      </c>
      <c r="FY11" s="4">
        <v>168200</v>
      </c>
      <c r="FZ11" s="4">
        <v>49.421999999999997</v>
      </c>
      <c r="GA11" s="4">
        <v>51.177999999999997</v>
      </c>
      <c r="GB11" s="3">
        <v>2290.6999999999998</v>
      </c>
      <c r="GC11" s="3">
        <v>2743.2</v>
      </c>
      <c r="GD11" s="4">
        <v>2302</v>
      </c>
      <c r="GE11" s="3">
        <v>2743.2</v>
      </c>
      <c r="GF11" s="4">
        <v>1406.1875</v>
      </c>
      <c r="GG11" s="4">
        <v>32</v>
      </c>
      <c r="GH11" s="4">
        <v>32.1</v>
      </c>
      <c r="GI11" s="4">
        <v>52.9</v>
      </c>
      <c r="GJ11" s="4">
        <v>57.6</v>
      </c>
      <c r="GK11" s="4">
        <v>97.5</v>
      </c>
      <c r="GL11" s="4">
        <v>90.7</v>
      </c>
      <c r="GM11" s="3">
        <v>0</v>
      </c>
      <c r="GN11" s="4">
        <v>39.231999999999999</v>
      </c>
      <c r="GO11" s="4">
        <v>98.63</v>
      </c>
      <c r="GP11" s="3">
        <v>0</v>
      </c>
      <c r="GQ11" s="3">
        <v>5.7229999999999999</v>
      </c>
      <c r="GR11" s="3">
        <v>0</v>
      </c>
      <c r="GS11" s="4">
        <v>4.8380000000000001</v>
      </c>
      <c r="GT11" s="3">
        <v>0</v>
      </c>
      <c r="GU11" s="3">
        <v>4.8380000000000001</v>
      </c>
      <c r="GV11" s="3">
        <v>0</v>
      </c>
      <c r="GW11" s="4">
        <v>11.714</v>
      </c>
      <c r="GX11" s="4">
        <v>15.68</v>
      </c>
      <c r="GY11" s="3">
        <v>0</v>
      </c>
      <c r="GZ11" s="3">
        <v>0</v>
      </c>
      <c r="HA11" s="3">
        <v>0</v>
      </c>
      <c r="HB11" s="3">
        <v>1</v>
      </c>
      <c r="HC11" s="4">
        <v>22.036000000000001</v>
      </c>
      <c r="HD11" s="3">
        <v>90</v>
      </c>
      <c r="HE11" s="3">
        <v>0</v>
      </c>
      <c r="HF11" s="3">
        <v>0</v>
      </c>
      <c r="HG11" s="4">
        <v>70.92</v>
      </c>
      <c r="HH11" s="4">
        <v>81.599999999999994</v>
      </c>
      <c r="HI11" s="3">
        <v>0</v>
      </c>
      <c r="HJ11" s="3">
        <v>0</v>
      </c>
      <c r="HK11" s="3">
        <v>0</v>
      </c>
      <c r="HL11" s="3">
        <v>68</v>
      </c>
      <c r="HM11" s="4">
        <v>53</v>
      </c>
      <c r="HN11" s="3">
        <v>64</v>
      </c>
      <c r="HO11" s="3">
        <v>56</v>
      </c>
      <c r="HP11" s="3">
        <v>58</v>
      </c>
      <c r="HQ11" s="3">
        <v>56</v>
      </c>
      <c r="HR11" s="3">
        <v>58</v>
      </c>
      <c r="HS11" s="4">
        <v>64</v>
      </c>
      <c r="HT11" s="4">
        <v>-1.0365</v>
      </c>
      <c r="HU11" s="3">
        <v>0</v>
      </c>
      <c r="HV11" s="4">
        <v>0.27100000000000002</v>
      </c>
      <c r="HW11" s="4">
        <v>39.57</v>
      </c>
      <c r="HX11" s="3">
        <v>8.17</v>
      </c>
      <c r="HY11" s="5"/>
      <c r="HZ11" s="5"/>
      <c r="IA11" s="3">
        <v>2.7010000000000001</v>
      </c>
      <c r="IB11" s="4">
        <v>104</v>
      </c>
      <c r="IC11" s="4">
        <v>22.167999999999999</v>
      </c>
      <c r="ID11" s="4">
        <v>-0.13</v>
      </c>
      <c r="IE11" s="4">
        <v>1.4999999999999999E-2</v>
      </c>
      <c r="IF11" s="4">
        <v>809.7</v>
      </c>
      <c r="IG11" s="4">
        <v>699.4</v>
      </c>
      <c r="IH11" s="4">
        <v>819.4</v>
      </c>
      <c r="II11" s="4">
        <v>718.2</v>
      </c>
      <c r="IJ11" s="4">
        <v>3.0000000000000001E-3</v>
      </c>
      <c r="IK11" s="4">
        <v>0.221</v>
      </c>
      <c r="IL11" s="4">
        <v>128.56899999999999</v>
      </c>
      <c r="IM11" s="4">
        <v>128.56899999999999</v>
      </c>
      <c r="IN11" s="3">
        <v>18.831</v>
      </c>
      <c r="IO11" s="3">
        <v>0.76</v>
      </c>
    </row>
  </sheetData>
  <mergeCells count="5">
    <mergeCell ref="DF6:FE6"/>
    <mergeCell ref="FF6:HD6"/>
    <mergeCell ref="HE6:IO6"/>
    <mergeCell ref="B6:BD6"/>
    <mergeCell ref="BE6:DE6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5D4490-C112-4ADD-818E-697061DCF013}">
  <sheetPr codeName="Sheet4"/>
  <dimension ref="B1:IO8"/>
  <sheetViews>
    <sheetView zoomScale="85" zoomScaleNormal="85" workbookViewId="0">
      <selection activeCell="D8" sqref="D8"/>
    </sheetView>
  </sheetViews>
  <sheetFormatPr defaultRowHeight="15" x14ac:dyDescent="0.25"/>
  <cols>
    <col min="2" max="2" width="9" style="11" bestFit="1" customWidth="1"/>
    <col min="3" max="3" width="4.28515625" style="11" bestFit="1" customWidth="1"/>
    <col min="4" max="4" width="8.5703125" style="11" bestFit="1" customWidth="1"/>
    <col min="5" max="5" width="8.42578125" style="11" bestFit="1" customWidth="1"/>
    <col min="6" max="6" width="6.85546875" style="11" bestFit="1" customWidth="1"/>
    <col min="7" max="9" width="9" style="11" bestFit="1" customWidth="1"/>
    <col min="10" max="10" width="9.140625" style="11"/>
    <col min="11" max="11" width="8.140625" style="11" bestFit="1" customWidth="1"/>
    <col min="12" max="12" width="7.7109375" style="11" bestFit="1" customWidth="1"/>
    <col min="13" max="13" width="9" style="11" bestFit="1" customWidth="1"/>
    <col min="14" max="15" width="8.7109375" style="11" bestFit="1" customWidth="1"/>
    <col min="16" max="19" width="9" style="11" bestFit="1" customWidth="1"/>
    <col min="20" max="20" width="8.85546875" style="11" bestFit="1" customWidth="1"/>
    <col min="21" max="21" width="9.140625" style="11"/>
    <col min="22" max="29" width="8" style="11" bestFit="1" customWidth="1"/>
    <col min="30" max="35" width="9" style="11" bestFit="1" customWidth="1"/>
    <col min="36" max="36" width="8.85546875" style="11" bestFit="1" customWidth="1"/>
    <col min="37" max="37" width="9.140625" style="11"/>
    <col min="38" max="40" width="7.7109375" style="11" bestFit="1" customWidth="1"/>
    <col min="41" max="41" width="8.7109375" style="11" bestFit="1" customWidth="1"/>
    <col min="42" max="43" width="8.85546875" style="11" bestFit="1" customWidth="1"/>
    <col min="44" max="44" width="9" style="11" bestFit="1" customWidth="1"/>
    <col min="45" max="45" width="9.140625" style="11"/>
    <col min="46" max="46" width="5.28515625" style="11" bestFit="1" customWidth="1"/>
    <col min="47" max="47" width="5.85546875" style="11" bestFit="1" customWidth="1"/>
    <col min="48" max="49" width="9" style="11" bestFit="1" customWidth="1"/>
    <col min="50" max="50" width="7.140625" style="11" bestFit="1" customWidth="1"/>
    <col min="51" max="51" width="9" style="11" bestFit="1" customWidth="1"/>
    <col min="52" max="52" width="6" style="11" bestFit="1" customWidth="1"/>
    <col min="53" max="54" width="8.85546875" style="11" bestFit="1" customWidth="1"/>
    <col min="55" max="55" width="5.85546875" style="11" bestFit="1" customWidth="1"/>
    <col min="56" max="56" width="8.85546875" style="11" bestFit="1" customWidth="1"/>
    <col min="57" max="57" width="9.140625" style="11"/>
    <col min="58" max="58" width="9" style="11" bestFit="1" customWidth="1"/>
    <col min="59" max="64" width="8.7109375" style="11" bestFit="1" customWidth="1"/>
    <col min="65" max="65" width="9" style="11" bestFit="1" customWidth="1"/>
    <col min="66" max="67" width="8.7109375" style="11" bestFit="1" customWidth="1"/>
    <col min="68" max="68" width="8.85546875" style="11" bestFit="1" customWidth="1"/>
    <col min="69" max="69" width="8.7109375" style="11" bestFit="1" customWidth="1"/>
    <col min="70" max="70" width="8.85546875" style="11" bestFit="1" customWidth="1"/>
    <col min="71" max="71" width="9" style="11" bestFit="1" customWidth="1"/>
    <col min="72" max="73" width="9.140625" style="11"/>
    <col min="74" max="74" width="8.85546875" style="11" bestFit="1" customWidth="1"/>
    <col min="75" max="75" width="9" style="11" bestFit="1" customWidth="1"/>
    <col min="76" max="76" width="9.140625" style="11"/>
    <col min="77" max="77" width="9" style="11" bestFit="1" customWidth="1"/>
    <col min="78" max="78" width="9.140625" style="11"/>
    <col min="79" max="79" width="7.140625" style="11" bestFit="1" customWidth="1"/>
    <col min="80" max="80" width="7.5703125" style="11" bestFit="1" customWidth="1"/>
    <col min="81" max="83" width="9.140625" style="11"/>
    <col min="84" max="84" width="9" style="11" bestFit="1" customWidth="1"/>
    <col min="85" max="85" width="8.85546875" style="11" bestFit="1" customWidth="1"/>
    <col min="86" max="86" width="9.140625" style="11"/>
    <col min="87" max="87" width="8.85546875" style="11" bestFit="1" customWidth="1"/>
    <col min="88" max="91" width="8.7109375" style="11" bestFit="1" customWidth="1"/>
    <col min="92" max="92" width="8.5703125" style="11" bestFit="1" customWidth="1"/>
    <col min="93" max="100" width="8.85546875" style="11" bestFit="1" customWidth="1"/>
    <col min="101" max="102" width="9.140625" style="11"/>
    <col min="103" max="103" width="5.85546875" style="11" bestFit="1" customWidth="1"/>
    <col min="104" max="104" width="8.7109375" style="11" bestFit="1" customWidth="1"/>
    <col min="105" max="106" width="8.140625" style="11" bestFit="1" customWidth="1"/>
    <col min="107" max="107" width="7.28515625" style="11" bestFit="1" customWidth="1"/>
    <col min="108" max="108" width="8.7109375" style="11" bestFit="1" customWidth="1"/>
    <col min="109" max="109" width="7.85546875" style="11" bestFit="1" customWidth="1"/>
    <col min="110" max="110" width="9" style="11" bestFit="1" customWidth="1"/>
    <col min="111" max="111" width="9.140625" style="11"/>
    <col min="112" max="128" width="9" style="11" bestFit="1" customWidth="1"/>
    <col min="129" max="129" width="8.140625" style="11" bestFit="1" customWidth="1"/>
    <col min="130" max="131" width="5.7109375" style="11" bestFit="1" customWidth="1"/>
    <col min="132" max="132" width="8.140625" style="11" bestFit="1" customWidth="1"/>
    <col min="133" max="133" width="8.5703125" style="11" bestFit="1" customWidth="1"/>
    <col min="134" max="136" width="9" style="11" bestFit="1" customWidth="1"/>
    <col min="137" max="138" width="9.140625" style="11"/>
    <col min="139" max="139" width="8.85546875" style="11" bestFit="1" customWidth="1"/>
    <col min="140" max="141" width="9" style="11" bestFit="1" customWidth="1"/>
    <col min="142" max="142" width="8.42578125" style="11" bestFit="1" customWidth="1"/>
    <col min="143" max="143" width="8.7109375" style="11" bestFit="1" customWidth="1"/>
    <col min="144" max="144" width="8.85546875" style="11" bestFit="1" customWidth="1"/>
    <col min="145" max="146" width="9" style="11" bestFit="1" customWidth="1"/>
    <col min="147" max="147" width="9.140625" style="11"/>
    <col min="148" max="148" width="8.42578125" style="11" bestFit="1" customWidth="1"/>
    <col min="149" max="149" width="8.85546875" style="11" bestFit="1" customWidth="1"/>
    <col min="150" max="151" width="8.42578125" style="11" bestFit="1" customWidth="1"/>
    <col min="152" max="152" width="8.5703125" style="11" bestFit="1" customWidth="1"/>
    <col min="153" max="153" width="6.42578125" style="11" bestFit="1" customWidth="1"/>
    <col min="154" max="155" width="8.7109375" style="11" bestFit="1" customWidth="1"/>
    <col min="156" max="156" width="8.85546875" style="11" bestFit="1" customWidth="1"/>
    <col min="157" max="157" width="9" style="11" bestFit="1" customWidth="1"/>
    <col min="158" max="158" width="7.140625" style="11" bestFit="1" customWidth="1"/>
    <col min="159" max="160" width="9" style="11" bestFit="1" customWidth="1"/>
    <col min="161" max="161" width="8.7109375" style="11" bestFit="1" customWidth="1"/>
    <col min="162" max="164" width="9.140625" style="11"/>
    <col min="165" max="165" width="8.5703125" style="11" bestFit="1" customWidth="1"/>
    <col min="166" max="166" width="6.7109375" style="11" bestFit="1" customWidth="1"/>
    <col min="167" max="167" width="9.7109375" style="11" bestFit="1" customWidth="1"/>
    <col min="168" max="168" width="5.5703125" style="11" bestFit="1" customWidth="1"/>
    <col min="169" max="169" width="9.140625" style="11"/>
    <col min="170" max="170" width="9" style="11" bestFit="1" customWidth="1"/>
    <col min="171" max="171" width="8.85546875" style="11" bestFit="1" customWidth="1"/>
    <col min="172" max="172" width="8.5703125" style="11" bestFit="1" customWidth="1"/>
    <col min="173" max="175" width="9" style="11" bestFit="1" customWidth="1"/>
    <col min="176" max="180" width="9.140625" style="11"/>
    <col min="181" max="188" width="8.85546875" style="11" bestFit="1" customWidth="1"/>
    <col min="189" max="190" width="9.140625" style="11"/>
    <col min="191" max="193" width="8.85546875" style="11" bestFit="1" customWidth="1"/>
    <col min="194" max="196" width="9" style="11" bestFit="1" customWidth="1"/>
    <col min="197" max="197" width="9.140625" style="11"/>
    <col min="198" max="198" width="8.7109375" style="11" bestFit="1" customWidth="1"/>
    <col min="199" max="199" width="9" style="11" bestFit="1" customWidth="1"/>
    <col min="200" max="200" width="8.7109375" style="11" bestFit="1" customWidth="1"/>
    <col min="201" max="203" width="9" style="11" bestFit="1" customWidth="1"/>
    <col min="204" max="204" width="7.5703125" style="11" bestFit="1" customWidth="1"/>
    <col min="205" max="206" width="9" style="11" bestFit="1" customWidth="1"/>
    <col min="207" max="207" width="9.140625" style="11"/>
    <col min="208" max="210" width="9" style="11" bestFit="1" customWidth="1"/>
  </cols>
  <sheetData>
    <row r="1" spans="2:249" ht="15.75" thickBot="1" x14ac:dyDescent="0.3">
      <c r="B1" s="29" t="s">
        <v>362</v>
      </c>
      <c r="C1" s="30" t="s">
        <v>363</v>
      </c>
    </row>
    <row r="5" spans="2:249" ht="105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273</v>
      </c>
      <c r="AQ5" s="1" t="s">
        <v>274</v>
      </c>
      <c r="AR5" s="1" t="s">
        <v>150</v>
      </c>
      <c r="AS5" s="1" t="s">
        <v>151</v>
      </c>
      <c r="AT5" s="1" t="s">
        <v>152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269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265</v>
      </c>
      <c r="FH5" s="1" t="s">
        <v>266</v>
      </c>
      <c r="FI5" s="1" t="s">
        <v>267</v>
      </c>
      <c r="FJ5" s="1" t="s">
        <v>268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408</v>
      </c>
      <c r="IA5" s="1" t="s">
        <v>262</v>
      </c>
      <c r="IB5" s="1" t="s">
        <v>387</v>
      </c>
      <c r="IC5" s="1" t="s">
        <v>388</v>
      </c>
      <c r="ID5" s="1" t="s">
        <v>389</v>
      </c>
      <c r="IE5" s="1" t="s">
        <v>390</v>
      </c>
      <c r="IF5" s="1" t="s">
        <v>391</v>
      </c>
      <c r="IG5" s="1" t="s">
        <v>392</v>
      </c>
      <c r="IH5" s="1" t="s">
        <v>393</v>
      </c>
      <c r="II5" s="1" t="s">
        <v>394</v>
      </c>
      <c r="IJ5" s="1" t="s">
        <v>395</v>
      </c>
      <c r="IK5" s="1" t="s">
        <v>396</v>
      </c>
      <c r="IL5" s="1" t="s">
        <v>397</v>
      </c>
      <c r="IM5" s="1" t="s">
        <v>398</v>
      </c>
      <c r="IN5" s="1" t="s">
        <v>399</v>
      </c>
      <c r="IO5" s="1" t="s">
        <v>400</v>
      </c>
    </row>
    <row r="6" spans="2:249" ht="15" customHeight="1" x14ac:dyDescent="0.25">
      <c r="B6" s="62" t="s">
        <v>409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1"/>
    </row>
    <row r="7" spans="2:249" x14ac:dyDescent="0.25">
      <c r="B7" s="2" t="s">
        <v>41</v>
      </c>
      <c r="C7" s="7" t="s">
        <v>42</v>
      </c>
      <c r="D7" s="59">
        <v>4.6451388888888888E-3</v>
      </c>
      <c r="E7" s="3">
        <v>401.339</v>
      </c>
      <c r="F7" s="4">
        <v>329.16</v>
      </c>
      <c r="G7" s="3">
        <v>5.58</v>
      </c>
      <c r="H7" s="3">
        <v>35.799999999999997</v>
      </c>
      <c r="I7" s="3">
        <v>0</v>
      </c>
      <c r="J7" s="4">
        <v>16.7</v>
      </c>
      <c r="K7" s="3">
        <v>4</v>
      </c>
      <c r="L7" s="3">
        <v>11</v>
      </c>
      <c r="M7" s="3">
        <v>3</v>
      </c>
      <c r="N7" s="3">
        <v>3</v>
      </c>
      <c r="O7" s="3">
        <v>4</v>
      </c>
      <c r="P7" s="3">
        <v>1.2110000000000001</v>
      </c>
      <c r="Q7" s="4">
        <v>1.5129999999999999</v>
      </c>
      <c r="R7" s="3">
        <v>1.367</v>
      </c>
      <c r="S7" s="3">
        <v>1.1870000000000001</v>
      </c>
      <c r="T7" s="3">
        <v>65.58</v>
      </c>
      <c r="U7" s="3">
        <v>63.476999999999997</v>
      </c>
      <c r="V7" s="3">
        <v>157.5</v>
      </c>
      <c r="W7" s="3">
        <v>140</v>
      </c>
      <c r="X7" s="3">
        <v>127.5</v>
      </c>
      <c r="Y7" s="3">
        <v>130</v>
      </c>
      <c r="Z7" s="4">
        <v>275.52</v>
      </c>
      <c r="AA7" s="4">
        <v>235.78</v>
      </c>
      <c r="AB7" s="4">
        <v>236.91</v>
      </c>
      <c r="AC7" s="4">
        <v>231.36</v>
      </c>
      <c r="AD7" s="3">
        <v>1.8540000000000001</v>
      </c>
      <c r="AE7" s="3">
        <v>1.867</v>
      </c>
      <c r="AF7" s="4">
        <v>1.7769999999999999</v>
      </c>
      <c r="AG7" s="4">
        <v>1.8460000000000001</v>
      </c>
      <c r="AH7" s="4">
        <v>81.45</v>
      </c>
      <c r="AI7" s="4">
        <v>76.650000000000006</v>
      </c>
      <c r="AJ7" s="4">
        <v>99.4</v>
      </c>
      <c r="AK7" s="4">
        <v>96.94</v>
      </c>
      <c r="AL7" s="3">
        <v>599.81700000000001</v>
      </c>
      <c r="AM7" s="3">
        <v>633.88300000000004</v>
      </c>
      <c r="AN7" s="3">
        <v>769.90700000000004</v>
      </c>
      <c r="AO7" s="3">
        <v>766.70699999999999</v>
      </c>
      <c r="AP7" s="3">
        <v>1.238</v>
      </c>
      <c r="AQ7" s="3">
        <v>1.599</v>
      </c>
      <c r="AR7" s="3">
        <v>42.34</v>
      </c>
      <c r="AS7" s="4">
        <v>33.542000000000002</v>
      </c>
      <c r="AT7" s="3">
        <v>90</v>
      </c>
      <c r="AU7" s="4">
        <v>111</v>
      </c>
      <c r="AV7" s="3">
        <v>1.9884999999999999</v>
      </c>
      <c r="AW7" s="4">
        <v>4.6044999999999998</v>
      </c>
      <c r="AX7" s="3">
        <v>1019.6</v>
      </c>
      <c r="AY7" s="3">
        <v>1.89</v>
      </c>
      <c r="AZ7" s="3">
        <v>5.68</v>
      </c>
      <c r="BA7" s="3">
        <v>65.596999999999994</v>
      </c>
      <c r="BB7" s="3">
        <v>67.302999999999997</v>
      </c>
      <c r="BC7" s="4">
        <v>7711</v>
      </c>
      <c r="BD7" s="3">
        <v>89.75</v>
      </c>
      <c r="BE7" s="3">
        <v>16.145</v>
      </c>
      <c r="BF7" s="3">
        <v>13.695</v>
      </c>
      <c r="BG7" s="3">
        <v>28.88</v>
      </c>
      <c r="BH7" s="3">
        <v>26.68</v>
      </c>
      <c r="BI7" s="3">
        <v>62.332000000000001</v>
      </c>
      <c r="BJ7" s="3">
        <v>75.67</v>
      </c>
      <c r="BK7" s="4">
        <v>60.921999999999997</v>
      </c>
      <c r="BL7" s="3">
        <v>71.153000000000006</v>
      </c>
      <c r="BM7" s="4">
        <v>75.921999999999997</v>
      </c>
      <c r="BN7" s="3">
        <v>171.8</v>
      </c>
      <c r="BO7" s="3">
        <v>172.34399999999999</v>
      </c>
      <c r="BP7" s="3">
        <v>150.904</v>
      </c>
      <c r="BQ7" s="3">
        <v>151.52799999999999</v>
      </c>
      <c r="BR7" s="4">
        <v>60.375</v>
      </c>
      <c r="BS7" s="3">
        <v>35.5</v>
      </c>
      <c r="BT7" s="3">
        <v>7404.4830000000002</v>
      </c>
      <c r="BU7" s="3">
        <v>58.534999999999997</v>
      </c>
      <c r="BV7" s="3">
        <v>54.69</v>
      </c>
      <c r="BW7" s="4">
        <v>56.548999999999999</v>
      </c>
      <c r="BX7" s="4">
        <v>56.725999999999999</v>
      </c>
      <c r="BY7" s="3">
        <v>1.4019999999999999</v>
      </c>
      <c r="BZ7" s="4">
        <v>2.5529999999999999</v>
      </c>
      <c r="CA7" s="3">
        <v>3.0270000000000001</v>
      </c>
      <c r="CB7" s="3">
        <v>3.444</v>
      </c>
      <c r="CC7" s="4">
        <v>0.95399999999999996</v>
      </c>
      <c r="CD7" s="3">
        <v>1.607</v>
      </c>
      <c r="CE7" s="4">
        <v>1.149</v>
      </c>
      <c r="CF7" s="4">
        <v>1.615</v>
      </c>
      <c r="CG7" s="4">
        <v>13.489000000000001</v>
      </c>
      <c r="CH7" s="3">
        <v>9.9559999999999995</v>
      </c>
      <c r="CI7" s="3">
        <v>5.0289999999999999</v>
      </c>
      <c r="CJ7" s="3">
        <v>7.851</v>
      </c>
      <c r="CK7" s="3">
        <v>1.379</v>
      </c>
      <c r="CL7" s="4">
        <v>0</v>
      </c>
      <c r="CM7" s="4">
        <v>0.2</v>
      </c>
      <c r="CN7" s="3">
        <v>0.1</v>
      </c>
      <c r="CO7" s="3">
        <v>0.1</v>
      </c>
      <c r="CP7" s="3">
        <v>138.334</v>
      </c>
      <c r="CQ7" s="3">
        <v>138.982</v>
      </c>
      <c r="CR7" s="3">
        <v>132.23599999999999</v>
      </c>
      <c r="CS7" s="3">
        <v>134.113</v>
      </c>
      <c r="CT7" s="3">
        <v>0.44</v>
      </c>
      <c r="CU7" s="3">
        <v>0.1</v>
      </c>
      <c r="CV7" s="4">
        <v>0.2</v>
      </c>
      <c r="CW7" s="3">
        <v>0.4</v>
      </c>
      <c r="CX7" s="3">
        <v>0.69899999999999995</v>
      </c>
      <c r="CY7" s="3">
        <v>0.501</v>
      </c>
      <c r="CZ7" s="4">
        <v>9.9000000000000005E-2</v>
      </c>
      <c r="DA7" s="3">
        <v>0.30199999999999999</v>
      </c>
      <c r="DB7" s="3">
        <v>0.40100000000000002</v>
      </c>
      <c r="DC7" s="3">
        <v>8.0000000000000002E-3</v>
      </c>
      <c r="DD7" s="3">
        <v>0</v>
      </c>
      <c r="DE7" s="4">
        <v>0.22700000000000001</v>
      </c>
      <c r="DF7" s="3">
        <v>0.17399999999999999</v>
      </c>
      <c r="DG7" s="4">
        <v>0.04</v>
      </c>
      <c r="DH7" s="3">
        <v>2.613</v>
      </c>
      <c r="DI7" s="3">
        <v>1.4950000000000001</v>
      </c>
      <c r="DJ7" s="3">
        <v>0.28699999999999998</v>
      </c>
      <c r="DK7" s="3">
        <v>1.1839999999999999</v>
      </c>
      <c r="DL7" s="4">
        <v>0.443</v>
      </c>
      <c r="DM7" s="4">
        <v>0.81100000000000005</v>
      </c>
      <c r="DN7" s="3">
        <v>0.79400000000000004</v>
      </c>
      <c r="DO7" s="4">
        <v>0.42499999999999999</v>
      </c>
      <c r="DP7" s="3">
        <v>62.768999999999998</v>
      </c>
      <c r="DQ7" s="3">
        <v>46.466999999999999</v>
      </c>
      <c r="DR7" s="3">
        <v>52.872</v>
      </c>
      <c r="DS7" s="3">
        <v>48.530999999999999</v>
      </c>
      <c r="DT7" s="4">
        <v>3.61</v>
      </c>
      <c r="DU7" s="4">
        <v>3.38</v>
      </c>
      <c r="DV7" s="4">
        <v>6.42</v>
      </c>
      <c r="DW7" s="4">
        <v>5.58</v>
      </c>
      <c r="DX7" s="4">
        <v>3.82</v>
      </c>
      <c r="DY7" s="4">
        <v>3.49</v>
      </c>
      <c r="DZ7" s="4">
        <v>5.84</v>
      </c>
      <c r="EA7" s="4">
        <v>5.17</v>
      </c>
      <c r="EB7" s="4">
        <v>25.41</v>
      </c>
      <c r="EC7" s="4">
        <v>25.18</v>
      </c>
      <c r="ED7" s="4">
        <v>20.12</v>
      </c>
      <c r="EE7" s="4">
        <v>21.83</v>
      </c>
      <c r="EF7" s="3">
        <v>67.16</v>
      </c>
      <c r="EG7" s="3">
        <v>67.959999999999994</v>
      </c>
      <c r="EH7" s="3">
        <v>67.62</v>
      </c>
      <c r="EI7" s="3">
        <v>67.42</v>
      </c>
      <c r="EJ7" s="4">
        <v>5.0510000000000002</v>
      </c>
      <c r="EK7" s="4">
        <v>51.435000000000002</v>
      </c>
      <c r="EL7" s="3">
        <v>1.7</v>
      </c>
      <c r="EM7" s="4">
        <v>0.85</v>
      </c>
      <c r="EN7" s="4">
        <v>1.18</v>
      </c>
      <c r="EO7" s="4">
        <v>1.18</v>
      </c>
      <c r="EP7" s="4">
        <v>-92.79</v>
      </c>
      <c r="EQ7" s="3">
        <v>-0.68500000000000005</v>
      </c>
      <c r="ER7" s="3">
        <v>98.47</v>
      </c>
      <c r="ES7" s="4">
        <v>0.92900000000000005</v>
      </c>
      <c r="ET7" s="4">
        <v>0.95299999999999996</v>
      </c>
      <c r="EU7" s="4">
        <v>0.93100000000000005</v>
      </c>
      <c r="EV7" s="3">
        <v>6.8109999999999999</v>
      </c>
      <c r="EW7" s="3">
        <v>1.2589999999999999</v>
      </c>
      <c r="EX7" s="4">
        <v>-284.32</v>
      </c>
      <c r="EY7" s="3">
        <v>0.04</v>
      </c>
      <c r="EZ7" s="4">
        <v>0</v>
      </c>
      <c r="FA7" s="3">
        <v>0</v>
      </c>
      <c r="FB7" s="4">
        <v>9.0169999999999995</v>
      </c>
      <c r="FC7" s="3">
        <v>84.143000000000001</v>
      </c>
      <c r="FD7" s="3">
        <v>78.67</v>
      </c>
      <c r="FE7" s="3">
        <v>87.281999999999996</v>
      </c>
      <c r="FF7" s="3">
        <v>85.653999999999996</v>
      </c>
      <c r="FG7" s="3">
        <v>1.0029999999999999</v>
      </c>
      <c r="FH7" s="3">
        <v>1.0109999999999999</v>
      </c>
      <c r="FI7" s="3">
        <v>0.995</v>
      </c>
      <c r="FJ7" s="3">
        <v>0.996</v>
      </c>
      <c r="FK7" s="3">
        <v>0.30299999999999999</v>
      </c>
      <c r="FL7" s="3">
        <v>91</v>
      </c>
      <c r="FM7" s="3">
        <v>3.02</v>
      </c>
      <c r="FN7" s="4">
        <v>-0.66</v>
      </c>
      <c r="FO7" s="3">
        <v>5.51</v>
      </c>
      <c r="FP7" s="3">
        <v>0.3</v>
      </c>
      <c r="FQ7" s="4">
        <v>4.8499999999999996</v>
      </c>
      <c r="FR7" s="4">
        <v>5.05</v>
      </c>
      <c r="FS7" s="3">
        <v>6.5845000000000002</v>
      </c>
      <c r="FT7" s="3">
        <v>1073.5</v>
      </c>
      <c r="FU7" s="4">
        <v>3.31</v>
      </c>
      <c r="FV7" s="4">
        <v>5.58</v>
      </c>
      <c r="FW7" s="4">
        <v>3084.5</v>
      </c>
      <c r="FX7" s="3">
        <v>174600</v>
      </c>
      <c r="FY7" s="3">
        <v>175000</v>
      </c>
      <c r="FZ7" s="4">
        <v>50.396000000000001</v>
      </c>
      <c r="GA7" s="4">
        <v>52.100999999999999</v>
      </c>
      <c r="GB7" s="3">
        <v>2236.1999999999998</v>
      </c>
      <c r="GC7" s="3">
        <v>2236.6999999999998</v>
      </c>
      <c r="GD7" s="3">
        <v>2236.1999999999998</v>
      </c>
      <c r="GE7" s="4">
        <v>2236.6999999999998</v>
      </c>
      <c r="GF7" s="3">
        <v>1322.7969000000001</v>
      </c>
      <c r="GG7" s="3">
        <v>34</v>
      </c>
      <c r="GH7" s="3">
        <v>33.700000000000003</v>
      </c>
      <c r="GI7" s="3">
        <v>60</v>
      </c>
      <c r="GJ7" s="3">
        <v>64.5</v>
      </c>
      <c r="GK7" s="3">
        <v>95.5</v>
      </c>
      <c r="GL7" s="4">
        <v>90.5</v>
      </c>
      <c r="GM7" s="3">
        <v>0</v>
      </c>
      <c r="GN7" s="3">
        <v>41.442</v>
      </c>
      <c r="GO7" s="4">
        <v>98.47</v>
      </c>
      <c r="GP7" s="3">
        <v>0</v>
      </c>
      <c r="GQ7" s="4">
        <v>4.5430000000000001</v>
      </c>
      <c r="GR7" s="3">
        <v>0</v>
      </c>
      <c r="GS7" s="4">
        <v>4.484</v>
      </c>
      <c r="GT7" s="3">
        <v>0</v>
      </c>
      <c r="GU7" s="4">
        <v>4.8380000000000001</v>
      </c>
      <c r="GV7" s="3">
        <v>0</v>
      </c>
      <c r="GW7" s="4">
        <v>7.9660000000000002</v>
      </c>
      <c r="GX7" s="4">
        <v>21.56</v>
      </c>
      <c r="GY7" s="3">
        <v>0</v>
      </c>
      <c r="GZ7" s="3">
        <v>0</v>
      </c>
      <c r="HA7" s="3">
        <v>0</v>
      </c>
      <c r="HB7" s="3">
        <v>1</v>
      </c>
      <c r="HC7" s="4">
        <v>22.693999999999999</v>
      </c>
      <c r="HD7" s="3">
        <v>98</v>
      </c>
      <c r="HE7" s="3">
        <v>0</v>
      </c>
      <c r="HF7" s="3">
        <v>0</v>
      </c>
      <c r="HG7" s="3">
        <v>86.96</v>
      </c>
      <c r="HH7" s="3">
        <v>81.75</v>
      </c>
      <c r="HI7" s="3">
        <v>0</v>
      </c>
      <c r="HJ7" s="3">
        <v>0</v>
      </c>
      <c r="HK7" s="3">
        <v>0</v>
      </c>
      <c r="HL7" s="3">
        <v>74</v>
      </c>
      <c r="HM7" s="3">
        <v>55</v>
      </c>
      <c r="HN7" s="4">
        <v>65</v>
      </c>
      <c r="HO7" s="3">
        <v>58</v>
      </c>
      <c r="HP7" s="3">
        <v>59</v>
      </c>
      <c r="HQ7" s="3">
        <v>57</v>
      </c>
      <c r="HR7" s="4">
        <v>59</v>
      </c>
      <c r="HS7" s="4">
        <v>62</v>
      </c>
      <c r="HT7" s="3">
        <v>-1.077</v>
      </c>
      <c r="HU7" s="3">
        <v>0</v>
      </c>
      <c r="HV7" s="4">
        <v>-0.108</v>
      </c>
      <c r="HW7" s="3">
        <v>35.200000000000003</v>
      </c>
      <c r="HX7" s="3">
        <v>16.079999999999998</v>
      </c>
      <c r="HY7" s="3">
        <v>49.15</v>
      </c>
      <c r="HZ7" s="3">
        <v>41.36</v>
      </c>
      <c r="IA7" s="4">
        <v>2.476</v>
      </c>
      <c r="IB7" s="4">
        <v>100</v>
      </c>
      <c r="IC7" s="4">
        <v>18.207000000000001</v>
      </c>
      <c r="ID7" s="3">
        <v>-8.8999999999999996E-2</v>
      </c>
      <c r="IE7" s="3">
        <v>4.0000000000000001E-3</v>
      </c>
      <c r="IF7" s="4">
        <v>806</v>
      </c>
      <c r="IG7" s="4">
        <v>586.9</v>
      </c>
      <c r="IH7" s="4">
        <v>815.7</v>
      </c>
      <c r="II7" s="4">
        <v>606</v>
      </c>
      <c r="IJ7" s="4">
        <v>4.9000000000000002E-2</v>
      </c>
      <c r="IK7" s="4">
        <v>0.19800000000000001</v>
      </c>
      <c r="IL7" s="3">
        <v>253.751</v>
      </c>
      <c r="IM7" s="3">
        <v>253.751</v>
      </c>
      <c r="IN7" s="3">
        <v>19.234999999999999</v>
      </c>
      <c r="IO7" s="4">
        <v>0.57299999999999995</v>
      </c>
    </row>
    <row r="8" spans="2:249" ht="30" x14ac:dyDescent="0.25">
      <c r="B8" s="2" t="s">
        <v>41</v>
      </c>
      <c r="C8" s="2" t="s">
        <v>43</v>
      </c>
      <c r="D8" s="2" t="s">
        <v>410</v>
      </c>
      <c r="E8" s="4">
        <v>259.96100000000001</v>
      </c>
      <c r="F8" s="3">
        <v>334.35</v>
      </c>
      <c r="G8" s="4">
        <v>5.2</v>
      </c>
      <c r="H8" s="3">
        <v>35.799999999999997</v>
      </c>
      <c r="I8" s="3">
        <v>0</v>
      </c>
      <c r="J8" s="3">
        <v>25.1</v>
      </c>
      <c r="K8" s="3">
        <v>4</v>
      </c>
      <c r="L8" s="4">
        <v>9</v>
      </c>
      <c r="M8" s="3">
        <v>3</v>
      </c>
      <c r="N8" s="3">
        <v>3</v>
      </c>
      <c r="O8" s="3">
        <v>4</v>
      </c>
      <c r="P8" s="4">
        <v>1.0840000000000001</v>
      </c>
      <c r="Q8" s="3">
        <v>1.6319999999999999</v>
      </c>
      <c r="R8" s="4">
        <v>1.0549999999999999</v>
      </c>
      <c r="S8" s="5"/>
      <c r="T8" s="4">
        <v>63.94</v>
      </c>
      <c r="U8" s="4">
        <v>61.264000000000003</v>
      </c>
      <c r="V8" s="4">
        <v>192.5</v>
      </c>
      <c r="W8" s="4">
        <v>180</v>
      </c>
      <c r="X8" s="4">
        <v>157.5</v>
      </c>
      <c r="Y8" s="4">
        <v>157.5</v>
      </c>
      <c r="Z8" s="3">
        <v>314.55</v>
      </c>
      <c r="AA8" s="3">
        <v>284.25</v>
      </c>
      <c r="AB8" s="3">
        <v>268.95</v>
      </c>
      <c r="AC8" s="3">
        <v>263.87</v>
      </c>
      <c r="AD8" s="4">
        <v>1.843</v>
      </c>
      <c r="AE8" s="4">
        <v>1.8440000000000001</v>
      </c>
      <c r="AF8" s="3">
        <v>1.821</v>
      </c>
      <c r="AG8" s="3">
        <v>1.8520000000000001</v>
      </c>
      <c r="AH8" s="3">
        <v>89.26</v>
      </c>
      <c r="AI8" s="3">
        <v>84.4</v>
      </c>
      <c r="AJ8" s="3">
        <v>109.53</v>
      </c>
      <c r="AK8" s="3">
        <v>106.61</v>
      </c>
      <c r="AL8" s="4">
        <v>597.971</v>
      </c>
      <c r="AM8" s="4">
        <v>594.43700000000001</v>
      </c>
      <c r="AN8" s="4">
        <v>751.69299999999998</v>
      </c>
      <c r="AO8" s="4">
        <v>733.42700000000002</v>
      </c>
      <c r="AP8" s="4">
        <v>1.206</v>
      </c>
      <c r="AQ8" s="4">
        <v>1.5669999999999999</v>
      </c>
      <c r="AR8" s="4">
        <v>40.997</v>
      </c>
      <c r="AS8" s="3">
        <v>34.651000000000003</v>
      </c>
      <c r="AT8" s="4">
        <v>83</v>
      </c>
      <c r="AU8" s="3">
        <v>113</v>
      </c>
      <c r="AV8" s="4">
        <v>2.3730000000000002</v>
      </c>
      <c r="AW8" s="3">
        <v>4.9463999999999997</v>
      </c>
      <c r="AX8" s="4">
        <v>1012.1</v>
      </c>
      <c r="AY8" s="4">
        <v>1.66</v>
      </c>
      <c r="AZ8" s="3">
        <v>5.68</v>
      </c>
      <c r="BA8" s="4">
        <v>69.5</v>
      </c>
      <c r="BB8" s="4">
        <v>69.403000000000006</v>
      </c>
      <c r="BC8" s="3">
        <v>7857</v>
      </c>
      <c r="BD8" s="3">
        <v>89.75</v>
      </c>
      <c r="BE8" s="4">
        <v>14.154999999999999</v>
      </c>
      <c r="BF8" s="4">
        <v>11</v>
      </c>
      <c r="BG8" s="4">
        <v>27.35</v>
      </c>
      <c r="BH8" s="4">
        <v>24.5</v>
      </c>
      <c r="BI8" s="4">
        <v>61.585000000000001</v>
      </c>
      <c r="BJ8" s="4">
        <v>49.988999999999997</v>
      </c>
      <c r="BK8" s="3">
        <v>62.811</v>
      </c>
      <c r="BL8" s="4">
        <v>26.074000000000002</v>
      </c>
      <c r="BM8" s="3">
        <v>77.611000000000004</v>
      </c>
      <c r="BN8" s="4">
        <v>128.85599999999999</v>
      </c>
      <c r="BO8" s="4">
        <v>131.49600000000001</v>
      </c>
      <c r="BP8" s="4">
        <v>139.56</v>
      </c>
      <c r="BQ8" s="4">
        <v>141.512</v>
      </c>
      <c r="BR8" s="3">
        <v>61.271000000000001</v>
      </c>
      <c r="BS8" s="3">
        <v>35.5</v>
      </c>
      <c r="BT8" s="4">
        <v>6537.5469999999996</v>
      </c>
      <c r="BU8" s="4">
        <v>46.38</v>
      </c>
      <c r="BV8" s="4">
        <v>54.253999999999998</v>
      </c>
      <c r="BW8" s="3">
        <v>57.401000000000003</v>
      </c>
      <c r="BX8" s="3">
        <v>56.787999999999997</v>
      </c>
      <c r="BY8" s="4">
        <v>1.2729999999999999</v>
      </c>
      <c r="BZ8" s="3">
        <v>2.6739999999999999</v>
      </c>
      <c r="CA8" s="4">
        <v>2.7130000000000001</v>
      </c>
      <c r="CB8" s="4">
        <v>3.0059999999999998</v>
      </c>
      <c r="CC8" s="3">
        <v>1.08</v>
      </c>
      <c r="CD8" s="4">
        <v>1.4179999999999999</v>
      </c>
      <c r="CE8" s="3">
        <v>1.282</v>
      </c>
      <c r="CF8" s="3">
        <v>1.6819999999999999</v>
      </c>
      <c r="CG8" s="3">
        <v>13.957000000000001</v>
      </c>
      <c r="CH8" s="4">
        <v>13.435</v>
      </c>
      <c r="CI8" s="5"/>
      <c r="CJ8" s="5"/>
      <c r="CK8" s="5"/>
      <c r="CL8" s="3">
        <v>0.2</v>
      </c>
      <c r="CM8" s="3">
        <v>0.3</v>
      </c>
      <c r="CN8" s="4">
        <v>0</v>
      </c>
      <c r="CO8" s="4">
        <v>0</v>
      </c>
      <c r="CP8" s="4">
        <v>117.29300000000001</v>
      </c>
      <c r="CQ8" s="4">
        <v>117.821</v>
      </c>
      <c r="CR8" s="4">
        <v>129.203</v>
      </c>
      <c r="CS8" s="4">
        <v>132.96700000000001</v>
      </c>
      <c r="CT8" s="4">
        <v>0.26900000000000002</v>
      </c>
      <c r="CU8" s="4">
        <v>0</v>
      </c>
      <c r="CV8" s="3">
        <v>0.501</v>
      </c>
      <c r="CW8" s="4">
        <v>0.30199999999999999</v>
      </c>
      <c r="CX8" s="4">
        <v>0.501</v>
      </c>
      <c r="CY8" s="4">
        <v>0.4</v>
      </c>
      <c r="CZ8" s="3">
        <v>0.501</v>
      </c>
      <c r="DA8" s="4">
        <v>0.29899999999999999</v>
      </c>
      <c r="DB8" s="4">
        <v>0.30199999999999999</v>
      </c>
      <c r="DC8" s="4">
        <v>0</v>
      </c>
      <c r="DD8" s="3">
        <v>0</v>
      </c>
      <c r="DE8" s="3">
        <v>0.311</v>
      </c>
      <c r="DF8" s="4">
        <v>0.111</v>
      </c>
      <c r="DG8" s="3">
        <v>0.36</v>
      </c>
      <c r="DH8" s="4">
        <v>1.7609999999999999</v>
      </c>
      <c r="DI8" s="4">
        <v>1.103</v>
      </c>
      <c r="DJ8" s="4">
        <v>0.17799999999999999</v>
      </c>
      <c r="DK8" s="4">
        <v>1.1259999999999999</v>
      </c>
      <c r="DL8" s="3">
        <v>0.44800000000000001</v>
      </c>
      <c r="DM8" s="3">
        <v>0.85</v>
      </c>
      <c r="DN8" s="4">
        <v>0.75900000000000001</v>
      </c>
      <c r="DO8" s="3">
        <v>0.43099999999999999</v>
      </c>
      <c r="DP8" s="4">
        <v>58.844999999999999</v>
      </c>
      <c r="DQ8" s="4">
        <v>44.066000000000003</v>
      </c>
      <c r="DR8" s="4">
        <v>51.686</v>
      </c>
      <c r="DS8" s="4">
        <v>42.441000000000003</v>
      </c>
      <c r="DT8" s="3">
        <v>5.89</v>
      </c>
      <c r="DU8" s="3">
        <v>5.07</v>
      </c>
      <c r="DV8" s="3">
        <v>10.23</v>
      </c>
      <c r="DW8" s="3">
        <v>8.57</v>
      </c>
      <c r="DX8" s="3">
        <v>6.07</v>
      </c>
      <c r="DY8" s="3">
        <v>5.49</v>
      </c>
      <c r="DZ8" s="3">
        <v>9.36</v>
      </c>
      <c r="EA8" s="3">
        <v>7.8</v>
      </c>
      <c r="EB8" s="3">
        <v>42.47</v>
      </c>
      <c r="EC8" s="3">
        <v>43.06</v>
      </c>
      <c r="ED8" s="3">
        <v>33.880000000000003</v>
      </c>
      <c r="EE8" s="3">
        <v>36.090000000000003</v>
      </c>
      <c r="EF8" s="4">
        <v>45.56</v>
      </c>
      <c r="EG8" s="4">
        <v>46.38</v>
      </c>
      <c r="EH8" s="4">
        <v>46.52</v>
      </c>
      <c r="EI8" s="4">
        <v>47.53</v>
      </c>
      <c r="EJ8" s="3">
        <v>6.76</v>
      </c>
      <c r="EK8" s="3">
        <v>52.512</v>
      </c>
      <c r="EL8" s="4">
        <v>1.3</v>
      </c>
      <c r="EM8" s="3">
        <v>0.7</v>
      </c>
      <c r="EN8" s="3">
        <v>1.35</v>
      </c>
      <c r="EO8" s="3">
        <v>1.35</v>
      </c>
      <c r="EP8" s="3">
        <v>-114.10599999999999</v>
      </c>
      <c r="EQ8" s="4">
        <v>-1.9490000000000001</v>
      </c>
      <c r="ER8" s="4">
        <v>91.17</v>
      </c>
      <c r="ES8" s="3">
        <v>1.613</v>
      </c>
      <c r="ET8" s="3">
        <v>1.659</v>
      </c>
      <c r="EU8" s="3">
        <v>1.605</v>
      </c>
      <c r="EV8" s="4">
        <v>6.48</v>
      </c>
      <c r="EW8" s="4">
        <v>0.999</v>
      </c>
      <c r="EX8" s="3">
        <v>64.38</v>
      </c>
      <c r="EY8" s="3">
        <v>0.04</v>
      </c>
      <c r="EZ8" s="3">
        <v>19.038</v>
      </c>
      <c r="FA8" s="3">
        <v>0</v>
      </c>
      <c r="FB8" s="3">
        <v>9.3290000000000006</v>
      </c>
      <c r="FC8" s="4">
        <v>82.075999999999993</v>
      </c>
      <c r="FD8" s="4">
        <v>77.430999999999997</v>
      </c>
      <c r="FE8" s="4">
        <v>86.498000000000005</v>
      </c>
      <c r="FF8" s="4">
        <v>84.619</v>
      </c>
      <c r="FG8" s="4">
        <v>0.995</v>
      </c>
      <c r="FH8" s="4">
        <v>0.996</v>
      </c>
      <c r="FI8" s="4">
        <v>0.99099999999999999</v>
      </c>
      <c r="FJ8" s="3">
        <v>0.996</v>
      </c>
      <c r="FK8" s="4">
        <v>0.10100000000000001</v>
      </c>
      <c r="FL8" s="4">
        <v>83</v>
      </c>
      <c r="FM8" s="4">
        <v>2.78</v>
      </c>
      <c r="FN8" s="3">
        <v>-0.82</v>
      </c>
      <c r="FO8" s="4">
        <v>5.59</v>
      </c>
      <c r="FP8" s="4">
        <v>3.05</v>
      </c>
      <c r="FQ8" s="3">
        <v>0.8</v>
      </c>
      <c r="FR8" s="3">
        <v>4.95</v>
      </c>
      <c r="FS8" s="4">
        <v>6.5724999999999998</v>
      </c>
      <c r="FT8" s="4">
        <v>1071</v>
      </c>
      <c r="FU8" s="3">
        <v>4.2300000000000004</v>
      </c>
      <c r="FV8" s="3">
        <v>10.78</v>
      </c>
      <c r="FW8" s="3">
        <v>3122.5</v>
      </c>
      <c r="FX8" s="4">
        <v>169500</v>
      </c>
      <c r="FY8" s="4">
        <v>170800</v>
      </c>
      <c r="FZ8" s="3">
        <v>50.902999999999999</v>
      </c>
      <c r="GA8" s="3">
        <v>52.518999999999998</v>
      </c>
      <c r="GB8" s="4">
        <v>2216.5</v>
      </c>
      <c r="GC8" s="4">
        <v>2202.1999999999998</v>
      </c>
      <c r="GD8" s="4">
        <v>2218.9</v>
      </c>
      <c r="GE8" s="3">
        <v>2268.3000000000002</v>
      </c>
      <c r="GF8" s="4">
        <v>1277.0780999999999</v>
      </c>
      <c r="GG8" s="4">
        <v>31</v>
      </c>
      <c r="GH8" s="4">
        <v>31.4</v>
      </c>
      <c r="GI8" s="4">
        <v>53.9</v>
      </c>
      <c r="GJ8" s="4">
        <v>58.5</v>
      </c>
      <c r="GK8" s="4">
        <v>99.5</v>
      </c>
      <c r="GL8" s="3">
        <v>91.1</v>
      </c>
      <c r="GM8" s="3">
        <v>0</v>
      </c>
      <c r="GN8" s="4">
        <v>38.965000000000003</v>
      </c>
      <c r="GO8" s="3">
        <v>114.10599999999999</v>
      </c>
      <c r="GP8" s="3">
        <v>0</v>
      </c>
      <c r="GQ8" s="3">
        <v>5.7229999999999999</v>
      </c>
      <c r="GR8" s="3">
        <v>0</v>
      </c>
      <c r="GS8" s="3">
        <v>5.133</v>
      </c>
      <c r="GT8" s="3">
        <v>0</v>
      </c>
      <c r="GU8" s="3">
        <v>5.9589999999999996</v>
      </c>
      <c r="GV8" s="3">
        <v>0</v>
      </c>
      <c r="GW8" s="3">
        <v>13.807</v>
      </c>
      <c r="GX8" s="3">
        <v>24.99</v>
      </c>
      <c r="GY8" s="3">
        <v>0</v>
      </c>
      <c r="GZ8" s="3">
        <v>0</v>
      </c>
      <c r="HA8" s="3">
        <v>0</v>
      </c>
      <c r="HB8" s="3">
        <v>1</v>
      </c>
      <c r="HC8" s="3">
        <v>23.7</v>
      </c>
      <c r="HD8" s="4">
        <v>90</v>
      </c>
      <c r="HE8" s="3">
        <v>0</v>
      </c>
      <c r="HF8" s="3">
        <v>0</v>
      </c>
      <c r="HG8" s="4">
        <v>75.56</v>
      </c>
      <c r="HH8" s="4">
        <v>81.58</v>
      </c>
      <c r="HI8" s="3">
        <v>0</v>
      </c>
      <c r="HJ8" s="3">
        <v>0</v>
      </c>
      <c r="HK8" s="3">
        <v>0</v>
      </c>
      <c r="HL8" s="4">
        <v>72</v>
      </c>
      <c r="HM8" s="4">
        <v>54</v>
      </c>
      <c r="HN8" s="3">
        <v>66</v>
      </c>
      <c r="HO8" s="3">
        <v>58</v>
      </c>
      <c r="HP8" s="3">
        <v>59</v>
      </c>
      <c r="HQ8" s="3">
        <v>57</v>
      </c>
      <c r="HR8" s="3">
        <v>60</v>
      </c>
      <c r="HS8" s="3">
        <v>70</v>
      </c>
      <c r="HT8" s="4">
        <v>-1.056</v>
      </c>
      <c r="HU8" s="3">
        <v>0</v>
      </c>
      <c r="HV8" s="3">
        <v>0.112</v>
      </c>
      <c r="HW8" s="3">
        <v>35.200000000000003</v>
      </c>
      <c r="HX8" s="4">
        <v>21.91</v>
      </c>
      <c r="HY8" s="5"/>
      <c r="HZ8" s="5"/>
      <c r="IA8" s="3">
        <v>2.6589999999999998</v>
      </c>
      <c r="IB8" s="3">
        <v>104</v>
      </c>
      <c r="IC8" s="3">
        <v>22.710999999999999</v>
      </c>
      <c r="ID8" s="4">
        <v>-0.16500000000000001</v>
      </c>
      <c r="IE8" s="4">
        <v>-4.0000000000000001E-3</v>
      </c>
      <c r="IF8" s="3">
        <v>807</v>
      </c>
      <c r="IG8" s="3">
        <v>704.5</v>
      </c>
      <c r="IH8" s="3">
        <v>816.3</v>
      </c>
      <c r="II8" s="3">
        <v>721.7</v>
      </c>
      <c r="IJ8" s="3">
        <v>6.8000000000000005E-2</v>
      </c>
      <c r="IK8" s="3">
        <v>0.29399999999999998</v>
      </c>
      <c r="IL8" s="4">
        <v>103.455</v>
      </c>
      <c r="IM8" s="4">
        <v>103.455</v>
      </c>
      <c r="IN8" s="4">
        <v>17.137</v>
      </c>
      <c r="IO8" s="3">
        <v>0.79700000000000004</v>
      </c>
    </row>
  </sheetData>
  <mergeCells count="5">
    <mergeCell ref="DF6:FE6"/>
    <mergeCell ref="FF6:HD6"/>
    <mergeCell ref="HE6:IO6"/>
    <mergeCell ref="B6:BD6"/>
    <mergeCell ref="BE6:DE6"/>
  </mergeCells>
  <phoneticPr fontId="4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3A7F4-EBFD-4B8B-A214-90B5E8498592}">
  <sheetPr codeName="Sheet5"/>
  <dimension ref="B1:IO8"/>
  <sheetViews>
    <sheetView zoomScale="70" zoomScaleNormal="70" workbookViewId="0">
      <selection activeCell="D8" sqref="D8"/>
    </sheetView>
  </sheetViews>
  <sheetFormatPr defaultRowHeight="15" x14ac:dyDescent="0.25"/>
  <cols>
    <col min="4" max="4" width="10.5703125" bestFit="1" customWidth="1"/>
  </cols>
  <sheetData>
    <row r="1" spans="2:249" ht="15.75" thickBot="1" x14ac:dyDescent="0.3">
      <c r="B1" s="29" t="s">
        <v>362</v>
      </c>
      <c r="C1" s="30" t="s">
        <v>363</v>
      </c>
    </row>
    <row r="5" spans="2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273</v>
      </c>
      <c r="AQ5" s="1" t="s">
        <v>274</v>
      </c>
      <c r="AR5" s="1" t="s">
        <v>150</v>
      </c>
      <c r="AS5" s="1" t="s">
        <v>151</v>
      </c>
      <c r="AT5" s="1" t="s">
        <v>152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269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265</v>
      </c>
      <c r="FH5" s="1" t="s">
        <v>266</v>
      </c>
      <c r="FI5" s="1" t="s">
        <v>267</v>
      </c>
      <c r="FJ5" s="1" t="s">
        <v>268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408</v>
      </c>
      <c r="IA5" s="1" t="s">
        <v>262</v>
      </c>
      <c r="IB5" s="1" t="s">
        <v>387</v>
      </c>
      <c r="IC5" s="1" t="s">
        <v>388</v>
      </c>
      <c r="ID5" s="1" t="s">
        <v>389</v>
      </c>
      <c r="IE5" s="1" t="s">
        <v>390</v>
      </c>
      <c r="IF5" s="1" t="s">
        <v>391</v>
      </c>
      <c r="IG5" s="1" t="s">
        <v>392</v>
      </c>
      <c r="IH5" s="1" t="s">
        <v>393</v>
      </c>
      <c r="II5" s="1" t="s">
        <v>394</v>
      </c>
      <c r="IJ5" s="1" t="s">
        <v>395</v>
      </c>
      <c r="IK5" s="1" t="s">
        <v>396</v>
      </c>
      <c r="IL5" s="1" t="s">
        <v>397</v>
      </c>
      <c r="IM5" s="1" t="s">
        <v>398</v>
      </c>
      <c r="IN5" s="1" t="s">
        <v>399</v>
      </c>
      <c r="IO5" s="1" t="s">
        <v>400</v>
      </c>
    </row>
    <row r="6" spans="2:249" ht="15" customHeight="1" x14ac:dyDescent="0.25">
      <c r="B6" s="62" t="s">
        <v>411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1"/>
    </row>
    <row r="7" spans="2:249" x14ac:dyDescent="0.25">
      <c r="B7" s="2" t="s">
        <v>41</v>
      </c>
      <c r="C7" s="7" t="s">
        <v>42</v>
      </c>
      <c r="D7" s="59">
        <v>4.4937500000000003E-3</v>
      </c>
      <c r="E7" s="4">
        <v>388.26</v>
      </c>
      <c r="F7" s="3">
        <v>330.37</v>
      </c>
      <c r="G7" s="3">
        <v>5.35</v>
      </c>
      <c r="H7" s="3">
        <v>35.5</v>
      </c>
      <c r="I7" s="3">
        <v>0</v>
      </c>
      <c r="J7" s="3">
        <v>158.5</v>
      </c>
      <c r="K7" s="3">
        <v>4</v>
      </c>
      <c r="L7" s="3">
        <v>9</v>
      </c>
      <c r="M7" s="3">
        <v>2</v>
      </c>
      <c r="N7" s="3">
        <v>3</v>
      </c>
      <c r="O7" s="3">
        <v>4</v>
      </c>
      <c r="P7" s="4">
        <v>1.1919999999999999</v>
      </c>
      <c r="Q7" s="3">
        <v>1.6890000000000001</v>
      </c>
      <c r="R7" s="4">
        <v>1.2270000000000001</v>
      </c>
      <c r="S7" s="5"/>
      <c r="T7" s="3">
        <v>54.97</v>
      </c>
      <c r="U7" s="4">
        <v>61.344999999999999</v>
      </c>
      <c r="V7" s="4">
        <v>150</v>
      </c>
      <c r="W7" s="4">
        <v>140</v>
      </c>
      <c r="X7" s="4">
        <v>115</v>
      </c>
      <c r="Y7" s="4">
        <v>120</v>
      </c>
      <c r="Z7" s="3">
        <v>258.64999999999998</v>
      </c>
      <c r="AA7" s="3">
        <v>235.21</v>
      </c>
      <c r="AB7" s="3">
        <v>203.19</v>
      </c>
      <c r="AC7" s="3">
        <v>205.39</v>
      </c>
      <c r="AD7" s="3">
        <v>1.7629999999999999</v>
      </c>
      <c r="AE7" s="3">
        <v>1.7969999999999999</v>
      </c>
      <c r="AF7" s="3">
        <v>1.7090000000000001</v>
      </c>
      <c r="AG7" s="3">
        <v>1.736</v>
      </c>
      <c r="AH7" s="3">
        <v>72.67</v>
      </c>
      <c r="AI7" s="3">
        <v>72.88</v>
      </c>
      <c r="AJ7" s="3">
        <v>89.72</v>
      </c>
      <c r="AK7" s="3">
        <v>88.94</v>
      </c>
      <c r="AL7" s="3">
        <v>599.09400000000005</v>
      </c>
      <c r="AM7" s="3">
        <v>615.63099999999997</v>
      </c>
      <c r="AN7" s="3">
        <v>746.89300000000003</v>
      </c>
      <c r="AO7" s="3">
        <v>724.43899999999996</v>
      </c>
      <c r="AP7" s="3">
        <v>1.2609999999999999</v>
      </c>
      <c r="AQ7" s="3">
        <v>1.583</v>
      </c>
      <c r="AR7" s="3">
        <v>40.951000000000001</v>
      </c>
      <c r="AS7" s="3">
        <v>34.441000000000003</v>
      </c>
      <c r="AT7" s="3">
        <v>86</v>
      </c>
      <c r="AU7" s="3">
        <v>108</v>
      </c>
      <c r="AV7" s="3">
        <v>2.3765000000000001</v>
      </c>
      <c r="AW7" s="3">
        <v>4.9722999999999997</v>
      </c>
      <c r="AX7" s="3">
        <v>1013.6</v>
      </c>
      <c r="AY7" s="3">
        <v>1.76</v>
      </c>
      <c r="AZ7" s="3">
        <v>5.68</v>
      </c>
      <c r="BA7" s="3">
        <v>65.3</v>
      </c>
      <c r="BB7" s="3">
        <v>67.709000000000003</v>
      </c>
      <c r="BC7" s="3">
        <v>7797</v>
      </c>
      <c r="BD7" s="3">
        <v>88.75</v>
      </c>
      <c r="BE7" s="3">
        <v>15.7</v>
      </c>
      <c r="BF7" s="3">
        <v>11.965</v>
      </c>
      <c r="BG7" s="3">
        <v>28.9</v>
      </c>
      <c r="BH7" s="3">
        <v>26.02</v>
      </c>
      <c r="BI7" s="4">
        <v>62.503</v>
      </c>
      <c r="BJ7" s="4">
        <v>74.445999999999998</v>
      </c>
      <c r="BK7" s="4">
        <v>61.241</v>
      </c>
      <c r="BL7" s="4">
        <v>69.281999999999996</v>
      </c>
      <c r="BM7" s="4">
        <v>75.790999999999997</v>
      </c>
      <c r="BN7" s="3">
        <v>148.76</v>
      </c>
      <c r="BO7" s="3">
        <v>156.55199999999999</v>
      </c>
      <c r="BP7" s="3">
        <v>126.712</v>
      </c>
      <c r="BQ7" s="3">
        <v>122.072</v>
      </c>
      <c r="BR7" s="4">
        <v>58.569000000000003</v>
      </c>
      <c r="BS7" s="3">
        <v>35.299999999999997</v>
      </c>
      <c r="BT7" s="3">
        <v>7395.85</v>
      </c>
      <c r="BU7" s="3">
        <v>49.125999999999998</v>
      </c>
      <c r="BV7" s="4">
        <v>54.527999999999999</v>
      </c>
      <c r="BW7" s="4">
        <v>57.777999999999999</v>
      </c>
      <c r="BX7" s="3">
        <v>58.497</v>
      </c>
      <c r="BY7" s="3">
        <v>1.3939999999999999</v>
      </c>
      <c r="BZ7" s="3">
        <v>2.3180000000000001</v>
      </c>
      <c r="CA7" s="3">
        <v>2.7389999999999999</v>
      </c>
      <c r="CB7" s="3">
        <v>4.1769999999999996</v>
      </c>
      <c r="CC7" s="4">
        <v>0.72299999999999998</v>
      </c>
      <c r="CD7" s="3">
        <v>1.4159999999999999</v>
      </c>
      <c r="CE7" s="4">
        <v>1.171</v>
      </c>
      <c r="CF7" s="3">
        <v>1.5860000000000001</v>
      </c>
      <c r="CG7" s="4">
        <v>13.821999999999999</v>
      </c>
      <c r="CH7" s="3">
        <v>10.101000000000001</v>
      </c>
      <c r="CI7" s="3">
        <v>3.0169999999999999</v>
      </c>
      <c r="CJ7" s="3">
        <v>2.6669999999999998</v>
      </c>
      <c r="CK7" s="3">
        <v>1.137</v>
      </c>
      <c r="CL7" s="3">
        <v>0.2</v>
      </c>
      <c r="CM7" s="3">
        <v>0.1</v>
      </c>
      <c r="CN7" s="3">
        <v>0</v>
      </c>
      <c r="CO7" s="3">
        <v>0</v>
      </c>
      <c r="CP7" s="3">
        <v>112.56699999999999</v>
      </c>
      <c r="CQ7" s="3">
        <v>119.051</v>
      </c>
      <c r="CR7" s="3">
        <v>108.23399999999999</v>
      </c>
      <c r="CS7" s="3">
        <v>110.74</v>
      </c>
      <c r="CT7" s="3">
        <v>0.26400000000000001</v>
      </c>
      <c r="CU7" s="3">
        <v>0.2</v>
      </c>
      <c r="CV7" s="3">
        <v>0.80200000000000005</v>
      </c>
      <c r="CW7" s="4">
        <v>9.9000000000000005E-2</v>
      </c>
      <c r="CX7" s="3">
        <v>0.39800000000000002</v>
      </c>
      <c r="CY7" s="3">
        <v>0.3</v>
      </c>
      <c r="CZ7" s="3">
        <v>0.10100000000000001</v>
      </c>
      <c r="DA7" s="4">
        <v>0.20100000000000001</v>
      </c>
      <c r="DB7" s="4">
        <v>0.39900000000000002</v>
      </c>
      <c r="DC7" s="3">
        <v>0</v>
      </c>
      <c r="DD7" s="3">
        <v>0</v>
      </c>
      <c r="DE7" s="3">
        <v>0.34499999999999997</v>
      </c>
      <c r="DF7" s="4">
        <v>0.104</v>
      </c>
      <c r="DG7" s="3">
        <v>0.26300000000000001</v>
      </c>
      <c r="DH7" s="3">
        <v>2.2480000000000002</v>
      </c>
      <c r="DI7" s="3">
        <v>1.5149999999999999</v>
      </c>
      <c r="DJ7" s="3">
        <v>0.35</v>
      </c>
      <c r="DK7" s="4">
        <v>0.96699999999999997</v>
      </c>
      <c r="DL7" s="4">
        <v>0.45900000000000002</v>
      </c>
      <c r="DM7" s="4">
        <v>1.196</v>
      </c>
      <c r="DN7" s="4">
        <v>0.69799999999999995</v>
      </c>
      <c r="DO7" s="4">
        <v>0.45900000000000002</v>
      </c>
      <c r="DP7" s="3">
        <v>63.420999999999999</v>
      </c>
      <c r="DQ7" s="4">
        <v>50.956000000000003</v>
      </c>
      <c r="DR7" s="4">
        <v>52.341999999999999</v>
      </c>
      <c r="DS7" s="3">
        <v>49.430999999999997</v>
      </c>
      <c r="DT7" s="3">
        <v>3.74</v>
      </c>
      <c r="DU7" s="3">
        <v>3.36</v>
      </c>
      <c r="DV7" s="3">
        <v>6.39</v>
      </c>
      <c r="DW7" s="3">
        <v>5.32</v>
      </c>
      <c r="DX7" s="3">
        <v>3.91</v>
      </c>
      <c r="DY7" s="3">
        <v>3.52</v>
      </c>
      <c r="DZ7" s="3">
        <v>5.94</v>
      </c>
      <c r="EA7" s="3">
        <v>4.88</v>
      </c>
      <c r="EB7" s="4">
        <v>26.13</v>
      </c>
      <c r="EC7" s="4">
        <v>26.23</v>
      </c>
      <c r="ED7" s="4">
        <v>20.89</v>
      </c>
      <c r="EE7" s="4">
        <v>23.6</v>
      </c>
      <c r="EF7" s="3">
        <v>66.22</v>
      </c>
      <c r="EG7" s="3">
        <v>66.900000000000006</v>
      </c>
      <c r="EH7" s="3">
        <v>66.78</v>
      </c>
      <c r="EI7" s="3">
        <v>66.2</v>
      </c>
      <c r="EJ7" s="3">
        <v>7.0039999999999996</v>
      </c>
      <c r="EK7" s="3">
        <v>52.813000000000002</v>
      </c>
      <c r="EL7" s="3">
        <v>1.45</v>
      </c>
      <c r="EM7" s="4">
        <v>0.85</v>
      </c>
      <c r="EN7" s="4">
        <v>1.26</v>
      </c>
      <c r="EO7" s="4">
        <v>1.25</v>
      </c>
      <c r="EP7" s="3">
        <v>-104.178</v>
      </c>
      <c r="EQ7" s="4">
        <v>-1.732</v>
      </c>
      <c r="ER7" s="3">
        <v>88.25</v>
      </c>
      <c r="ES7" s="4">
        <v>1.502</v>
      </c>
      <c r="ET7" s="4">
        <v>1.5449999999999999</v>
      </c>
      <c r="EU7" s="4">
        <v>1.4550000000000001</v>
      </c>
      <c r="EV7" s="3">
        <v>6.8810000000000002</v>
      </c>
      <c r="EW7" s="3">
        <v>-0.64800000000000002</v>
      </c>
      <c r="EX7" s="3">
        <v>66.48</v>
      </c>
      <c r="EY7" s="3">
        <v>0</v>
      </c>
      <c r="EZ7" s="3">
        <v>0</v>
      </c>
      <c r="FA7" s="3">
        <v>0</v>
      </c>
      <c r="FB7" s="4">
        <v>9.2029999999999994</v>
      </c>
      <c r="FC7" s="3">
        <v>78.149000000000001</v>
      </c>
      <c r="FD7" s="3">
        <v>75.188999999999993</v>
      </c>
      <c r="FE7" s="3">
        <v>78.325999999999993</v>
      </c>
      <c r="FF7" s="3">
        <v>76.676000000000002</v>
      </c>
      <c r="FG7" s="4">
        <v>0.97099999999999997</v>
      </c>
      <c r="FH7" s="4">
        <v>0.97099999999999997</v>
      </c>
      <c r="FI7" s="4">
        <v>0.998</v>
      </c>
      <c r="FJ7" s="4">
        <v>1</v>
      </c>
      <c r="FK7" s="3">
        <v>0.2</v>
      </c>
      <c r="FL7" s="3">
        <v>86</v>
      </c>
      <c r="FM7" s="3">
        <v>2.98</v>
      </c>
      <c r="FN7" s="4">
        <v>-0.63</v>
      </c>
      <c r="FO7" s="3">
        <v>5.5</v>
      </c>
      <c r="FP7" s="3">
        <v>0.4</v>
      </c>
      <c r="FQ7" s="3">
        <v>4.1500000000000004</v>
      </c>
      <c r="FR7" s="3">
        <v>5</v>
      </c>
      <c r="FS7" s="3">
        <v>6.67</v>
      </c>
      <c r="FT7" s="3">
        <v>1068.9000000000001</v>
      </c>
      <c r="FU7" s="3">
        <v>4.41</v>
      </c>
      <c r="FV7" s="4">
        <v>16.13</v>
      </c>
      <c r="FW7" s="3">
        <v>3050.5</v>
      </c>
      <c r="FX7" s="3">
        <v>169500</v>
      </c>
      <c r="FY7" s="3">
        <v>172300</v>
      </c>
      <c r="FZ7" s="4">
        <v>52.027000000000001</v>
      </c>
      <c r="GA7" s="4">
        <v>53.222000000000001</v>
      </c>
      <c r="GB7" s="3">
        <v>2316.1</v>
      </c>
      <c r="GC7" s="3">
        <v>2203.1999999999998</v>
      </c>
      <c r="GD7" s="3">
        <v>2316.1</v>
      </c>
      <c r="GE7" s="3">
        <v>2306</v>
      </c>
      <c r="GF7" s="3">
        <v>1257.8280999999999</v>
      </c>
      <c r="GG7" s="4">
        <v>33</v>
      </c>
      <c r="GH7" s="4">
        <v>33.4</v>
      </c>
      <c r="GI7" s="3">
        <v>58.6</v>
      </c>
      <c r="GJ7" s="3">
        <v>63.3</v>
      </c>
      <c r="GK7" s="3">
        <v>97.5</v>
      </c>
      <c r="GL7" s="3">
        <v>87.6</v>
      </c>
      <c r="GM7" s="3">
        <v>0</v>
      </c>
      <c r="GN7" s="4">
        <v>37.689</v>
      </c>
      <c r="GO7" s="3">
        <v>104.178</v>
      </c>
      <c r="GP7" s="3">
        <v>0</v>
      </c>
      <c r="GQ7" s="4">
        <v>4.4249999999999998</v>
      </c>
      <c r="GR7" s="3">
        <v>0</v>
      </c>
      <c r="GS7" s="4">
        <v>4.6020000000000003</v>
      </c>
      <c r="GT7" s="3">
        <v>0</v>
      </c>
      <c r="GU7" s="4">
        <v>4.0709999999999997</v>
      </c>
      <c r="GV7" s="3">
        <v>0</v>
      </c>
      <c r="GW7" s="3">
        <v>12.794</v>
      </c>
      <c r="GX7" s="3">
        <v>22.736000000000001</v>
      </c>
      <c r="GY7" s="3">
        <v>0</v>
      </c>
      <c r="GZ7" s="3">
        <v>0</v>
      </c>
      <c r="HA7" s="3">
        <v>0</v>
      </c>
      <c r="HB7" s="3">
        <v>1</v>
      </c>
      <c r="HC7" s="3">
        <v>25.1</v>
      </c>
      <c r="HD7" s="3">
        <v>94</v>
      </c>
      <c r="HE7" s="3">
        <v>0</v>
      </c>
      <c r="HF7" s="3">
        <v>0</v>
      </c>
      <c r="HG7" s="3">
        <v>86.51</v>
      </c>
      <c r="HH7" s="3">
        <v>83.62</v>
      </c>
      <c r="HI7" s="3">
        <v>0</v>
      </c>
      <c r="HJ7" s="3">
        <v>0</v>
      </c>
      <c r="HK7" s="3">
        <v>0</v>
      </c>
      <c r="HL7" s="3">
        <v>74</v>
      </c>
      <c r="HM7" s="3">
        <v>55</v>
      </c>
      <c r="HN7" s="4">
        <v>66</v>
      </c>
      <c r="HO7" s="4">
        <v>58</v>
      </c>
      <c r="HP7" s="3">
        <v>60</v>
      </c>
      <c r="HQ7" s="4">
        <v>58</v>
      </c>
      <c r="HR7" s="4">
        <v>61</v>
      </c>
      <c r="HS7" s="3">
        <v>62</v>
      </c>
      <c r="HT7" s="4">
        <v>-1.0934999999999999</v>
      </c>
      <c r="HU7" s="3">
        <v>0</v>
      </c>
      <c r="HV7" s="3">
        <v>0.5</v>
      </c>
      <c r="HW7" s="3">
        <v>40.19</v>
      </c>
      <c r="HX7" s="3">
        <v>16.87</v>
      </c>
      <c r="HY7" s="3">
        <v>52.96</v>
      </c>
      <c r="HZ7" s="3">
        <v>56.06</v>
      </c>
      <c r="IA7" s="3">
        <v>2.516</v>
      </c>
      <c r="IB7" s="3">
        <v>101</v>
      </c>
      <c r="IC7" s="3">
        <v>20.329999999999998</v>
      </c>
      <c r="ID7" s="4">
        <v>-0.14099999999999999</v>
      </c>
      <c r="IE7" s="4">
        <v>-8.9999999999999993E-3</v>
      </c>
      <c r="IF7" s="3">
        <v>805.1</v>
      </c>
      <c r="IG7" s="3">
        <v>680.2</v>
      </c>
      <c r="IH7" s="3">
        <v>813.3</v>
      </c>
      <c r="II7" s="3">
        <v>693.1</v>
      </c>
      <c r="IJ7" s="3">
        <v>9.0999999999999998E-2</v>
      </c>
      <c r="IK7" s="3">
        <v>0.29299999999999998</v>
      </c>
      <c r="IL7" s="3">
        <v>237.28800000000001</v>
      </c>
      <c r="IM7" s="3">
        <v>237.28800000000001</v>
      </c>
      <c r="IN7" s="4">
        <v>13.266</v>
      </c>
      <c r="IO7" s="3">
        <v>0.70099999999999996</v>
      </c>
    </row>
    <row r="8" spans="2:249" ht="30" x14ac:dyDescent="0.25">
      <c r="B8" s="2" t="s">
        <v>41</v>
      </c>
      <c r="C8" s="2" t="s">
        <v>43</v>
      </c>
      <c r="D8" s="2" t="s">
        <v>412</v>
      </c>
      <c r="E8" s="3">
        <v>480.892</v>
      </c>
      <c r="F8" s="4">
        <v>270.39999999999998</v>
      </c>
      <c r="G8" s="4">
        <v>-16.13</v>
      </c>
      <c r="H8" s="4">
        <v>35.299999999999997</v>
      </c>
      <c r="I8" s="3">
        <v>0</v>
      </c>
      <c r="J8" s="4">
        <v>137.1</v>
      </c>
      <c r="K8" s="3">
        <v>4</v>
      </c>
      <c r="L8" s="4">
        <v>8</v>
      </c>
      <c r="M8" s="3">
        <v>2</v>
      </c>
      <c r="N8" s="3">
        <v>3</v>
      </c>
      <c r="O8" s="3">
        <v>4</v>
      </c>
      <c r="P8" s="3">
        <v>1.337</v>
      </c>
      <c r="Q8" s="4">
        <v>1.4139999999999999</v>
      </c>
      <c r="R8" s="3">
        <v>1.339</v>
      </c>
      <c r="S8" s="5"/>
      <c r="T8" s="4">
        <v>37.58</v>
      </c>
      <c r="U8" s="3">
        <v>63.194000000000003</v>
      </c>
      <c r="V8" s="3">
        <v>70</v>
      </c>
      <c r="W8" s="3">
        <v>40</v>
      </c>
      <c r="X8" s="3">
        <v>90</v>
      </c>
      <c r="Y8" s="3">
        <v>90</v>
      </c>
      <c r="Z8" s="4">
        <v>134.08000000000001</v>
      </c>
      <c r="AA8" s="4">
        <v>123.65</v>
      </c>
      <c r="AB8" s="4">
        <v>119</v>
      </c>
      <c r="AC8" s="4">
        <v>117.48</v>
      </c>
      <c r="AD8" s="4">
        <v>1.6659999999999999</v>
      </c>
      <c r="AE8" s="4">
        <v>1.6950000000000001</v>
      </c>
      <c r="AF8" s="4">
        <v>1.575</v>
      </c>
      <c r="AG8" s="4">
        <v>1.605</v>
      </c>
      <c r="AH8" s="4">
        <v>65.319999999999993</v>
      </c>
      <c r="AI8" s="4">
        <v>65.680000000000007</v>
      </c>
      <c r="AJ8" s="4">
        <v>75.27</v>
      </c>
      <c r="AK8" s="4">
        <v>74.709999999999994</v>
      </c>
      <c r="AL8" s="4">
        <v>503.66699999999997</v>
      </c>
      <c r="AM8" s="4">
        <v>516.62</v>
      </c>
      <c r="AN8" s="4">
        <v>676.98800000000006</v>
      </c>
      <c r="AO8" s="4">
        <v>648.31600000000003</v>
      </c>
      <c r="AP8" s="5"/>
      <c r="AQ8" s="5"/>
      <c r="AR8" s="5"/>
      <c r="AS8" s="5"/>
      <c r="AT8" s="4">
        <v>82</v>
      </c>
      <c r="AU8" s="4">
        <v>106</v>
      </c>
      <c r="AV8" s="4">
        <v>2.8984999999999999</v>
      </c>
      <c r="AW8" s="4">
        <v>4.7249999999999996</v>
      </c>
      <c r="AX8" s="4">
        <v>1011.3</v>
      </c>
      <c r="AY8" s="4">
        <v>1.43</v>
      </c>
      <c r="AZ8" s="4">
        <v>5.86</v>
      </c>
      <c r="BA8" s="4">
        <v>84.028000000000006</v>
      </c>
      <c r="BB8" s="4">
        <v>83.936000000000007</v>
      </c>
      <c r="BC8" s="4">
        <v>7646</v>
      </c>
      <c r="BD8" s="3">
        <v>88.75</v>
      </c>
      <c r="BE8" s="4">
        <v>10.45</v>
      </c>
      <c r="BF8" s="4">
        <v>9.17</v>
      </c>
      <c r="BG8" s="4">
        <v>22.67</v>
      </c>
      <c r="BH8" s="4">
        <v>21.19</v>
      </c>
      <c r="BI8" s="3">
        <v>64.462000000000003</v>
      </c>
      <c r="BJ8" s="3">
        <v>80.465999999999994</v>
      </c>
      <c r="BK8" s="3">
        <v>62.77</v>
      </c>
      <c r="BL8" s="3">
        <v>78.468999999999994</v>
      </c>
      <c r="BM8" s="3">
        <v>77.346000000000004</v>
      </c>
      <c r="BN8" s="4">
        <v>112.72799999999999</v>
      </c>
      <c r="BO8" s="4">
        <v>114.504</v>
      </c>
      <c r="BP8" s="4">
        <v>112.55200000000001</v>
      </c>
      <c r="BQ8" s="4">
        <v>116.872</v>
      </c>
      <c r="BR8" s="3">
        <v>59.182000000000002</v>
      </c>
      <c r="BS8" s="4">
        <v>35.1</v>
      </c>
      <c r="BT8" s="4">
        <v>5690.2910000000002</v>
      </c>
      <c r="BU8" s="4">
        <v>38.606000000000002</v>
      </c>
      <c r="BV8" s="3">
        <v>55.231000000000002</v>
      </c>
      <c r="BW8" s="3">
        <v>59.436999999999998</v>
      </c>
      <c r="BX8" s="4">
        <v>56.753999999999998</v>
      </c>
      <c r="BY8" s="4">
        <v>1.028</v>
      </c>
      <c r="BZ8" s="4">
        <v>1.4610000000000001</v>
      </c>
      <c r="CA8" s="4">
        <v>2.0449999999999999</v>
      </c>
      <c r="CB8" s="4">
        <v>2.448</v>
      </c>
      <c r="CC8" s="3">
        <v>1.03</v>
      </c>
      <c r="CD8" s="4">
        <v>0.71199999999999997</v>
      </c>
      <c r="CE8" s="3">
        <v>1.194</v>
      </c>
      <c r="CF8" s="4">
        <v>1.4810000000000001</v>
      </c>
      <c r="CG8" s="3">
        <v>13.898999999999999</v>
      </c>
      <c r="CH8" s="4">
        <v>12.875999999999999</v>
      </c>
      <c r="CI8" s="5"/>
      <c r="CJ8" s="5"/>
      <c r="CK8" s="5"/>
      <c r="CL8" s="4">
        <v>0</v>
      </c>
      <c r="CM8" s="4">
        <v>0</v>
      </c>
      <c r="CN8" s="3">
        <v>0</v>
      </c>
      <c r="CO8" s="3">
        <v>0</v>
      </c>
      <c r="CP8" s="4">
        <v>85.391999999999996</v>
      </c>
      <c r="CQ8" s="4">
        <v>89.100999999999999</v>
      </c>
      <c r="CR8" s="4">
        <v>83.510999999999996</v>
      </c>
      <c r="CS8" s="4">
        <v>85.760999999999996</v>
      </c>
      <c r="CT8" s="4">
        <v>0.215</v>
      </c>
      <c r="CU8" s="4">
        <v>0.1</v>
      </c>
      <c r="CV8" s="4">
        <v>0.6</v>
      </c>
      <c r="CW8" s="3">
        <v>0.4</v>
      </c>
      <c r="CX8" s="4">
        <v>0.3</v>
      </c>
      <c r="CY8" s="4">
        <v>0.20100000000000001</v>
      </c>
      <c r="CZ8" s="4">
        <v>0</v>
      </c>
      <c r="DA8" s="3">
        <v>0.29899999999999999</v>
      </c>
      <c r="DB8" s="3">
        <v>0.502</v>
      </c>
      <c r="DC8" s="3">
        <v>0</v>
      </c>
      <c r="DD8" s="3">
        <v>0</v>
      </c>
      <c r="DE8" s="4">
        <v>0.191</v>
      </c>
      <c r="DF8" s="3">
        <v>0.16200000000000001</v>
      </c>
      <c r="DG8" s="4">
        <v>0.161</v>
      </c>
      <c r="DH8" s="4">
        <v>1.284</v>
      </c>
      <c r="DI8" s="4">
        <v>1.101</v>
      </c>
      <c r="DJ8" s="4">
        <v>0.13300000000000001</v>
      </c>
      <c r="DK8" s="3">
        <v>1.1739999999999999</v>
      </c>
      <c r="DL8" s="3">
        <v>0.47899999999999998</v>
      </c>
      <c r="DM8" s="3">
        <v>2.1379999999999999</v>
      </c>
      <c r="DN8" s="3">
        <v>0.76400000000000001</v>
      </c>
      <c r="DO8" s="3">
        <v>0.53700000000000003</v>
      </c>
      <c r="DP8" s="4">
        <v>50.627000000000002</v>
      </c>
      <c r="DQ8" s="3">
        <v>60.234000000000002</v>
      </c>
      <c r="DR8" s="3">
        <v>55.168999999999997</v>
      </c>
      <c r="DS8" s="4">
        <v>44.497</v>
      </c>
      <c r="DT8" s="4">
        <v>1.46</v>
      </c>
      <c r="DU8" s="4">
        <v>1.1000000000000001</v>
      </c>
      <c r="DV8" s="4">
        <v>1.78</v>
      </c>
      <c r="DW8" s="4">
        <v>1.37</v>
      </c>
      <c r="DX8" s="4">
        <v>1.55</v>
      </c>
      <c r="DY8" s="4">
        <v>1.22</v>
      </c>
      <c r="DZ8" s="4">
        <v>1.47</v>
      </c>
      <c r="EA8" s="4">
        <v>1.25</v>
      </c>
      <c r="EB8" s="3">
        <v>41.11</v>
      </c>
      <c r="EC8" s="3">
        <v>40.21</v>
      </c>
      <c r="ED8" s="3">
        <v>31.32</v>
      </c>
      <c r="EE8" s="3">
        <v>34.68</v>
      </c>
      <c r="EF8" s="4">
        <v>55.88</v>
      </c>
      <c r="EG8" s="4">
        <v>57.46</v>
      </c>
      <c r="EH8" s="4">
        <v>65.430000000000007</v>
      </c>
      <c r="EI8" s="4">
        <v>62.7</v>
      </c>
      <c r="EJ8" s="4">
        <v>6.875</v>
      </c>
      <c r="EK8" s="4">
        <v>50.798999999999999</v>
      </c>
      <c r="EL8" s="4">
        <v>1.25</v>
      </c>
      <c r="EM8" s="3">
        <v>0.8</v>
      </c>
      <c r="EN8" s="3">
        <v>1.35</v>
      </c>
      <c r="EO8" s="3">
        <v>1.37</v>
      </c>
      <c r="EP8" s="4">
        <v>-51.91</v>
      </c>
      <c r="EQ8" s="3">
        <v>-0.52100000000000002</v>
      </c>
      <c r="ER8" s="4">
        <v>55.838000000000001</v>
      </c>
      <c r="ES8" s="3">
        <v>1.57</v>
      </c>
      <c r="ET8" s="3">
        <v>1.615</v>
      </c>
      <c r="EU8" s="3">
        <v>1.538</v>
      </c>
      <c r="EV8" s="5"/>
      <c r="EW8" s="5"/>
      <c r="EX8" s="4">
        <v>21.6</v>
      </c>
      <c r="EY8" s="3">
        <v>0</v>
      </c>
      <c r="EZ8" s="3">
        <v>0</v>
      </c>
      <c r="FA8" s="3">
        <v>0</v>
      </c>
      <c r="FB8" s="3">
        <v>9.4169999999999998</v>
      </c>
      <c r="FC8" s="4">
        <v>68.994</v>
      </c>
      <c r="FD8" s="4">
        <v>67.064999999999998</v>
      </c>
      <c r="FE8" s="4">
        <v>68.816999999999993</v>
      </c>
      <c r="FF8" s="4">
        <v>68.191999999999993</v>
      </c>
      <c r="FG8" s="3">
        <v>1.0649999999999999</v>
      </c>
      <c r="FH8" s="3">
        <v>1.095</v>
      </c>
      <c r="FI8" s="3">
        <v>1.0289999999999999</v>
      </c>
      <c r="FJ8" s="3">
        <v>1.024</v>
      </c>
      <c r="FK8" s="4">
        <v>0</v>
      </c>
      <c r="FL8" s="4">
        <v>83</v>
      </c>
      <c r="FM8" s="4">
        <v>2.78</v>
      </c>
      <c r="FN8" s="3">
        <v>-0.8</v>
      </c>
      <c r="FO8" s="4">
        <v>5.8</v>
      </c>
      <c r="FP8" s="4">
        <v>4</v>
      </c>
      <c r="FQ8" s="4">
        <v>4.55</v>
      </c>
      <c r="FR8" s="4">
        <v>5.0999999999999996</v>
      </c>
      <c r="FS8" s="4">
        <v>6.4059999999999997</v>
      </c>
      <c r="FT8" s="4">
        <v>1058.3</v>
      </c>
      <c r="FU8" s="4">
        <v>1.48</v>
      </c>
      <c r="FV8" s="3">
        <v>18.45</v>
      </c>
      <c r="FW8" s="4">
        <v>2937.5</v>
      </c>
      <c r="FX8" s="4">
        <v>167100</v>
      </c>
      <c r="FY8" s="4">
        <v>167900</v>
      </c>
      <c r="FZ8" s="3">
        <v>59.548999999999999</v>
      </c>
      <c r="GA8" s="3">
        <v>59.874000000000002</v>
      </c>
      <c r="GB8" s="4">
        <v>2128.8000000000002</v>
      </c>
      <c r="GC8" s="4">
        <v>2131.1</v>
      </c>
      <c r="GD8" s="4">
        <v>2156.9</v>
      </c>
      <c r="GE8" s="4">
        <v>2159</v>
      </c>
      <c r="GF8" s="4">
        <v>880.59379999999999</v>
      </c>
      <c r="GG8" s="3">
        <v>34</v>
      </c>
      <c r="GH8" s="3">
        <v>34.200000000000003</v>
      </c>
      <c r="GI8" s="4">
        <v>54.9</v>
      </c>
      <c r="GJ8" s="4">
        <v>59.4</v>
      </c>
      <c r="GK8" s="3">
        <v>97.5</v>
      </c>
      <c r="GL8" s="4">
        <v>77.3</v>
      </c>
      <c r="GM8" s="3">
        <v>0</v>
      </c>
      <c r="GN8" s="3">
        <v>42.003</v>
      </c>
      <c r="GO8" s="4">
        <v>55.838000000000001</v>
      </c>
      <c r="GP8" s="3">
        <v>0</v>
      </c>
      <c r="GQ8" s="3">
        <v>5.5460000000000003</v>
      </c>
      <c r="GR8" s="3">
        <v>0</v>
      </c>
      <c r="GS8" s="3">
        <v>6.0179999999999998</v>
      </c>
      <c r="GT8" s="3">
        <v>0</v>
      </c>
      <c r="GU8" s="3">
        <v>4.6020000000000003</v>
      </c>
      <c r="GV8" s="3">
        <v>0</v>
      </c>
      <c r="GW8" s="4">
        <v>12.513</v>
      </c>
      <c r="GX8" s="4">
        <v>15.484</v>
      </c>
      <c r="GY8" s="3">
        <v>0</v>
      </c>
      <c r="GZ8" s="3">
        <v>0</v>
      </c>
      <c r="HA8" s="3">
        <v>0</v>
      </c>
      <c r="HB8" s="4">
        <v>0</v>
      </c>
      <c r="HC8" s="4">
        <v>23.898</v>
      </c>
      <c r="HD8" s="4">
        <v>86</v>
      </c>
      <c r="HE8" s="3">
        <v>0</v>
      </c>
      <c r="HF8" s="3">
        <v>0</v>
      </c>
      <c r="HG8" s="4">
        <v>85.07</v>
      </c>
      <c r="HH8" s="4">
        <v>81.95</v>
      </c>
      <c r="HI8" s="3">
        <v>0</v>
      </c>
      <c r="HJ8" s="3">
        <v>0</v>
      </c>
      <c r="HK8" s="3">
        <v>0</v>
      </c>
      <c r="HL8" s="4">
        <v>69</v>
      </c>
      <c r="HM8" s="3">
        <v>55</v>
      </c>
      <c r="HN8" s="3">
        <v>68</v>
      </c>
      <c r="HO8" s="3">
        <v>60</v>
      </c>
      <c r="HP8" s="3">
        <v>60</v>
      </c>
      <c r="HQ8" s="3">
        <v>59</v>
      </c>
      <c r="HR8" s="3">
        <v>62</v>
      </c>
      <c r="HS8" s="3">
        <v>62</v>
      </c>
      <c r="HT8" s="3">
        <v>-1.1505000000000001</v>
      </c>
      <c r="HU8" s="3">
        <v>0</v>
      </c>
      <c r="HV8" s="4">
        <v>-0.40500000000000003</v>
      </c>
      <c r="HW8" s="3">
        <v>40.19</v>
      </c>
      <c r="HX8" s="4">
        <v>22.21</v>
      </c>
      <c r="HY8" s="5"/>
      <c r="HZ8" s="5"/>
      <c r="IA8" s="4">
        <v>1.89</v>
      </c>
      <c r="IB8" s="4">
        <v>94</v>
      </c>
      <c r="IC8" s="4">
        <v>14.76</v>
      </c>
      <c r="ID8" s="3">
        <v>-5.0000000000000001E-3</v>
      </c>
      <c r="IE8" s="3">
        <v>2E-3</v>
      </c>
      <c r="IF8" s="4">
        <v>773.6</v>
      </c>
      <c r="IG8" s="4">
        <v>548.4</v>
      </c>
      <c r="IH8" s="4">
        <v>779.3</v>
      </c>
      <c r="II8" s="4">
        <v>577.1</v>
      </c>
      <c r="IJ8" s="4">
        <v>0.01</v>
      </c>
      <c r="IK8" s="4">
        <v>2.1000000000000001E-2</v>
      </c>
      <c r="IL8" s="4">
        <v>191.71799999999999</v>
      </c>
      <c r="IM8" s="4">
        <v>191.71799999999999</v>
      </c>
      <c r="IN8" s="3">
        <v>28.678999999999998</v>
      </c>
      <c r="IO8" s="4">
        <v>5.1999999999999998E-2</v>
      </c>
    </row>
  </sheetData>
  <mergeCells count="5">
    <mergeCell ref="DF6:FE6"/>
    <mergeCell ref="FF6:HD6"/>
    <mergeCell ref="HE6:IO6"/>
    <mergeCell ref="B6:BD6"/>
    <mergeCell ref="BE6:DE6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A25EB5-70F7-42CF-99FE-36F5E8312E0D}">
  <sheetPr codeName="Sheet6"/>
  <dimension ref="B1:IO9"/>
  <sheetViews>
    <sheetView zoomScale="70" zoomScaleNormal="70" workbookViewId="0">
      <selection activeCell="D9" sqref="D9"/>
    </sheetView>
  </sheetViews>
  <sheetFormatPr defaultRowHeight="15" x14ac:dyDescent="0.25"/>
  <cols>
    <col min="4" max="4" width="10.5703125" bestFit="1" customWidth="1"/>
  </cols>
  <sheetData>
    <row r="1" spans="2:249" ht="15.75" thickBot="1" x14ac:dyDescent="0.3">
      <c r="B1" s="29" t="s">
        <v>362</v>
      </c>
      <c r="C1" s="30" t="s">
        <v>363</v>
      </c>
    </row>
    <row r="5" spans="2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273</v>
      </c>
      <c r="AQ5" s="1" t="s">
        <v>274</v>
      </c>
      <c r="AR5" s="1" t="s">
        <v>150</v>
      </c>
      <c r="AS5" s="1" t="s">
        <v>151</v>
      </c>
      <c r="AT5" s="1" t="s">
        <v>152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269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265</v>
      </c>
      <c r="FH5" s="1" t="s">
        <v>266</v>
      </c>
      <c r="FI5" s="1" t="s">
        <v>267</v>
      </c>
      <c r="FJ5" s="1" t="s">
        <v>268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408</v>
      </c>
      <c r="IA5" s="1" t="s">
        <v>262</v>
      </c>
      <c r="IB5" s="1" t="s">
        <v>387</v>
      </c>
      <c r="IC5" s="1" t="s">
        <v>388</v>
      </c>
      <c r="ID5" s="1" t="s">
        <v>389</v>
      </c>
      <c r="IE5" s="1" t="s">
        <v>390</v>
      </c>
      <c r="IF5" s="1" t="s">
        <v>391</v>
      </c>
      <c r="IG5" s="1" t="s">
        <v>392</v>
      </c>
      <c r="IH5" s="1" t="s">
        <v>393</v>
      </c>
      <c r="II5" s="1" t="s">
        <v>394</v>
      </c>
      <c r="IJ5" s="1" t="s">
        <v>395</v>
      </c>
      <c r="IK5" s="1" t="s">
        <v>396</v>
      </c>
      <c r="IL5" s="1" t="s">
        <v>397</v>
      </c>
      <c r="IM5" s="1" t="s">
        <v>398</v>
      </c>
      <c r="IN5" s="1" t="s">
        <v>399</v>
      </c>
      <c r="IO5" s="1" t="s">
        <v>400</v>
      </c>
    </row>
    <row r="6" spans="2:249" ht="15" customHeight="1" x14ac:dyDescent="0.25">
      <c r="B6" s="62" t="s">
        <v>413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1"/>
    </row>
    <row r="7" spans="2:249" ht="30" x14ac:dyDescent="0.25">
      <c r="B7" s="2" t="s">
        <v>41</v>
      </c>
      <c r="C7" s="2" t="s">
        <v>43</v>
      </c>
      <c r="D7" s="2" t="s">
        <v>414</v>
      </c>
      <c r="E7" s="3">
        <v>302.27</v>
      </c>
      <c r="F7" s="4">
        <v>324.06</v>
      </c>
      <c r="G7" s="4">
        <v>5.52</v>
      </c>
      <c r="H7" s="4">
        <v>33.299999999999997</v>
      </c>
      <c r="I7" s="3">
        <v>0</v>
      </c>
      <c r="J7" s="3">
        <v>45.4</v>
      </c>
      <c r="K7" s="3">
        <v>4</v>
      </c>
      <c r="L7" s="3">
        <v>7</v>
      </c>
      <c r="M7" s="3">
        <v>2</v>
      </c>
      <c r="N7" s="3">
        <v>3</v>
      </c>
      <c r="O7" s="3">
        <v>4</v>
      </c>
      <c r="P7" s="3">
        <v>1.399</v>
      </c>
      <c r="Q7" s="3">
        <v>2.1440000000000001</v>
      </c>
      <c r="R7" s="3">
        <v>1.405</v>
      </c>
      <c r="S7" s="4">
        <v>0.97699999999999998</v>
      </c>
      <c r="T7" s="4">
        <v>51.06</v>
      </c>
      <c r="U7" s="3">
        <v>61.381</v>
      </c>
      <c r="V7" s="3">
        <v>60</v>
      </c>
      <c r="W7" s="3">
        <v>40</v>
      </c>
      <c r="X7" s="3">
        <v>80</v>
      </c>
      <c r="Y7" s="3">
        <v>80</v>
      </c>
      <c r="Z7" s="4">
        <v>193.08</v>
      </c>
      <c r="AA7" s="4">
        <v>169.29</v>
      </c>
      <c r="AB7" s="4">
        <v>179.95</v>
      </c>
      <c r="AC7" s="4">
        <v>176.43</v>
      </c>
      <c r="AD7" s="4">
        <v>1.665</v>
      </c>
      <c r="AE7" s="4">
        <v>1.6759999999999999</v>
      </c>
      <c r="AF7" s="4">
        <v>1.512</v>
      </c>
      <c r="AG7" s="4">
        <v>1.5549999999999999</v>
      </c>
      <c r="AH7" s="4">
        <v>64.62</v>
      </c>
      <c r="AI7" s="4">
        <v>61.44</v>
      </c>
      <c r="AJ7" s="4">
        <v>69.14</v>
      </c>
      <c r="AK7" s="4">
        <v>68.05</v>
      </c>
      <c r="AL7" s="4">
        <v>544.07500000000005</v>
      </c>
      <c r="AM7" s="4">
        <v>549.21</v>
      </c>
      <c r="AN7" s="4">
        <v>686.33699999999999</v>
      </c>
      <c r="AO7" s="4">
        <v>686.87099999999998</v>
      </c>
      <c r="AP7" s="3">
        <v>1.304</v>
      </c>
      <c r="AQ7" s="3">
        <v>1.631</v>
      </c>
      <c r="AR7" s="3">
        <v>41.076000000000001</v>
      </c>
      <c r="AS7" s="4">
        <v>34.110999999999997</v>
      </c>
      <c r="AT7" s="3">
        <v>84</v>
      </c>
      <c r="AU7" s="4">
        <v>97</v>
      </c>
      <c r="AV7" s="4">
        <v>2.2275</v>
      </c>
      <c r="AW7" s="4">
        <v>4.9180999999999999</v>
      </c>
      <c r="AX7" s="4">
        <v>1010.8</v>
      </c>
      <c r="AY7" s="4">
        <v>1.51</v>
      </c>
      <c r="AZ7" s="4">
        <v>5.43</v>
      </c>
      <c r="BA7" s="3">
        <v>64.902000000000001</v>
      </c>
      <c r="BB7" s="3">
        <v>67.099999999999994</v>
      </c>
      <c r="BC7" s="4">
        <v>7781</v>
      </c>
      <c r="BD7" s="4">
        <v>89.25</v>
      </c>
      <c r="BE7" s="3">
        <v>15.755000000000001</v>
      </c>
      <c r="BF7" s="4">
        <v>14.07</v>
      </c>
      <c r="BG7" s="3">
        <v>31.15</v>
      </c>
      <c r="BH7" s="4">
        <v>26.87</v>
      </c>
      <c r="BI7" s="3">
        <v>63.350999999999999</v>
      </c>
      <c r="BJ7" s="3">
        <v>79.222999999999999</v>
      </c>
      <c r="BK7" s="4">
        <v>61.673000000000002</v>
      </c>
      <c r="BL7" s="3">
        <v>77.352999999999994</v>
      </c>
      <c r="BM7" s="4">
        <v>76.018000000000001</v>
      </c>
      <c r="BN7" s="4">
        <v>89.591999999999999</v>
      </c>
      <c r="BO7" s="4">
        <v>88.471999999999994</v>
      </c>
      <c r="BP7" s="4">
        <v>102.34399999999999</v>
      </c>
      <c r="BQ7" s="4">
        <v>104.16800000000001</v>
      </c>
      <c r="BR7" s="4">
        <v>58.164999999999999</v>
      </c>
      <c r="BS7" s="4">
        <v>32.4</v>
      </c>
      <c r="BT7" s="4">
        <v>7408.0339999999997</v>
      </c>
      <c r="BU7" s="3">
        <v>50.795999999999999</v>
      </c>
      <c r="BV7" s="4">
        <v>57.140999999999998</v>
      </c>
      <c r="BW7" s="3">
        <v>59.552999999999997</v>
      </c>
      <c r="BX7" s="3">
        <v>60.539000000000001</v>
      </c>
      <c r="BY7" s="4">
        <v>1.2450000000000001</v>
      </c>
      <c r="BZ7" s="4">
        <v>2.3069999999999999</v>
      </c>
      <c r="CA7" s="4">
        <v>2.9849999999999999</v>
      </c>
      <c r="CB7" s="4">
        <v>2.581</v>
      </c>
      <c r="CC7" s="4">
        <v>1</v>
      </c>
      <c r="CD7" s="4">
        <v>1.365</v>
      </c>
      <c r="CE7" s="3">
        <v>1.3049999999999999</v>
      </c>
      <c r="CF7" s="3">
        <v>1.5940000000000001</v>
      </c>
      <c r="CG7" s="4">
        <v>13.586</v>
      </c>
      <c r="CH7" s="3">
        <v>9.89</v>
      </c>
      <c r="CI7" s="4">
        <v>5.2729999999999997</v>
      </c>
      <c r="CJ7" s="3">
        <v>4.6520000000000001</v>
      </c>
      <c r="CK7" s="3">
        <v>1.7430000000000001</v>
      </c>
      <c r="CL7" s="4">
        <v>0</v>
      </c>
      <c r="CM7" s="3">
        <v>0.5</v>
      </c>
      <c r="CN7" s="3">
        <v>0</v>
      </c>
      <c r="CO7" s="3">
        <v>0</v>
      </c>
      <c r="CP7" s="4">
        <v>63.624000000000002</v>
      </c>
      <c r="CQ7" s="4">
        <v>65.802000000000007</v>
      </c>
      <c r="CR7" s="4">
        <v>68.632000000000005</v>
      </c>
      <c r="CS7" s="4">
        <v>69.326999999999998</v>
      </c>
      <c r="CT7" s="4">
        <v>0.30399999999999999</v>
      </c>
      <c r="CU7" s="4">
        <v>0.1</v>
      </c>
      <c r="CV7" s="4">
        <v>0.2</v>
      </c>
      <c r="CW7" s="4">
        <v>0.20100000000000001</v>
      </c>
      <c r="CX7" s="4">
        <v>0.79800000000000004</v>
      </c>
      <c r="CY7" s="3">
        <v>0.30099999999999999</v>
      </c>
      <c r="CZ7" s="4">
        <v>0.19900000000000001</v>
      </c>
      <c r="DA7" s="4">
        <v>0</v>
      </c>
      <c r="DB7" s="3">
        <v>0.60099999999999998</v>
      </c>
      <c r="DC7" s="3">
        <v>0.104</v>
      </c>
      <c r="DD7" s="3">
        <v>0</v>
      </c>
      <c r="DE7" s="4">
        <v>0.38700000000000001</v>
      </c>
      <c r="DF7" s="4">
        <v>0.111</v>
      </c>
      <c r="DG7" s="4">
        <v>0.245</v>
      </c>
      <c r="DH7" s="3">
        <v>5.23</v>
      </c>
      <c r="DI7" s="3">
        <v>2.5019999999999998</v>
      </c>
      <c r="DJ7" s="4">
        <v>0.24399999999999999</v>
      </c>
      <c r="DK7" s="4">
        <v>1.0029999999999999</v>
      </c>
      <c r="DL7" s="3">
        <v>0.45300000000000001</v>
      </c>
      <c r="DM7" s="4">
        <v>0.89200000000000002</v>
      </c>
      <c r="DN7" s="3">
        <v>0.77100000000000002</v>
      </c>
      <c r="DO7" s="3">
        <v>0.48399999999999999</v>
      </c>
      <c r="DP7" s="4">
        <v>60.68</v>
      </c>
      <c r="DQ7" s="3">
        <v>56.716999999999999</v>
      </c>
      <c r="DR7" s="4">
        <v>50.692999999999998</v>
      </c>
      <c r="DS7" s="3">
        <v>47.42</v>
      </c>
      <c r="DT7" s="4">
        <v>3.87</v>
      </c>
      <c r="DU7" s="4">
        <v>3.55</v>
      </c>
      <c r="DV7" s="4">
        <v>7.15</v>
      </c>
      <c r="DW7" s="4">
        <v>6.06</v>
      </c>
      <c r="DX7" s="4">
        <v>4.22</v>
      </c>
      <c r="DY7" s="4">
        <v>3.59</v>
      </c>
      <c r="DZ7" s="4">
        <v>6.46</v>
      </c>
      <c r="EA7" s="4">
        <v>5.39</v>
      </c>
      <c r="EB7" s="4">
        <v>36.21</v>
      </c>
      <c r="EC7" s="3">
        <v>42.97</v>
      </c>
      <c r="ED7" s="3">
        <v>34.93</v>
      </c>
      <c r="EE7" s="4">
        <v>31.95</v>
      </c>
      <c r="EF7" s="3">
        <v>55.69</v>
      </c>
      <c r="EG7" s="3">
        <v>49.89</v>
      </c>
      <c r="EH7" s="3">
        <v>51.46</v>
      </c>
      <c r="EI7" s="3">
        <v>56.6</v>
      </c>
      <c r="EJ7" s="4">
        <v>4.0389999999999997</v>
      </c>
      <c r="EK7" s="4">
        <v>51.582000000000001</v>
      </c>
      <c r="EL7" s="4">
        <v>1.25</v>
      </c>
      <c r="EM7" s="3">
        <v>0.8</v>
      </c>
      <c r="EN7" s="4">
        <v>1.23</v>
      </c>
      <c r="EO7" s="4">
        <v>1.23</v>
      </c>
      <c r="EP7" s="4">
        <v>-95.855999999999995</v>
      </c>
      <c r="EQ7" s="3">
        <v>-0.73099999999999998</v>
      </c>
      <c r="ER7" s="3">
        <v>108.544</v>
      </c>
      <c r="ES7" s="4">
        <v>1.3520000000000001</v>
      </c>
      <c r="ET7" s="4">
        <v>1.377</v>
      </c>
      <c r="EU7" s="4">
        <v>1.3320000000000001</v>
      </c>
      <c r="EV7" s="3">
        <v>7.0739999999999998</v>
      </c>
      <c r="EW7" s="4">
        <v>2.4380000000000002</v>
      </c>
      <c r="EX7" s="4">
        <v>-155.16</v>
      </c>
      <c r="EY7" s="3">
        <v>2.0009999999999999</v>
      </c>
      <c r="EZ7" s="4">
        <v>0</v>
      </c>
      <c r="FA7" s="3">
        <v>0</v>
      </c>
      <c r="FB7" s="4">
        <v>8.8249999999999993</v>
      </c>
      <c r="FC7" s="4">
        <v>59.738</v>
      </c>
      <c r="FD7" s="4">
        <v>54.975999999999999</v>
      </c>
      <c r="FE7" s="4">
        <v>56.32</v>
      </c>
      <c r="FF7" s="4">
        <v>55.991999999999997</v>
      </c>
      <c r="FG7" s="3">
        <v>0.98399999999999999</v>
      </c>
      <c r="FH7" s="3">
        <v>0.98499999999999999</v>
      </c>
      <c r="FI7" s="3">
        <v>1.002</v>
      </c>
      <c r="FJ7" s="3">
        <v>1.0049999999999999</v>
      </c>
      <c r="FK7" s="3">
        <v>0.503</v>
      </c>
      <c r="FL7" s="3">
        <v>84</v>
      </c>
      <c r="FM7" s="4">
        <v>2.85</v>
      </c>
      <c r="FN7" s="3">
        <v>-0.88</v>
      </c>
      <c r="FO7" s="4">
        <v>5.49</v>
      </c>
      <c r="FP7" s="3">
        <v>0.35</v>
      </c>
      <c r="FQ7" s="3">
        <v>3.75</v>
      </c>
      <c r="FR7" s="4">
        <v>5.05</v>
      </c>
      <c r="FS7" s="4">
        <v>6.5170000000000003</v>
      </c>
      <c r="FT7" s="4">
        <v>1063.8</v>
      </c>
      <c r="FU7" s="4">
        <v>0.45</v>
      </c>
      <c r="FV7" s="4">
        <v>5.52</v>
      </c>
      <c r="FW7" s="3">
        <v>3214</v>
      </c>
      <c r="FX7" s="3">
        <v>171800</v>
      </c>
      <c r="FY7" s="3">
        <v>174700</v>
      </c>
      <c r="FZ7" s="3">
        <v>51.537999999999997</v>
      </c>
      <c r="GA7" s="3">
        <v>51.384999999999998</v>
      </c>
      <c r="GB7" s="4">
        <v>2209.9</v>
      </c>
      <c r="GC7" s="4">
        <v>2266.1999999999998</v>
      </c>
      <c r="GD7" s="4">
        <v>2239.8000000000002</v>
      </c>
      <c r="GE7" s="4">
        <v>2389.1</v>
      </c>
      <c r="GF7" s="4">
        <v>1350.2969000000001</v>
      </c>
      <c r="GG7" s="3">
        <v>38</v>
      </c>
      <c r="GH7" s="3">
        <v>37.9</v>
      </c>
      <c r="GI7" s="3">
        <v>76.400000000000006</v>
      </c>
      <c r="GJ7" s="3">
        <v>78.099999999999994</v>
      </c>
      <c r="GK7" s="3">
        <v>91.5</v>
      </c>
      <c r="GL7" s="4">
        <v>81.5</v>
      </c>
      <c r="GM7" s="3">
        <v>0</v>
      </c>
      <c r="GN7" s="4">
        <v>38.238999999999997</v>
      </c>
      <c r="GO7" s="4">
        <v>108.544</v>
      </c>
      <c r="GP7" s="3">
        <v>0</v>
      </c>
      <c r="GQ7" s="3">
        <v>5.133</v>
      </c>
      <c r="GR7" s="3">
        <v>0</v>
      </c>
      <c r="GS7" s="3">
        <v>4.8380000000000001</v>
      </c>
      <c r="GT7" s="3">
        <v>0</v>
      </c>
      <c r="GU7" s="3">
        <v>5.0149999999999997</v>
      </c>
      <c r="GV7" s="3">
        <v>0</v>
      </c>
      <c r="GW7" s="4">
        <v>11.531000000000001</v>
      </c>
      <c r="GX7" s="3">
        <v>24.794</v>
      </c>
      <c r="GY7" s="3">
        <v>0</v>
      </c>
      <c r="GZ7" s="3">
        <v>0</v>
      </c>
      <c r="HA7" s="3">
        <v>0</v>
      </c>
      <c r="HB7" s="3">
        <v>1</v>
      </c>
      <c r="HC7" s="3">
        <v>28.105</v>
      </c>
      <c r="HD7" s="4">
        <v>82</v>
      </c>
      <c r="HE7" s="3">
        <v>0</v>
      </c>
      <c r="HF7" s="3">
        <v>0</v>
      </c>
      <c r="HG7" s="3">
        <v>92.8</v>
      </c>
      <c r="HH7" s="4">
        <v>80.22</v>
      </c>
      <c r="HI7" s="3">
        <v>0</v>
      </c>
      <c r="HJ7" s="3">
        <v>0</v>
      </c>
      <c r="HK7" s="3">
        <v>0</v>
      </c>
      <c r="HL7" s="3">
        <v>66</v>
      </c>
      <c r="HM7" s="3">
        <v>59</v>
      </c>
      <c r="HN7" s="4">
        <v>66</v>
      </c>
      <c r="HO7" s="4">
        <v>59</v>
      </c>
      <c r="HP7" s="4">
        <v>62</v>
      </c>
      <c r="HQ7" s="4">
        <v>60</v>
      </c>
      <c r="HR7" s="3">
        <v>58</v>
      </c>
      <c r="HS7" s="4">
        <v>62</v>
      </c>
      <c r="HT7" s="4">
        <v>-1.087</v>
      </c>
      <c r="HU7" s="3">
        <v>0</v>
      </c>
      <c r="HV7" s="4">
        <v>0.312</v>
      </c>
      <c r="HW7" s="3">
        <v>36.93</v>
      </c>
      <c r="HX7" s="4">
        <v>24.98</v>
      </c>
      <c r="HY7" s="5"/>
      <c r="HZ7" s="5"/>
      <c r="IA7" s="4">
        <v>2.2130000000000001</v>
      </c>
      <c r="IB7" s="4">
        <v>94</v>
      </c>
      <c r="IC7" s="4">
        <v>15.512</v>
      </c>
      <c r="ID7" s="3">
        <v>-0.125</v>
      </c>
      <c r="IE7" s="4">
        <v>-0.01</v>
      </c>
      <c r="IF7" s="4">
        <v>805.7</v>
      </c>
      <c r="IG7" s="4">
        <v>575.4</v>
      </c>
      <c r="IH7" s="4">
        <v>815.4</v>
      </c>
      <c r="II7" s="4">
        <v>582.5</v>
      </c>
      <c r="IJ7" s="3">
        <v>8.7999999999999995E-2</v>
      </c>
      <c r="IK7" s="4">
        <v>0.12</v>
      </c>
      <c r="IL7" s="3">
        <v>150.38399999999999</v>
      </c>
      <c r="IM7" s="3">
        <v>150.38399999999999</v>
      </c>
      <c r="IN7" s="4">
        <v>8.891</v>
      </c>
      <c r="IO7" s="4">
        <v>0.33600000000000002</v>
      </c>
    </row>
    <row r="8" spans="2:249" x14ac:dyDescent="0.25">
      <c r="B8" s="2" t="s">
        <v>41</v>
      </c>
      <c r="C8" s="7" t="s">
        <v>44</v>
      </c>
      <c r="D8" s="59">
        <v>2.5254629629629629E-3</v>
      </c>
      <c r="E8" s="4">
        <v>218.24</v>
      </c>
      <c r="F8" s="4">
        <v>332.39</v>
      </c>
      <c r="G8" s="3">
        <v>5.68</v>
      </c>
      <c r="H8" s="4">
        <v>34</v>
      </c>
      <c r="I8" s="3">
        <v>0</v>
      </c>
      <c r="J8" s="4">
        <v>15.4</v>
      </c>
      <c r="K8" s="3">
        <v>4</v>
      </c>
      <c r="L8" s="3">
        <v>7</v>
      </c>
      <c r="M8" s="3">
        <v>2</v>
      </c>
      <c r="N8" s="3">
        <v>3</v>
      </c>
      <c r="O8" s="3">
        <v>4</v>
      </c>
      <c r="P8" s="4">
        <v>1.204</v>
      </c>
      <c r="Q8" s="4">
        <v>1.6519999999999999</v>
      </c>
      <c r="R8" s="4">
        <v>1.323</v>
      </c>
      <c r="S8" s="3">
        <v>1.0940000000000001</v>
      </c>
      <c r="T8" s="4">
        <v>64.03</v>
      </c>
      <c r="U8" s="4">
        <v>61.295000000000002</v>
      </c>
      <c r="V8" s="4">
        <v>205</v>
      </c>
      <c r="W8" s="4">
        <v>185</v>
      </c>
      <c r="X8" s="4">
        <v>170</v>
      </c>
      <c r="Y8" s="4">
        <v>170</v>
      </c>
      <c r="Z8" s="4">
        <v>329.73</v>
      </c>
      <c r="AA8" s="4">
        <v>292.12</v>
      </c>
      <c r="AB8" s="4">
        <v>297.39999999999998</v>
      </c>
      <c r="AC8" s="4">
        <v>285.04000000000002</v>
      </c>
      <c r="AD8" s="4">
        <v>1.772</v>
      </c>
      <c r="AE8" s="4">
        <v>1.772</v>
      </c>
      <c r="AF8" s="4">
        <v>1.7290000000000001</v>
      </c>
      <c r="AG8" s="4">
        <v>1.762</v>
      </c>
      <c r="AH8" s="4">
        <v>86.6</v>
      </c>
      <c r="AI8" s="4">
        <v>80.88</v>
      </c>
      <c r="AJ8" s="4">
        <v>101.22</v>
      </c>
      <c r="AK8" s="4">
        <v>99.36</v>
      </c>
      <c r="AL8" s="4">
        <v>624.755</v>
      </c>
      <c r="AM8" s="4">
        <v>615.33500000000004</v>
      </c>
      <c r="AN8" s="4">
        <v>819.64800000000002</v>
      </c>
      <c r="AO8" s="4">
        <v>804.83399999999995</v>
      </c>
      <c r="AP8" s="4">
        <v>1.278</v>
      </c>
      <c r="AQ8" s="4">
        <v>1.5980000000000001</v>
      </c>
      <c r="AR8" s="4">
        <v>40.997</v>
      </c>
      <c r="AS8" s="3">
        <v>36.186999999999998</v>
      </c>
      <c r="AT8" s="4">
        <v>83</v>
      </c>
      <c r="AU8" s="4">
        <v>106</v>
      </c>
      <c r="AV8" s="3">
        <v>1.9055</v>
      </c>
      <c r="AW8" s="3">
        <v>5.0830000000000002</v>
      </c>
      <c r="AX8" s="4">
        <v>1013.6</v>
      </c>
      <c r="AY8" s="4">
        <v>1.53</v>
      </c>
      <c r="AZ8" s="3">
        <v>4.78</v>
      </c>
      <c r="BA8" s="4">
        <v>115.04900000000001</v>
      </c>
      <c r="BB8" s="4">
        <v>115.154</v>
      </c>
      <c r="BC8" s="3">
        <v>7887</v>
      </c>
      <c r="BD8" s="4">
        <v>89.75</v>
      </c>
      <c r="BE8" s="4">
        <v>15.07</v>
      </c>
      <c r="BF8" s="4">
        <v>13.86</v>
      </c>
      <c r="BG8" s="4">
        <v>29.48</v>
      </c>
      <c r="BH8" s="3">
        <v>29.05</v>
      </c>
      <c r="BI8" s="5"/>
      <c r="BJ8" s="5"/>
      <c r="BK8" s="5"/>
      <c r="BL8" s="5"/>
      <c r="BM8" s="5"/>
      <c r="BN8" s="4">
        <v>109.72</v>
      </c>
      <c r="BO8" s="4">
        <v>106.072</v>
      </c>
      <c r="BP8" s="4">
        <v>125.848</v>
      </c>
      <c r="BQ8" s="4">
        <v>129.08000000000001</v>
      </c>
      <c r="BR8" s="5"/>
      <c r="BS8" s="4">
        <v>33.6</v>
      </c>
      <c r="BT8" s="3">
        <v>7426.7160000000003</v>
      </c>
      <c r="BU8" s="4">
        <v>50.454000000000001</v>
      </c>
      <c r="BV8" s="4">
        <v>56.81</v>
      </c>
      <c r="BW8" s="4">
        <v>58.393999999999998</v>
      </c>
      <c r="BX8" s="4">
        <v>57.741999999999997</v>
      </c>
      <c r="BY8" s="4">
        <v>1.3839999999999999</v>
      </c>
      <c r="BZ8" s="4">
        <v>2.4820000000000002</v>
      </c>
      <c r="CA8" s="4">
        <v>3.073</v>
      </c>
      <c r="CB8" s="3">
        <v>3.8069999999999999</v>
      </c>
      <c r="CC8" s="4">
        <v>0.72499999999999998</v>
      </c>
      <c r="CD8" s="4">
        <v>1.0329999999999999</v>
      </c>
      <c r="CE8" s="4">
        <v>1.1359999999999999</v>
      </c>
      <c r="CF8" s="4">
        <v>1.58</v>
      </c>
      <c r="CG8" s="4">
        <v>13.955</v>
      </c>
      <c r="CH8" s="4">
        <v>13.84</v>
      </c>
      <c r="CI8" s="3">
        <v>5.7880000000000003</v>
      </c>
      <c r="CJ8" s="4">
        <v>3.419</v>
      </c>
      <c r="CK8" s="4">
        <v>1.59</v>
      </c>
      <c r="CL8" s="3">
        <v>0.1</v>
      </c>
      <c r="CM8" s="3">
        <v>0.5</v>
      </c>
      <c r="CN8" s="3">
        <v>0</v>
      </c>
      <c r="CO8" s="3">
        <v>0</v>
      </c>
      <c r="CP8" s="4">
        <v>99.483000000000004</v>
      </c>
      <c r="CQ8" s="4">
        <v>97.757000000000005</v>
      </c>
      <c r="CR8" s="4">
        <v>113.123</v>
      </c>
      <c r="CS8" s="4">
        <v>116.94799999999999</v>
      </c>
      <c r="CT8" s="3">
        <v>0.34499999999999997</v>
      </c>
      <c r="CU8" s="3">
        <v>0.30099999999999999</v>
      </c>
      <c r="CV8" s="3">
        <v>0.30199999999999999</v>
      </c>
      <c r="CW8" s="3">
        <v>0.60099999999999998</v>
      </c>
      <c r="CX8" s="4">
        <v>0.502</v>
      </c>
      <c r="CY8" s="4">
        <v>0.1</v>
      </c>
      <c r="CZ8" s="4">
        <v>0</v>
      </c>
      <c r="DA8" s="4">
        <v>0</v>
      </c>
      <c r="DB8" s="4">
        <v>0</v>
      </c>
      <c r="DC8" s="4">
        <v>0</v>
      </c>
      <c r="DD8" s="3">
        <v>0</v>
      </c>
      <c r="DE8" s="3">
        <v>0.44700000000000001</v>
      </c>
      <c r="DF8" s="3">
        <v>0.20499999999999999</v>
      </c>
      <c r="DG8" s="3">
        <v>1.02</v>
      </c>
      <c r="DH8" s="4">
        <v>2.8969999999999998</v>
      </c>
      <c r="DI8" s="4">
        <v>1.413</v>
      </c>
      <c r="DJ8" s="3">
        <v>0.36599999999999999</v>
      </c>
      <c r="DK8" s="3">
        <v>1.472</v>
      </c>
      <c r="DL8" s="4">
        <v>0.45100000000000001</v>
      </c>
      <c r="DM8" s="3">
        <v>0.96699999999999997</v>
      </c>
      <c r="DN8" s="4">
        <v>0.76800000000000002</v>
      </c>
      <c r="DO8" s="4">
        <v>0.433</v>
      </c>
      <c r="DP8" s="3">
        <v>63.945999999999998</v>
      </c>
      <c r="DQ8" s="4">
        <v>52.194000000000003</v>
      </c>
      <c r="DR8" s="3">
        <v>51.646000000000001</v>
      </c>
      <c r="DS8" s="4">
        <v>47.27</v>
      </c>
      <c r="DT8" s="3">
        <v>7.21</v>
      </c>
      <c r="DU8" s="3">
        <v>6.47</v>
      </c>
      <c r="DV8" s="3">
        <v>13.02</v>
      </c>
      <c r="DW8" s="3">
        <v>10.61</v>
      </c>
      <c r="DX8" s="3">
        <v>7.65</v>
      </c>
      <c r="DY8" s="3">
        <v>6.93</v>
      </c>
      <c r="DZ8" s="3">
        <v>12.16</v>
      </c>
      <c r="EA8" s="3">
        <v>10.039999999999999</v>
      </c>
      <c r="EB8" s="4">
        <v>41.18</v>
      </c>
      <c r="EC8" s="4">
        <v>41.69</v>
      </c>
      <c r="ED8" s="4">
        <v>32.119999999999997</v>
      </c>
      <c r="EE8" s="3">
        <v>35.65</v>
      </c>
      <c r="EF8" s="4">
        <v>43.96</v>
      </c>
      <c r="EG8" s="4">
        <v>44.91</v>
      </c>
      <c r="EH8" s="4">
        <v>42.7</v>
      </c>
      <c r="EI8" s="4">
        <v>43.69</v>
      </c>
      <c r="EJ8" s="4">
        <v>5.8440000000000003</v>
      </c>
      <c r="EK8" s="3">
        <v>54.036999999999999</v>
      </c>
      <c r="EL8" s="4">
        <v>1.35</v>
      </c>
      <c r="EM8" s="4">
        <v>0.95</v>
      </c>
      <c r="EN8" s="3">
        <v>1.28</v>
      </c>
      <c r="EO8" s="3">
        <v>1.28</v>
      </c>
      <c r="EP8" s="3">
        <v>-112.354</v>
      </c>
      <c r="EQ8" s="4">
        <v>-2.355</v>
      </c>
      <c r="ER8" s="4">
        <v>102.26600000000001</v>
      </c>
      <c r="ES8" s="3">
        <v>1.65</v>
      </c>
      <c r="ET8" s="4">
        <v>1.6850000000000001</v>
      </c>
      <c r="EU8" s="3">
        <v>1.6160000000000001</v>
      </c>
      <c r="EV8" s="4">
        <v>6.952</v>
      </c>
      <c r="EW8" s="4">
        <v>2.4510000000000001</v>
      </c>
      <c r="EX8" s="3">
        <v>72.459999999999994</v>
      </c>
      <c r="EY8" s="4">
        <v>0</v>
      </c>
      <c r="EZ8" s="4">
        <v>0</v>
      </c>
      <c r="FA8" s="3">
        <v>0</v>
      </c>
      <c r="FB8" s="4">
        <v>9.1630000000000003</v>
      </c>
      <c r="FC8" s="4">
        <v>69.673000000000002</v>
      </c>
      <c r="FD8" s="4">
        <v>65.638000000000005</v>
      </c>
      <c r="FE8" s="4">
        <v>73.516000000000005</v>
      </c>
      <c r="FF8" s="4">
        <v>72.248000000000005</v>
      </c>
      <c r="FG8" s="4">
        <v>0.95</v>
      </c>
      <c r="FH8" s="4">
        <v>0.95099999999999996</v>
      </c>
      <c r="FI8" s="4">
        <v>0.99</v>
      </c>
      <c r="FJ8" s="4">
        <v>0.99299999999999999</v>
      </c>
      <c r="FK8" s="4">
        <v>0</v>
      </c>
      <c r="FL8" s="4">
        <v>83</v>
      </c>
      <c r="FM8" s="4">
        <v>2.78</v>
      </c>
      <c r="FN8" s="4">
        <v>-0.78</v>
      </c>
      <c r="FO8" s="3">
        <v>4.92</v>
      </c>
      <c r="FP8" s="5"/>
      <c r="FQ8" s="4">
        <v>4.55</v>
      </c>
      <c r="FR8" s="3">
        <v>5</v>
      </c>
      <c r="FS8" s="4">
        <v>6.5430000000000001</v>
      </c>
      <c r="FT8" s="4">
        <v>1070.0999999999999</v>
      </c>
      <c r="FU8" s="4">
        <v>1.95</v>
      </c>
      <c r="FV8" s="4">
        <v>11.2</v>
      </c>
      <c r="FW8" s="4">
        <v>3183</v>
      </c>
      <c r="FX8" s="4">
        <v>168700</v>
      </c>
      <c r="FY8" s="4">
        <v>170600</v>
      </c>
      <c r="FZ8" s="4">
        <v>49.781999999999996</v>
      </c>
      <c r="GA8" s="4">
        <v>51.283000000000001</v>
      </c>
      <c r="GB8" s="3">
        <v>2379.1999999999998</v>
      </c>
      <c r="GC8" s="3">
        <v>2288.6999999999998</v>
      </c>
      <c r="GD8" s="3">
        <v>2379.1999999999998</v>
      </c>
      <c r="GE8" s="4">
        <v>2413.9</v>
      </c>
      <c r="GF8" s="3">
        <v>1358.0625</v>
      </c>
      <c r="GG8" s="4">
        <v>34</v>
      </c>
      <c r="GH8" s="4">
        <v>33.799999999999997</v>
      </c>
      <c r="GI8" s="4">
        <v>55.5</v>
      </c>
      <c r="GJ8" s="4">
        <v>59.6</v>
      </c>
      <c r="GK8" s="4">
        <v>99.5</v>
      </c>
      <c r="GL8" s="3">
        <v>90.7</v>
      </c>
      <c r="GM8" s="3">
        <v>0</v>
      </c>
      <c r="GN8" s="4">
        <v>37.758000000000003</v>
      </c>
      <c r="GO8" s="3">
        <v>112.354</v>
      </c>
      <c r="GP8" s="4">
        <v>1.2390000000000001</v>
      </c>
      <c r="GQ8" s="4">
        <v>2.0649999999999999</v>
      </c>
      <c r="GR8" s="4">
        <v>1.298</v>
      </c>
      <c r="GS8" s="4">
        <v>2.0059999999999998</v>
      </c>
      <c r="GT8" s="4">
        <v>1.0620000000000001</v>
      </c>
      <c r="GU8" s="4">
        <v>1.9470000000000001</v>
      </c>
      <c r="GV8" s="4">
        <v>11.858000000000001</v>
      </c>
      <c r="GW8" s="3">
        <v>13.919</v>
      </c>
      <c r="GX8" s="4">
        <v>15.092000000000001</v>
      </c>
      <c r="GY8" s="3">
        <v>0</v>
      </c>
      <c r="GZ8" s="3">
        <v>0</v>
      </c>
      <c r="HA8" s="3">
        <v>0</v>
      </c>
      <c r="HB8" s="4">
        <v>0</v>
      </c>
      <c r="HC8" s="4">
        <v>22.969000000000001</v>
      </c>
      <c r="HD8" s="4">
        <v>86</v>
      </c>
      <c r="HE8" s="3">
        <v>0</v>
      </c>
      <c r="HF8" s="3">
        <v>0</v>
      </c>
      <c r="HG8" s="4">
        <v>81.31</v>
      </c>
      <c r="HH8" s="3">
        <v>80.790000000000006</v>
      </c>
      <c r="HI8" s="3">
        <v>0</v>
      </c>
      <c r="HJ8" s="3">
        <v>0</v>
      </c>
      <c r="HK8" s="3">
        <v>0</v>
      </c>
      <c r="HL8" s="4">
        <v>64</v>
      </c>
      <c r="HM8" s="3">
        <v>59</v>
      </c>
      <c r="HN8" s="4">
        <v>68</v>
      </c>
      <c r="HO8" s="4">
        <v>62</v>
      </c>
      <c r="HP8" s="4">
        <v>65</v>
      </c>
      <c r="HQ8" s="4">
        <v>62</v>
      </c>
      <c r="HR8" s="3">
        <v>58</v>
      </c>
      <c r="HS8" s="3">
        <v>70</v>
      </c>
      <c r="HT8" s="4">
        <v>-1.0885</v>
      </c>
      <c r="HU8" s="3">
        <v>0</v>
      </c>
      <c r="HV8" s="3">
        <v>0.55800000000000005</v>
      </c>
      <c r="HW8" s="3">
        <v>36.93</v>
      </c>
      <c r="HX8" s="3">
        <v>20.62</v>
      </c>
      <c r="HY8" s="3">
        <v>48.69</v>
      </c>
      <c r="HZ8" s="3">
        <v>51.02</v>
      </c>
      <c r="IA8" s="4">
        <v>2.5299999999999998</v>
      </c>
      <c r="IB8" s="3">
        <v>105</v>
      </c>
      <c r="IC8" s="4">
        <v>22.885000000000002</v>
      </c>
      <c r="ID8" s="4">
        <v>-0.191</v>
      </c>
      <c r="IE8" s="3">
        <v>-8.0000000000000002E-3</v>
      </c>
      <c r="IF8" s="4">
        <v>808.8</v>
      </c>
      <c r="IG8" s="3">
        <v>740.3</v>
      </c>
      <c r="IH8" s="4">
        <v>817.3</v>
      </c>
      <c r="II8" s="3">
        <v>751.2</v>
      </c>
      <c r="IJ8" s="4">
        <v>1E-3</v>
      </c>
      <c r="IK8" s="3">
        <v>0.26300000000000001</v>
      </c>
      <c r="IL8" s="4">
        <v>75.284999999999997</v>
      </c>
      <c r="IM8" s="4">
        <v>75.284999999999997</v>
      </c>
      <c r="IN8" s="3">
        <v>10.967000000000001</v>
      </c>
      <c r="IO8" s="3">
        <v>0.90500000000000003</v>
      </c>
    </row>
    <row r="9" spans="2:249" ht="30" x14ac:dyDescent="0.25">
      <c r="B9" s="2" t="s">
        <v>41</v>
      </c>
      <c r="C9" s="2" t="s">
        <v>45</v>
      </c>
      <c r="D9" s="2" t="s">
        <v>415</v>
      </c>
      <c r="E9" s="4">
        <v>240.13800000000001</v>
      </c>
      <c r="F9" s="3">
        <v>333.62</v>
      </c>
      <c r="G9" s="4">
        <v>5.54</v>
      </c>
      <c r="H9" s="3">
        <v>34.1</v>
      </c>
      <c r="I9" s="3">
        <v>0</v>
      </c>
      <c r="J9" s="4">
        <v>15.1</v>
      </c>
      <c r="K9" s="3">
        <v>4</v>
      </c>
      <c r="L9" s="3">
        <v>7</v>
      </c>
      <c r="M9" s="3">
        <v>2</v>
      </c>
      <c r="N9" s="3">
        <v>3</v>
      </c>
      <c r="O9" s="3">
        <v>4</v>
      </c>
      <c r="P9" s="4">
        <v>1.1519999999999999</v>
      </c>
      <c r="Q9" s="4">
        <v>1.593</v>
      </c>
      <c r="R9" s="4">
        <v>1.2949999999999999</v>
      </c>
      <c r="S9" s="4">
        <v>1.046</v>
      </c>
      <c r="T9" s="3">
        <v>72.13</v>
      </c>
      <c r="U9" s="4">
        <v>61.26</v>
      </c>
      <c r="V9" s="4">
        <v>230</v>
      </c>
      <c r="W9" s="4">
        <v>206.66</v>
      </c>
      <c r="X9" s="4">
        <v>192.5</v>
      </c>
      <c r="Y9" s="4">
        <v>192.5</v>
      </c>
      <c r="Z9" s="3">
        <v>339.36</v>
      </c>
      <c r="AA9" s="3">
        <v>297.95999999999998</v>
      </c>
      <c r="AB9" s="3">
        <v>309.64999999999998</v>
      </c>
      <c r="AC9" s="3">
        <v>301.51</v>
      </c>
      <c r="AD9" s="3">
        <v>1.83</v>
      </c>
      <c r="AE9" s="3">
        <v>1.8260000000000001</v>
      </c>
      <c r="AF9" s="3">
        <v>1.821</v>
      </c>
      <c r="AG9" s="3">
        <v>1.85</v>
      </c>
      <c r="AH9" s="3">
        <v>91.12</v>
      </c>
      <c r="AI9" s="3">
        <v>86.59</v>
      </c>
      <c r="AJ9" s="3">
        <v>112.58</v>
      </c>
      <c r="AK9" s="3">
        <v>109.28</v>
      </c>
      <c r="AL9" s="3">
        <v>645.53800000000001</v>
      </c>
      <c r="AM9" s="3">
        <v>652.52</v>
      </c>
      <c r="AN9" s="3">
        <v>825.66</v>
      </c>
      <c r="AO9" s="3">
        <v>810.17700000000002</v>
      </c>
      <c r="AP9" s="4">
        <v>1.29</v>
      </c>
      <c r="AQ9" s="4">
        <v>1.619</v>
      </c>
      <c r="AR9" s="4">
        <v>40.076000000000001</v>
      </c>
      <c r="AS9" s="4">
        <v>32.698999999999998</v>
      </c>
      <c r="AT9" s="4">
        <v>83</v>
      </c>
      <c r="AU9" s="3">
        <v>111</v>
      </c>
      <c r="AV9" s="4">
        <v>1.9205000000000001</v>
      </c>
      <c r="AW9" s="4">
        <v>4.9889000000000001</v>
      </c>
      <c r="AX9" s="3">
        <v>1014.3</v>
      </c>
      <c r="AY9" s="3">
        <v>1.76</v>
      </c>
      <c r="AZ9" s="4">
        <v>5.7</v>
      </c>
      <c r="BA9" s="4">
        <v>67.504000000000005</v>
      </c>
      <c r="BB9" s="4">
        <v>68.001999999999995</v>
      </c>
      <c r="BC9" s="4">
        <v>7866</v>
      </c>
      <c r="BD9" s="3">
        <v>90.25</v>
      </c>
      <c r="BE9" s="4">
        <v>15.625</v>
      </c>
      <c r="BF9" s="3">
        <v>14.525</v>
      </c>
      <c r="BG9" s="4">
        <v>28.56</v>
      </c>
      <c r="BH9" s="4">
        <v>26.91</v>
      </c>
      <c r="BI9" s="4">
        <v>61.656999999999996</v>
      </c>
      <c r="BJ9" s="4">
        <v>56.84</v>
      </c>
      <c r="BK9" s="3">
        <v>62.167000000000002</v>
      </c>
      <c r="BL9" s="4">
        <v>37.417000000000002</v>
      </c>
      <c r="BM9" s="3">
        <v>77.804000000000002</v>
      </c>
      <c r="BN9" s="3">
        <v>127.52800000000001</v>
      </c>
      <c r="BO9" s="3">
        <v>124.664</v>
      </c>
      <c r="BP9" s="3">
        <v>143.88</v>
      </c>
      <c r="BQ9" s="3">
        <v>148.93600000000001</v>
      </c>
      <c r="BR9" s="3">
        <v>60.268000000000001</v>
      </c>
      <c r="BS9" s="3">
        <v>33.9</v>
      </c>
      <c r="BT9" s="4">
        <v>7406.5370000000003</v>
      </c>
      <c r="BU9" s="4">
        <v>49.173000000000002</v>
      </c>
      <c r="BV9" s="3">
        <v>57.593000000000004</v>
      </c>
      <c r="BW9" s="4">
        <v>58.107999999999997</v>
      </c>
      <c r="BX9" s="4">
        <v>58.747999999999998</v>
      </c>
      <c r="BY9" s="3">
        <v>1.609</v>
      </c>
      <c r="BZ9" s="3">
        <v>2.7090000000000001</v>
      </c>
      <c r="CA9" s="3">
        <v>3.6139999999999999</v>
      </c>
      <c r="CB9" s="4">
        <v>3.4449999999999998</v>
      </c>
      <c r="CC9" s="3">
        <v>1.0529999999999999</v>
      </c>
      <c r="CD9" s="3">
        <v>1.8169999999999999</v>
      </c>
      <c r="CE9" s="4">
        <v>1.1200000000000001</v>
      </c>
      <c r="CF9" s="4">
        <v>1.5129999999999999</v>
      </c>
      <c r="CG9" s="3">
        <v>13.959</v>
      </c>
      <c r="CH9" s="4">
        <v>13.821999999999999</v>
      </c>
      <c r="CI9" s="5"/>
      <c r="CJ9" s="5"/>
      <c r="CK9" s="5"/>
      <c r="CL9" s="3">
        <v>0.1</v>
      </c>
      <c r="CM9" s="4">
        <v>0.2</v>
      </c>
      <c r="CN9" s="3">
        <v>0</v>
      </c>
      <c r="CO9" s="3">
        <v>0</v>
      </c>
      <c r="CP9" s="3">
        <v>112.443</v>
      </c>
      <c r="CQ9" s="3">
        <v>108.396</v>
      </c>
      <c r="CR9" s="3">
        <v>129.50399999999999</v>
      </c>
      <c r="CS9" s="3">
        <v>135.102</v>
      </c>
      <c r="CT9" s="4">
        <v>0.27100000000000002</v>
      </c>
      <c r="CU9" s="4">
        <v>0</v>
      </c>
      <c r="CV9" s="4">
        <v>0.2</v>
      </c>
      <c r="CW9" s="4">
        <v>0.40100000000000002</v>
      </c>
      <c r="CX9" s="3">
        <v>0.80100000000000005</v>
      </c>
      <c r="CY9" s="3">
        <v>0.30099999999999999</v>
      </c>
      <c r="CZ9" s="3">
        <v>0.20100000000000001</v>
      </c>
      <c r="DA9" s="3">
        <v>0.20200000000000001</v>
      </c>
      <c r="DB9" s="4">
        <v>0.1</v>
      </c>
      <c r="DC9" s="4">
        <v>0</v>
      </c>
      <c r="DD9" s="3">
        <v>0</v>
      </c>
      <c r="DE9" s="4">
        <v>0.35899999999999999</v>
      </c>
      <c r="DF9" s="4">
        <v>0.17299999999999999</v>
      </c>
      <c r="DG9" s="4">
        <v>0.60299999999999998</v>
      </c>
      <c r="DH9" s="4">
        <v>2.8220000000000001</v>
      </c>
      <c r="DI9" s="4">
        <v>1.216</v>
      </c>
      <c r="DJ9" s="4">
        <v>0.25900000000000001</v>
      </c>
      <c r="DK9" s="4">
        <v>1.2709999999999999</v>
      </c>
      <c r="DL9" s="4">
        <v>0.45100000000000001</v>
      </c>
      <c r="DM9" s="4">
        <v>0.95399999999999996</v>
      </c>
      <c r="DN9" s="4">
        <v>0.70699999999999996</v>
      </c>
      <c r="DO9" s="4">
        <v>0.36399999999999999</v>
      </c>
      <c r="DP9" s="4">
        <v>63.484000000000002</v>
      </c>
      <c r="DQ9" s="4">
        <v>45.381</v>
      </c>
      <c r="DR9" s="4">
        <v>51.331000000000003</v>
      </c>
      <c r="DS9" s="4">
        <v>47.145000000000003</v>
      </c>
      <c r="DT9" s="4">
        <v>7.06</v>
      </c>
      <c r="DU9" s="4">
        <v>6.09</v>
      </c>
      <c r="DV9" s="4">
        <v>12.07</v>
      </c>
      <c r="DW9" s="4">
        <v>10.38</v>
      </c>
      <c r="DX9" s="4">
        <v>7.28</v>
      </c>
      <c r="DY9" s="4">
        <v>6.69</v>
      </c>
      <c r="DZ9" s="4">
        <v>11.43</v>
      </c>
      <c r="EA9" s="4">
        <v>9.77</v>
      </c>
      <c r="EB9" s="3">
        <v>41.53</v>
      </c>
      <c r="EC9" s="4">
        <v>42.27</v>
      </c>
      <c r="ED9" s="4">
        <v>32.39</v>
      </c>
      <c r="EE9" s="4">
        <v>34.51</v>
      </c>
      <c r="EF9" s="4">
        <v>44.12</v>
      </c>
      <c r="EG9" s="4">
        <v>44.94</v>
      </c>
      <c r="EH9" s="4">
        <v>44.1</v>
      </c>
      <c r="EI9" s="4">
        <v>45.34</v>
      </c>
      <c r="EJ9" s="3">
        <v>5.97</v>
      </c>
      <c r="EK9" s="4">
        <v>53.941000000000003</v>
      </c>
      <c r="EL9" s="3">
        <v>1.4</v>
      </c>
      <c r="EM9" s="4">
        <v>0.9</v>
      </c>
      <c r="EN9" s="3">
        <v>1.28</v>
      </c>
      <c r="EO9" s="3">
        <v>1.28</v>
      </c>
      <c r="EP9" s="4">
        <v>-100.67400000000001</v>
      </c>
      <c r="EQ9" s="4">
        <v>-2.121</v>
      </c>
      <c r="ER9" s="4">
        <v>96.426000000000002</v>
      </c>
      <c r="ES9" s="4">
        <v>1.643</v>
      </c>
      <c r="ET9" s="3">
        <v>1.6859999999999999</v>
      </c>
      <c r="EU9" s="4">
        <v>1.569</v>
      </c>
      <c r="EV9" s="4">
        <v>7.0129999999999999</v>
      </c>
      <c r="EW9" s="3">
        <v>2.5859999999999999</v>
      </c>
      <c r="EX9" s="4">
        <v>70.16</v>
      </c>
      <c r="EY9" s="4">
        <v>6.0999999999999999E-2</v>
      </c>
      <c r="EZ9" s="3">
        <v>4.4999999999999998E-2</v>
      </c>
      <c r="FA9" s="3">
        <v>0</v>
      </c>
      <c r="FB9" s="3">
        <v>9.25</v>
      </c>
      <c r="FC9" s="3">
        <v>79.117000000000004</v>
      </c>
      <c r="FD9" s="3">
        <v>74.355999999999995</v>
      </c>
      <c r="FE9" s="3">
        <v>85.756</v>
      </c>
      <c r="FF9" s="3">
        <v>83.805999999999997</v>
      </c>
      <c r="FG9" s="4">
        <v>0.95599999999999996</v>
      </c>
      <c r="FH9" s="4">
        <v>0.95699999999999996</v>
      </c>
      <c r="FI9" s="4">
        <v>0.99</v>
      </c>
      <c r="FJ9" s="4">
        <v>0.99299999999999999</v>
      </c>
      <c r="FK9" s="4">
        <v>0</v>
      </c>
      <c r="FL9" s="3">
        <v>84</v>
      </c>
      <c r="FM9" s="3">
        <v>2.96</v>
      </c>
      <c r="FN9" s="4">
        <v>-0.59</v>
      </c>
      <c r="FO9" s="4">
        <v>5.46</v>
      </c>
      <c r="FP9" s="4">
        <v>3.75</v>
      </c>
      <c r="FQ9" s="4">
        <v>4.4000000000000004</v>
      </c>
      <c r="FR9" s="3">
        <v>5</v>
      </c>
      <c r="FS9" s="3">
        <v>6.7584999999999997</v>
      </c>
      <c r="FT9" s="3">
        <v>1074.0999999999999</v>
      </c>
      <c r="FU9" s="3">
        <v>3.3</v>
      </c>
      <c r="FV9" s="3">
        <v>16.739999999999998</v>
      </c>
      <c r="FW9" s="4">
        <v>3106</v>
      </c>
      <c r="FX9" s="4">
        <v>167400</v>
      </c>
      <c r="FY9" s="4">
        <v>168900</v>
      </c>
      <c r="FZ9" s="4">
        <v>49.871000000000002</v>
      </c>
      <c r="GA9" s="4">
        <v>51.210999999999999</v>
      </c>
      <c r="GB9" s="4">
        <v>2196.1999999999998</v>
      </c>
      <c r="GC9" s="4">
        <v>2171.6</v>
      </c>
      <c r="GD9" s="4">
        <v>2338.6</v>
      </c>
      <c r="GE9" s="3">
        <v>2441.1</v>
      </c>
      <c r="GF9" s="4">
        <v>1252.0155999999999</v>
      </c>
      <c r="GG9" s="4">
        <v>34</v>
      </c>
      <c r="GH9" s="4">
        <v>34.5</v>
      </c>
      <c r="GI9" s="4">
        <v>52.2</v>
      </c>
      <c r="GJ9" s="4">
        <v>57.4</v>
      </c>
      <c r="GK9" s="4">
        <v>99.5</v>
      </c>
      <c r="GL9" s="4">
        <v>78.3</v>
      </c>
      <c r="GM9" s="3">
        <v>0</v>
      </c>
      <c r="GN9" s="3">
        <v>38.591999999999999</v>
      </c>
      <c r="GO9" s="4">
        <v>100.67400000000001</v>
      </c>
      <c r="GP9" s="4">
        <v>1.0620000000000001</v>
      </c>
      <c r="GQ9" s="4">
        <v>1.9470000000000001</v>
      </c>
      <c r="GR9" s="4">
        <v>1.298</v>
      </c>
      <c r="GS9" s="4">
        <v>2.0059999999999998</v>
      </c>
      <c r="GT9" s="4">
        <v>1.0029999999999999</v>
      </c>
      <c r="GU9" s="4">
        <v>1.8879999999999999</v>
      </c>
      <c r="GV9" s="4">
        <v>12.837999999999999</v>
      </c>
      <c r="GW9" s="4">
        <v>13.914999999999999</v>
      </c>
      <c r="GX9" s="4">
        <v>15.484</v>
      </c>
      <c r="GY9" s="3">
        <v>0</v>
      </c>
      <c r="GZ9" s="3">
        <v>0</v>
      </c>
      <c r="HA9" s="3">
        <v>0</v>
      </c>
      <c r="HB9" s="4">
        <v>0</v>
      </c>
      <c r="HC9" s="4">
        <v>23.274000000000001</v>
      </c>
      <c r="HD9" s="3">
        <v>90</v>
      </c>
      <c r="HE9" s="3">
        <v>0</v>
      </c>
      <c r="HF9" s="3">
        <v>0</v>
      </c>
      <c r="HG9" s="4">
        <v>73.84</v>
      </c>
      <c r="HH9" s="4">
        <v>80.44</v>
      </c>
      <c r="HI9" s="3">
        <v>0</v>
      </c>
      <c r="HJ9" s="3">
        <v>0</v>
      </c>
      <c r="HK9" s="3">
        <v>0</v>
      </c>
      <c r="HL9" s="3">
        <v>66</v>
      </c>
      <c r="HM9" s="3">
        <v>59</v>
      </c>
      <c r="HN9" s="3">
        <v>70</v>
      </c>
      <c r="HO9" s="3">
        <v>64</v>
      </c>
      <c r="HP9" s="3">
        <v>67</v>
      </c>
      <c r="HQ9" s="3">
        <v>64</v>
      </c>
      <c r="HR9" s="3">
        <v>58</v>
      </c>
      <c r="HS9" s="3">
        <v>70</v>
      </c>
      <c r="HT9" s="3">
        <v>-1.1000000000000001</v>
      </c>
      <c r="HU9" s="3">
        <v>0</v>
      </c>
      <c r="HV9" s="4">
        <v>0.34399999999999997</v>
      </c>
      <c r="HW9" s="4">
        <v>39.4</v>
      </c>
      <c r="HX9" s="3">
        <v>20.62</v>
      </c>
      <c r="HY9" s="5"/>
      <c r="HZ9" s="5"/>
      <c r="IA9" s="3">
        <v>2.927</v>
      </c>
      <c r="IB9" s="3">
        <v>105</v>
      </c>
      <c r="IC9" s="3">
        <v>23.242000000000001</v>
      </c>
      <c r="ID9" s="4">
        <v>-0.188</v>
      </c>
      <c r="IE9" s="4">
        <v>-1.4999999999999999E-2</v>
      </c>
      <c r="IF9" s="3">
        <v>813.9</v>
      </c>
      <c r="IG9" s="4">
        <v>730.3</v>
      </c>
      <c r="IH9" s="3">
        <v>821.1</v>
      </c>
      <c r="II9" s="4">
        <v>740.6</v>
      </c>
      <c r="IJ9" s="4">
        <v>-0.03</v>
      </c>
      <c r="IK9" s="4">
        <v>0.17799999999999999</v>
      </c>
      <c r="IL9" s="4">
        <v>79.373000000000005</v>
      </c>
      <c r="IM9" s="4">
        <v>79.373000000000005</v>
      </c>
      <c r="IN9" s="4">
        <v>10.4</v>
      </c>
      <c r="IO9" s="4">
        <v>0.77600000000000002</v>
      </c>
    </row>
  </sheetData>
  <mergeCells count="5">
    <mergeCell ref="BE6:DE6"/>
    <mergeCell ref="DF6:FE6"/>
    <mergeCell ref="FF6:HD6"/>
    <mergeCell ref="HE6:IO6"/>
    <mergeCell ref="B6:BD6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6F032-B1FF-419D-BF8A-2E04F683E216}">
  <sheetPr codeName="Sheet7"/>
  <dimension ref="B1:IO10"/>
  <sheetViews>
    <sheetView zoomScale="85" zoomScaleNormal="85" workbookViewId="0">
      <selection activeCell="M39" sqref="M39"/>
    </sheetView>
  </sheetViews>
  <sheetFormatPr defaultRowHeight="15" x14ac:dyDescent="0.25"/>
  <sheetData>
    <row r="1" spans="2:249" ht="15.75" thickBot="1" x14ac:dyDescent="0.3">
      <c r="B1" s="29" t="s">
        <v>362</v>
      </c>
      <c r="C1" s="30" t="s">
        <v>363</v>
      </c>
    </row>
    <row r="5" spans="2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273</v>
      </c>
      <c r="AQ5" s="1" t="s">
        <v>274</v>
      </c>
      <c r="AR5" s="1" t="s">
        <v>150</v>
      </c>
      <c r="AS5" s="1" t="s">
        <v>151</v>
      </c>
      <c r="AT5" s="1" t="s">
        <v>152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269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265</v>
      </c>
      <c r="FH5" s="1" t="s">
        <v>266</v>
      </c>
      <c r="FI5" s="1" t="s">
        <v>267</v>
      </c>
      <c r="FJ5" s="1" t="s">
        <v>268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408</v>
      </c>
      <c r="IA5" s="1" t="s">
        <v>262</v>
      </c>
      <c r="IB5" s="1" t="s">
        <v>387</v>
      </c>
      <c r="IC5" s="1" t="s">
        <v>388</v>
      </c>
      <c r="ID5" s="1" t="s">
        <v>389</v>
      </c>
      <c r="IE5" s="1" t="s">
        <v>390</v>
      </c>
      <c r="IF5" s="1" t="s">
        <v>391</v>
      </c>
      <c r="IG5" s="1" t="s">
        <v>392</v>
      </c>
      <c r="IH5" s="1" t="s">
        <v>393</v>
      </c>
      <c r="II5" s="1" t="s">
        <v>394</v>
      </c>
      <c r="IJ5" s="1" t="s">
        <v>395</v>
      </c>
      <c r="IK5" s="1" t="s">
        <v>396</v>
      </c>
      <c r="IL5" s="1" t="s">
        <v>397</v>
      </c>
      <c r="IM5" s="1" t="s">
        <v>398</v>
      </c>
      <c r="IN5" s="1" t="s">
        <v>399</v>
      </c>
      <c r="IO5" s="1" t="s">
        <v>400</v>
      </c>
    </row>
    <row r="6" spans="2:249" ht="15" customHeight="1" x14ac:dyDescent="0.25">
      <c r="B6" s="62" t="s">
        <v>416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1"/>
    </row>
    <row r="7" spans="2:249" ht="30" x14ac:dyDescent="0.25">
      <c r="B7" s="2" t="s">
        <v>41</v>
      </c>
      <c r="C7" s="2" t="s">
        <v>45</v>
      </c>
      <c r="D7" s="2" t="s">
        <v>417</v>
      </c>
      <c r="E7" s="3">
        <v>498.83600000000001</v>
      </c>
      <c r="F7" s="4">
        <v>326.25</v>
      </c>
      <c r="G7" s="4">
        <v>5.7</v>
      </c>
      <c r="H7" s="4">
        <v>34.799999999999997</v>
      </c>
      <c r="I7" s="3">
        <v>0</v>
      </c>
      <c r="J7" s="3">
        <v>252.3</v>
      </c>
      <c r="K7" s="3">
        <v>4</v>
      </c>
      <c r="L7" s="3">
        <v>7</v>
      </c>
      <c r="M7" s="3">
        <v>2</v>
      </c>
      <c r="N7" s="3">
        <v>3</v>
      </c>
      <c r="O7" s="3">
        <v>4</v>
      </c>
      <c r="P7" s="4">
        <v>1.1000000000000001</v>
      </c>
      <c r="Q7" s="3">
        <v>1.508</v>
      </c>
      <c r="R7" s="3">
        <v>1.33</v>
      </c>
      <c r="S7" s="4">
        <v>0.999</v>
      </c>
      <c r="T7" s="4">
        <v>65.78</v>
      </c>
      <c r="U7" s="3">
        <v>63.377000000000002</v>
      </c>
      <c r="V7" s="3">
        <v>160</v>
      </c>
      <c r="W7" s="3">
        <v>145</v>
      </c>
      <c r="X7" s="3">
        <v>122.5</v>
      </c>
      <c r="Y7" s="3">
        <v>122.5</v>
      </c>
      <c r="Z7" s="4">
        <v>256.12</v>
      </c>
      <c r="AA7" s="4">
        <v>228.07</v>
      </c>
      <c r="AB7" s="4">
        <v>212.74</v>
      </c>
      <c r="AC7" s="4">
        <v>204.99</v>
      </c>
      <c r="AD7" s="4">
        <v>1.8129999999999999</v>
      </c>
      <c r="AE7" s="4">
        <v>1.837</v>
      </c>
      <c r="AF7" s="4">
        <v>1.7390000000000001</v>
      </c>
      <c r="AG7" s="4">
        <v>1.776</v>
      </c>
      <c r="AH7" s="4">
        <v>76.72</v>
      </c>
      <c r="AI7" s="4">
        <v>73.58</v>
      </c>
      <c r="AJ7" s="4">
        <v>93.5</v>
      </c>
      <c r="AK7" s="4">
        <v>89.76</v>
      </c>
      <c r="AL7" s="4">
        <v>629.10400000000004</v>
      </c>
      <c r="AM7" s="4">
        <v>611.09500000000003</v>
      </c>
      <c r="AN7" s="4">
        <v>752.976</v>
      </c>
      <c r="AO7" s="4">
        <v>787.22299999999996</v>
      </c>
      <c r="AP7" s="3">
        <v>1.3260000000000001</v>
      </c>
      <c r="AQ7" s="3">
        <v>1.6279999999999999</v>
      </c>
      <c r="AR7" s="3">
        <v>41.478000000000002</v>
      </c>
      <c r="AS7" s="3">
        <v>34.664000000000001</v>
      </c>
      <c r="AT7" s="3">
        <v>87</v>
      </c>
      <c r="AU7" s="4">
        <v>108</v>
      </c>
      <c r="AV7" s="4">
        <v>1.8825000000000001</v>
      </c>
      <c r="AW7" s="4">
        <v>4.4451000000000001</v>
      </c>
      <c r="AX7" s="3">
        <v>1020.5</v>
      </c>
      <c r="AY7" s="3">
        <v>1.94</v>
      </c>
      <c r="AZ7" s="4">
        <v>5.67</v>
      </c>
      <c r="BA7" s="3">
        <v>65.296999999999997</v>
      </c>
      <c r="BB7" s="3">
        <v>67.397000000000006</v>
      </c>
      <c r="BC7" s="4">
        <v>7812</v>
      </c>
      <c r="BD7" s="4">
        <v>88</v>
      </c>
      <c r="BE7" s="4">
        <v>15.79</v>
      </c>
      <c r="BF7" s="4">
        <v>13.885</v>
      </c>
      <c r="BG7" s="4">
        <v>28.54</v>
      </c>
      <c r="BH7" s="3">
        <v>28.4</v>
      </c>
      <c r="BI7" s="3">
        <v>63.548000000000002</v>
      </c>
      <c r="BJ7" s="3">
        <v>79.39</v>
      </c>
      <c r="BK7" s="4">
        <v>61.872999999999998</v>
      </c>
      <c r="BL7" s="3">
        <v>76.853999999999999</v>
      </c>
      <c r="BM7" s="4">
        <v>76.861000000000004</v>
      </c>
      <c r="BN7" s="3">
        <v>166.696</v>
      </c>
      <c r="BO7" s="3">
        <v>171.672</v>
      </c>
      <c r="BP7" s="3">
        <v>144.93600000000001</v>
      </c>
      <c r="BQ7" s="3">
        <v>150.536</v>
      </c>
      <c r="BR7" s="4">
        <v>58.613</v>
      </c>
      <c r="BS7" s="4">
        <v>34.4</v>
      </c>
      <c r="BT7" s="4">
        <v>7426.308</v>
      </c>
      <c r="BU7" s="4">
        <v>44.53</v>
      </c>
      <c r="BV7" s="4">
        <v>55.164000000000001</v>
      </c>
      <c r="BW7" s="3">
        <v>57.83</v>
      </c>
      <c r="BX7" s="4">
        <v>57.640999999999998</v>
      </c>
      <c r="BY7" s="4">
        <v>1.407</v>
      </c>
      <c r="BZ7" s="4">
        <v>2.6339999999999999</v>
      </c>
      <c r="CA7" s="4">
        <v>3.2570000000000001</v>
      </c>
      <c r="CB7" s="4">
        <v>3.1970000000000001</v>
      </c>
      <c r="CC7" s="4">
        <v>0.878</v>
      </c>
      <c r="CD7" s="4">
        <v>1.6259999999999999</v>
      </c>
      <c r="CE7" s="4">
        <v>1.1970000000000001</v>
      </c>
      <c r="CF7" s="4">
        <v>1.6240000000000001</v>
      </c>
      <c r="CG7" s="4">
        <v>13.442</v>
      </c>
      <c r="CH7" s="3">
        <v>10.115</v>
      </c>
      <c r="CI7" s="3">
        <v>5.0490000000000004</v>
      </c>
      <c r="CJ7" s="4">
        <v>3.0710000000000002</v>
      </c>
      <c r="CK7" s="4">
        <v>1.5740000000000001</v>
      </c>
      <c r="CL7" s="4">
        <v>0.1</v>
      </c>
      <c r="CM7" s="4">
        <v>0.3</v>
      </c>
      <c r="CN7" s="3">
        <v>0</v>
      </c>
      <c r="CO7" s="3">
        <v>0</v>
      </c>
      <c r="CP7" s="3">
        <v>139.06299999999999</v>
      </c>
      <c r="CQ7" s="3">
        <v>140.047</v>
      </c>
      <c r="CR7" s="4">
        <v>127.09099999999999</v>
      </c>
      <c r="CS7" s="4">
        <v>131.03899999999999</v>
      </c>
      <c r="CT7" s="4">
        <v>0.21099999999999999</v>
      </c>
      <c r="CU7" s="3">
        <v>0.10100000000000001</v>
      </c>
      <c r="CV7" s="3">
        <v>0.6</v>
      </c>
      <c r="CW7" s="4">
        <v>0.2</v>
      </c>
      <c r="CX7" s="3">
        <v>0.2</v>
      </c>
      <c r="CY7" s="4">
        <v>0.19900000000000001</v>
      </c>
      <c r="CZ7" s="4">
        <v>0.1</v>
      </c>
      <c r="DA7" s="4">
        <v>0.1</v>
      </c>
      <c r="DB7" s="3">
        <v>0.5</v>
      </c>
      <c r="DC7" s="3">
        <v>6.0000000000000001E-3</v>
      </c>
      <c r="DD7" s="3">
        <v>0</v>
      </c>
      <c r="DE7" s="4">
        <v>0.16600000000000001</v>
      </c>
      <c r="DF7" s="4">
        <v>0.14599999999999999</v>
      </c>
      <c r="DG7" s="4">
        <v>0.20399999999999999</v>
      </c>
      <c r="DH7" s="4">
        <v>2.5579999999999998</v>
      </c>
      <c r="DI7" s="3">
        <v>1.4950000000000001</v>
      </c>
      <c r="DJ7" s="3">
        <v>0.34599999999999997</v>
      </c>
      <c r="DK7" s="4">
        <v>1.091</v>
      </c>
      <c r="DL7" s="4">
        <v>0.45500000000000002</v>
      </c>
      <c r="DM7" s="4">
        <v>1.08</v>
      </c>
      <c r="DN7" s="4">
        <v>0.77</v>
      </c>
      <c r="DO7" s="4">
        <v>0.44500000000000001</v>
      </c>
      <c r="DP7" s="4">
        <v>63.241999999999997</v>
      </c>
      <c r="DQ7" s="3">
        <v>53.725999999999999</v>
      </c>
      <c r="DR7" s="4">
        <v>50.95</v>
      </c>
      <c r="DS7" s="3">
        <v>48.552</v>
      </c>
      <c r="DT7" s="4">
        <v>3.05</v>
      </c>
      <c r="DU7" s="4">
        <v>2.65</v>
      </c>
      <c r="DV7" s="4">
        <v>5.05</v>
      </c>
      <c r="DW7" s="4">
        <v>4.45</v>
      </c>
      <c r="DX7" s="4">
        <v>3.14</v>
      </c>
      <c r="DY7" s="4">
        <v>2.85</v>
      </c>
      <c r="DZ7" s="4">
        <v>4.72</v>
      </c>
      <c r="EA7" s="4">
        <v>4.0599999999999996</v>
      </c>
      <c r="EB7" s="3">
        <v>61.55</v>
      </c>
      <c r="EC7" s="3">
        <v>61.44</v>
      </c>
      <c r="ED7" s="3">
        <v>58.01</v>
      </c>
      <c r="EE7" s="3">
        <v>59.18</v>
      </c>
      <c r="EF7" s="4">
        <v>32.26</v>
      </c>
      <c r="EG7" s="4">
        <v>33.06</v>
      </c>
      <c r="EH7" s="4">
        <v>32.22</v>
      </c>
      <c r="EI7" s="4">
        <v>32.31</v>
      </c>
      <c r="EJ7" s="4">
        <v>4.6360000000000001</v>
      </c>
      <c r="EK7" s="4">
        <v>51.142000000000003</v>
      </c>
      <c r="EL7" s="3">
        <v>1.7</v>
      </c>
      <c r="EM7" s="3">
        <v>0.8</v>
      </c>
      <c r="EN7" s="4">
        <v>1.1100000000000001</v>
      </c>
      <c r="EO7" s="4">
        <v>1.1200000000000001</v>
      </c>
      <c r="EP7" s="4">
        <v>-109.142</v>
      </c>
      <c r="EQ7" s="3">
        <v>-0.71199999999999997</v>
      </c>
      <c r="ER7" s="4">
        <v>93.798000000000002</v>
      </c>
      <c r="ES7" s="4">
        <v>0.84199999999999997</v>
      </c>
      <c r="ET7" s="4">
        <v>0.85599999999999998</v>
      </c>
      <c r="EU7" s="4">
        <v>0.82699999999999996</v>
      </c>
      <c r="EV7" s="3">
        <v>7.17</v>
      </c>
      <c r="EW7" s="4">
        <v>2.875</v>
      </c>
      <c r="EX7" s="4">
        <v>-140.24</v>
      </c>
      <c r="EY7" s="3">
        <v>0</v>
      </c>
      <c r="EZ7" s="3">
        <v>0</v>
      </c>
      <c r="FA7" s="3">
        <v>0</v>
      </c>
      <c r="FB7" s="4">
        <v>6.9569999999999999</v>
      </c>
      <c r="FC7" s="4">
        <v>80.531999999999996</v>
      </c>
      <c r="FD7" s="4">
        <v>75.974999999999994</v>
      </c>
      <c r="FE7" s="4">
        <v>82.965000000000003</v>
      </c>
      <c r="FF7" s="4">
        <v>81.600999999999999</v>
      </c>
      <c r="FG7" s="3">
        <v>1.02</v>
      </c>
      <c r="FH7" s="3">
        <v>1.0229999999999999</v>
      </c>
      <c r="FI7" s="3">
        <v>0.997</v>
      </c>
      <c r="FJ7" s="3">
        <v>0.998</v>
      </c>
      <c r="FK7" s="3">
        <v>0.20100000000000001</v>
      </c>
      <c r="FL7" s="3">
        <v>87</v>
      </c>
      <c r="FM7" s="4">
        <v>2.89</v>
      </c>
      <c r="FN7" s="3">
        <v>-0.75</v>
      </c>
      <c r="FO7" s="4">
        <v>5.46</v>
      </c>
      <c r="FP7" s="3">
        <v>0.55000000000000004</v>
      </c>
      <c r="FQ7" s="3">
        <v>3.95</v>
      </c>
      <c r="FR7" s="4">
        <v>5.05</v>
      </c>
      <c r="FS7" s="4">
        <v>6.6595000000000004</v>
      </c>
      <c r="FT7" s="3">
        <v>1071.3</v>
      </c>
      <c r="FU7" s="4">
        <v>3.6</v>
      </c>
      <c r="FV7" s="4">
        <v>5.7</v>
      </c>
      <c r="FW7" s="4">
        <v>3118</v>
      </c>
      <c r="FX7" s="3">
        <v>169500</v>
      </c>
      <c r="FY7" s="3">
        <v>173600</v>
      </c>
      <c r="FZ7" s="4">
        <v>50.142000000000003</v>
      </c>
      <c r="GA7" s="4">
        <v>51.162999999999997</v>
      </c>
      <c r="GB7" s="4">
        <v>2249.1999999999998</v>
      </c>
      <c r="GC7" s="3">
        <v>2246.9</v>
      </c>
      <c r="GD7" s="4">
        <v>2249.1999999999998</v>
      </c>
      <c r="GE7" s="3">
        <v>2246.9</v>
      </c>
      <c r="GF7" s="4">
        <v>1222.7344000000001</v>
      </c>
      <c r="GG7" s="3">
        <v>36</v>
      </c>
      <c r="GH7" s="3">
        <v>36.5</v>
      </c>
      <c r="GI7" s="3">
        <v>62.5</v>
      </c>
      <c r="GJ7" s="3">
        <v>66.599999999999994</v>
      </c>
      <c r="GK7" s="3">
        <v>97</v>
      </c>
      <c r="GL7" s="4">
        <v>88.7</v>
      </c>
      <c r="GM7" s="3">
        <v>0</v>
      </c>
      <c r="GN7" s="4">
        <v>34.787999999999997</v>
      </c>
      <c r="GO7" s="4">
        <v>109.142</v>
      </c>
      <c r="GP7" s="3">
        <v>0</v>
      </c>
      <c r="GQ7" s="3">
        <v>4.3659999999999997</v>
      </c>
      <c r="GR7" s="3">
        <v>0</v>
      </c>
      <c r="GS7" s="3">
        <v>4.3659999999999997</v>
      </c>
      <c r="GT7" s="3">
        <v>0</v>
      </c>
      <c r="GU7" s="3">
        <v>3.4220000000000002</v>
      </c>
      <c r="GV7" s="3">
        <v>0</v>
      </c>
      <c r="GW7" s="4">
        <v>6.343</v>
      </c>
      <c r="GX7" s="3">
        <v>21.265999999999998</v>
      </c>
      <c r="GY7" s="3">
        <v>0</v>
      </c>
      <c r="GZ7" s="3">
        <v>0</v>
      </c>
      <c r="HA7" s="3">
        <v>0</v>
      </c>
      <c r="HB7" s="3">
        <v>1</v>
      </c>
      <c r="HC7" s="4">
        <v>20.77</v>
      </c>
      <c r="HD7" s="3">
        <v>90</v>
      </c>
      <c r="HE7" s="3">
        <v>0</v>
      </c>
      <c r="HF7" s="3">
        <v>0</v>
      </c>
      <c r="HG7" s="3">
        <v>88.28</v>
      </c>
      <c r="HH7" s="4">
        <v>82.34</v>
      </c>
      <c r="HI7" s="3">
        <v>0</v>
      </c>
      <c r="HJ7" s="3">
        <v>0</v>
      </c>
      <c r="HK7" s="3">
        <v>0</v>
      </c>
      <c r="HL7" s="3">
        <v>72</v>
      </c>
      <c r="HM7" s="4">
        <v>60</v>
      </c>
      <c r="HN7" s="4">
        <v>70</v>
      </c>
      <c r="HO7" s="4">
        <v>64</v>
      </c>
      <c r="HP7" s="4">
        <v>67</v>
      </c>
      <c r="HQ7" s="4">
        <v>65</v>
      </c>
      <c r="HR7" s="4">
        <v>59</v>
      </c>
      <c r="HS7" s="4">
        <v>62</v>
      </c>
      <c r="HT7" s="3">
        <v>-1.137</v>
      </c>
      <c r="HU7" s="3">
        <v>0</v>
      </c>
      <c r="HV7" s="4">
        <v>-0.27600000000000002</v>
      </c>
      <c r="HW7" s="4">
        <v>35.76</v>
      </c>
      <c r="HX7" s="4">
        <v>17.47</v>
      </c>
      <c r="HY7" s="5"/>
      <c r="HZ7" s="5"/>
      <c r="IA7" s="4">
        <v>2.6850000000000001</v>
      </c>
      <c r="IB7" s="4">
        <v>99</v>
      </c>
      <c r="IC7" s="4">
        <v>17.559999999999999</v>
      </c>
      <c r="ID7" s="3">
        <v>-6.3E-2</v>
      </c>
      <c r="IE7" s="3">
        <v>0</v>
      </c>
      <c r="IF7" s="4">
        <v>895.2</v>
      </c>
      <c r="IG7" s="4">
        <v>569.29999999999995</v>
      </c>
      <c r="IH7" s="4">
        <v>890.4</v>
      </c>
      <c r="II7" s="4">
        <v>590.5</v>
      </c>
      <c r="IJ7" s="4">
        <v>1.0999999999999999E-2</v>
      </c>
      <c r="IK7" s="4">
        <v>9.0999999999999998E-2</v>
      </c>
      <c r="IL7" s="3">
        <v>351.56900000000002</v>
      </c>
      <c r="IM7" s="3">
        <v>351.54899999999998</v>
      </c>
      <c r="IN7" s="3">
        <v>21.286000000000001</v>
      </c>
      <c r="IO7" s="4">
        <v>0.35399999999999998</v>
      </c>
    </row>
    <row r="8" spans="2:249" x14ac:dyDescent="0.25">
      <c r="B8" s="2" t="s">
        <v>41</v>
      </c>
      <c r="C8" s="2" t="s">
        <v>46</v>
      </c>
      <c r="D8" s="6">
        <v>2.4644675925925928E-3</v>
      </c>
      <c r="E8" s="4">
        <v>212.97</v>
      </c>
      <c r="F8" s="4">
        <v>330.72</v>
      </c>
      <c r="G8" s="3">
        <v>5.9</v>
      </c>
      <c r="H8" s="4">
        <v>34.700000000000003</v>
      </c>
      <c r="I8" s="3">
        <v>0</v>
      </c>
      <c r="J8" s="4">
        <v>12.3</v>
      </c>
      <c r="K8" s="3">
        <v>4</v>
      </c>
      <c r="L8" s="3">
        <v>7</v>
      </c>
      <c r="M8" s="3">
        <v>2</v>
      </c>
      <c r="N8" s="3">
        <v>3</v>
      </c>
      <c r="O8" s="3">
        <v>4</v>
      </c>
      <c r="P8" s="3">
        <v>1.131</v>
      </c>
      <c r="Q8" s="4">
        <v>1.4119999999999999</v>
      </c>
      <c r="R8" s="4">
        <v>1.3089999999999999</v>
      </c>
      <c r="S8" s="3">
        <v>1.2090000000000001</v>
      </c>
      <c r="T8" s="3">
        <v>73.36</v>
      </c>
      <c r="U8" s="4">
        <v>61.17</v>
      </c>
      <c r="V8" s="4">
        <v>233.34</v>
      </c>
      <c r="W8" s="4">
        <v>213.34</v>
      </c>
      <c r="X8" s="4">
        <v>190</v>
      </c>
      <c r="Y8" s="4">
        <v>185</v>
      </c>
      <c r="Z8" s="3">
        <v>352.27</v>
      </c>
      <c r="AA8" s="4">
        <v>314.62</v>
      </c>
      <c r="AB8" s="4">
        <v>323.14</v>
      </c>
      <c r="AC8" s="4">
        <v>306.37</v>
      </c>
      <c r="AD8" s="4">
        <v>1.821</v>
      </c>
      <c r="AE8" s="4">
        <v>1.8220000000000001</v>
      </c>
      <c r="AF8" s="4">
        <v>1.8129999999999999</v>
      </c>
      <c r="AG8" s="4">
        <v>1.8420000000000001</v>
      </c>
      <c r="AH8" s="4">
        <v>89.01</v>
      </c>
      <c r="AI8" s="4">
        <v>84.62</v>
      </c>
      <c r="AJ8" s="4">
        <v>110.48</v>
      </c>
      <c r="AK8" s="4">
        <v>107.67</v>
      </c>
      <c r="AL8" s="4">
        <v>673.702</v>
      </c>
      <c r="AM8" s="3">
        <v>671.93</v>
      </c>
      <c r="AN8" s="4">
        <v>869.99</v>
      </c>
      <c r="AO8" s="4">
        <v>824.11199999999997</v>
      </c>
      <c r="AP8" s="4">
        <v>1.296</v>
      </c>
      <c r="AQ8" s="4">
        <v>1.5980000000000001</v>
      </c>
      <c r="AR8" s="4">
        <v>40.161999999999999</v>
      </c>
      <c r="AS8" s="4">
        <v>32.521000000000001</v>
      </c>
      <c r="AT8" s="4">
        <v>83</v>
      </c>
      <c r="AU8" s="4">
        <v>113</v>
      </c>
      <c r="AV8" s="4">
        <v>1.7729999999999999</v>
      </c>
      <c r="AW8" s="4">
        <v>5.0621999999999998</v>
      </c>
      <c r="AX8" s="4">
        <v>1014.3</v>
      </c>
      <c r="AY8" s="4">
        <v>1.56</v>
      </c>
      <c r="AZ8" s="4">
        <v>5.57</v>
      </c>
      <c r="BA8" s="4">
        <v>122.22</v>
      </c>
      <c r="BB8" s="4">
        <v>120.60899999999999</v>
      </c>
      <c r="BC8" s="4">
        <v>7638</v>
      </c>
      <c r="BD8" s="3">
        <v>89.5</v>
      </c>
      <c r="BE8" s="4">
        <v>15.515000000000001</v>
      </c>
      <c r="BF8" s="4">
        <v>13.08</v>
      </c>
      <c r="BG8" s="4">
        <v>28.88</v>
      </c>
      <c r="BH8" s="4">
        <v>27.29</v>
      </c>
      <c r="BI8" s="5"/>
      <c r="BJ8" s="5"/>
      <c r="BK8" s="5"/>
      <c r="BL8" s="5"/>
      <c r="BM8" s="5"/>
      <c r="BN8" s="4">
        <v>117.736</v>
      </c>
      <c r="BO8" s="4">
        <v>116.42400000000001</v>
      </c>
      <c r="BP8" s="4">
        <v>136.87200000000001</v>
      </c>
      <c r="BQ8" s="4">
        <v>140.232</v>
      </c>
      <c r="BR8" s="5"/>
      <c r="BS8" s="4">
        <v>34.5</v>
      </c>
      <c r="BT8" s="3">
        <v>7446.9570000000003</v>
      </c>
      <c r="BU8" s="3">
        <v>50.070999999999998</v>
      </c>
      <c r="BV8" s="4">
        <v>55.267000000000003</v>
      </c>
      <c r="BW8" s="4">
        <v>55.777000000000001</v>
      </c>
      <c r="BX8" s="4">
        <v>57.441000000000003</v>
      </c>
      <c r="BY8" s="3">
        <v>1.6819999999999999</v>
      </c>
      <c r="BZ8" s="4">
        <v>2.7759999999999998</v>
      </c>
      <c r="CA8" s="4">
        <v>3.379</v>
      </c>
      <c r="CB8" s="4">
        <v>3.456</v>
      </c>
      <c r="CC8" s="4">
        <v>1.0740000000000001</v>
      </c>
      <c r="CD8" s="4">
        <v>1.7010000000000001</v>
      </c>
      <c r="CE8" s="4">
        <v>1.2330000000000001</v>
      </c>
      <c r="CF8" s="3">
        <v>1.68</v>
      </c>
      <c r="CG8" s="4">
        <v>13.942</v>
      </c>
      <c r="CH8" s="4">
        <v>13.78</v>
      </c>
      <c r="CI8" s="4">
        <v>4.8860000000000001</v>
      </c>
      <c r="CJ8" s="3">
        <v>4.0579999999999998</v>
      </c>
      <c r="CK8" s="3">
        <v>1.7210000000000001</v>
      </c>
      <c r="CL8" s="4">
        <v>0</v>
      </c>
      <c r="CM8" s="4">
        <v>0.3</v>
      </c>
      <c r="CN8" s="3">
        <v>0</v>
      </c>
      <c r="CO8" s="3">
        <v>0</v>
      </c>
      <c r="CP8" s="4">
        <v>113.125</v>
      </c>
      <c r="CQ8" s="4">
        <v>111.21899999999999</v>
      </c>
      <c r="CR8" s="4">
        <v>125.51300000000001</v>
      </c>
      <c r="CS8" s="4">
        <v>130.40799999999999</v>
      </c>
      <c r="CT8" s="3">
        <v>0.35499999999999998</v>
      </c>
      <c r="CU8" s="4">
        <v>0</v>
      </c>
      <c r="CV8" s="4">
        <v>0.1</v>
      </c>
      <c r="CW8" s="4">
        <v>0.1</v>
      </c>
      <c r="CX8" s="4">
        <v>0.1</v>
      </c>
      <c r="CY8" s="4">
        <v>0.2</v>
      </c>
      <c r="CZ8" s="4">
        <v>0</v>
      </c>
      <c r="DA8" s="4">
        <v>0.1</v>
      </c>
      <c r="DB8" s="4">
        <v>0.2</v>
      </c>
      <c r="DC8" s="4">
        <v>0</v>
      </c>
      <c r="DD8" s="3">
        <v>0</v>
      </c>
      <c r="DE8" s="3">
        <v>0.39700000000000002</v>
      </c>
      <c r="DF8" s="3">
        <v>0.20599999999999999</v>
      </c>
      <c r="DG8" s="3">
        <v>1.1639999999999999</v>
      </c>
      <c r="DH8" s="4">
        <v>2.5910000000000002</v>
      </c>
      <c r="DI8" s="4">
        <v>1.3720000000000001</v>
      </c>
      <c r="DJ8" s="4">
        <v>0.313</v>
      </c>
      <c r="DK8" s="3">
        <v>1.3089999999999999</v>
      </c>
      <c r="DL8" s="4">
        <v>0.44900000000000001</v>
      </c>
      <c r="DM8" s="4">
        <v>0.67100000000000004</v>
      </c>
      <c r="DN8" s="4">
        <v>0.73499999999999999</v>
      </c>
      <c r="DO8" s="4">
        <v>0.38300000000000001</v>
      </c>
      <c r="DP8" s="4">
        <v>63.905000000000001</v>
      </c>
      <c r="DQ8" s="4">
        <v>44.968000000000004</v>
      </c>
      <c r="DR8" s="3">
        <v>52.171999999999997</v>
      </c>
      <c r="DS8" s="4">
        <v>45.118000000000002</v>
      </c>
      <c r="DT8" s="3">
        <v>8.2899999999999991</v>
      </c>
      <c r="DU8" s="4">
        <v>7.05</v>
      </c>
      <c r="DV8" s="4">
        <v>13.66</v>
      </c>
      <c r="DW8" s="4">
        <v>11.79</v>
      </c>
      <c r="DX8" s="4">
        <v>8.32</v>
      </c>
      <c r="DY8" s="3">
        <v>7.63</v>
      </c>
      <c r="DZ8" s="4">
        <v>13.04</v>
      </c>
      <c r="EA8" s="4">
        <v>11.12</v>
      </c>
      <c r="EB8" s="4">
        <v>40.32</v>
      </c>
      <c r="EC8" s="4">
        <v>41.37</v>
      </c>
      <c r="ED8" s="4">
        <v>32.26</v>
      </c>
      <c r="EE8" s="4">
        <v>34.28</v>
      </c>
      <c r="EF8" s="4">
        <v>43.06</v>
      </c>
      <c r="EG8" s="4">
        <v>43.94</v>
      </c>
      <c r="EH8" s="4">
        <v>41.04</v>
      </c>
      <c r="EI8" s="4">
        <v>42.81</v>
      </c>
      <c r="EJ8" s="4">
        <v>6.92</v>
      </c>
      <c r="EK8" s="3">
        <v>54.314999999999998</v>
      </c>
      <c r="EL8" s="4">
        <v>1.35</v>
      </c>
      <c r="EM8" s="4">
        <v>1</v>
      </c>
      <c r="EN8" s="4">
        <v>1.18</v>
      </c>
      <c r="EO8" s="4">
        <v>1.18</v>
      </c>
      <c r="EP8" s="4">
        <v>-111.18600000000001</v>
      </c>
      <c r="EQ8" s="4">
        <v>-2.452</v>
      </c>
      <c r="ER8" s="4">
        <v>96.718000000000004</v>
      </c>
      <c r="ES8" s="3">
        <v>1.643</v>
      </c>
      <c r="ET8" s="4">
        <v>1.6870000000000001</v>
      </c>
      <c r="EU8" s="3">
        <v>1.595</v>
      </c>
      <c r="EV8" s="4">
        <v>7.1269999999999998</v>
      </c>
      <c r="EW8" s="3">
        <v>2.996</v>
      </c>
      <c r="EX8" s="3">
        <v>75.069999999999993</v>
      </c>
      <c r="EY8" s="3">
        <v>0</v>
      </c>
      <c r="EZ8" s="3">
        <v>0</v>
      </c>
      <c r="FA8" s="3">
        <v>0</v>
      </c>
      <c r="FB8" s="4">
        <v>9.2170000000000005</v>
      </c>
      <c r="FC8" s="4">
        <v>79.027000000000001</v>
      </c>
      <c r="FD8" s="4">
        <v>75.11</v>
      </c>
      <c r="FE8" s="4">
        <v>83.921999999999997</v>
      </c>
      <c r="FF8" s="4">
        <v>81.975999999999999</v>
      </c>
      <c r="FG8" s="4">
        <v>0.94199999999999995</v>
      </c>
      <c r="FH8" s="4">
        <v>0.94299999999999995</v>
      </c>
      <c r="FI8" s="4">
        <v>0.98699999999999999</v>
      </c>
      <c r="FJ8" s="4">
        <v>0.99</v>
      </c>
      <c r="FK8" s="4">
        <v>0</v>
      </c>
      <c r="FL8" s="4">
        <v>83</v>
      </c>
      <c r="FM8" s="4">
        <v>2.95</v>
      </c>
      <c r="FN8" s="4">
        <v>-0.52</v>
      </c>
      <c r="FO8" s="4">
        <v>5.48</v>
      </c>
      <c r="FP8" s="5"/>
      <c r="FQ8" s="4">
        <v>4.6500000000000004</v>
      </c>
      <c r="FR8" s="4">
        <v>5</v>
      </c>
      <c r="FS8" s="3">
        <v>6.6820000000000004</v>
      </c>
      <c r="FT8" s="4">
        <v>1071</v>
      </c>
      <c r="FU8" s="4">
        <v>4.16</v>
      </c>
      <c r="FV8" s="4">
        <v>11.6</v>
      </c>
      <c r="FW8" s="4">
        <v>3036</v>
      </c>
      <c r="FX8" s="4">
        <v>163000</v>
      </c>
      <c r="FY8" s="4">
        <v>164800</v>
      </c>
      <c r="FZ8" s="4">
        <v>48.795999999999999</v>
      </c>
      <c r="GA8" s="4">
        <v>50.341999999999999</v>
      </c>
      <c r="GB8" s="4">
        <v>2171.4</v>
      </c>
      <c r="GC8" s="4">
        <v>2237.4</v>
      </c>
      <c r="GD8" s="3">
        <v>2304.1</v>
      </c>
      <c r="GE8" s="4">
        <v>2237.4</v>
      </c>
      <c r="GF8" s="4">
        <v>1294.9688000000001</v>
      </c>
      <c r="GG8" s="4">
        <v>34</v>
      </c>
      <c r="GH8" s="4">
        <v>34.5</v>
      </c>
      <c r="GI8" s="4">
        <v>54.3</v>
      </c>
      <c r="GJ8" s="4">
        <v>59</v>
      </c>
      <c r="GK8" s="4">
        <v>99.5</v>
      </c>
      <c r="GL8" s="4">
        <v>88.9</v>
      </c>
      <c r="GM8" s="3">
        <v>0</v>
      </c>
      <c r="GN8" s="4">
        <v>39.067</v>
      </c>
      <c r="GO8" s="4">
        <v>111.18600000000001</v>
      </c>
      <c r="GP8" s="4">
        <v>1.18</v>
      </c>
      <c r="GQ8" s="4">
        <v>2.0059999999999998</v>
      </c>
      <c r="GR8" s="4">
        <v>1.298</v>
      </c>
      <c r="GS8" s="4">
        <v>2.0649999999999999</v>
      </c>
      <c r="GT8" s="4">
        <v>1.0029999999999999</v>
      </c>
      <c r="GU8" s="4">
        <v>1.8879999999999999</v>
      </c>
      <c r="GV8" s="4">
        <v>12.837999999999999</v>
      </c>
      <c r="GW8" s="4">
        <v>13.784000000000001</v>
      </c>
      <c r="GX8" s="4">
        <v>15.19</v>
      </c>
      <c r="GY8" s="3">
        <v>0</v>
      </c>
      <c r="GZ8" s="3">
        <v>0</v>
      </c>
      <c r="HA8" s="3">
        <v>0</v>
      </c>
      <c r="HB8" s="4">
        <v>0</v>
      </c>
      <c r="HC8" s="4">
        <v>23.257000000000001</v>
      </c>
      <c r="HD8" s="4">
        <v>86</v>
      </c>
      <c r="HE8" s="3">
        <v>0</v>
      </c>
      <c r="HF8" s="3">
        <v>0</v>
      </c>
      <c r="HG8" s="4">
        <v>75.790000000000006</v>
      </c>
      <c r="HH8" s="4">
        <v>82.38</v>
      </c>
      <c r="HI8" s="3">
        <v>0</v>
      </c>
      <c r="HJ8" s="3">
        <v>0</v>
      </c>
      <c r="HK8" s="3">
        <v>0</v>
      </c>
      <c r="HL8" s="4">
        <v>67</v>
      </c>
      <c r="HM8" s="4">
        <v>60</v>
      </c>
      <c r="HN8" s="4">
        <v>72</v>
      </c>
      <c r="HO8" s="4">
        <v>66</v>
      </c>
      <c r="HP8" s="4">
        <v>69</v>
      </c>
      <c r="HQ8" s="4">
        <v>67</v>
      </c>
      <c r="HR8" s="4">
        <v>60</v>
      </c>
      <c r="HS8" s="3">
        <v>70</v>
      </c>
      <c r="HT8" s="4">
        <v>-1.1325000000000001</v>
      </c>
      <c r="HU8" s="3">
        <v>0</v>
      </c>
      <c r="HV8" s="4">
        <v>0.97499999999999998</v>
      </c>
      <c r="HW8" s="3">
        <v>34.97</v>
      </c>
      <c r="HX8" s="3">
        <v>8.09</v>
      </c>
      <c r="HY8" s="4">
        <v>47.46</v>
      </c>
      <c r="HZ8" s="4">
        <v>54.57</v>
      </c>
      <c r="IA8" s="4">
        <v>2.77</v>
      </c>
      <c r="IB8" s="4">
        <v>105</v>
      </c>
      <c r="IC8" s="4">
        <v>23.454000000000001</v>
      </c>
      <c r="ID8" s="4">
        <v>-0.224</v>
      </c>
      <c r="IE8" s="4">
        <v>-2.1000000000000001E-2</v>
      </c>
      <c r="IF8" s="4">
        <v>866.1</v>
      </c>
      <c r="IG8" s="4">
        <v>788.9</v>
      </c>
      <c r="IH8" s="4">
        <v>881.7</v>
      </c>
      <c r="II8" s="4">
        <v>800.4</v>
      </c>
      <c r="IJ8" s="4">
        <v>-9.7000000000000003E-2</v>
      </c>
      <c r="IK8" s="3">
        <v>0.17</v>
      </c>
      <c r="IL8" s="4">
        <v>68.230999999999995</v>
      </c>
      <c r="IM8" s="4">
        <v>68.230999999999995</v>
      </c>
      <c r="IN8" s="4">
        <v>11.505000000000001</v>
      </c>
      <c r="IO8" s="3">
        <v>0.97899999999999998</v>
      </c>
    </row>
    <row r="9" spans="2:249" x14ac:dyDescent="0.25">
      <c r="B9" s="2" t="s">
        <v>41</v>
      </c>
      <c r="C9" s="7" t="s">
        <v>47</v>
      </c>
      <c r="D9" s="59">
        <v>2.4539351851851853E-3</v>
      </c>
      <c r="E9" s="4">
        <v>212.06</v>
      </c>
      <c r="F9" s="3">
        <v>335.16</v>
      </c>
      <c r="G9" s="4">
        <v>5.85</v>
      </c>
      <c r="H9" s="3">
        <v>34.9</v>
      </c>
      <c r="I9" s="3">
        <v>0</v>
      </c>
      <c r="J9" s="4">
        <v>13.4</v>
      </c>
      <c r="K9" s="3">
        <v>4</v>
      </c>
      <c r="L9" s="3">
        <v>7</v>
      </c>
      <c r="M9" s="3">
        <v>2</v>
      </c>
      <c r="N9" s="3">
        <v>3</v>
      </c>
      <c r="O9" s="3">
        <v>4</v>
      </c>
      <c r="P9" s="4">
        <v>1.028</v>
      </c>
      <c r="Q9" s="4">
        <v>1.5029999999999999</v>
      </c>
      <c r="R9" s="4">
        <v>1.133</v>
      </c>
      <c r="S9" s="4">
        <v>0.92700000000000005</v>
      </c>
      <c r="T9" s="4">
        <v>72.56</v>
      </c>
      <c r="U9" s="4">
        <v>61.05</v>
      </c>
      <c r="V9" s="4">
        <v>233.34</v>
      </c>
      <c r="W9" s="4">
        <v>221.66</v>
      </c>
      <c r="X9" s="4">
        <v>205</v>
      </c>
      <c r="Y9" s="4">
        <v>197.5</v>
      </c>
      <c r="Z9" s="4">
        <v>350.83</v>
      </c>
      <c r="AA9" s="3">
        <v>315.76</v>
      </c>
      <c r="AB9" s="3">
        <v>330.88</v>
      </c>
      <c r="AC9" s="3">
        <v>312.22000000000003</v>
      </c>
      <c r="AD9" s="3">
        <v>1.851</v>
      </c>
      <c r="AE9" s="3">
        <v>1.85</v>
      </c>
      <c r="AF9" s="3">
        <v>1.867</v>
      </c>
      <c r="AG9" s="3">
        <v>1.891</v>
      </c>
      <c r="AH9" s="3">
        <v>93.66</v>
      </c>
      <c r="AI9" s="3">
        <v>88.48</v>
      </c>
      <c r="AJ9" s="3">
        <v>117.51</v>
      </c>
      <c r="AK9" s="3">
        <v>114.28</v>
      </c>
      <c r="AL9" s="3">
        <v>678.99</v>
      </c>
      <c r="AM9" s="4">
        <v>659.76499999999999</v>
      </c>
      <c r="AN9" s="3">
        <v>909.21699999999998</v>
      </c>
      <c r="AO9" s="3">
        <v>834.79499999999996</v>
      </c>
      <c r="AP9" s="4">
        <v>1.3109999999999999</v>
      </c>
      <c r="AQ9" s="4">
        <v>1.6040000000000001</v>
      </c>
      <c r="AR9" s="4">
        <v>39.945999999999998</v>
      </c>
      <c r="AS9" s="4">
        <v>34.343000000000004</v>
      </c>
      <c r="AT9" s="4">
        <v>83</v>
      </c>
      <c r="AU9" s="3">
        <v>115</v>
      </c>
      <c r="AV9" s="3">
        <v>1.758</v>
      </c>
      <c r="AW9" s="3">
        <v>5.0823999999999998</v>
      </c>
      <c r="AX9" s="4">
        <v>1014.4</v>
      </c>
      <c r="AY9" s="4">
        <v>1.66</v>
      </c>
      <c r="AZ9" s="4">
        <v>5.62</v>
      </c>
      <c r="BA9" s="4">
        <v>119.608</v>
      </c>
      <c r="BB9" s="4">
        <v>118.292</v>
      </c>
      <c r="BC9" s="3">
        <v>7838</v>
      </c>
      <c r="BD9" s="4">
        <v>89.25</v>
      </c>
      <c r="BE9" s="3">
        <v>16.734999999999999</v>
      </c>
      <c r="BF9" s="4">
        <v>13.17</v>
      </c>
      <c r="BG9" s="3">
        <v>31.91</v>
      </c>
      <c r="BH9" s="4">
        <v>26.36</v>
      </c>
      <c r="BI9" s="5"/>
      <c r="BJ9" s="5"/>
      <c r="BK9" s="5"/>
      <c r="BL9" s="5"/>
      <c r="BM9" s="5"/>
      <c r="BN9" s="4">
        <v>120.968</v>
      </c>
      <c r="BO9" s="4">
        <v>118.504</v>
      </c>
      <c r="BP9" s="4">
        <v>141.416</v>
      </c>
      <c r="BQ9" s="4">
        <v>144.744</v>
      </c>
      <c r="BR9" s="5"/>
      <c r="BS9" s="4">
        <v>34.6</v>
      </c>
      <c r="BT9" s="4">
        <v>7432.1949999999997</v>
      </c>
      <c r="BU9" s="4">
        <v>49.502000000000002</v>
      </c>
      <c r="BV9" s="4">
        <v>55.972000000000001</v>
      </c>
      <c r="BW9" s="4">
        <v>56.463999999999999</v>
      </c>
      <c r="BX9" s="4">
        <v>57.996000000000002</v>
      </c>
      <c r="BY9" s="4">
        <v>1.4590000000000001</v>
      </c>
      <c r="BZ9" s="3">
        <v>3.0049999999999999</v>
      </c>
      <c r="CA9" s="3">
        <v>3.6309999999999998</v>
      </c>
      <c r="CB9" s="3">
        <v>3.532</v>
      </c>
      <c r="CC9" s="4">
        <v>1.179</v>
      </c>
      <c r="CD9" s="4">
        <v>1.8149999999999999</v>
      </c>
      <c r="CE9" s="4">
        <v>1.236</v>
      </c>
      <c r="CF9" s="4">
        <v>1.6379999999999999</v>
      </c>
      <c r="CG9" s="4">
        <v>13.94</v>
      </c>
      <c r="CH9" s="4">
        <v>13.811999999999999</v>
      </c>
      <c r="CI9" s="4">
        <v>4.4119999999999999</v>
      </c>
      <c r="CJ9" s="4">
        <v>3.742</v>
      </c>
      <c r="CK9" s="4">
        <v>1.5589999999999999</v>
      </c>
      <c r="CL9" s="3">
        <v>0.5</v>
      </c>
      <c r="CM9" s="3">
        <v>0.7</v>
      </c>
      <c r="CN9" s="3">
        <v>0</v>
      </c>
      <c r="CO9" s="3">
        <v>0</v>
      </c>
      <c r="CP9" s="4">
        <v>116.148</v>
      </c>
      <c r="CQ9" s="4">
        <v>114.932</v>
      </c>
      <c r="CR9" s="3">
        <v>134.55600000000001</v>
      </c>
      <c r="CS9" s="3">
        <v>138.727</v>
      </c>
      <c r="CT9" s="4">
        <v>0.23300000000000001</v>
      </c>
      <c r="CU9" s="4">
        <v>0.1</v>
      </c>
      <c r="CV9" s="4">
        <v>0.1</v>
      </c>
      <c r="CW9" s="4">
        <v>0.1</v>
      </c>
      <c r="CX9" s="3">
        <v>0.2</v>
      </c>
      <c r="CY9" s="4">
        <v>0.2</v>
      </c>
      <c r="CZ9" s="4">
        <v>0</v>
      </c>
      <c r="DA9" s="4">
        <v>0.3</v>
      </c>
      <c r="DB9" s="4">
        <v>0.1</v>
      </c>
      <c r="DC9" s="4">
        <v>0</v>
      </c>
      <c r="DD9" s="3">
        <v>0</v>
      </c>
      <c r="DE9" s="4">
        <v>0.35499999999999998</v>
      </c>
      <c r="DF9" s="4">
        <v>0.18099999999999999</v>
      </c>
      <c r="DG9" s="4">
        <v>1.093</v>
      </c>
      <c r="DH9" s="3">
        <v>2.726</v>
      </c>
      <c r="DI9" s="4">
        <v>1.256</v>
      </c>
      <c r="DJ9" s="4">
        <v>0.245</v>
      </c>
      <c r="DK9" s="4">
        <v>1.2749999999999999</v>
      </c>
      <c r="DL9" s="4">
        <v>0.45400000000000001</v>
      </c>
      <c r="DM9" s="4">
        <v>1.1839999999999999</v>
      </c>
      <c r="DN9" s="3">
        <v>0.94099999999999995</v>
      </c>
      <c r="DO9" s="4">
        <v>0.41399999999999998</v>
      </c>
      <c r="DP9" s="3">
        <v>66.010999999999996</v>
      </c>
      <c r="DQ9" s="4">
        <v>44.908999999999999</v>
      </c>
      <c r="DR9" s="4">
        <v>51.79</v>
      </c>
      <c r="DS9" s="4">
        <v>45.223999999999997</v>
      </c>
      <c r="DT9" s="4">
        <v>8.11</v>
      </c>
      <c r="DU9" s="3">
        <v>7.14</v>
      </c>
      <c r="DV9" s="3">
        <v>13.93</v>
      </c>
      <c r="DW9" s="3">
        <v>12.16</v>
      </c>
      <c r="DX9" s="3">
        <v>8.51</v>
      </c>
      <c r="DY9" s="4">
        <v>7.53</v>
      </c>
      <c r="DZ9" s="3">
        <v>13.53</v>
      </c>
      <c r="EA9" s="3">
        <v>11.45</v>
      </c>
      <c r="EB9" s="4">
        <v>40.61</v>
      </c>
      <c r="EC9" s="4">
        <v>40.97</v>
      </c>
      <c r="ED9" s="4">
        <v>31.92</v>
      </c>
      <c r="EE9" s="4">
        <v>34.17</v>
      </c>
      <c r="EF9" s="4">
        <v>42.77</v>
      </c>
      <c r="EG9" s="4">
        <v>44.36</v>
      </c>
      <c r="EH9" s="4">
        <v>40.619999999999997</v>
      </c>
      <c r="EI9" s="4">
        <v>42.22</v>
      </c>
      <c r="EJ9" s="4">
        <v>6.8879999999999999</v>
      </c>
      <c r="EK9" s="4">
        <v>54.3</v>
      </c>
      <c r="EL9" s="4">
        <v>1.45</v>
      </c>
      <c r="EM9" s="4">
        <v>1</v>
      </c>
      <c r="EN9" s="4">
        <v>1.18</v>
      </c>
      <c r="EO9" s="4">
        <v>1.18</v>
      </c>
      <c r="EP9" s="4">
        <v>-114.398</v>
      </c>
      <c r="EQ9" s="4">
        <v>-2.169</v>
      </c>
      <c r="ER9" s="3">
        <v>102.85</v>
      </c>
      <c r="ES9" s="4">
        <v>1.6220000000000001</v>
      </c>
      <c r="ET9" s="4">
        <v>1.6830000000000001</v>
      </c>
      <c r="EU9" s="4">
        <v>1.5349999999999999</v>
      </c>
      <c r="EV9" s="4">
        <v>7.01</v>
      </c>
      <c r="EW9" s="4">
        <v>2.8079999999999998</v>
      </c>
      <c r="EX9" s="4">
        <v>74.53</v>
      </c>
      <c r="EY9" s="3">
        <v>0</v>
      </c>
      <c r="EZ9" s="3">
        <v>0</v>
      </c>
      <c r="FA9" s="3">
        <v>0</v>
      </c>
      <c r="FB9" s="4">
        <v>9.2140000000000004</v>
      </c>
      <c r="FC9" s="4">
        <v>83.382000000000005</v>
      </c>
      <c r="FD9" s="4">
        <v>79.209999999999994</v>
      </c>
      <c r="FE9" s="4">
        <v>91.552000000000007</v>
      </c>
      <c r="FF9" s="4">
        <v>88.888999999999996</v>
      </c>
      <c r="FG9" s="4">
        <v>0.94199999999999995</v>
      </c>
      <c r="FH9" s="4">
        <v>0.94299999999999995</v>
      </c>
      <c r="FI9" s="4">
        <v>0.98799999999999999</v>
      </c>
      <c r="FJ9" s="4">
        <v>0.99199999999999999</v>
      </c>
      <c r="FK9" s="4">
        <v>0</v>
      </c>
      <c r="FL9" s="4">
        <v>83</v>
      </c>
      <c r="FM9" s="4">
        <v>2.96</v>
      </c>
      <c r="FN9" s="4">
        <v>0.28000000000000003</v>
      </c>
      <c r="FO9" s="3">
        <v>5.44</v>
      </c>
      <c r="FP9" s="5"/>
      <c r="FQ9" s="4">
        <v>4.7</v>
      </c>
      <c r="FR9" s="3">
        <v>4.95</v>
      </c>
      <c r="FS9" s="4">
        <v>6.6315</v>
      </c>
      <c r="FT9" s="4">
        <v>1068.4000000000001</v>
      </c>
      <c r="FU9" s="3">
        <v>6.36</v>
      </c>
      <c r="FV9" s="4">
        <v>17.45</v>
      </c>
      <c r="FW9" s="4">
        <v>3113.5</v>
      </c>
      <c r="FX9" s="4">
        <v>164900</v>
      </c>
      <c r="FY9" s="4">
        <v>166800</v>
      </c>
      <c r="FZ9" s="4">
        <v>49.006999999999998</v>
      </c>
      <c r="GA9" s="4">
        <v>50.198999999999998</v>
      </c>
      <c r="GB9" s="3">
        <v>2295.6</v>
      </c>
      <c r="GC9" s="4">
        <v>2245.6999999999998</v>
      </c>
      <c r="GD9" s="4">
        <v>2295.6</v>
      </c>
      <c r="GE9" s="4">
        <v>2245.6999999999998</v>
      </c>
      <c r="GF9" s="3">
        <v>1481.4688000000001</v>
      </c>
      <c r="GG9" s="4">
        <v>35</v>
      </c>
      <c r="GH9" s="4">
        <v>35.1</v>
      </c>
      <c r="GI9" s="4">
        <v>52.5</v>
      </c>
      <c r="GJ9" s="4">
        <v>57.5</v>
      </c>
      <c r="GK9" s="4">
        <v>99.5</v>
      </c>
      <c r="GL9" s="4">
        <v>89.8</v>
      </c>
      <c r="GM9" s="3">
        <v>0</v>
      </c>
      <c r="GN9" s="4">
        <v>35.74</v>
      </c>
      <c r="GO9" s="4">
        <v>114.398</v>
      </c>
      <c r="GP9" s="4">
        <v>1.0620000000000001</v>
      </c>
      <c r="GQ9" s="4">
        <v>1.9470000000000001</v>
      </c>
      <c r="GR9" s="4">
        <v>1.357</v>
      </c>
      <c r="GS9" s="4">
        <v>2.1240000000000001</v>
      </c>
      <c r="GT9" s="4">
        <v>1.0029999999999999</v>
      </c>
      <c r="GU9" s="4">
        <v>1.8879999999999999</v>
      </c>
      <c r="GV9" s="4">
        <v>12.837999999999999</v>
      </c>
      <c r="GW9" s="4">
        <v>13.829000000000001</v>
      </c>
      <c r="GX9" s="4">
        <v>15.68</v>
      </c>
      <c r="GY9" s="3">
        <v>0</v>
      </c>
      <c r="GZ9" s="3">
        <v>0</v>
      </c>
      <c r="HA9" s="3">
        <v>0</v>
      </c>
      <c r="HB9" s="4">
        <v>0</v>
      </c>
      <c r="HC9" s="4">
        <v>23.202999999999999</v>
      </c>
      <c r="HD9" s="4">
        <v>86</v>
      </c>
      <c r="HE9" s="3">
        <v>0</v>
      </c>
      <c r="HF9" s="3">
        <v>0</v>
      </c>
      <c r="HG9" s="4">
        <v>76.47</v>
      </c>
      <c r="HH9" s="3">
        <v>82.7</v>
      </c>
      <c r="HI9" s="3">
        <v>0</v>
      </c>
      <c r="HJ9" s="3">
        <v>0</v>
      </c>
      <c r="HK9" s="3">
        <v>0</v>
      </c>
      <c r="HL9" s="4">
        <v>67</v>
      </c>
      <c r="HM9" s="4">
        <v>60</v>
      </c>
      <c r="HN9" s="4">
        <v>73</v>
      </c>
      <c r="HO9" s="4">
        <v>68</v>
      </c>
      <c r="HP9" s="4">
        <v>71</v>
      </c>
      <c r="HQ9" s="4">
        <v>68</v>
      </c>
      <c r="HR9" s="4">
        <v>60</v>
      </c>
      <c r="HS9" s="3">
        <v>70</v>
      </c>
      <c r="HT9" s="4">
        <v>-1.1114999999999999</v>
      </c>
      <c r="HU9" s="3">
        <v>0</v>
      </c>
      <c r="HV9" s="3">
        <v>1.2549999999999999</v>
      </c>
      <c r="HW9" s="3">
        <v>34.97</v>
      </c>
      <c r="HX9" s="3">
        <v>8.09</v>
      </c>
      <c r="HY9" s="3">
        <v>48.33</v>
      </c>
      <c r="HZ9" s="3">
        <v>55.12</v>
      </c>
      <c r="IA9" s="3">
        <v>2.94</v>
      </c>
      <c r="IB9" s="3">
        <v>106</v>
      </c>
      <c r="IC9" s="3">
        <v>23.606000000000002</v>
      </c>
      <c r="ID9" s="4">
        <v>-0.23400000000000001</v>
      </c>
      <c r="IE9" s="4">
        <v>-3.5999999999999997E-2</v>
      </c>
      <c r="IF9" s="4">
        <v>874</v>
      </c>
      <c r="IG9" s="4">
        <v>786.3</v>
      </c>
      <c r="IH9" s="4">
        <v>878.7</v>
      </c>
      <c r="II9" s="4">
        <v>798.9</v>
      </c>
      <c r="IJ9" s="4">
        <v>-0.10100000000000001</v>
      </c>
      <c r="IK9" s="4">
        <v>0.13900000000000001</v>
      </c>
      <c r="IL9" s="4">
        <v>67.191000000000003</v>
      </c>
      <c r="IM9" s="4">
        <v>67.191000000000003</v>
      </c>
      <c r="IN9" s="4">
        <v>12.538</v>
      </c>
      <c r="IO9" s="4">
        <v>0.81499999999999995</v>
      </c>
    </row>
    <row r="10" spans="2:249" ht="30" x14ac:dyDescent="0.25">
      <c r="B10" s="2" t="s">
        <v>41</v>
      </c>
      <c r="C10" s="2" t="s">
        <v>418</v>
      </c>
      <c r="D10" s="2" t="s">
        <v>419</v>
      </c>
      <c r="E10" s="4">
        <v>245.75299999999999</v>
      </c>
      <c r="F10" s="4">
        <v>326.63</v>
      </c>
      <c r="G10" s="4">
        <v>5.36</v>
      </c>
      <c r="H10" s="3">
        <v>34.9</v>
      </c>
      <c r="I10" s="3">
        <v>0</v>
      </c>
      <c r="J10" s="4">
        <v>20.2</v>
      </c>
      <c r="K10" s="3">
        <v>4</v>
      </c>
      <c r="L10" s="3">
        <v>7</v>
      </c>
      <c r="M10" s="4">
        <v>1</v>
      </c>
      <c r="N10" s="3">
        <v>3</v>
      </c>
      <c r="O10" s="3">
        <v>4</v>
      </c>
      <c r="P10" s="4">
        <v>0.99099999999999999</v>
      </c>
      <c r="Q10" s="4">
        <v>1.2330000000000001</v>
      </c>
      <c r="R10" s="4">
        <v>1.17</v>
      </c>
      <c r="S10" s="4">
        <v>0.78</v>
      </c>
      <c r="T10" s="4">
        <v>58.55</v>
      </c>
      <c r="U10" s="4">
        <v>61.463000000000001</v>
      </c>
      <c r="V10" s="4">
        <v>226.66</v>
      </c>
      <c r="W10" s="4">
        <v>211.66</v>
      </c>
      <c r="X10" s="4">
        <v>152.5</v>
      </c>
      <c r="Y10" s="4">
        <v>150</v>
      </c>
      <c r="Z10" s="4">
        <v>315.36</v>
      </c>
      <c r="AA10" s="4">
        <v>290.45999999999998</v>
      </c>
      <c r="AB10" s="4">
        <v>238.75</v>
      </c>
      <c r="AC10" s="4">
        <v>228.95</v>
      </c>
      <c r="AD10" s="4">
        <v>1.839</v>
      </c>
      <c r="AE10" s="4">
        <v>1.845</v>
      </c>
      <c r="AF10" s="4">
        <v>1.8560000000000001</v>
      </c>
      <c r="AG10" s="4">
        <v>1.879</v>
      </c>
      <c r="AH10" s="4">
        <v>90.64</v>
      </c>
      <c r="AI10" s="4">
        <v>85.69</v>
      </c>
      <c r="AJ10" s="4">
        <v>112.92</v>
      </c>
      <c r="AK10" s="4">
        <v>110.33</v>
      </c>
      <c r="AL10" s="4">
        <v>626.14599999999996</v>
      </c>
      <c r="AM10" s="4">
        <v>648.67999999999995</v>
      </c>
      <c r="AN10" s="4">
        <v>842.63400000000001</v>
      </c>
      <c r="AO10" s="4">
        <v>765.40899999999999</v>
      </c>
      <c r="AP10" s="4">
        <v>1.3080000000000001</v>
      </c>
      <c r="AQ10" s="4">
        <v>1.5609999999999999</v>
      </c>
      <c r="AR10" s="4">
        <v>33.457999999999998</v>
      </c>
      <c r="AS10" s="4">
        <v>34.244</v>
      </c>
      <c r="AT10" s="4">
        <v>83</v>
      </c>
      <c r="AU10" s="4">
        <v>114</v>
      </c>
      <c r="AV10" s="4">
        <v>1.966</v>
      </c>
      <c r="AW10" s="4">
        <v>4.9071999999999996</v>
      </c>
      <c r="AX10" s="4">
        <v>1012</v>
      </c>
      <c r="AY10" s="4">
        <v>1.78</v>
      </c>
      <c r="AZ10" s="3">
        <v>5.48</v>
      </c>
      <c r="BA10" s="4">
        <v>69.599999999999994</v>
      </c>
      <c r="BB10" s="4">
        <v>69.5</v>
      </c>
      <c r="BC10" s="4">
        <v>7711</v>
      </c>
      <c r="BD10" s="4">
        <v>87.75</v>
      </c>
      <c r="BE10" s="4">
        <v>14.57</v>
      </c>
      <c r="BF10" s="3">
        <v>15.225</v>
      </c>
      <c r="BG10" s="4">
        <v>27.59</v>
      </c>
      <c r="BH10" s="4">
        <v>24.81</v>
      </c>
      <c r="BI10" s="4">
        <v>62.064</v>
      </c>
      <c r="BJ10" s="4">
        <v>56.222999999999999</v>
      </c>
      <c r="BK10" s="3">
        <v>62.682000000000002</v>
      </c>
      <c r="BL10" s="4">
        <v>36.381999999999998</v>
      </c>
      <c r="BM10" s="3">
        <v>77.933000000000007</v>
      </c>
      <c r="BN10" s="4">
        <v>125.032</v>
      </c>
      <c r="BO10" s="4">
        <v>125.48</v>
      </c>
      <c r="BP10" s="4">
        <v>141.78399999999999</v>
      </c>
      <c r="BQ10" s="4">
        <v>143.70400000000001</v>
      </c>
      <c r="BR10" s="3">
        <v>59.363999999999997</v>
      </c>
      <c r="BS10" s="3">
        <v>34.700000000000003</v>
      </c>
      <c r="BT10" s="4">
        <v>7420.7340000000004</v>
      </c>
      <c r="BU10" s="4">
        <v>47.597999999999999</v>
      </c>
      <c r="BV10" s="3">
        <v>56.494999999999997</v>
      </c>
      <c r="BW10" s="4">
        <v>56.838999999999999</v>
      </c>
      <c r="BX10" s="3">
        <v>58.069000000000003</v>
      </c>
      <c r="BY10" s="4">
        <v>1.415</v>
      </c>
      <c r="BZ10" s="4">
        <v>2.19</v>
      </c>
      <c r="CA10" s="4">
        <v>2.8010000000000002</v>
      </c>
      <c r="CB10" s="4">
        <v>3.0129999999999999</v>
      </c>
      <c r="CC10" s="3">
        <v>1.194</v>
      </c>
      <c r="CD10" s="3">
        <v>1.923</v>
      </c>
      <c r="CE10" s="3">
        <v>1.306</v>
      </c>
      <c r="CF10" s="4">
        <v>1.6060000000000001</v>
      </c>
      <c r="CG10" s="3">
        <v>13.952999999999999</v>
      </c>
      <c r="CH10" s="4">
        <v>13.826000000000001</v>
      </c>
      <c r="CI10" s="5"/>
      <c r="CJ10" s="5"/>
      <c r="CK10" s="5"/>
      <c r="CL10" s="3">
        <v>0.5</v>
      </c>
      <c r="CM10" s="4">
        <v>0.1</v>
      </c>
      <c r="CN10" s="3">
        <v>0</v>
      </c>
      <c r="CO10" s="3">
        <v>0</v>
      </c>
      <c r="CP10" s="4">
        <v>113.848</v>
      </c>
      <c r="CQ10" s="4">
        <v>114.1</v>
      </c>
      <c r="CR10" s="4">
        <v>123.27800000000001</v>
      </c>
      <c r="CS10" s="4">
        <v>126.696</v>
      </c>
      <c r="CT10" s="4">
        <v>0.29899999999999999</v>
      </c>
      <c r="CU10" s="4">
        <v>0</v>
      </c>
      <c r="CV10" s="4">
        <v>0.10100000000000001</v>
      </c>
      <c r="CW10" s="3">
        <v>0.6</v>
      </c>
      <c r="CX10" s="4">
        <v>0</v>
      </c>
      <c r="CY10" s="3">
        <v>0.39800000000000002</v>
      </c>
      <c r="CZ10" s="3">
        <v>0.19900000000000001</v>
      </c>
      <c r="DA10" s="3">
        <v>0.40100000000000002</v>
      </c>
      <c r="DB10" s="4">
        <v>0</v>
      </c>
      <c r="DC10" s="4">
        <v>0</v>
      </c>
      <c r="DD10" s="3">
        <v>0</v>
      </c>
      <c r="DE10" s="4">
        <v>0.29499999999999998</v>
      </c>
      <c r="DF10" s="4">
        <v>8.7999999999999995E-2</v>
      </c>
      <c r="DG10" s="4">
        <v>0.60199999999999998</v>
      </c>
      <c r="DH10" s="4">
        <v>1.9850000000000001</v>
      </c>
      <c r="DI10" s="4">
        <v>0.97</v>
      </c>
      <c r="DJ10" s="4">
        <v>0.27100000000000002</v>
      </c>
      <c r="DK10" s="4">
        <v>1.0329999999999999</v>
      </c>
      <c r="DL10" s="3">
        <v>0.46200000000000002</v>
      </c>
      <c r="DM10" s="3">
        <v>3.4430000000000001</v>
      </c>
      <c r="DN10" s="4">
        <v>0.64200000000000002</v>
      </c>
      <c r="DO10" s="3">
        <v>0.44700000000000001</v>
      </c>
      <c r="DP10" s="4">
        <v>62.49</v>
      </c>
      <c r="DQ10" s="4">
        <v>50.079000000000001</v>
      </c>
      <c r="DR10" s="4">
        <v>50.423999999999999</v>
      </c>
      <c r="DS10" s="4">
        <v>45.606999999999999</v>
      </c>
      <c r="DT10" s="4">
        <v>5.89</v>
      </c>
      <c r="DU10" s="4">
        <v>5.47</v>
      </c>
      <c r="DV10" s="4">
        <v>11.17</v>
      </c>
      <c r="DW10" s="4">
        <v>9.5</v>
      </c>
      <c r="DX10" s="4">
        <v>6.08</v>
      </c>
      <c r="DY10" s="4">
        <v>5.88</v>
      </c>
      <c r="DZ10" s="4">
        <v>10.19</v>
      </c>
      <c r="EA10" s="4">
        <v>8.7200000000000006</v>
      </c>
      <c r="EB10" s="4">
        <v>42.92</v>
      </c>
      <c r="EC10" s="4">
        <v>42.88</v>
      </c>
      <c r="ED10" s="4">
        <v>33.97</v>
      </c>
      <c r="EE10" s="4">
        <v>35.79</v>
      </c>
      <c r="EF10" s="3">
        <v>45.11</v>
      </c>
      <c r="EG10" s="3">
        <v>45.77</v>
      </c>
      <c r="EH10" s="3">
        <v>44.67</v>
      </c>
      <c r="EI10" s="3">
        <v>45.99</v>
      </c>
      <c r="EJ10" s="3">
        <v>6.944</v>
      </c>
      <c r="EK10" s="4">
        <v>53.756</v>
      </c>
      <c r="EL10" s="4">
        <v>1.5</v>
      </c>
      <c r="EM10" s="4">
        <v>1</v>
      </c>
      <c r="EN10" s="3">
        <v>1.2</v>
      </c>
      <c r="EO10" s="3">
        <v>1.21</v>
      </c>
      <c r="EP10" s="3">
        <v>-117.318</v>
      </c>
      <c r="EQ10" s="4">
        <v>-1.5569999999999999</v>
      </c>
      <c r="ER10" s="4">
        <v>97.01</v>
      </c>
      <c r="ES10" s="4">
        <v>1.627</v>
      </c>
      <c r="ET10" s="3">
        <v>1.69</v>
      </c>
      <c r="EU10" s="4">
        <v>1.542</v>
      </c>
      <c r="EV10" s="4">
        <v>7.0119999999999996</v>
      </c>
      <c r="EW10" s="4">
        <v>2.6819999999999999</v>
      </c>
      <c r="EX10" s="4">
        <v>65.34</v>
      </c>
      <c r="EY10" s="3">
        <v>0</v>
      </c>
      <c r="EZ10" s="3">
        <v>0</v>
      </c>
      <c r="FA10" s="3">
        <v>0</v>
      </c>
      <c r="FB10" s="3">
        <v>9.2850000000000001</v>
      </c>
      <c r="FC10" s="3">
        <v>83.488</v>
      </c>
      <c r="FD10" s="3">
        <v>79.471000000000004</v>
      </c>
      <c r="FE10" s="3">
        <v>92.003</v>
      </c>
      <c r="FF10" s="3">
        <v>89.254999999999995</v>
      </c>
      <c r="FG10" s="4">
        <v>0.94899999999999995</v>
      </c>
      <c r="FH10" s="4">
        <v>0.94899999999999995</v>
      </c>
      <c r="FI10" s="4">
        <v>0.99399999999999999</v>
      </c>
      <c r="FJ10" s="4">
        <v>0.997</v>
      </c>
      <c r="FK10" s="4">
        <v>0</v>
      </c>
      <c r="FL10" s="4">
        <v>83</v>
      </c>
      <c r="FM10" s="3">
        <v>3.04</v>
      </c>
      <c r="FN10" s="4">
        <v>1.41</v>
      </c>
      <c r="FO10" s="4">
        <v>5.47</v>
      </c>
      <c r="FP10" s="4">
        <v>3.75</v>
      </c>
      <c r="FQ10" s="4">
        <v>4.5</v>
      </c>
      <c r="FR10" s="4">
        <v>5</v>
      </c>
      <c r="FS10" s="4">
        <v>6.6524999999999999</v>
      </c>
      <c r="FT10" s="4">
        <v>1068.0999999999999</v>
      </c>
      <c r="FU10" s="4">
        <v>6.05</v>
      </c>
      <c r="FV10" s="3">
        <v>22.81</v>
      </c>
      <c r="FW10" s="3">
        <v>3121</v>
      </c>
      <c r="FX10" s="4">
        <v>168600</v>
      </c>
      <c r="FY10" s="4">
        <v>170800</v>
      </c>
      <c r="FZ10" s="3">
        <v>50.341999999999999</v>
      </c>
      <c r="GA10" s="3">
        <v>51.21</v>
      </c>
      <c r="GB10" s="4">
        <v>2168.1999999999998</v>
      </c>
      <c r="GC10" s="4">
        <v>2185.1999999999998</v>
      </c>
      <c r="GD10" s="4">
        <v>2182</v>
      </c>
      <c r="GE10" s="4">
        <v>2185.1999999999998</v>
      </c>
      <c r="GF10" s="4">
        <v>1233.8125</v>
      </c>
      <c r="GG10" s="3">
        <v>36</v>
      </c>
      <c r="GH10" s="4">
        <v>35.6</v>
      </c>
      <c r="GI10" s="4">
        <v>52.7</v>
      </c>
      <c r="GJ10" s="4">
        <v>57.8</v>
      </c>
      <c r="GK10" s="4">
        <v>99.5</v>
      </c>
      <c r="GL10" s="3">
        <v>91.1</v>
      </c>
      <c r="GM10" s="3">
        <v>0</v>
      </c>
      <c r="GN10" s="3">
        <v>39.363999999999997</v>
      </c>
      <c r="GO10" s="3">
        <v>117.318</v>
      </c>
      <c r="GP10" s="4">
        <v>1.0029999999999999</v>
      </c>
      <c r="GQ10" s="4">
        <v>2.0059999999999998</v>
      </c>
      <c r="GR10" s="4">
        <v>1.357</v>
      </c>
      <c r="GS10" s="4">
        <v>2.0059999999999998</v>
      </c>
      <c r="GT10" s="4">
        <v>0.88500000000000001</v>
      </c>
      <c r="GU10" s="4">
        <v>1.8879999999999999</v>
      </c>
      <c r="GV10" s="4">
        <v>12.446</v>
      </c>
      <c r="GW10" s="3">
        <v>13.884</v>
      </c>
      <c r="GX10" s="4">
        <v>15.092000000000001</v>
      </c>
      <c r="GY10" s="3">
        <v>0</v>
      </c>
      <c r="GZ10" s="3">
        <v>0</v>
      </c>
      <c r="HA10" s="3">
        <v>0</v>
      </c>
      <c r="HB10" s="4">
        <v>0</v>
      </c>
      <c r="HC10" s="3">
        <v>23.306999999999999</v>
      </c>
      <c r="HD10" s="3">
        <v>90</v>
      </c>
      <c r="HE10" s="3">
        <v>0</v>
      </c>
      <c r="HF10" s="3">
        <v>0</v>
      </c>
      <c r="HG10" s="4">
        <v>75.760000000000005</v>
      </c>
      <c r="HH10" s="4">
        <v>82</v>
      </c>
      <c r="HI10" s="3">
        <v>0</v>
      </c>
      <c r="HJ10" s="3">
        <v>0</v>
      </c>
      <c r="HK10" s="3">
        <v>0</v>
      </c>
      <c r="HL10" s="4">
        <v>67</v>
      </c>
      <c r="HM10" s="3">
        <v>61</v>
      </c>
      <c r="HN10" s="3">
        <v>75</v>
      </c>
      <c r="HO10" s="3">
        <v>69</v>
      </c>
      <c r="HP10" s="3">
        <v>72</v>
      </c>
      <c r="HQ10" s="3">
        <v>69</v>
      </c>
      <c r="HR10" s="3">
        <v>61</v>
      </c>
      <c r="HS10" s="4">
        <v>66</v>
      </c>
      <c r="HT10" s="4">
        <v>-1.119</v>
      </c>
      <c r="HU10" s="3">
        <v>0</v>
      </c>
      <c r="HV10" s="4">
        <v>1.099</v>
      </c>
      <c r="HW10" s="4">
        <v>37.54</v>
      </c>
      <c r="HX10" s="4">
        <v>19.14</v>
      </c>
      <c r="HY10" s="5"/>
      <c r="HZ10" s="5"/>
      <c r="IA10" s="4">
        <v>2.5369999999999999</v>
      </c>
      <c r="IB10" s="4">
        <v>105</v>
      </c>
      <c r="IC10" s="4">
        <v>23.018000000000001</v>
      </c>
      <c r="ID10" s="4">
        <v>-0.16300000000000001</v>
      </c>
      <c r="IE10" s="4">
        <v>-2.7E-2</v>
      </c>
      <c r="IF10" s="3">
        <v>909.6</v>
      </c>
      <c r="IG10" s="3">
        <v>790</v>
      </c>
      <c r="IH10" s="3">
        <v>910.2</v>
      </c>
      <c r="II10" s="3">
        <v>803.8</v>
      </c>
      <c r="IJ10" s="3">
        <v>2.3E-2</v>
      </c>
      <c r="IK10" s="4">
        <v>0.155</v>
      </c>
      <c r="IL10" s="4">
        <v>84.051000000000002</v>
      </c>
      <c r="IM10" s="4">
        <v>84.051000000000002</v>
      </c>
      <c r="IN10" s="4">
        <v>13.912000000000001</v>
      </c>
      <c r="IO10" s="4">
        <v>0.61499999999999999</v>
      </c>
    </row>
  </sheetData>
  <mergeCells count="5">
    <mergeCell ref="DF6:FE6"/>
    <mergeCell ref="FF6:HD6"/>
    <mergeCell ref="HE6:IO6"/>
    <mergeCell ref="B6:BD6"/>
    <mergeCell ref="BE6:DE6"/>
  </mergeCells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0F2645-DE1F-4E09-9944-606839361AA3}">
  <sheetPr codeName="Sheet8"/>
  <dimension ref="B1:C1"/>
  <sheetViews>
    <sheetView zoomScale="85" zoomScaleNormal="85" workbookViewId="0">
      <selection activeCell="B5" sqref="B5"/>
    </sheetView>
  </sheetViews>
  <sheetFormatPr defaultRowHeight="15" x14ac:dyDescent="0.25"/>
  <sheetData>
    <row r="1" spans="2:3" ht="15.75" thickBot="1" x14ac:dyDescent="0.3">
      <c r="B1" s="29" t="s">
        <v>362</v>
      </c>
      <c r="C1" s="30" t="s">
        <v>364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4781A5-77D3-4E7B-ABB0-9854B1A4E017}">
  <sheetPr codeName="Sheet9"/>
  <dimension ref="B1:IO12"/>
  <sheetViews>
    <sheetView tabSelected="1" zoomScale="85" zoomScaleNormal="85" workbookViewId="0">
      <selection activeCell="IO1" sqref="IO1:IO1048576"/>
    </sheetView>
  </sheetViews>
  <sheetFormatPr defaultRowHeight="15" x14ac:dyDescent="0.25"/>
  <sheetData>
    <row r="1" spans="2:249" ht="15.75" thickBot="1" x14ac:dyDescent="0.3">
      <c r="B1" s="29" t="s">
        <v>362</v>
      </c>
      <c r="C1" s="30" t="s">
        <v>364</v>
      </c>
    </row>
    <row r="5" spans="2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273</v>
      </c>
      <c r="AQ5" s="1" t="s">
        <v>274</v>
      </c>
      <c r="AR5" s="1" t="s">
        <v>150</v>
      </c>
      <c r="AS5" s="1" t="s">
        <v>151</v>
      </c>
      <c r="AT5" s="1" t="s">
        <v>152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269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265</v>
      </c>
      <c r="FH5" s="1" t="s">
        <v>266</v>
      </c>
      <c r="FI5" s="1" t="s">
        <v>267</v>
      </c>
      <c r="FJ5" s="1" t="s">
        <v>268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408</v>
      </c>
      <c r="IA5" s="1" t="s">
        <v>262</v>
      </c>
      <c r="IB5" s="1" t="s">
        <v>387</v>
      </c>
      <c r="IC5" s="1" t="s">
        <v>388</v>
      </c>
      <c r="ID5" s="1" t="s">
        <v>389</v>
      </c>
      <c r="IE5" s="1" t="s">
        <v>390</v>
      </c>
      <c r="IF5" s="1" t="s">
        <v>391</v>
      </c>
      <c r="IG5" s="1" t="s">
        <v>392</v>
      </c>
      <c r="IH5" s="1" t="s">
        <v>393</v>
      </c>
      <c r="II5" s="1" t="s">
        <v>394</v>
      </c>
      <c r="IJ5" s="1" t="s">
        <v>395</v>
      </c>
      <c r="IK5" s="1" t="s">
        <v>396</v>
      </c>
      <c r="IL5" s="1" t="s">
        <v>397</v>
      </c>
      <c r="IM5" s="1" t="s">
        <v>398</v>
      </c>
      <c r="IN5" s="1" t="s">
        <v>399</v>
      </c>
      <c r="IO5" s="1" t="s">
        <v>400</v>
      </c>
    </row>
    <row r="6" spans="2:249" ht="15" customHeight="1" x14ac:dyDescent="0.25">
      <c r="B6" s="62" t="s">
        <v>420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1"/>
    </row>
    <row r="7" spans="2:249" ht="30" x14ac:dyDescent="0.25">
      <c r="B7" s="2" t="s">
        <v>41</v>
      </c>
      <c r="C7" s="2" t="s">
        <v>42</v>
      </c>
      <c r="D7" s="2" t="s">
        <v>421</v>
      </c>
      <c r="E7" s="3">
        <v>815.904</v>
      </c>
      <c r="F7" s="4">
        <v>330.1</v>
      </c>
      <c r="G7" s="4">
        <v>5.43</v>
      </c>
      <c r="H7" s="3">
        <v>35.5</v>
      </c>
      <c r="I7" s="3">
        <v>1.129</v>
      </c>
      <c r="J7" s="3">
        <v>576.9</v>
      </c>
      <c r="K7" s="3">
        <v>5</v>
      </c>
      <c r="L7" s="3">
        <v>6</v>
      </c>
      <c r="M7" s="3">
        <v>1</v>
      </c>
      <c r="N7" s="3">
        <v>3</v>
      </c>
      <c r="O7" s="3">
        <v>4</v>
      </c>
      <c r="P7" s="4">
        <v>1.097</v>
      </c>
      <c r="Q7" s="4">
        <v>1.409</v>
      </c>
      <c r="R7" s="4">
        <v>1.2490000000000001</v>
      </c>
      <c r="S7" s="4">
        <v>1.02</v>
      </c>
      <c r="T7" s="4">
        <v>72.400000000000006</v>
      </c>
      <c r="U7" s="3">
        <v>63.295999999999999</v>
      </c>
      <c r="V7" s="3">
        <v>130</v>
      </c>
      <c r="W7" s="3">
        <v>120</v>
      </c>
      <c r="X7" s="3">
        <v>117.5</v>
      </c>
      <c r="Y7" s="3">
        <v>120</v>
      </c>
      <c r="Z7" s="4">
        <v>222.14</v>
      </c>
      <c r="AA7" s="4">
        <v>208.61</v>
      </c>
      <c r="AB7" s="4">
        <v>190.73</v>
      </c>
      <c r="AC7" s="4">
        <v>185.41</v>
      </c>
      <c r="AD7" s="4">
        <v>1.8140000000000001</v>
      </c>
      <c r="AE7" s="4">
        <v>1.835</v>
      </c>
      <c r="AF7" s="4">
        <v>1.792</v>
      </c>
      <c r="AG7" s="4">
        <v>1.8140000000000001</v>
      </c>
      <c r="AH7" s="4">
        <v>77.45</v>
      </c>
      <c r="AI7" s="4">
        <v>76.989999999999995</v>
      </c>
      <c r="AJ7" s="4">
        <v>96.15</v>
      </c>
      <c r="AK7" s="4">
        <v>95.18</v>
      </c>
      <c r="AL7" s="4">
        <v>614.24099999999999</v>
      </c>
      <c r="AM7" s="4">
        <v>660.37599999999998</v>
      </c>
      <c r="AN7" s="4">
        <v>782.65</v>
      </c>
      <c r="AO7" s="4">
        <v>780.00599999999997</v>
      </c>
      <c r="AP7" s="3">
        <v>1.3109999999999999</v>
      </c>
      <c r="AQ7" s="3">
        <v>1.62</v>
      </c>
      <c r="AR7" s="4">
        <v>41.142000000000003</v>
      </c>
      <c r="AS7" s="4">
        <v>34.411999999999999</v>
      </c>
      <c r="AT7" s="3">
        <v>87</v>
      </c>
      <c r="AU7" s="4">
        <v>110</v>
      </c>
      <c r="AV7" s="4">
        <v>2.4744999999999999</v>
      </c>
      <c r="AW7" s="4">
        <v>4.7821999999999996</v>
      </c>
      <c r="AX7" s="3">
        <v>1021.5</v>
      </c>
      <c r="AY7" s="4">
        <v>2.06</v>
      </c>
      <c r="AZ7" s="4">
        <v>5.78</v>
      </c>
      <c r="BA7" s="4">
        <v>81.2</v>
      </c>
      <c r="BB7" s="4">
        <v>82.296999999999997</v>
      </c>
      <c r="BC7" s="4">
        <v>7960</v>
      </c>
      <c r="BD7" s="4">
        <v>90</v>
      </c>
      <c r="BE7" s="4">
        <v>16.285</v>
      </c>
      <c r="BF7" s="4">
        <v>13.785</v>
      </c>
      <c r="BG7" s="4">
        <v>25.23</v>
      </c>
      <c r="BH7" s="4">
        <v>25.15</v>
      </c>
      <c r="BI7" s="3">
        <v>63.728999999999999</v>
      </c>
      <c r="BJ7" s="3">
        <v>79.796000000000006</v>
      </c>
      <c r="BK7" s="4">
        <v>62.030999999999999</v>
      </c>
      <c r="BL7" s="3">
        <v>77.790999999999997</v>
      </c>
      <c r="BM7" s="4">
        <v>76.664000000000001</v>
      </c>
      <c r="BN7" s="3">
        <v>149.72</v>
      </c>
      <c r="BO7" s="3">
        <v>154.80799999999999</v>
      </c>
      <c r="BP7" s="3">
        <v>156.31200000000001</v>
      </c>
      <c r="BQ7" s="3">
        <v>156.184</v>
      </c>
      <c r="BR7" s="4">
        <v>58.442999999999998</v>
      </c>
      <c r="BS7" s="4">
        <v>33</v>
      </c>
      <c r="BT7" s="4">
        <v>7053.7719999999999</v>
      </c>
      <c r="BU7" s="4">
        <v>18.248999999999999</v>
      </c>
      <c r="BV7" s="3">
        <v>56.899000000000001</v>
      </c>
      <c r="BW7" s="3">
        <v>59.284999999999997</v>
      </c>
      <c r="BX7" s="4">
        <v>59.195999999999998</v>
      </c>
      <c r="BY7" s="4">
        <v>1.29</v>
      </c>
      <c r="BZ7" s="4">
        <v>2.8980000000000001</v>
      </c>
      <c r="CA7" s="4">
        <v>2.9820000000000002</v>
      </c>
      <c r="CB7" s="4">
        <v>2.7749999999999999</v>
      </c>
      <c r="CC7" s="4">
        <v>0.91200000000000003</v>
      </c>
      <c r="CD7" s="3">
        <v>1.5880000000000001</v>
      </c>
      <c r="CE7" s="4">
        <v>1.149</v>
      </c>
      <c r="CF7" s="4">
        <v>1.53</v>
      </c>
      <c r="CG7" s="4">
        <v>13.347</v>
      </c>
      <c r="CH7" s="3">
        <v>10.129</v>
      </c>
      <c r="CI7" s="4">
        <v>3.5870000000000002</v>
      </c>
      <c r="CJ7" s="3">
        <v>11.721</v>
      </c>
      <c r="CK7" s="4">
        <v>1.4330000000000001</v>
      </c>
      <c r="CL7" s="3">
        <v>0.1</v>
      </c>
      <c r="CM7" s="4">
        <v>1.6</v>
      </c>
      <c r="CN7" s="3">
        <v>0</v>
      </c>
      <c r="CO7" s="3">
        <v>0.1</v>
      </c>
      <c r="CP7" s="3">
        <v>134.673</v>
      </c>
      <c r="CQ7" s="3">
        <v>141.03299999999999</v>
      </c>
      <c r="CR7" s="4">
        <v>127.91</v>
      </c>
      <c r="CS7" s="4">
        <v>127.983</v>
      </c>
      <c r="CT7" s="4">
        <v>0.313</v>
      </c>
      <c r="CU7" s="4">
        <v>0.1</v>
      </c>
      <c r="CV7" s="4">
        <v>0.2</v>
      </c>
      <c r="CW7" s="4">
        <v>0.5</v>
      </c>
      <c r="CX7" s="4">
        <v>0.59899999999999998</v>
      </c>
      <c r="CY7" s="4">
        <v>0.4</v>
      </c>
      <c r="CZ7" s="3">
        <v>0.39900000000000002</v>
      </c>
      <c r="DA7" s="4">
        <v>0.2</v>
      </c>
      <c r="DB7" s="4">
        <v>0.19900000000000001</v>
      </c>
      <c r="DC7" s="3">
        <v>6.0000000000000001E-3</v>
      </c>
      <c r="DD7" s="3">
        <v>0</v>
      </c>
      <c r="DE7" s="4">
        <v>0.10199999999999999</v>
      </c>
      <c r="DF7" s="4">
        <v>0.13800000000000001</v>
      </c>
      <c r="DG7" s="4">
        <v>0.376</v>
      </c>
      <c r="DH7" s="4">
        <v>1.5209999999999999</v>
      </c>
      <c r="DI7" s="4">
        <v>1.056</v>
      </c>
      <c r="DJ7" s="4">
        <v>0.26100000000000001</v>
      </c>
      <c r="DK7" s="4">
        <v>1.0820000000000001</v>
      </c>
      <c r="DL7" s="3">
        <v>0.45600000000000002</v>
      </c>
      <c r="DM7" s="4">
        <v>0.90700000000000003</v>
      </c>
      <c r="DN7" s="4">
        <v>0.72299999999999998</v>
      </c>
      <c r="DO7" s="3">
        <v>0.44800000000000001</v>
      </c>
      <c r="DP7" s="4">
        <v>61.145000000000003</v>
      </c>
      <c r="DQ7" s="3">
        <v>58.807000000000002</v>
      </c>
      <c r="DR7" s="4">
        <v>51.418999999999997</v>
      </c>
      <c r="DS7" s="3">
        <v>49.073</v>
      </c>
      <c r="DT7" s="4">
        <v>1.85</v>
      </c>
      <c r="DU7" s="4">
        <v>1.81</v>
      </c>
      <c r="DV7" s="4">
        <v>3.03</v>
      </c>
      <c r="DW7" s="4">
        <v>2.4900000000000002</v>
      </c>
      <c r="DX7" s="4">
        <v>1.87</v>
      </c>
      <c r="DY7" s="4">
        <v>1.96</v>
      </c>
      <c r="DZ7" s="4">
        <v>2.92</v>
      </c>
      <c r="EA7" s="4">
        <v>2.37</v>
      </c>
      <c r="EB7" s="3">
        <v>76.27</v>
      </c>
      <c r="EC7" s="4">
        <v>13.31</v>
      </c>
      <c r="ED7" s="4">
        <v>10.87</v>
      </c>
      <c r="EE7" s="4">
        <v>12.19</v>
      </c>
      <c r="EF7" s="4">
        <v>20.010000000000002</v>
      </c>
      <c r="EG7" s="3">
        <v>82.92</v>
      </c>
      <c r="EH7" s="3">
        <v>83.17</v>
      </c>
      <c r="EI7" s="3">
        <v>82.95</v>
      </c>
      <c r="EJ7" s="4">
        <v>5.0839999999999996</v>
      </c>
      <c r="EK7" s="4">
        <v>51.768000000000001</v>
      </c>
      <c r="EL7" s="4">
        <v>1.9</v>
      </c>
      <c r="EM7" s="3">
        <v>1.25</v>
      </c>
      <c r="EN7" s="4">
        <v>1.1299999999999999</v>
      </c>
      <c r="EO7" s="4">
        <v>1.1399999999999999</v>
      </c>
      <c r="EP7" s="4">
        <v>-104.762</v>
      </c>
      <c r="EQ7" s="3">
        <v>-0.66400000000000003</v>
      </c>
      <c r="ER7" s="4">
        <v>111.902</v>
      </c>
      <c r="ES7" s="4">
        <v>0.51800000000000002</v>
      </c>
      <c r="ET7" s="4">
        <v>0.53200000000000003</v>
      </c>
      <c r="EU7" s="4">
        <v>0.51</v>
      </c>
      <c r="EV7" s="4">
        <v>7.1630000000000003</v>
      </c>
      <c r="EW7" s="4">
        <v>2.8530000000000002</v>
      </c>
      <c r="EX7" s="4">
        <v>-299.2</v>
      </c>
      <c r="EY7" s="3">
        <v>1.379</v>
      </c>
      <c r="EZ7" s="4">
        <v>0</v>
      </c>
      <c r="FA7" s="3">
        <v>0</v>
      </c>
      <c r="FB7" s="4">
        <v>3.0409999999999999</v>
      </c>
      <c r="FC7" s="4">
        <v>80.968999999999994</v>
      </c>
      <c r="FD7" s="4">
        <v>78.206999999999994</v>
      </c>
      <c r="FE7" s="4">
        <v>88.206999999999994</v>
      </c>
      <c r="FF7" s="4">
        <v>86.155000000000001</v>
      </c>
      <c r="FG7" s="3">
        <v>1.0629999999999999</v>
      </c>
      <c r="FH7" s="3">
        <v>1.081</v>
      </c>
      <c r="FI7" s="3">
        <v>0.999</v>
      </c>
      <c r="FJ7" s="3">
        <v>0.999</v>
      </c>
      <c r="FK7" s="3">
        <v>0.2</v>
      </c>
      <c r="FL7" s="3">
        <v>87</v>
      </c>
      <c r="FM7" s="4">
        <v>3.2</v>
      </c>
      <c r="FN7" s="3">
        <v>-0.86</v>
      </c>
      <c r="FO7" s="4">
        <v>5.41</v>
      </c>
      <c r="FP7" s="3">
        <v>0.2</v>
      </c>
      <c r="FQ7" s="3">
        <v>4.45</v>
      </c>
      <c r="FR7" s="4">
        <v>4.95</v>
      </c>
      <c r="FS7" s="4">
        <v>6.7774999999999999</v>
      </c>
      <c r="FT7" s="4">
        <v>1063.9000000000001</v>
      </c>
      <c r="FU7" s="4">
        <v>3.01</v>
      </c>
      <c r="FV7" s="4">
        <v>5.42</v>
      </c>
      <c r="FW7" s="4">
        <v>3090.5</v>
      </c>
      <c r="FX7" s="4">
        <v>168600</v>
      </c>
      <c r="FY7" s="4">
        <v>169400</v>
      </c>
      <c r="FZ7" s="3">
        <v>52.2</v>
      </c>
      <c r="GA7" s="3">
        <v>52.353000000000002</v>
      </c>
      <c r="GB7" s="4">
        <v>2179.6999999999998</v>
      </c>
      <c r="GC7" s="4">
        <v>2220.9</v>
      </c>
      <c r="GD7" s="4">
        <v>2292.4</v>
      </c>
      <c r="GE7" s="4">
        <v>2223.4</v>
      </c>
      <c r="GF7" s="4">
        <v>1308.9063000000001</v>
      </c>
      <c r="GG7" s="3">
        <v>39</v>
      </c>
      <c r="GH7" s="3">
        <v>38.700000000000003</v>
      </c>
      <c r="GI7" s="3">
        <v>73</v>
      </c>
      <c r="GJ7" s="3">
        <v>75</v>
      </c>
      <c r="GK7" s="3">
        <v>97.5</v>
      </c>
      <c r="GL7" s="4">
        <v>79.7</v>
      </c>
      <c r="GM7" s="3">
        <v>0</v>
      </c>
      <c r="GN7" s="4">
        <v>37.704999999999998</v>
      </c>
      <c r="GO7" s="4">
        <v>111.902</v>
      </c>
      <c r="GP7" s="3">
        <v>0</v>
      </c>
      <c r="GQ7" s="3">
        <v>3.7170000000000001</v>
      </c>
      <c r="GR7" s="3">
        <v>0</v>
      </c>
      <c r="GS7" s="3">
        <v>3.54</v>
      </c>
      <c r="GT7" s="3">
        <v>0</v>
      </c>
      <c r="GU7" s="3">
        <v>4.0119999999999996</v>
      </c>
      <c r="GV7" s="3">
        <v>0</v>
      </c>
      <c r="GW7" s="4">
        <v>4.0170000000000003</v>
      </c>
      <c r="GX7" s="3">
        <v>21.853999999999999</v>
      </c>
      <c r="GY7" s="3">
        <v>0</v>
      </c>
      <c r="GZ7" s="3">
        <v>0</v>
      </c>
      <c r="HA7" s="3">
        <v>0</v>
      </c>
      <c r="HB7" s="3">
        <v>1</v>
      </c>
      <c r="HC7" s="4">
        <v>18.706</v>
      </c>
      <c r="HD7" s="3">
        <v>90</v>
      </c>
      <c r="HE7" s="3">
        <v>0</v>
      </c>
      <c r="HF7" s="3">
        <v>0</v>
      </c>
      <c r="HG7" s="3">
        <v>93.11</v>
      </c>
      <c r="HH7" s="4">
        <v>82</v>
      </c>
      <c r="HI7" s="3">
        <v>0</v>
      </c>
      <c r="HJ7" s="3">
        <v>0</v>
      </c>
      <c r="HK7" s="3">
        <v>0</v>
      </c>
      <c r="HL7" s="3">
        <v>78</v>
      </c>
      <c r="HM7" s="3">
        <v>63</v>
      </c>
      <c r="HN7" s="3">
        <v>77</v>
      </c>
      <c r="HO7" s="3">
        <v>69</v>
      </c>
      <c r="HP7" s="4">
        <v>70</v>
      </c>
      <c r="HQ7" s="4">
        <v>69</v>
      </c>
      <c r="HR7" s="3">
        <v>63</v>
      </c>
      <c r="HS7" s="4">
        <v>62</v>
      </c>
      <c r="HT7" s="4">
        <v>-1.149</v>
      </c>
      <c r="HU7" s="3">
        <v>0</v>
      </c>
      <c r="HV7" s="4">
        <v>-0.67500000000000004</v>
      </c>
      <c r="HW7" s="4">
        <v>33.89</v>
      </c>
      <c r="HX7" s="4">
        <v>19.89</v>
      </c>
      <c r="HY7" s="4">
        <v>48.28</v>
      </c>
      <c r="HZ7" s="4">
        <v>49.24</v>
      </c>
      <c r="IA7" s="4">
        <v>2.6440000000000001</v>
      </c>
      <c r="IB7" s="4">
        <v>97</v>
      </c>
      <c r="IC7" s="4">
        <v>17.332000000000001</v>
      </c>
      <c r="ID7" s="3">
        <v>-3.2000000000000001E-2</v>
      </c>
      <c r="IE7" s="4">
        <v>2E-3</v>
      </c>
      <c r="IF7" s="3">
        <v>831.3</v>
      </c>
      <c r="IG7" s="4">
        <v>483.2</v>
      </c>
      <c r="IH7" s="3">
        <v>838.8</v>
      </c>
      <c r="II7" s="4">
        <v>499.2</v>
      </c>
      <c r="IJ7" s="3">
        <v>1.7999999999999999E-2</v>
      </c>
      <c r="IK7" s="4">
        <v>3.3000000000000002E-2</v>
      </c>
      <c r="IL7" s="3">
        <v>656.68899999999996</v>
      </c>
      <c r="IM7" s="3">
        <v>656.68899999999996</v>
      </c>
      <c r="IN7" s="3">
        <v>16.36</v>
      </c>
      <c r="IO7" s="4">
        <v>0.16800000000000001</v>
      </c>
    </row>
    <row r="8" spans="2:249" x14ac:dyDescent="0.25">
      <c r="B8" s="2" t="s">
        <v>41</v>
      </c>
      <c r="C8" s="2" t="s">
        <v>43</v>
      </c>
      <c r="D8" s="6">
        <v>2.4942129629629633E-3</v>
      </c>
      <c r="E8" s="4">
        <v>215.54</v>
      </c>
      <c r="F8" s="4">
        <v>329.69</v>
      </c>
      <c r="G8" s="4">
        <v>5.9</v>
      </c>
      <c r="H8" s="4">
        <v>34.1</v>
      </c>
      <c r="I8" s="4">
        <v>0</v>
      </c>
      <c r="J8" s="4">
        <v>9.6999999999999993</v>
      </c>
      <c r="K8" s="3">
        <v>5</v>
      </c>
      <c r="L8" s="3">
        <v>6</v>
      </c>
      <c r="M8" s="3">
        <v>1</v>
      </c>
      <c r="N8" s="3">
        <v>3</v>
      </c>
      <c r="O8" s="3">
        <v>4</v>
      </c>
      <c r="P8" s="3">
        <v>1.25</v>
      </c>
      <c r="Q8" s="4">
        <v>1.653</v>
      </c>
      <c r="R8" s="4">
        <v>1.3360000000000001</v>
      </c>
      <c r="S8" s="3">
        <v>1.4770000000000001</v>
      </c>
      <c r="T8" s="4">
        <v>73.28</v>
      </c>
      <c r="U8" s="4">
        <v>61.188000000000002</v>
      </c>
      <c r="V8" s="4">
        <v>226.66</v>
      </c>
      <c r="W8" s="4">
        <v>206.66</v>
      </c>
      <c r="X8" s="4">
        <v>157.5</v>
      </c>
      <c r="Y8" s="4">
        <v>160</v>
      </c>
      <c r="Z8" s="4">
        <v>346.38</v>
      </c>
      <c r="AA8" s="4">
        <v>307</v>
      </c>
      <c r="AB8" s="4">
        <v>298.10000000000002</v>
      </c>
      <c r="AC8" s="4">
        <v>283.5</v>
      </c>
      <c r="AD8" s="4">
        <v>1.79</v>
      </c>
      <c r="AE8" s="4">
        <v>1.792</v>
      </c>
      <c r="AF8" s="4">
        <v>1.7789999999999999</v>
      </c>
      <c r="AG8" s="4">
        <v>1.802</v>
      </c>
      <c r="AH8" s="4">
        <v>85.62</v>
      </c>
      <c r="AI8" s="4">
        <v>81.510000000000005</v>
      </c>
      <c r="AJ8" s="4">
        <v>101.71</v>
      </c>
      <c r="AK8" s="4">
        <v>100.09</v>
      </c>
      <c r="AL8" s="4">
        <v>659.27599999999995</v>
      </c>
      <c r="AM8" s="4">
        <v>697.52099999999996</v>
      </c>
      <c r="AN8" s="4">
        <v>843.49400000000003</v>
      </c>
      <c r="AO8" s="4">
        <v>805</v>
      </c>
      <c r="AP8" s="4">
        <v>1.2789999999999999</v>
      </c>
      <c r="AQ8" s="4">
        <v>1.6140000000000001</v>
      </c>
      <c r="AR8" s="4">
        <v>40.786999999999999</v>
      </c>
      <c r="AS8" s="4">
        <v>33.276000000000003</v>
      </c>
      <c r="AT8" s="4">
        <v>83</v>
      </c>
      <c r="AU8" s="4">
        <v>112</v>
      </c>
      <c r="AV8" s="4">
        <v>2.4940000000000002</v>
      </c>
      <c r="AW8" s="3">
        <v>5.5563000000000002</v>
      </c>
      <c r="AX8" s="4">
        <v>1012.9</v>
      </c>
      <c r="AY8" s="4">
        <v>1.97</v>
      </c>
      <c r="AZ8" s="4">
        <v>5.68</v>
      </c>
      <c r="BA8" s="4">
        <v>140.60599999999999</v>
      </c>
      <c r="BB8" s="4">
        <v>142.19300000000001</v>
      </c>
      <c r="BC8" s="4">
        <v>7699</v>
      </c>
      <c r="BD8" s="4">
        <v>89.5</v>
      </c>
      <c r="BE8" s="4">
        <v>17.13</v>
      </c>
      <c r="BF8" s="4">
        <v>14.275</v>
      </c>
      <c r="BG8" s="4">
        <v>28.35</v>
      </c>
      <c r="BH8" s="4">
        <v>27.19</v>
      </c>
      <c r="BI8" s="5"/>
      <c r="BJ8" s="5"/>
      <c r="BK8" s="5"/>
      <c r="BL8" s="5"/>
      <c r="BM8" s="5"/>
      <c r="BN8" s="4">
        <v>115.688</v>
      </c>
      <c r="BO8" s="4">
        <v>113.176</v>
      </c>
      <c r="BP8" s="4">
        <v>129.304</v>
      </c>
      <c r="BQ8" s="4">
        <v>132.77600000000001</v>
      </c>
      <c r="BR8" s="5"/>
      <c r="BS8" s="4">
        <v>33.799999999999997</v>
      </c>
      <c r="BT8" s="4">
        <v>7356.3869999999997</v>
      </c>
      <c r="BU8" s="4">
        <v>51.356000000000002</v>
      </c>
      <c r="BV8" s="4">
        <v>55.884</v>
      </c>
      <c r="BW8" s="4">
        <v>57.182000000000002</v>
      </c>
      <c r="BX8" s="4">
        <v>59.283999999999999</v>
      </c>
      <c r="BY8" s="4">
        <v>1.4379999999999999</v>
      </c>
      <c r="BZ8" s="4">
        <v>2.7909999999999999</v>
      </c>
      <c r="CA8" s="4">
        <v>3.5190000000000001</v>
      </c>
      <c r="CB8" s="4">
        <v>3.762</v>
      </c>
      <c r="CC8" s="4">
        <v>0.61299999999999999</v>
      </c>
      <c r="CD8" s="4">
        <v>1.4419999999999999</v>
      </c>
      <c r="CE8" s="4">
        <v>1.232</v>
      </c>
      <c r="CF8" s="3">
        <v>1.706</v>
      </c>
      <c r="CG8" s="3">
        <v>13.942</v>
      </c>
      <c r="CH8" s="4">
        <v>13.798999999999999</v>
      </c>
      <c r="CI8" s="4">
        <v>3.9569999999999999</v>
      </c>
      <c r="CJ8" s="4">
        <v>3.8330000000000002</v>
      </c>
      <c r="CK8" s="4">
        <v>1.774</v>
      </c>
      <c r="CL8" s="4">
        <v>0</v>
      </c>
      <c r="CM8" s="4">
        <v>0.2</v>
      </c>
      <c r="CN8" s="3">
        <v>0</v>
      </c>
      <c r="CO8" s="4">
        <v>0</v>
      </c>
      <c r="CP8" s="4">
        <v>108.93300000000001</v>
      </c>
      <c r="CQ8" s="4">
        <v>106.517</v>
      </c>
      <c r="CR8" s="4">
        <v>114.417</v>
      </c>
      <c r="CS8" s="4">
        <v>120.324</v>
      </c>
      <c r="CT8" s="4">
        <v>0.32100000000000001</v>
      </c>
      <c r="CU8" s="4">
        <v>0</v>
      </c>
      <c r="CV8" s="4">
        <v>0.19900000000000001</v>
      </c>
      <c r="CW8" s="4">
        <v>0.40100000000000002</v>
      </c>
      <c r="CX8" s="4">
        <v>0.4</v>
      </c>
      <c r="CY8" s="4">
        <v>0.2</v>
      </c>
      <c r="CZ8" s="4">
        <v>0.20100000000000001</v>
      </c>
      <c r="DA8" s="3">
        <v>0.497</v>
      </c>
      <c r="DB8" s="4">
        <v>0</v>
      </c>
      <c r="DC8" s="4">
        <v>0</v>
      </c>
      <c r="DD8" s="3">
        <v>0</v>
      </c>
      <c r="DE8" s="3">
        <v>0.437</v>
      </c>
      <c r="DF8" s="3">
        <v>0.24199999999999999</v>
      </c>
      <c r="DG8" s="3">
        <v>1.2450000000000001</v>
      </c>
      <c r="DH8" s="4">
        <v>2.472</v>
      </c>
      <c r="DI8" s="4">
        <v>1.246</v>
      </c>
      <c r="DJ8" s="4">
        <v>0.34499999999999997</v>
      </c>
      <c r="DK8" s="4">
        <v>1.2769999999999999</v>
      </c>
      <c r="DL8" s="4">
        <v>0.44600000000000001</v>
      </c>
      <c r="DM8" s="4">
        <v>0.88800000000000001</v>
      </c>
      <c r="DN8" s="4">
        <v>0.81699999999999995</v>
      </c>
      <c r="DO8" s="4">
        <v>0.39300000000000002</v>
      </c>
      <c r="DP8" s="4">
        <v>62.134</v>
      </c>
      <c r="DQ8" s="4">
        <v>51.850999999999999</v>
      </c>
      <c r="DR8" s="4">
        <v>51.058999999999997</v>
      </c>
      <c r="DS8" s="4">
        <v>48.027000000000001</v>
      </c>
      <c r="DT8" s="4">
        <v>7.49</v>
      </c>
      <c r="DU8" s="3">
        <v>7.29</v>
      </c>
      <c r="DV8" s="4">
        <v>13.48</v>
      </c>
      <c r="DW8" s="4">
        <v>11.01</v>
      </c>
      <c r="DX8" s="4">
        <v>7.7</v>
      </c>
      <c r="DY8" s="3">
        <v>7.86</v>
      </c>
      <c r="DZ8" s="4">
        <v>13.04</v>
      </c>
      <c r="EA8" s="4">
        <v>10.69</v>
      </c>
      <c r="EB8" s="4">
        <v>41.23</v>
      </c>
      <c r="EC8" s="4">
        <v>41.18</v>
      </c>
      <c r="ED8" s="3">
        <v>32.58</v>
      </c>
      <c r="EE8" s="3">
        <v>36</v>
      </c>
      <c r="EF8" s="4">
        <v>43.57</v>
      </c>
      <c r="EG8" s="4">
        <v>43.68</v>
      </c>
      <c r="EH8" s="4">
        <v>40.909999999999997</v>
      </c>
      <c r="EI8" s="4">
        <v>42.3</v>
      </c>
      <c r="EJ8" s="4">
        <v>6.6529999999999996</v>
      </c>
      <c r="EK8" s="4">
        <v>54.627000000000002</v>
      </c>
      <c r="EL8" s="4">
        <v>1.75</v>
      </c>
      <c r="EM8" s="4">
        <v>1.4</v>
      </c>
      <c r="EN8" s="4">
        <v>1.2</v>
      </c>
      <c r="EO8" s="4">
        <v>1.21</v>
      </c>
      <c r="EP8" s="3">
        <v>-124.32599999999999</v>
      </c>
      <c r="EQ8" s="4">
        <v>-3.2109999999999999</v>
      </c>
      <c r="ER8" s="4">
        <v>104.31</v>
      </c>
      <c r="ES8" s="3">
        <v>1.635</v>
      </c>
      <c r="ET8" s="4">
        <v>1.6759999999999999</v>
      </c>
      <c r="EU8" s="3">
        <v>1.617</v>
      </c>
      <c r="EV8" s="4">
        <v>7.1</v>
      </c>
      <c r="EW8" s="4">
        <v>2.89</v>
      </c>
      <c r="EX8" s="4">
        <v>75.62</v>
      </c>
      <c r="EY8" s="4">
        <v>0</v>
      </c>
      <c r="EZ8" s="4">
        <v>0</v>
      </c>
      <c r="FA8" s="3">
        <v>0</v>
      </c>
      <c r="FB8" s="4">
        <v>9.1370000000000005</v>
      </c>
      <c r="FC8" s="4">
        <v>76.043000000000006</v>
      </c>
      <c r="FD8" s="4">
        <v>72.48</v>
      </c>
      <c r="FE8" s="4">
        <v>80.097999999999999</v>
      </c>
      <c r="FF8" s="4">
        <v>78.078999999999994</v>
      </c>
      <c r="FG8" s="4">
        <v>0.94599999999999995</v>
      </c>
      <c r="FH8" s="4">
        <v>0.94699999999999995</v>
      </c>
      <c r="FI8" s="4">
        <v>0.99</v>
      </c>
      <c r="FJ8" s="4">
        <v>0.99199999999999999</v>
      </c>
      <c r="FK8" s="4">
        <v>0</v>
      </c>
      <c r="FL8" s="4">
        <v>83</v>
      </c>
      <c r="FM8" s="4">
        <v>3.29</v>
      </c>
      <c r="FN8" s="4">
        <v>-0.44</v>
      </c>
      <c r="FO8" s="4">
        <v>5.51</v>
      </c>
      <c r="FP8" s="5"/>
      <c r="FQ8" s="4">
        <v>4.8499999999999996</v>
      </c>
      <c r="FR8" s="4">
        <v>5.05</v>
      </c>
      <c r="FS8" s="3">
        <v>7.01</v>
      </c>
      <c r="FT8" s="4">
        <v>1071.0999999999999</v>
      </c>
      <c r="FU8" s="4">
        <v>5.54</v>
      </c>
      <c r="FV8" s="4">
        <v>11.33</v>
      </c>
      <c r="FW8" s="4">
        <v>3099</v>
      </c>
      <c r="FX8" s="4">
        <v>167400</v>
      </c>
      <c r="FY8" s="4">
        <v>168400</v>
      </c>
      <c r="FZ8" s="4">
        <v>49.442999999999998</v>
      </c>
      <c r="GA8" s="4">
        <v>50.249000000000002</v>
      </c>
      <c r="GB8" s="3">
        <v>2540.8000000000002</v>
      </c>
      <c r="GC8" s="4">
        <v>2186.9</v>
      </c>
      <c r="GD8" s="3">
        <v>2555.1999999999998</v>
      </c>
      <c r="GE8" s="4">
        <v>2312.6</v>
      </c>
      <c r="GF8" s="4">
        <v>1320.3905999999999</v>
      </c>
      <c r="GG8" s="4">
        <v>35</v>
      </c>
      <c r="GH8" s="4">
        <v>35</v>
      </c>
      <c r="GI8" s="4">
        <v>55.8</v>
      </c>
      <c r="GJ8" s="4">
        <v>60.1</v>
      </c>
      <c r="GK8" s="4">
        <v>99.5</v>
      </c>
      <c r="GL8" s="4">
        <v>90.7</v>
      </c>
      <c r="GM8" s="3">
        <v>0</v>
      </c>
      <c r="GN8" s="4">
        <v>36.734000000000002</v>
      </c>
      <c r="GO8" s="4">
        <v>124.32599999999999</v>
      </c>
      <c r="GP8" s="4">
        <v>1.121</v>
      </c>
      <c r="GQ8" s="4">
        <v>2.0059999999999998</v>
      </c>
      <c r="GR8" s="4">
        <v>1.357</v>
      </c>
      <c r="GS8" s="4">
        <v>2.0059999999999998</v>
      </c>
      <c r="GT8" s="4">
        <v>1.357</v>
      </c>
      <c r="GU8" s="4">
        <v>1.8879999999999999</v>
      </c>
      <c r="GV8" s="4">
        <v>12.544</v>
      </c>
      <c r="GW8" s="4">
        <v>13.77</v>
      </c>
      <c r="GX8" s="4">
        <v>15.092000000000001</v>
      </c>
      <c r="GY8" s="3">
        <v>0</v>
      </c>
      <c r="GZ8" s="3">
        <v>0</v>
      </c>
      <c r="HA8" s="3">
        <v>0</v>
      </c>
      <c r="HB8" s="4">
        <v>0</v>
      </c>
      <c r="HC8" s="4">
        <v>23.178999999999998</v>
      </c>
      <c r="HD8" s="4">
        <v>86</v>
      </c>
      <c r="HE8" s="3">
        <v>0</v>
      </c>
      <c r="HF8" s="3">
        <v>0</v>
      </c>
      <c r="HG8" s="4">
        <v>72.45</v>
      </c>
      <c r="HH8" s="4">
        <v>82.23</v>
      </c>
      <c r="HI8" s="3">
        <v>0</v>
      </c>
      <c r="HJ8" s="3">
        <v>0</v>
      </c>
      <c r="HK8" s="3">
        <v>0</v>
      </c>
      <c r="HL8" s="4">
        <v>69</v>
      </c>
      <c r="HM8" s="4">
        <v>62</v>
      </c>
      <c r="HN8" s="4">
        <v>71</v>
      </c>
      <c r="HO8" s="4">
        <v>66</v>
      </c>
      <c r="HP8" s="4">
        <v>69</v>
      </c>
      <c r="HQ8" s="4">
        <v>66</v>
      </c>
      <c r="HR8" s="4">
        <v>61</v>
      </c>
      <c r="HS8" s="4">
        <v>64</v>
      </c>
      <c r="HT8" s="4">
        <v>-1.149</v>
      </c>
      <c r="HU8" s="3">
        <v>0</v>
      </c>
      <c r="HV8" s="4">
        <v>0.69899999999999995</v>
      </c>
      <c r="HW8" s="3">
        <v>-34.880000000000003</v>
      </c>
      <c r="HX8" s="4">
        <v>7.65</v>
      </c>
      <c r="HY8" s="4">
        <v>48.9</v>
      </c>
      <c r="HZ8" s="4">
        <v>57.12</v>
      </c>
      <c r="IA8" s="4">
        <v>2.883</v>
      </c>
      <c r="IB8" s="4">
        <v>105</v>
      </c>
      <c r="IC8" s="4">
        <v>23.036999999999999</v>
      </c>
      <c r="ID8" s="4">
        <v>-0.157</v>
      </c>
      <c r="IE8" s="4">
        <v>-2.1000000000000001E-2</v>
      </c>
      <c r="IF8" s="4">
        <v>817.6</v>
      </c>
      <c r="IG8" s="4">
        <v>774</v>
      </c>
      <c r="IH8" s="4">
        <v>824.2</v>
      </c>
      <c r="II8" s="3">
        <v>783.6</v>
      </c>
      <c r="IJ8" s="4">
        <v>-1.6E-2</v>
      </c>
      <c r="IK8" s="4">
        <v>7.3999999999999996E-2</v>
      </c>
      <c r="IL8" s="4">
        <v>67.343999999999994</v>
      </c>
      <c r="IM8" s="4">
        <v>67.343999999999994</v>
      </c>
      <c r="IN8" s="4">
        <v>10.194000000000001</v>
      </c>
      <c r="IO8" s="4">
        <v>0.63200000000000001</v>
      </c>
    </row>
    <row r="9" spans="2:249" x14ac:dyDescent="0.25">
      <c r="B9" s="2" t="s">
        <v>41</v>
      </c>
      <c r="C9" s="2" t="s">
        <v>44</v>
      </c>
      <c r="D9" s="6">
        <v>2.4635416666666664E-3</v>
      </c>
      <c r="E9" s="4">
        <v>212.89</v>
      </c>
      <c r="F9" s="4">
        <v>332.42</v>
      </c>
      <c r="G9" s="4">
        <v>5.93</v>
      </c>
      <c r="H9" s="4">
        <v>34.4</v>
      </c>
      <c r="I9" s="4">
        <v>0</v>
      </c>
      <c r="J9" s="4">
        <v>10.3</v>
      </c>
      <c r="K9" s="3">
        <v>5</v>
      </c>
      <c r="L9" s="4">
        <v>5</v>
      </c>
      <c r="M9" s="3">
        <v>1</v>
      </c>
      <c r="N9" s="3">
        <v>3</v>
      </c>
      <c r="O9" s="3">
        <v>4</v>
      </c>
      <c r="P9" s="4">
        <v>1.034</v>
      </c>
      <c r="Q9" s="4">
        <v>1.5189999999999999</v>
      </c>
      <c r="R9" s="4">
        <v>1.2210000000000001</v>
      </c>
      <c r="S9" s="4">
        <v>0.99299999999999999</v>
      </c>
      <c r="T9" s="3">
        <v>80.8</v>
      </c>
      <c r="U9" s="4">
        <v>61.201000000000001</v>
      </c>
      <c r="V9" s="4">
        <v>245</v>
      </c>
      <c r="W9" s="4">
        <v>221.66</v>
      </c>
      <c r="X9" s="4">
        <v>221.66</v>
      </c>
      <c r="Y9" s="4">
        <v>215</v>
      </c>
      <c r="Z9" s="3">
        <v>360.4</v>
      </c>
      <c r="AA9" s="3">
        <v>319.54000000000002</v>
      </c>
      <c r="AB9" s="3">
        <v>350.61</v>
      </c>
      <c r="AC9" s="3">
        <v>331.45</v>
      </c>
      <c r="AD9" s="4">
        <v>1.8340000000000001</v>
      </c>
      <c r="AE9" s="4">
        <v>1.8340000000000001</v>
      </c>
      <c r="AF9" s="4">
        <v>1.86</v>
      </c>
      <c r="AG9" s="4">
        <v>1.8779999999999999</v>
      </c>
      <c r="AH9" s="4">
        <v>91.31</v>
      </c>
      <c r="AI9" s="4">
        <v>87.3</v>
      </c>
      <c r="AJ9" s="4">
        <v>113.26</v>
      </c>
      <c r="AK9" s="4">
        <v>111.05</v>
      </c>
      <c r="AL9" s="4">
        <v>688.68200000000002</v>
      </c>
      <c r="AM9" s="4">
        <v>683.32399999999996</v>
      </c>
      <c r="AN9" s="3">
        <v>939.98400000000004</v>
      </c>
      <c r="AO9" s="4">
        <v>836.09100000000001</v>
      </c>
      <c r="AP9" s="4">
        <v>1.306</v>
      </c>
      <c r="AQ9" s="4">
        <v>1.603</v>
      </c>
      <c r="AR9" s="4">
        <v>39.179000000000002</v>
      </c>
      <c r="AS9" s="4">
        <v>32.578000000000003</v>
      </c>
      <c r="AT9" s="4">
        <v>83</v>
      </c>
      <c r="AU9" s="4">
        <v>115</v>
      </c>
      <c r="AV9" s="4">
        <v>2.4624999999999999</v>
      </c>
      <c r="AW9" s="4">
        <v>5.5335000000000001</v>
      </c>
      <c r="AX9" s="4">
        <v>1014.7</v>
      </c>
      <c r="AY9" s="4">
        <v>2.0299999999999998</v>
      </c>
      <c r="AZ9" s="4">
        <v>5.75</v>
      </c>
      <c r="BA9" s="4">
        <v>134.66999999999999</v>
      </c>
      <c r="BB9" s="4">
        <v>134.10300000000001</v>
      </c>
      <c r="BC9" s="4">
        <v>7796</v>
      </c>
      <c r="BD9" s="3">
        <v>90.25</v>
      </c>
      <c r="BE9" s="3">
        <v>17.760000000000002</v>
      </c>
      <c r="BF9" s="4">
        <v>15.09</v>
      </c>
      <c r="BG9" s="4">
        <v>29.88</v>
      </c>
      <c r="BH9" s="4">
        <v>27.23</v>
      </c>
      <c r="BI9" s="5"/>
      <c r="BJ9" s="5"/>
      <c r="BK9" s="5"/>
      <c r="BL9" s="5"/>
      <c r="BM9" s="5"/>
      <c r="BN9" s="4">
        <v>120.47199999999999</v>
      </c>
      <c r="BO9" s="4">
        <v>117.36799999999999</v>
      </c>
      <c r="BP9" s="4">
        <v>145.43199999999999</v>
      </c>
      <c r="BQ9" s="4">
        <v>149.57599999999999</v>
      </c>
      <c r="BR9" s="5"/>
      <c r="BS9" s="4">
        <v>34.200000000000003</v>
      </c>
      <c r="BT9" s="3">
        <v>7438.6229999999996</v>
      </c>
      <c r="BU9" s="4">
        <v>50.856999999999999</v>
      </c>
      <c r="BV9" s="4">
        <v>56.122999999999998</v>
      </c>
      <c r="BW9" s="4">
        <v>57.857999999999997</v>
      </c>
      <c r="BX9" s="4">
        <v>58.521999999999998</v>
      </c>
      <c r="BY9" s="4">
        <v>1.5920000000000001</v>
      </c>
      <c r="BZ9" s="4">
        <v>2.8540000000000001</v>
      </c>
      <c r="CA9" s="4">
        <v>3.444</v>
      </c>
      <c r="CB9" s="4">
        <v>3.5350000000000001</v>
      </c>
      <c r="CC9" s="3">
        <v>1.0089999999999999</v>
      </c>
      <c r="CD9" s="4">
        <v>1.5229999999999999</v>
      </c>
      <c r="CE9" s="3">
        <v>1.2909999999999999</v>
      </c>
      <c r="CF9" s="4">
        <v>1.6859999999999999</v>
      </c>
      <c r="CG9" s="4">
        <v>13.936999999999999</v>
      </c>
      <c r="CH9" s="4">
        <v>13.789</v>
      </c>
      <c r="CI9" s="3">
        <v>4.0720000000000001</v>
      </c>
      <c r="CJ9" s="4">
        <v>3.82</v>
      </c>
      <c r="CK9" s="4">
        <v>1.78</v>
      </c>
      <c r="CL9" s="3">
        <v>0.1</v>
      </c>
      <c r="CM9" s="4">
        <v>1.6</v>
      </c>
      <c r="CN9" s="3">
        <v>0</v>
      </c>
      <c r="CO9" s="4">
        <v>0</v>
      </c>
      <c r="CP9" s="4">
        <v>116.126</v>
      </c>
      <c r="CQ9" s="4">
        <v>113.69199999999999</v>
      </c>
      <c r="CR9" s="4">
        <v>135.393</v>
      </c>
      <c r="CS9" s="4">
        <v>140.411</v>
      </c>
      <c r="CT9" s="3">
        <v>0.439</v>
      </c>
      <c r="CU9" s="4">
        <v>0</v>
      </c>
      <c r="CV9" s="3">
        <v>0.39900000000000002</v>
      </c>
      <c r="CW9" s="3">
        <v>0.69799999999999995</v>
      </c>
      <c r="CX9" s="4">
        <v>0.19900000000000001</v>
      </c>
      <c r="CY9" s="4">
        <v>0.29799999999999999</v>
      </c>
      <c r="CZ9" s="4">
        <v>0.29899999999999999</v>
      </c>
      <c r="DA9" s="4">
        <v>0.3</v>
      </c>
      <c r="DB9" s="4">
        <v>0.2</v>
      </c>
      <c r="DC9" s="4">
        <v>0</v>
      </c>
      <c r="DD9" s="3">
        <v>0</v>
      </c>
      <c r="DE9" s="4">
        <v>0.36299999999999999</v>
      </c>
      <c r="DF9" s="4">
        <v>0.182</v>
      </c>
      <c r="DG9" s="4">
        <v>1.036</v>
      </c>
      <c r="DH9" s="4">
        <v>2.3170000000000002</v>
      </c>
      <c r="DI9" s="3">
        <v>1.294</v>
      </c>
      <c r="DJ9" s="4">
        <v>0.27800000000000002</v>
      </c>
      <c r="DK9" s="4">
        <v>1.0640000000000001</v>
      </c>
      <c r="DL9" s="4">
        <v>0.45100000000000001</v>
      </c>
      <c r="DM9" s="4">
        <v>0.95199999999999996</v>
      </c>
      <c r="DN9" s="3">
        <v>0.90300000000000002</v>
      </c>
      <c r="DO9" s="4">
        <v>0.34100000000000003</v>
      </c>
      <c r="DP9" s="4">
        <v>59.86</v>
      </c>
      <c r="DQ9" s="4">
        <v>54.43</v>
      </c>
      <c r="DR9" s="4">
        <v>52.372</v>
      </c>
      <c r="DS9" s="4">
        <v>46.066000000000003</v>
      </c>
      <c r="DT9" s="4">
        <v>7.69</v>
      </c>
      <c r="DU9" s="4">
        <v>6.6</v>
      </c>
      <c r="DV9" s="4">
        <v>13.51</v>
      </c>
      <c r="DW9" s="4">
        <v>11.49</v>
      </c>
      <c r="DX9" s="4">
        <v>7.85</v>
      </c>
      <c r="DY9" s="4">
        <v>7.17</v>
      </c>
      <c r="DZ9" s="4">
        <v>13.14</v>
      </c>
      <c r="EA9" s="4">
        <v>11.47</v>
      </c>
      <c r="EB9" s="4">
        <v>41.13</v>
      </c>
      <c r="EC9" s="4">
        <v>41.95</v>
      </c>
      <c r="ED9" s="4">
        <v>32.159999999999997</v>
      </c>
      <c r="EE9" s="4">
        <v>35.28</v>
      </c>
      <c r="EF9" s="4">
        <v>43.33</v>
      </c>
      <c r="EG9" s="4">
        <v>44.29</v>
      </c>
      <c r="EH9" s="4">
        <v>41.19</v>
      </c>
      <c r="EI9" s="4">
        <v>41.76</v>
      </c>
      <c r="EJ9" s="4">
        <v>6.87</v>
      </c>
      <c r="EK9" s="4">
        <v>54.731000000000002</v>
      </c>
      <c r="EL9" s="4">
        <v>1.8</v>
      </c>
      <c r="EM9" s="4">
        <v>1.45</v>
      </c>
      <c r="EN9" s="4">
        <v>1.21</v>
      </c>
      <c r="EO9" s="3">
        <v>1.22</v>
      </c>
      <c r="EP9" s="3">
        <v>-124.32599999999999</v>
      </c>
      <c r="EQ9" s="4">
        <v>-2.57</v>
      </c>
      <c r="ER9" s="4">
        <v>116.866</v>
      </c>
      <c r="ES9" s="4">
        <v>1.6160000000000001</v>
      </c>
      <c r="ET9" s="4">
        <v>1.6759999999999999</v>
      </c>
      <c r="EU9" s="4">
        <v>1.5780000000000001</v>
      </c>
      <c r="EV9" s="4">
        <v>7.2149999999999999</v>
      </c>
      <c r="EW9" s="4">
        <v>2.88</v>
      </c>
      <c r="EX9" s="4">
        <v>76</v>
      </c>
      <c r="EY9" s="4">
        <v>0</v>
      </c>
      <c r="EZ9" s="4">
        <v>1.2909999999999999</v>
      </c>
      <c r="FA9" s="3">
        <v>0</v>
      </c>
      <c r="FB9" s="4">
        <v>9.1720000000000006</v>
      </c>
      <c r="FC9" s="4">
        <v>81.587999999999994</v>
      </c>
      <c r="FD9" s="4">
        <v>77.558999999999997</v>
      </c>
      <c r="FE9" s="4">
        <v>88.634</v>
      </c>
      <c r="FF9" s="4">
        <v>85.888999999999996</v>
      </c>
      <c r="FG9" s="4">
        <v>0.94599999999999995</v>
      </c>
      <c r="FH9" s="4">
        <v>0.94599999999999995</v>
      </c>
      <c r="FI9" s="4">
        <v>0.98899999999999999</v>
      </c>
      <c r="FJ9" s="4">
        <v>0.99199999999999999</v>
      </c>
      <c r="FK9" s="4">
        <v>0</v>
      </c>
      <c r="FL9" s="4">
        <v>84</v>
      </c>
      <c r="FM9" s="4">
        <v>3.44</v>
      </c>
      <c r="FN9" s="4">
        <v>-0.49</v>
      </c>
      <c r="FO9" s="4">
        <v>5.58</v>
      </c>
      <c r="FP9" s="5"/>
      <c r="FQ9" s="4">
        <v>4.9000000000000004</v>
      </c>
      <c r="FR9" s="4">
        <v>5</v>
      </c>
      <c r="FS9" s="4">
        <v>6.9664999999999999</v>
      </c>
      <c r="FT9" s="4">
        <v>1069</v>
      </c>
      <c r="FU9" s="4">
        <v>6.12</v>
      </c>
      <c r="FV9" s="4">
        <v>17.260000000000002</v>
      </c>
      <c r="FW9" s="4">
        <v>3056</v>
      </c>
      <c r="FX9" s="3">
        <v>170300</v>
      </c>
      <c r="FY9" s="3">
        <v>171800</v>
      </c>
      <c r="FZ9" s="4">
        <v>49.113</v>
      </c>
      <c r="GA9" s="4">
        <v>50.094999999999999</v>
      </c>
      <c r="GB9" s="4">
        <v>2288.8000000000002</v>
      </c>
      <c r="GC9" s="4">
        <v>2301.6</v>
      </c>
      <c r="GD9" s="4">
        <v>2288.8000000000002</v>
      </c>
      <c r="GE9" s="4">
        <v>2516.1</v>
      </c>
      <c r="GF9" s="3">
        <v>1731.1875</v>
      </c>
      <c r="GG9" s="4">
        <v>36</v>
      </c>
      <c r="GH9" s="4">
        <v>35.799999999999997</v>
      </c>
      <c r="GI9" s="4">
        <v>52.6</v>
      </c>
      <c r="GJ9" s="4">
        <v>57.5</v>
      </c>
      <c r="GK9" s="4">
        <v>99.5</v>
      </c>
      <c r="GL9" s="4">
        <v>74.599999999999994</v>
      </c>
      <c r="GM9" s="3">
        <v>0</v>
      </c>
      <c r="GN9" s="3">
        <v>38.707999999999998</v>
      </c>
      <c r="GO9" s="4">
        <v>124.32599999999999</v>
      </c>
      <c r="GP9" s="4">
        <v>1.0620000000000001</v>
      </c>
      <c r="GQ9" s="4">
        <v>2.0059999999999998</v>
      </c>
      <c r="GR9" s="4">
        <v>1.298</v>
      </c>
      <c r="GS9" s="4">
        <v>2.0059999999999998</v>
      </c>
      <c r="GT9" s="4">
        <v>1.0029999999999999</v>
      </c>
      <c r="GU9" s="4">
        <v>1.8879999999999999</v>
      </c>
      <c r="GV9" s="4">
        <v>12.837999999999999</v>
      </c>
      <c r="GW9" s="4">
        <v>13.763999999999999</v>
      </c>
      <c r="GX9" s="4">
        <v>14.994</v>
      </c>
      <c r="GY9" s="3">
        <v>0</v>
      </c>
      <c r="GZ9" s="3">
        <v>0</v>
      </c>
      <c r="HA9" s="3">
        <v>0</v>
      </c>
      <c r="HB9" s="4">
        <v>0</v>
      </c>
      <c r="HC9" s="4">
        <v>23.318000000000001</v>
      </c>
      <c r="HD9" s="4">
        <v>86</v>
      </c>
      <c r="HE9" s="3">
        <v>0</v>
      </c>
      <c r="HF9" s="3">
        <v>0</v>
      </c>
      <c r="HG9" s="4">
        <v>71.72</v>
      </c>
      <c r="HH9" s="3">
        <v>82.85</v>
      </c>
      <c r="HI9" s="3">
        <v>0</v>
      </c>
      <c r="HJ9" s="3">
        <v>0</v>
      </c>
      <c r="HK9" s="3">
        <v>0</v>
      </c>
      <c r="HL9" s="4">
        <v>67</v>
      </c>
      <c r="HM9" s="4">
        <v>62</v>
      </c>
      <c r="HN9" s="4">
        <v>72</v>
      </c>
      <c r="HO9" s="4">
        <v>67</v>
      </c>
      <c r="HP9" s="4">
        <v>70</v>
      </c>
      <c r="HQ9" s="4">
        <v>67</v>
      </c>
      <c r="HR9" s="4">
        <v>61</v>
      </c>
      <c r="HS9" s="4">
        <v>66</v>
      </c>
      <c r="HT9" s="4">
        <v>-1.149</v>
      </c>
      <c r="HU9" s="3">
        <v>0</v>
      </c>
      <c r="HV9" s="4">
        <v>1.0860000000000001</v>
      </c>
      <c r="HW9" s="3">
        <v>-34.880000000000003</v>
      </c>
      <c r="HX9" s="4">
        <v>7.65</v>
      </c>
      <c r="HY9" s="4">
        <v>48.79</v>
      </c>
      <c r="HZ9" s="3">
        <v>58.54</v>
      </c>
      <c r="IA9" s="4">
        <v>3.004</v>
      </c>
      <c r="IB9" s="3">
        <v>106</v>
      </c>
      <c r="IC9" s="4">
        <v>23.641999999999999</v>
      </c>
      <c r="ID9" s="4">
        <v>-0.22500000000000001</v>
      </c>
      <c r="IE9" s="4">
        <v>-1.4999999999999999E-2</v>
      </c>
      <c r="IF9" s="4">
        <v>817.8</v>
      </c>
      <c r="IG9" s="3">
        <v>774.7</v>
      </c>
      <c r="IH9" s="4">
        <v>826.2</v>
      </c>
      <c r="II9" s="4">
        <v>782.6</v>
      </c>
      <c r="IJ9" s="4">
        <v>-9.0999999999999998E-2</v>
      </c>
      <c r="IK9" s="4">
        <v>9.9000000000000005E-2</v>
      </c>
      <c r="IL9" s="4">
        <v>67.709000000000003</v>
      </c>
      <c r="IM9" s="4">
        <v>67.709000000000003</v>
      </c>
      <c r="IN9" s="4">
        <v>9.2360000000000007</v>
      </c>
      <c r="IO9" s="4">
        <v>0.72599999999999998</v>
      </c>
    </row>
    <row r="10" spans="2:249" ht="30" x14ac:dyDescent="0.25">
      <c r="B10" s="2" t="s">
        <v>41</v>
      </c>
      <c r="C10" s="7" t="s">
        <v>45</v>
      </c>
      <c r="D10" s="7" t="s">
        <v>422</v>
      </c>
      <c r="E10" s="4">
        <v>210.92</v>
      </c>
      <c r="F10" s="3">
        <v>334.04</v>
      </c>
      <c r="G10" s="3">
        <v>5.94</v>
      </c>
      <c r="H10" s="4">
        <v>34.6</v>
      </c>
      <c r="I10" s="4">
        <v>0</v>
      </c>
      <c r="J10" s="4">
        <v>9.8000000000000007</v>
      </c>
      <c r="K10" s="4">
        <v>4</v>
      </c>
      <c r="L10" s="4">
        <v>5</v>
      </c>
      <c r="M10" s="3">
        <v>1</v>
      </c>
      <c r="N10" s="3">
        <v>3</v>
      </c>
      <c r="O10" s="3">
        <v>4</v>
      </c>
      <c r="P10" s="4">
        <v>1.196</v>
      </c>
      <c r="Q10" s="3">
        <v>1.829</v>
      </c>
      <c r="R10" s="3">
        <v>1.369</v>
      </c>
      <c r="S10" s="4">
        <v>1.224</v>
      </c>
      <c r="T10" s="4">
        <v>80</v>
      </c>
      <c r="U10" s="4">
        <v>60.932000000000002</v>
      </c>
      <c r="V10" s="4">
        <v>246.66</v>
      </c>
      <c r="W10" s="4">
        <v>213.34</v>
      </c>
      <c r="X10" s="4">
        <v>213.34</v>
      </c>
      <c r="Y10" s="4">
        <v>211.66</v>
      </c>
      <c r="Z10" s="4">
        <v>359.88</v>
      </c>
      <c r="AA10" s="4">
        <v>309.32</v>
      </c>
      <c r="AB10" s="4">
        <v>340.79</v>
      </c>
      <c r="AC10" s="4">
        <v>324.16000000000003</v>
      </c>
      <c r="AD10" s="4">
        <v>1.837</v>
      </c>
      <c r="AE10" s="3">
        <v>1.8520000000000001</v>
      </c>
      <c r="AF10" s="4">
        <v>1.889</v>
      </c>
      <c r="AG10" s="4">
        <v>1.91</v>
      </c>
      <c r="AH10" s="4">
        <v>91.67</v>
      </c>
      <c r="AI10" s="3">
        <v>89.54</v>
      </c>
      <c r="AJ10" s="4">
        <v>116.07</v>
      </c>
      <c r="AK10" s="4">
        <v>114.4</v>
      </c>
      <c r="AL10" s="3">
        <v>705.24699999999996</v>
      </c>
      <c r="AM10" s="3">
        <v>709.19200000000001</v>
      </c>
      <c r="AN10" s="4">
        <v>873.38</v>
      </c>
      <c r="AO10" s="3">
        <v>854.09500000000003</v>
      </c>
      <c r="AP10" s="4">
        <v>1.2949999999999999</v>
      </c>
      <c r="AQ10" s="4">
        <v>1.5960000000000001</v>
      </c>
      <c r="AR10" s="4">
        <v>39.024000000000001</v>
      </c>
      <c r="AS10" s="4">
        <v>31.991</v>
      </c>
      <c r="AT10" s="4">
        <v>83</v>
      </c>
      <c r="AU10" s="4">
        <v>117</v>
      </c>
      <c r="AV10" s="4">
        <v>2.4870000000000001</v>
      </c>
      <c r="AW10" s="4">
        <v>5.5111999999999997</v>
      </c>
      <c r="AX10" s="4">
        <v>1014.4</v>
      </c>
      <c r="AY10" s="4">
        <v>2.08</v>
      </c>
      <c r="AZ10" s="4">
        <v>5.61</v>
      </c>
      <c r="BA10" s="4">
        <v>129.744</v>
      </c>
      <c r="BB10" s="4">
        <v>131.56700000000001</v>
      </c>
      <c r="BC10" s="4">
        <v>7842</v>
      </c>
      <c r="BD10" s="4">
        <v>89.75</v>
      </c>
      <c r="BE10" s="4">
        <v>17.734999999999999</v>
      </c>
      <c r="BF10" s="3">
        <v>16.664999999999999</v>
      </c>
      <c r="BG10" s="3">
        <v>30.07</v>
      </c>
      <c r="BH10" s="3">
        <v>27.7</v>
      </c>
      <c r="BI10" s="5"/>
      <c r="BJ10" s="5"/>
      <c r="BK10" s="5"/>
      <c r="BL10" s="5"/>
      <c r="BM10" s="5"/>
      <c r="BN10" s="4">
        <v>122.34399999999999</v>
      </c>
      <c r="BO10" s="4">
        <v>119.01600000000001</v>
      </c>
      <c r="BP10" s="4">
        <v>144.24799999999999</v>
      </c>
      <c r="BQ10" s="4">
        <v>148.93600000000001</v>
      </c>
      <c r="BR10" s="5"/>
      <c r="BS10" s="4">
        <v>34.4</v>
      </c>
      <c r="BT10" s="4">
        <v>7419.2860000000001</v>
      </c>
      <c r="BU10" s="3">
        <v>51.475000000000001</v>
      </c>
      <c r="BV10" s="4">
        <v>55.268000000000001</v>
      </c>
      <c r="BW10" s="4">
        <v>57.469000000000001</v>
      </c>
      <c r="BX10" s="3">
        <v>59.459000000000003</v>
      </c>
      <c r="BY10" s="4">
        <v>1.389</v>
      </c>
      <c r="BZ10" s="4">
        <v>3.0939999999999999</v>
      </c>
      <c r="CA10" s="4">
        <v>3.7240000000000002</v>
      </c>
      <c r="CB10" s="4">
        <v>4.0069999999999997</v>
      </c>
      <c r="CC10" s="4">
        <v>0.69499999999999995</v>
      </c>
      <c r="CD10" s="4">
        <v>1.278</v>
      </c>
      <c r="CE10" s="4">
        <v>1.2170000000000001</v>
      </c>
      <c r="CF10" s="4">
        <v>1.677</v>
      </c>
      <c r="CG10" s="4">
        <v>13.935</v>
      </c>
      <c r="CH10" s="4">
        <v>13.776</v>
      </c>
      <c r="CI10" s="4">
        <v>3.7519999999999998</v>
      </c>
      <c r="CJ10" s="4">
        <v>3.8140000000000001</v>
      </c>
      <c r="CK10" s="3">
        <v>1.7909999999999999</v>
      </c>
      <c r="CL10" s="4">
        <v>0</v>
      </c>
      <c r="CM10" s="3">
        <v>2.5</v>
      </c>
      <c r="CN10" s="3">
        <v>0</v>
      </c>
      <c r="CO10" s="4">
        <v>0</v>
      </c>
      <c r="CP10" s="4">
        <v>116.55</v>
      </c>
      <c r="CQ10" s="4">
        <v>113.203</v>
      </c>
      <c r="CR10" s="4">
        <v>138.51</v>
      </c>
      <c r="CS10" s="4">
        <v>144.21799999999999</v>
      </c>
      <c r="CT10" s="4">
        <v>0.33900000000000002</v>
      </c>
      <c r="CU10" s="4">
        <v>0</v>
      </c>
      <c r="CV10" s="4">
        <v>0.10100000000000001</v>
      </c>
      <c r="CW10" s="4">
        <v>0.1</v>
      </c>
      <c r="CX10" s="3">
        <v>0.7</v>
      </c>
      <c r="CY10" s="4">
        <v>0.10100000000000001</v>
      </c>
      <c r="CZ10" s="4">
        <v>0.10100000000000001</v>
      </c>
      <c r="DA10" s="4">
        <v>0.1</v>
      </c>
      <c r="DB10" s="4">
        <v>0.10100000000000001</v>
      </c>
      <c r="DC10" s="4">
        <v>0</v>
      </c>
      <c r="DD10" s="3">
        <v>0</v>
      </c>
      <c r="DE10" s="4">
        <v>0.373</v>
      </c>
      <c r="DF10" s="4">
        <v>0.20100000000000001</v>
      </c>
      <c r="DG10" s="4">
        <v>1.234</v>
      </c>
      <c r="DH10" s="3">
        <v>2.8479999999999999</v>
      </c>
      <c r="DI10" s="4">
        <v>1.0109999999999999</v>
      </c>
      <c r="DJ10" s="3">
        <v>0.42099999999999999</v>
      </c>
      <c r="DK10" s="4">
        <v>1.0840000000000001</v>
      </c>
      <c r="DL10" s="4">
        <v>0.45</v>
      </c>
      <c r="DM10" s="4">
        <v>0.85899999999999999</v>
      </c>
      <c r="DN10" s="4">
        <v>0.62</v>
      </c>
      <c r="DO10" s="4">
        <v>0.40600000000000003</v>
      </c>
      <c r="DP10" s="4">
        <v>59.587000000000003</v>
      </c>
      <c r="DQ10" s="4">
        <v>49.383000000000003</v>
      </c>
      <c r="DR10" s="4">
        <v>50.911000000000001</v>
      </c>
      <c r="DS10" s="4">
        <v>47.518000000000001</v>
      </c>
      <c r="DT10" s="3">
        <v>7.98</v>
      </c>
      <c r="DU10" s="4">
        <v>6.88</v>
      </c>
      <c r="DV10" s="4">
        <v>13.45</v>
      </c>
      <c r="DW10" s="3">
        <v>11.87</v>
      </c>
      <c r="DX10" s="3">
        <v>8.01</v>
      </c>
      <c r="DY10" s="4">
        <v>7.74</v>
      </c>
      <c r="DZ10" s="4">
        <v>13.16</v>
      </c>
      <c r="EA10" s="3">
        <v>12.01</v>
      </c>
      <c r="EB10" s="4">
        <v>40.61</v>
      </c>
      <c r="EC10" s="3">
        <v>42.27</v>
      </c>
      <c r="ED10" s="4">
        <v>32.450000000000003</v>
      </c>
      <c r="EE10" s="4">
        <v>35.049999999999997</v>
      </c>
      <c r="EF10" s="4">
        <v>43.4</v>
      </c>
      <c r="EG10" s="4">
        <v>43.11</v>
      </c>
      <c r="EH10" s="4">
        <v>40.94</v>
      </c>
      <c r="EI10" s="4">
        <v>41.08</v>
      </c>
      <c r="EJ10" s="4">
        <v>7.0880000000000001</v>
      </c>
      <c r="EK10" s="3">
        <v>54.817999999999998</v>
      </c>
      <c r="EL10" s="4">
        <v>1.85</v>
      </c>
      <c r="EM10" s="4">
        <v>1.45</v>
      </c>
      <c r="EN10" s="4">
        <v>1.2</v>
      </c>
      <c r="EO10" s="4">
        <v>1.21</v>
      </c>
      <c r="EP10" s="4">
        <v>-120.53</v>
      </c>
      <c r="EQ10" s="4">
        <v>-2.8079999999999998</v>
      </c>
      <c r="ER10" s="4">
        <v>109.858</v>
      </c>
      <c r="ES10" s="4">
        <v>1.575</v>
      </c>
      <c r="ET10" s="4">
        <v>1.673</v>
      </c>
      <c r="EU10" s="4">
        <v>1.52</v>
      </c>
      <c r="EV10" s="3">
        <v>7.2240000000000002</v>
      </c>
      <c r="EW10" s="3">
        <v>2.9049999999999998</v>
      </c>
      <c r="EX10" s="3">
        <v>76.400000000000006</v>
      </c>
      <c r="EY10" s="4">
        <v>0</v>
      </c>
      <c r="EZ10" s="4">
        <v>7.6159999999999997</v>
      </c>
      <c r="FA10" s="3">
        <v>0</v>
      </c>
      <c r="FB10" s="4">
        <v>9.1760000000000002</v>
      </c>
      <c r="FC10" s="4">
        <v>83.79</v>
      </c>
      <c r="FD10" s="4">
        <v>79.983000000000004</v>
      </c>
      <c r="FE10" s="4">
        <v>93.534000000000006</v>
      </c>
      <c r="FF10" s="4">
        <v>90.778999999999996</v>
      </c>
      <c r="FG10" s="4">
        <v>0.94399999999999995</v>
      </c>
      <c r="FH10" s="4">
        <v>0.94599999999999995</v>
      </c>
      <c r="FI10" s="4">
        <v>0.98899999999999999</v>
      </c>
      <c r="FJ10" s="4">
        <v>0.99299999999999999</v>
      </c>
      <c r="FK10" s="4">
        <v>0</v>
      </c>
      <c r="FL10" s="4">
        <v>83</v>
      </c>
      <c r="FM10" s="4">
        <v>3.49</v>
      </c>
      <c r="FN10" s="4">
        <v>2.17</v>
      </c>
      <c r="FO10" s="4">
        <v>5.48</v>
      </c>
      <c r="FP10" s="5"/>
      <c r="FQ10" s="4">
        <v>4.9000000000000004</v>
      </c>
      <c r="FR10" s="3">
        <v>4.9000000000000004</v>
      </c>
      <c r="FS10" s="4">
        <v>6.8695000000000004</v>
      </c>
      <c r="FT10" s="4">
        <v>1072.9000000000001</v>
      </c>
      <c r="FU10" s="4">
        <v>5.55</v>
      </c>
      <c r="FV10" s="4">
        <v>23.2</v>
      </c>
      <c r="FW10" s="4">
        <v>3103.5</v>
      </c>
      <c r="FX10" s="4">
        <v>165700</v>
      </c>
      <c r="FY10" s="4">
        <v>168800</v>
      </c>
      <c r="FZ10" s="4">
        <v>49.069000000000003</v>
      </c>
      <c r="GA10" s="4">
        <v>50.195</v>
      </c>
      <c r="GB10" s="4">
        <v>2308.6</v>
      </c>
      <c r="GC10" s="3">
        <v>2601.1</v>
      </c>
      <c r="GD10" s="4">
        <v>2308.6</v>
      </c>
      <c r="GE10" s="3">
        <v>2601.1</v>
      </c>
      <c r="GF10" s="4">
        <v>1268.5469000000001</v>
      </c>
      <c r="GG10" s="4">
        <v>36</v>
      </c>
      <c r="GH10" s="4">
        <v>36.299999999999997</v>
      </c>
      <c r="GI10" s="4">
        <v>52.9</v>
      </c>
      <c r="GJ10" s="4">
        <v>57.8</v>
      </c>
      <c r="GK10" s="4">
        <v>99.5</v>
      </c>
      <c r="GL10" s="4">
        <v>78.400000000000006</v>
      </c>
      <c r="GM10" s="3">
        <v>0</v>
      </c>
      <c r="GN10" s="4">
        <v>36.765999999999998</v>
      </c>
      <c r="GO10" s="4">
        <v>120.53</v>
      </c>
      <c r="GP10" s="4">
        <v>0.82599999999999996</v>
      </c>
      <c r="GQ10" s="4">
        <v>1.9470000000000001</v>
      </c>
      <c r="GR10" s="4">
        <v>1.298</v>
      </c>
      <c r="GS10" s="4">
        <v>2.0059999999999998</v>
      </c>
      <c r="GT10" s="4">
        <v>0.76700000000000002</v>
      </c>
      <c r="GU10" s="4">
        <v>1.8879999999999999</v>
      </c>
      <c r="GV10" s="4">
        <v>12.837999999999999</v>
      </c>
      <c r="GW10" s="4">
        <v>13.771000000000001</v>
      </c>
      <c r="GX10" s="4">
        <v>15.385999999999999</v>
      </c>
      <c r="GY10" s="3">
        <v>0</v>
      </c>
      <c r="GZ10" s="3">
        <v>0</v>
      </c>
      <c r="HA10" s="3">
        <v>0</v>
      </c>
      <c r="HB10" s="4">
        <v>0</v>
      </c>
      <c r="HC10" s="4">
        <v>23.292999999999999</v>
      </c>
      <c r="HD10" s="4">
        <v>86</v>
      </c>
      <c r="HE10" s="3">
        <v>0</v>
      </c>
      <c r="HF10" s="3">
        <v>0</v>
      </c>
      <c r="HG10" s="4">
        <v>72.56</v>
      </c>
      <c r="HH10" s="4">
        <v>82.72</v>
      </c>
      <c r="HI10" s="3">
        <v>0</v>
      </c>
      <c r="HJ10" s="3">
        <v>0</v>
      </c>
      <c r="HK10" s="3">
        <v>0</v>
      </c>
      <c r="HL10" s="4">
        <v>68</v>
      </c>
      <c r="HM10" s="4">
        <v>61</v>
      </c>
      <c r="HN10" s="4">
        <v>73</v>
      </c>
      <c r="HO10" s="4">
        <v>68</v>
      </c>
      <c r="HP10" s="4">
        <v>71</v>
      </c>
      <c r="HQ10" s="4">
        <v>68</v>
      </c>
      <c r="HR10" s="4">
        <v>61</v>
      </c>
      <c r="HS10" s="4">
        <v>64</v>
      </c>
      <c r="HT10" s="3">
        <v>-1.1655</v>
      </c>
      <c r="HU10" s="3">
        <v>0</v>
      </c>
      <c r="HV10" s="4">
        <v>1.355</v>
      </c>
      <c r="HW10" s="4">
        <v>35.729999999999997</v>
      </c>
      <c r="HX10" s="3">
        <v>6.89</v>
      </c>
      <c r="HY10" s="3">
        <v>49</v>
      </c>
      <c r="HZ10" s="4">
        <v>58.41</v>
      </c>
      <c r="IA10" s="3">
        <v>3.0680000000000001</v>
      </c>
      <c r="IB10" s="3">
        <v>106</v>
      </c>
      <c r="IC10" s="4">
        <v>23.67</v>
      </c>
      <c r="ID10" s="4">
        <v>-0.245</v>
      </c>
      <c r="IE10" s="4">
        <v>-1.7000000000000001E-2</v>
      </c>
      <c r="IF10" s="4">
        <v>812.2</v>
      </c>
      <c r="IG10" s="4">
        <v>773.4</v>
      </c>
      <c r="IH10" s="4">
        <v>823.6</v>
      </c>
      <c r="II10" s="4">
        <v>782.4</v>
      </c>
      <c r="IJ10" s="4">
        <v>-0.107</v>
      </c>
      <c r="IK10" s="4">
        <v>0.11799999999999999</v>
      </c>
      <c r="IL10" s="4">
        <v>65.588999999999999</v>
      </c>
      <c r="IM10" s="4">
        <v>65.588999999999999</v>
      </c>
      <c r="IN10" s="4">
        <v>9.93</v>
      </c>
      <c r="IO10" s="4">
        <v>0.72599999999999998</v>
      </c>
    </row>
    <row r="11" spans="2:249" x14ac:dyDescent="0.25">
      <c r="B11" s="2" t="s">
        <v>41</v>
      </c>
      <c r="C11" s="2" t="s">
        <v>46</v>
      </c>
      <c r="D11" s="6">
        <v>2.4474537037037039E-3</v>
      </c>
      <c r="E11" s="4">
        <v>211.5</v>
      </c>
      <c r="F11" s="4">
        <v>332.33</v>
      </c>
      <c r="G11" s="4">
        <v>5.87</v>
      </c>
      <c r="H11" s="4">
        <v>34.9</v>
      </c>
      <c r="I11" s="4">
        <v>0</v>
      </c>
      <c r="J11" s="4">
        <v>11.6</v>
      </c>
      <c r="K11" s="4">
        <v>4</v>
      </c>
      <c r="L11" s="4">
        <v>5</v>
      </c>
      <c r="M11" s="3">
        <v>1</v>
      </c>
      <c r="N11" s="3">
        <v>3</v>
      </c>
      <c r="O11" s="3">
        <v>4</v>
      </c>
      <c r="P11" s="4">
        <v>1.0189999999999999</v>
      </c>
      <c r="Q11" s="4">
        <v>1.647</v>
      </c>
      <c r="R11" s="4">
        <v>0.99299999999999999</v>
      </c>
      <c r="S11" s="4">
        <v>1.121</v>
      </c>
      <c r="T11" s="4">
        <v>80.56</v>
      </c>
      <c r="U11" s="4">
        <v>60.453000000000003</v>
      </c>
      <c r="V11" s="4">
        <v>236.66</v>
      </c>
      <c r="W11" s="4">
        <v>221.66</v>
      </c>
      <c r="X11" s="4">
        <v>220</v>
      </c>
      <c r="Y11" s="4">
        <v>215</v>
      </c>
      <c r="Z11" s="4">
        <v>351.68</v>
      </c>
      <c r="AA11" s="4">
        <v>314.82</v>
      </c>
      <c r="AB11" s="4">
        <v>339.81</v>
      </c>
      <c r="AC11" s="4">
        <v>326.26</v>
      </c>
      <c r="AD11" s="3">
        <v>1.8440000000000001</v>
      </c>
      <c r="AE11" s="4">
        <v>1.847</v>
      </c>
      <c r="AF11" s="4">
        <v>1.903</v>
      </c>
      <c r="AG11" s="4">
        <v>1.925</v>
      </c>
      <c r="AH11" s="3">
        <v>92.5</v>
      </c>
      <c r="AI11" s="4">
        <v>87.87</v>
      </c>
      <c r="AJ11" s="3">
        <v>117.46</v>
      </c>
      <c r="AK11" s="3">
        <v>116.07</v>
      </c>
      <c r="AL11" s="4">
        <v>679.71600000000001</v>
      </c>
      <c r="AM11" s="4">
        <v>683.86599999999999</v>
      </c>
      <c r="AN11" s="4">
        <v>844.00300000000004</v>
      </c>
      <c r="AO11" s="4">
        <v>825.50800000000004</v>
      </c>
      <c r="AP11" s="4">
        <v>1.2869999999999999</v>
      </c>
      <c r="AQ11" s="4">
        <v>1.5780000000000001</v>
      </c>
      <c r="AR11" s="3">
        <v>42.997999999999998</v>
      </c>
      <c r="AS11" s="3">
        <v>36.270000000000003</v>
      </c>
      <c r="AT11" s="4">
        <v>83</v>
      </c>
      <c r="AU11" s="3">
        <v>118</v>
      </c>
      <c r="AV11" s="4">
        <v>2.4235000000000002</v>
      </c>
      <c r="AW11" s="4">
        <v>5.4554999999999998</v>
      </c>
      <c r="AX11" s="4">
        <v>1012.8</v>
      </c>
      <c r="AY11" s="3">
        <v>2.16</v>
      </c>
      <c r="AZ11" s="3">
        <v>5.48</v>
      </c>
      <c r="BA11" s="4">
        <v>111.626</v>
      </c>
      <c r="BB11" s="4">
        <v>112.90900000000001</v>
      </c>
      <c r="BC11" s="4">
        <v>7853</v>
      </c>
      <c r="BD11" s="4">
        <v>88.5</v>
      </c>
      <c r="BE11" s="4">
        <v>15.83</v>
      </c>
      <c r="BF11" s="4">
        <v>14.81</v>
      </c>
      <c r="BG11" s="4">
        <v>28.63</v>
      </c>
      <c r="BH11" s="4">
        <v>26.09</v>
      </c>
      <c r="BI11" s="5"/>
      <c r="BJ11" s="5"/>
      <c r="BK11" s="5"/>
      <c r="BL11" s="5"/>
      <c r="BM11" s="5"/>
      <c r="BN11" s="4">
        <v>120.47199999999999</v>
      </c>
      <c r="BO11" s="4">
        <v>117.36799999999999</v>
      </c>
      <c r="BP11" s="4">
        <v>146.93600000000001</v>
      </c>
      <c r="BQ11" s="4">
        <v>150.98400000000001</v>
      </c>
      <c r="BR11" s="5"/>
      <c r="BS11" s="4">
        <v>34.5</v>
      </c>
      <c r="BT11" s="4">
        <v>7427.7790000000005</v>
      </c>
      <c r="BU11" s="4">
        <v>50.531999999999996</v>
      </c>
      <c r="BV11" s="4">
        <v>54.720999999999997</v>
      </c>
      <c r="BW11" s="4">
        <v>57.253999999999998</v>
      </c>
      <c r="BX11" s="4">
        <v>59.131</v>
      </c>
      <c r="BY11" s="4">
        <v>1.4690000000000001</v>
      </c>
      <c r="BZ11" s="3">
        <v>3.181</v>
      </c>
      <c r="CA11" s="3">
        <v>3.8079999999999998</v>
      </c>
      <c r="CB11" s="3">
        <v>4.0599999999999996</v>
      </c>
      <c r="CC11" s="4">
        <v>0.98899999999999999</v>
      </c>
      <c r="CD11" s="4">
        <v>1.3240000000000001</v>
      </c>
      <c r="CE11" s="4">
        <v>1.268</v>
      </c>
      <c r="CF11" s="4">
        <v>1.615</v>
      </c>
      <c r="CG11" s="4">
        <v>13.930999999999999</v>
      </c>
      <c r="CH11" s="4">
        <v>13.773</v>
      </c>
      <c r="CI11" s="4">
        <v>3.87</v>
      </c>
      <c r="CJ11" s="4">
        <v>3.6589999999999998</v>
      </c>
      <c r="CK11" s="4">
        <v>1.764</v>
      </c>
      <c r="CL11" s="4">
        <v>0</v>
      </c>
      <c r="CM11" s="4">
        <v>0</v>
      </c>
      <c r="CN11" s="3">
        <v>0</v>
      </c>
      <c r="CO11" s="4">
        <v>0</v>
      </c>
      <c r="CP11" s="4">
        <v>115.012</v>
      </c>
      <c r="CQ11" s="4">
        <v>113.44499999999999</v>
      </c>
      <c r="CR11" s="3">
        <v>139.649</v>
      </c>
      <c r="CS11" s="3">
        <v>145.44300000000001</v>
      </c>
      <c r="CT11" s="4">
        <v>0.33400000000000002</v>
      </c>
      <c r="CU11" s="3">
        <v>0.29899999999999999</v>
      </c>
      <c r="CV11" s="4">
        <v>0.29899999999999999</v>
      </c>
      <c r="CW11" s="4">
        <v>0.60099999999999998</v>
      </c>
      <c r="CX11" s="4">
        <v>0</v>
      </c>
      <c r="CY11" s="4">
        <v>1.3979999999999999</v>
      </c>
      <c r="CZ11" s="4">
        <v>9.9000000000000005E-2</v>
      </c>
      <c r="DA11" s="4">
        <v>0.29799999999999999</v>
      </c>
      <c r="DB11" s="3">
        <v>0.40100000000000002</v>
      </c>
      <c r="DC11" s="4">
        <v>0</v>
      </c>
      <c r="DD11" s="3">
        <v>0</v>
      </c>
      <c r="DE11" s="4">
        <v>0.35599999999999998</v>
      </c>
      <c r="DF11" s="4">
        <v>0.19700000000000001</v>
      </c>
      <c r="DG11" s="4">
        <v>0.93300000000000005</v>
      </c>
      <c r="DH11" s="4">
        <v>2.5960000000000001</v>
      </c>
      <c r="DI11" s="4">
        <v>1.169</v>
      </c>
      <c r="DJ11" s="4">
        <v>0.23300000000000001</v>
      </c>
      <c r="DK11" s="3">
        <v>1.288</v>
      </c>
      <c r="DL11" s="4">
        <v>0.45</v>
      </c>
      <c r="DM11" s="4">
        <v>0.65600000000000003</v>
      </c>
      <c r="DN11" s="4">
        <v>0.72299999999999998</v>
      </c>
      <c r="DO11" s="4">
        <v>0.4</v>
      </c>
      <c r="DP11" s="4">
        <v>61.777999999999999</v>
      </c>
      <c r="DQ11" s="4">
        <v>52.051000000000002</v>
      </c>
      <c r="DR11" s="4">
        <v>50.765000000000001</v>
      </c>
      <c r="DS11" s="4">
        <v>48.79</v>
      </c>
      <c r="DT11" s="4">
        <v>7.52</v>
      </c>
      <c r="DU11" s="4">
        <v>6.76</v>
      </c>
      <c r="DV11" s="3">
        <v>13.9</v>
      </c>
      <c r="DW11" s="4">
        <v>11.75</v>
      </c>
      <c r="DX11" s="4">
        <v>7.86</v>
      </c>
      <c r="DY11" s="4">
        <v>7.34</v>
      </c>
      <c r="DZ11" s="3">
        <v>13.84</v>
      </c>
      <c r="EA11" s="4">
        <v>11.68</v>
      </c>
      <c r="EB11" s="4">
        <v>41.6</v>
      </c>
      <c r="EC11" s="4">
        <v>42.25</v>
      </c>
      <c r="ED11" s="4">
        <v>32.1</v>
      </c>
      <c r="EE11" s="4">
        <v>34.82</v>
      </c>
      <c r="EF11" s="4">
        <v>43.02</v>
      </c>
      <c r="EG11" s="4">
        <v>43.66</v>
      </c>
      <c r="EH11" s="4">
        <v>40.159999999999997</v>
      </c>
      <c r="EI11" s="4">
        <v>41.75</v>
      </c>
      <c r="EJ11" s="4">
        <v>6.9029999999999996</v>
      </c>
      <c r="EK11" s="4">
        <v>54.542000000000002</v>
      </c>
      <c r="EL11" s="3">
        <v>1.95</v>
      </c>
      <c r="EM11" s="4">
        <v>1.45</v>
      </c>
      <c r="EN11" s="4">
        <v>1.21</v>
      </c>
      <c r="EO11" s="3">
        <v>1.22</v>
      </c>
      <c r="EP11" s="4">
        <v>-103.01</v>
      </c>
      <c r="EQ11" s="4">
        <v>-2.3079999999999998</v>
      </c>
      <c r="ER11" s="3">
        <v>135.554</v>
      </c>
      <c r="ES11" s="4">
        <v>1.5449999999999999</v>
      </c>
      <c r="ET11" s="3">
        <v>1.6819999999999999</v>
      </c>
      <c r="EU11" s="4">
        <v>1.486</v>
      </c>
      <c r="EV11" s="4">
        <v>6.8419999999999996</v>
      </c>
      <c r="EW11" s="4">
        <v>2.4700000000000002</v>
      </c>
      <c r="EX11" s="4">
        <v>74.98</v>
      </c>
      <c r="EY11" s="4">
        <v>0.06</v>
      </c>
      <c r="EZ11" s="3">
        <v>7.87</v>
      </c>
      <c r="FA11" s="3">
        <v>0</v>
      </c>
      <c r="FB11" s="4">
        <v>9.1760000000000002</v>
      </c>
      <c r="FC11" s="3">
        <v>84.296999999999997</v>
      </c>
      <c r="FD11" s="3">
        <v>80.263000000000005</v>
      </c>
      <c r="FE11" s="3">
        <v>95.132999999999996</v>
      </c>
      <c r="FF11" s="3">
        <v>92.536000000000001</v>
      </c>
      <c r="FG11" s="4">
        <v>0.94699999999999995</v>
      </c>
      <c r="FH11" s="4">
        <v>0.94799999999999995</v>
      </c>
      <c r="FI11" s="4">
        <v>0.99</v>
      </c>
      <c r="FJ11" s="4">
        <v>0.995</v>
      </c>
      <c r="FK11" s="4">
        <v>0</v>
      </c>
      <c r="FL11" s="4">
        <v>84</v>
      </c>
      <c r="FM11" s="3">
        <v>3.59</v>
      </c>
      <c r="FN11" s="4">
        <v>2.21</v>
      </c>
      <c r="FO11" s="4">
        <v>5.33</v>
      </c>
      <c r="FP11" s="5"/>
      <c r="FQ11" s="4">
        <v>4.9000000000000004</v>
      </c>
      <c r="FR11" s="3">
        <v>4.9000000000000004</v>
      </c>
      <c r="FS11" s="4">
        <v>6.8815</v>
      </c>
      <c r="FT11" s="4">
        <v>1070.8</v>
      </c>
      <c r="FU11" s="3">
        <v>7.44</v>
      </c>
      <c r="FV11" s="4">
        <v>29.07</v>
      </c>
      <c r="FW11" s="3">
        <v>3117</v>
      </c>
      <c r="FX11" s="4">
        <v>166600</v>
      </c>
      <c r="FY11" s="4">
        <v>167900</v>
      </c>
      <c r="FZ11" s="4">
        <v>49.515999999999998</v>
      </c>
      <c r="GA11" s="4">
        <v>50.523000000000003</v>
      </c>
      <c r="GB11" s="4">
        <v>2218.6999999999998</v>
      </c>
      <c r="GC11" s="4">
        <v>2304.9</v>
      </c>
      <c r="GD11" s="4">
        <v>2218.6999999999998</v>
      </c>
      <c r="GE11" s="4">
        <v>2304.9</v>
      </c>
      <c r="GF11" s="4">
        <v>1463.2188000000001</v>
      </c>
      <c r="GG11" s="4">
        <v>37</v>
      </c>
      <c r="GH11" s="4">
        <v>36.9</v>
      </c>
      <c r="GI11" s="4">
        <v>53.2</v>
      </c>
      <c r="GJ11" s="4">
        <v>58.1</v>
      </c>
      <c r="GK11" s="4">
        <v>99.5</v>
      </c>
      <c r="GL11" s="4">
        <v>90.5</v>
      </c>
      <c r="GM11" s="3">
        <v>0</v>
      </c>
      <c r="GN11" s="4">
        <v>37.976999999999997</v>
      </c>
      <c r="GO11" s="3">
        <v>135.554</v>
      </c>
      <c r="GP11" s="4">
        <v>0.82599999999999996</v>
      </c>
      <c r="GQ11" s="4">
        <v>1.9470000000000001</v>
      </c>
      <c r="GR11" s="4">
        <v>1.298</v>
      </c>
      <c r="GS11" s="4">
        <v>2.0649999999999999</v>
      </c>
      <c r="GT11" s="4">
        <v>0.70799999999999996</v>
      </c>
      <c r="GU11" s="4">
        <v>1.8879999999999999</v>
      </c>
      <c r="GV11" s="4">
        <v>12.641999999999999</v>
      </c>
      <c r="GW11" s="4">
        <v>13.776999999999999</v>
      </c>
      <c r="GX11" s="4">
        <v>15.092000000000001</v>
      </c>
      <c r="GY11" s="3">
        <v>0</v>
      </c>
      <c r="GZ11" s="3">
        <v>0</v>
      </c>
      <c r="HA11" s="3">
        <v>0</v>
      </c>
      <c r="HB11" s="4">
        <v>0</v>
      </c>
      <c r="HC11" s="4">
        <v>23.401</v>
      </c>
      <c r="HD11" s="4">
        <v>86</v>
      </c>
      <c r="HE11" s="3">
        <v>0</v>
      </c>
      <c r="HF11" s="3">
        <v>0</v>
      </c>
      <c r="HG11" s="4">
        <v>73.959999999999994</v>
      </c>
      <c r="HH11" s="4">
        <v>82.76</v>
      </c>
      <c r="HI11" s="3">
        <v>0</v>
      </c>
      <c r="HJ11" s="3">
        <v>0</v>
      </c>
      <c r="HK11" s="3">
        <v>0</v>
      </c>
      <c r="HL11" s="4">
        <v>68</v>
      </c>
      <c r="HM11" s="4">
        <v>61</v>
      </c>
      <c r="HN11" s="4">
        <v>74</v>
      </c>
      <c r="HO11" s="3">
        <v>69</v>
      </c>
      <c r="HP11" s="4">
        <v>72</v>
      </c>
      <c r="HQ11" s="4">
        <v>69</v>
      </c>
      <c r="HR11" s="4">
        <v>61</v>
      </c>
      <c r="HS11" s="4">
        <v>66</v>
      </c>
      <c r="HT11" s="4">
        <v>-1.149</v>
      </c>
      <c r="HU11" s="3">
        <v>0</v>
      </c>
      <c r="HV11" s="3">
        <v>1.357</v>
      </c>
      <c r="HW11" s="4">
        <v>35.6</v>
      </c>
      <c r="HX11" s="3">
        <v>6.89</v>
      </c>
      <c r="HY11" s="4">
        <v>48.89</v>
      </c>
      <c r="HZ11" s="4">
        <v>57.27</v>
      </c>
      <c r="IA11" s="4">
        <v>2.9769999999999999</v>
      </c>
      <c r="IB11" s="3">
        <v>106</v>
      </c>
      <c r="IC11" s="4">
        <v>23.689</v>
      </c>
      <c r="ID11" s="4">
        <v>-0.25</v>
      </c>
      <c r="IE11" s="4">
        <v>-4.0000000000000001E-3</v>
      </c>
      <c r="IF11" s="4">
        <v>811.1</v>
      </c>
      <c r="IG11" s="4">
        <v>770.6</v>
      </c>
      <c r="IH11" s="4">
        <v>824.7</v>
      </c>
      <c r="II11" s="4">
        <v>783</v>
      </c>
      <c r="IJ11" s="4">
        <v>-8.6999999999999994E-2</v>
      </c>
      <c r="IK11" s="3">
        <v>0.14599999999999999</v>
      </c>
      <c r="IL11" s="4">
        <v>67.453999999999994</v>
      </c>
      <c r="IM11" s="4">
        <v>67.453999999999994</v>
      </c>
      <c r="IN11" s="4">
        <v>13.414999999999999</v>
      </c>
      <c r="IO11" s="3">
        <v>0.76100000000000001</v>
      </c>
    </row>
    <row r="12" spans="2:249" ht="30" x14ac:dyDescent="0.25">
      <c r="B12" s="2" t="s">
        <v>41</v>
      </c>
      <c r="C12" s="2" t="s">
        <v>47</v>
      </c>
      <c r="D12" s="2" t="s">
        <v>423</v>
      </c>
      <c r="E12" s="4">
        <v>223.44300000000001</v>
      </c>
      <c r="F12" s="4">
        <v>332.2</v>
      </c>
      <c r="G12" s="4">
        <v>5.76</v>
      </c>
      <c r="H12" s="4">
        <v>34.9</v>
      </c>
      <c r="I12" s="4">
        <v>0</v>
      </c>
      <c r="J12" s="4">
        <v>12.3</v>
      </c>
      <c r="K12" s="4">
        <v>4</v>
      </c>
      <c r="L12" s="4">
        <v>5</v>
      </c>
      <c r="M12" s="3">
        <v>1</v>
      </c>
      <c r="N12" s="3">
        <v>3</v>
      </c>
      <c r="O12" s="3">
        <v>4</v>
      </c>
      <c r="P12" s="4">
        <v>1.022</v>
      </c>
      <c r="Q12" s="4">
        <v>1.3069999999999999</v>
      </c>
      <c r="R12" s="4">
        <v>1.0369999999999999</v>
      </c>
      <c r="S12" s="4">
        <v>1.133</v>
      </c>
      <c r="T12" s="4">
        <v>78.44</v>
      </c>
      <c r="U12" s="4">
        <v>60.58</v>
      </c>
      <c r="V12" s="4">
        <v>226.66</v>
      </c>
      <c r="W12" s="4">
        <v>213.34</v>
      </c>
      <c r="X12" s="4">
        <v>205</v>
      </c>
      <c r="Y12" s="4">
        <v>205</v>
      </c>
      <c r="Z12" s="4">
        <v>347.15</v>
      </c>
      <c r="AA12" s="4">
        <v>312.35000000000002</v>
      </c>
      <c r="AB12" s="4">
        <v>333.93</v>
      </c>
      <c r="AC12" s="4">
        <v>320.43</v>
      </c>
      <c r="AD12" s="4">
        <v>1.833</v>
      </c>
      <c r="AE12" s="4">
        <v>1.843</v>
      </c>
      <c r="AF12" s="3">
        <v>1.907</v>
      </c>
      <c r="AG12" s="3">
        <v>1.927</v>
      </c>
      <c r="AH12" s="4">
        <v>91.26</v>
      </c>
      <c r="AI12" s="4">
        <v>87.08</v>
      </c>
      <c r="AJ12" s="4">
        <v>116.5</v>
      </c>
      <c r="AK12" s="4">
        <v>115.12</v>
      </c>
      <c r="AL12" s="4">
        <v>678.02300000000002</v>
      </c>
      <c r="AM12" s="4">
        <v>676.55899999999997</v>
      </c>
      <c r="AN12" s="4">
        <v>892.87099999999998</v>
      </c>
      <c r="AO12" s="4">
        <v>802.279</v>
      </c>
      <c r="AP12" s="4">
        <v>1.2829999999999999</v>
      </c>
      <c r="AQ12" s="4">
        <v>1.5720000000000001</v>
      </c>
      <c r="AR12" s="4">
        <v>40.046999999999997</v>
      </c>
      <c r="AS12" s="4">
        <v>32.942</v>
      </c>
      <c r="AT12" s="4">
        <v>83</v>
      </c>
      <c r="AU12" s="3">
        <v>118</v>
      </c>
      <c r="AV12" s="3">
        <v>2.3660000000000001</v>
      </c>
      <c r="AW12" s="4">
        <v>5.4241999999999999</v>
      </c>
      <c r="AX12" s="4">
        <v>1012.8</v>
      </c>
      <c r="AY12" s="4">
        <v>2.14</v>
      </c>
      <c r="AZ12" s="4">
        <v>5.61</v>
      </c>
      <c r="BA12" s="3">
        <v>69.597999999999999</v>
      </c>
      <c r="BB12" s="3">
        <v>69.7</v>
      </c>
      <c r="BC12" s="3">
        <v>8073</v>
      </c>
      <c r="BD12" s="3">
        <v>90.25</v>
      </c>
      <c r="BE12" s="4">
        <v>17.18</v>
      </c>
      <c r="BF12" s="4">
        <v>15.2</v>
      </c>
      <c r="BG12" s="4">
        <v>29.29</v>
      </c>
      <c r="BH12" s="4">
        <v>26.66</v>
      </c>
      <c r="BI12" s="4">
        <v>60.838999999999999</v>
      </c>
      <c r="BJ12" s="4">
        <v>46.279000000000003</v>
      </c>
      <c r="BK12" s="3">
        <v>62.378</v>
      </c>
      <c r="BL12" s="4">
        <v>19.709</v>
      </c>
      <c r="BM12" s="3">
        <v>77.504000000000005</v>
      </c>
      <c r="BN12" s="4">
        <v>122.376</v>
      </c>
      <c r="BO12" s="4">
        <v>121.384</v>
      </c>
      <c r="BP12" s="4">
        <v>146.29599999999999</v>
      </c>
      <c r="BQ12" s="4">
        <v>150.072</v>
      </c>
      <c r="BR12" s="3">
        <v>58.722999999999999</v>
      </c>
      <c r="BS12" s="3">
        <v>34.6</v>
      </c>
      <c r="BT12" s="4">
        <v>7395.1850000000004</v>
      </c>
      <c r="BU12" s="4">
        <v>50.079000000000001</v>
      </c>
      <c r="BV12" s="4">
        <v>55.750999999999998</v>
      </c>
      <c r="BW12" s="4">
        <v>56.683</v>
      </c>
      <c r="BX12" s="4">
        <v>58.356999999999999</v>
      </c>
      <c r="BY12" s="3">
        <v>1.6379999999999999</v>
      </c>
      <c r="BZ12" s="4">
        <v>3.0779999999999998</v>
      </c>
      <c r="CA12" s="4">
        <v>3.38</v>
      </c>
      <c r="CB12" s="4">
        <v>3.621</v>
      </c>
      <c r="CC12" s="4">
        <v>0.69199999999999995</v>
      </c>
      <c r="CD12" s="4">
        <v>1.365</v>
      </c>
      <c r="CE12" s="4">
        <v>1.18</v>
      </c>
      <c r="CF12" s="4">
        <v>1.59</v>
      </c>
      <c r="CG12" s="4">
        <v>13.925000000000001</v>
      </c>
      <c r="CH12" s="4">
        <v>13.287000000000001</v>
      </c>
      <c r="CI12" s="5"/>
      <c r="CJ12" s="5"/>
      <c r="CK12" s="5"/>
      <c r="CL12" s="4">
        <v>0</v>
      </c>
      <c r="CM12" s="4">
        <v>0</v>
      </c>
      <c r="CN12" s="3">
        <v>0</v>
      </c>
      <c r="CO12" s="4">
        <v>0</v>
      </c>
      <c r="CP12" s="4">
        <v>113.10899999999999</v>
      </c>
      <c r="CQ12" s="4">
        <v>113.565</v>
      </c>
      <c r="CR12" s="4">
        <v>137.108</v>
      </c>
      <c r="CS12" s="4">
        <v>143.19</v>
      </c>
      <c r="CT12" s="4">
        <v>0.40200000000000002</v>
      </c>
      <c r="CU12" s="4">
        <v>9.9000000000000005E-2</v>
      </c>
      <c r="CV12" s="4">
        <v>0</v>
      </c>
      <c r="CW12" s="4">
        <v>0.1</v>
      </c>
      <c r="CX12" s="4">
        <v>0.39900000000000002</v>
      </c>
      <c r="CY12" s="3">
        <v>4.2990000000000004</v>
      </c>
      <c r="CZ12" s="4">
        <v>0</v>
      </c>
      <c r="DA12" s="4">
        <v>0.3</v>
      </c>
      <c r="DB12" s="4">
        <v>0.39900000000000002</v>
      </c>
      <c r="DC12" s="4">
        <v>0</v>
      </c>
      <c r="DD12" s="3">
        <v>0</v>
      </c>
      <c r="DE12" s="4">
        <v>0.32200000000000001</v>
      </c>
      <c r="DF12" s="4">
        <v>0.17299999999999999</v>
      </c>
      <c r="DG12" s="4">
        <v>0.46899999999999997</v>
      </c>
      <c r="DH12" s="4">
        <v>2.3050000000000002</v>
      </c>
      <c r="DI12" s="4">
        <v>1.0629999999999999</v>
      </c>
      <c r="DJ12" s="4">
        <v>0.16900000000000001</v>
      </c>
      <c r="DK12" s="4">
        <v>1.016</v>
      </c>
      <c r="DL12" s="4">
        <v>0.45200000000000001</v>
      </c>
      <c r="DM12" s="3">
        <v>1.59</v>
      </c>
      <c r="DN12" s="4">
        <v>0.73199999999999998</v>
      </c>
      <c r="DO12" s="4">
        <v>0.28599999999999998</v>
      </c>
      <c r="DP12" s="3">
        <v>63.773000000000003</v>
      </c>
      <c r="DQ12" s="4">
        <v>50.344000000000001</v>
      </c>
      <c r="DR12" s="3">
        <v>52.975000000000001</v>
      </c>
      <c r="DS12" s="4">
        <v>48.351999999999997</v>
      </c>
      <c r="DT12" s="4">
        <v>7.38</v>
      </c>
      <c r="DU12" s="4">
        <v>6.42</v>
      </c>
      <c r="DV12" s="4">
        <v>13.17</v>
      </c>
      <c r="DW12" s="4">
        <v>10.98</v>
      </c>
      <c r="DX12" s="4">
        <v>7.6</v>
      </c>
      <c r="DY12" s="4">
        <v>6.77</v>
      </c>
      <c r="DZ12" s="4">
        <v>12.66</v>
      </c>
      <c r="EA12" s="4">
        <v>10.84</v>
      </c>
      <c r="EB12" s="4">
        <v>41.36</v>
      </c>
      <c r="EC12" s="4">
        <v>41.37</v>
      </c>
      <c r="ED12" s="4">
        <v>32.18</v>
      </c>
      <c r="EE12" s="4">
        <v>34.700000000000003</v>
      </c>
      <c r="EF12" s="3">
        <v>43.66</v>
      </c>
      <c r="EG12" s="4">
        <v>45.44</v>
      </c>
      <c r="EH12" s="4">
        <v>41.98</v>
      </c>
      <c r="EI12" s="4">
        <v>43.48</v>
      </c>
      <c r="EJ12" s="3">
        <v>7.2779999999999996</v>
      </c>
      <c r="EK12" s="4">
        <v>54.79</v>
      </c>
      <c r="EL12" s="3">
        <v>1.95</v>
      </c>
      <c r="EM12" s="4">
        <v>1.55</v>
      </c>
      <c r="EN12" s="3">
        <v>1.22</v>
      </c>
      <c r="EO12" s="3">
        <v>1.22</v>
      </c>
      <c r="EP12" s="4">
        <v>-120.238</v>
      </c>
      <c r="EQ12" s="4">
        <v>-2.37</v>
      </c>
      <c r="ER12" s="4">
        <v>118.91</v>
      </c>
      <c r="ES12" s="4">
        <v>1.5309999999999999</v>
      </c>
      <c r="ET12" s="4">
        <v>1.677</v>
      </c>
      <c r="EU12" s="4">
        <v>1.486</v>
      </c>
      <c r="EV12" s="4">
        <v>7.0439999999999996</v>
      </c>
      <c r="EW12" s="4">
        <v>2.6880000000000002</v>
      </c>
      <c r="EX12" s="4">
        <v>73.48</v>
      </c>
      <c r="EY12" s="4">
        <v>0.12</v>
      </c>
      <c r="EZ12" s="4">
        <v>6.1449999999999996</v>
      </c>
      <c r="FA12" s="3">
        <v>0</v>
      </c>
      <c r="FB12" s="3">
        <v>9.2050000000000001</v>
      </c>
      <c r="FC12" s="4">
        <v>83.775999999999996</v>
      </c>
      <c r="FD12" s="4">
        <v>79.873999999999995</v>
      </c>
      <c r="FE12" s="4">
        <v>95.084000000000003</v>
      </c>
      <c r="FF12" s="4">
        <v>92.484999999999999</v>
      </c>
      <c r="FG12" s="4">
        <v>0.94699999999999995</v>
      </c>
      <c r="FH12" s="4">
        <v>0.94799999999999995</v>
      </c>
      <c r="FI12" s="4">
        <v>0.98899999999999999</v>
      </c>
      <c r="FJ12" s="4">
        <v>0.99399999999999999</v>
      </c>
      <c r="FK12" s="4">
        <v>0</v>
      </c>
      <c r="FL12" s="4">
        <v>84</v>
      </c>
      <c r="FM12" s="4">
        <v>3.48</v>
      </c>
      <c r="FN12" s="4">
        <v>0.7</v>
      </c>
      <c r="FO12" s="3">
        <v>5.18</v>
      </c>
      <c r="FP12" s="4">
        <v>3.65</v>
      </c>
      <c r="FQ12" s="4">
        <v>4.5</v>
      </c>
      <c r="FR12" s="4">
        <v>5.05</v>
      </c>
      <c r="FS12" s="4">
        <v>6.9494999999999996</v>
      </c>
      <c r="FT12" s="3">
        <v>1077</v>
      </c>
      <c r="FU12" s="4">
        <v>5.75</v>
      </c>
      <c r="FV12" s="3">
        <v>34.83</v>
      </c>
      <c r="FW12" s="4">
        <v>3009</v>
      </c>
      <c r="FX12" s="4">
        <v>168200</v>
      </c>
      <c r="FY12" s="4">
        <v>169700</v>
      </c>
      <c r="FZ12" s="4">
        <v>49.298999999999999</v>
      </c>
      <c r="GA12" s="4">
        <v>50.136000000000003</v>
      </c>
      <c r="GB12" s="4">
        <v>2199.1</v>
      </c>
      <c r="GC12" s="4">
        <v>2329.1999999999998</v>
      </c>
      <c r="GD12" s="4">
        <v>2250</v>
      </c>
      <c r="GE12" s="4">
        <v>2359.9</v>
      </c>
      <c r="GF12" s="4">
        <v>1382.7655999999999</v>
      </c>
      <c r="GG12" s="4">
        <v>37</v>
      </c>
      <c r="GH12" s="4">
        <v>37.299999999999997</v>
      </c>
      <c r="GI12" s="4">
        <v>53.3</v>
      </c>
      <c r="GJ12" s="4">
        <v>58.2</v>
      </c>
      <c r="GK12" s="4">
        <v>99.5</v>
      </c>
      <c r="GL12" s="3">
        <v>91.6</v>
      </c>
      <c r="GM12" s="3">
        <v>0</v>
      </c>
      <c r="GN12" s="4">
        <v>37.064</v>
      </c>
      <c r="GO12" s="4">
        <v>120.238</v>
      </c>
      <c r="GP12" s="4">
        <v>0.59</v>
      </c>
      <c r="GQ12" s="4">
        <v>2.0059999999999998</v>
      </c>
      <c r="GR12" s="4">
        <v>1.2390000000000001</v>
      </c>
      <c r="GS12" s="4">
        <v>2.1240000000000001</v>
      </c>
      <c r="GT12" s="4">
        <v>0.82599999999999996</v>
      </c>
      <c r="GU12" s="4">
        <v>1.8879999999999999</v>
      </c>
      <c r="GV12" s="4">
        <v>12.641999999999999</v>
      </c>
      <c r="GW12" s="3">
        <v>13.8</v>
      </c>
      <c r="GX12" s="4">
        <v>15.092000000000001</v>
      </c>
      <c r="GY12" s="3">
        <v>0</v>
      </c>
      <c r="GZ12" s="3">
        <v>0</v>
      </c>
      <c r="HA12" s="3">
        <v>0</v>
      </c>
      <c r="HB12" s="3">
        <v>1</v>
      </c>
      <c r="HC12" s="3">
        <v>24.018000000000001</v>
      </c>
      <c r="HD12" s="3">
        <v>90</v>
      </c>
      <c r="HE12" s="3">
        <v>0</v>
      </c>
      <c r="HF12" s="3">
        <v>0</v>
      </c>
      <c r="HG12" s="4">
        <v>73.63</v>
      </c>
      <c r="HH12" s="4">
        <v>82.79</v>
      </c>
      <c r="HI12" s="3">
        <v>0</v>
      </c>
      <c r="HJ12" s="3">
        <v>0</v>
      </c>
      <c r="HK12" s="3">
        <v>0</v>
      </c>
      <c r="HL12" s="4">
        <v>68</v>
      </c>
      <c r="HM12" s="4">
        <v>61</v>
      </c>
      <c r="HN12" s="4">
        <v>75</v>
      </c>
      <c r="HO12" s="3">
        <v>69</v>
      </c>
      <c r="HP12" s="3">
        <v>73</v>
      </c>
      <c r="HQ12" s="3">
        <v>70</v>
      </c>
      <c r="HR12" s="4">
        <v>61</v>
      </c>
      <c r="HS12" s="3">
        <v>70</v>
      </c>
      <c r="HT12" s="4">
        <v>-1.149</v>
      </c>
      <c r="HU12" s="3">
        <v>0</v>
      </c>
      <c r="HV12" s="4">
        <v>0.91200000000000003</v>
      </c>
      <c r="HW12" s="4">
        <v>35.6</v>
      </c>
      <c r="HX12" s="4">
        <v>24.53</v>
      </c>
      <c r="HY12" s="5"/>
      <c r="HZ12" s="5"/>
      <c r="IA12" s="4">
        <v>3.032</v>
      </c>
      <c r="IB12" s="3">
        <v>106</v>
      </c>
      <c r="IC12" s="3">
        <v>23.702000000000002</v>
      </c>
      <c r="ID12" s="4">
        <v>-0.20599999999999999</v>
      </c>
      <c r="IE12" s="3">
        <v>0.01</v>
      </c>
      <c r="IF12" s="4">
        <v>817.8</v>
      </c>
      <c r="IG12" s="4">
        <v>763</v>
      </c>
      <c r="IH12" s="4">
        <v>828.6</v>
      </c>
      <c r="II12" s="4">
        <v>777.8</v>
      </c>
      <c r="IJ12" s="4">
        <v>-8.3000000000000004E-2</v>
      </c>
      <c r="IK12" s="4">
        <v>0.109</v>
      </c>
      <c r="IL12" s="4">
        <v>71.3</v>
      </c>
      <c r="IM12" s="4">
        <v>71.3</v>
      </c>
      <c r="IN12" s="4">
        <v>14.871</v>
      </c>
      <c r="IO12" s="4">
        <v>0.629</v>
      </c>
    </row>
  </sheetData>
  <mergeCells count="5">
    <mergeCell ref="B6:BD6"/>
    <mergeCell ref="BE6:DE6"/>
    <mergeCell ref="DF6:FE6"/>
    <mergeCell ref="FF6:HD6"/>
    <mergeCell ref="HE6:IO6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6D869-C101-403F-AC39-4EA9A835248B}">
  <sheetPr codeName="Sheet16"/>
  <dimension ref="B1:IO11"/>
  <sheetViews>
    <sheetView zoomScale="85" zoomScaleNormal="85" workbookViewId="0">
      <selection activeCell="HE1" sqref="HE1:HG1048576"/>
    </sheetView>
  </sheetViews>
  <sheetFormatPr defaultRowHeight="15" x14ac:dyDescent="0.25"/>
  <sheetData>
    <row r="1" spans="2:249" ht="15.75" thickBot="1" x14ac:dyDescent="0.3">
      <c r="B1" s="29" t="s">
        <v>362</v>
      </c>
      <c r="C1" s="30" t="s">
        <v>404</v>
      </c>
    </row>
    <row r="5" spans="2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273</v>
      </c>
      <c r="AQ5" s="1" t="s">
        <v>274</v>
      </c>
      <c r="AR5" s="1" t="s">
        <v>150</v>
      </c>
      <c r="AS5" s="1" t="s">
        <v>151</v>
      </c>
      <c r="AT5" s="1" t="s">
        <v>152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269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265</v>
      </c>
      <c r="FH5" s="1" t="s">
        <v>266</v>
      </c>
      <c r="FI5" s="1" t="s">
        <v>267</v>
      </c>
      <c r="FJ5" s="1" t="s">
        <v>268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408</v>
      </c>
      <c r="IA5" s="1" t="s">
        <v>262</v>
      </c>
      <c r="IB5" s="1" t="s">
        <v>387</v>
      </c>
      <c r="IC5" s="1" t="s">
        <v>388</v>
      </c>
      <c r="ID5" s="1" t="s">
        <v>389</v>
      </c>
      <c r="IE5" s="1" t="s">
        <v>390</v>
      </c>
      <c r="IF5" s="1" t="s">
        <v>391</v>
      </c>
      <c r="IG5" s="1" t="s">
        <v>392</v>
      </c>
      <c r="IH5" s="1" t="s">
        <v>393</v>
      </c>
      <c r="II5" s="1" t="s">
        <v>394</v>
      </c>
      <c r="IJ5" s="1" t="s">
        <v>395</v>
      </c>
      <c r="IK5" s="1" t="s">
        <v>396</v>
      </c>
      <c r="IL5" s="1" t="s">
        <v>397</v>
      </c>
      <c r="IM5" s="1" t="s">
        <v>398</v>
      </c>
      <c r="IN5" s="1" t="s">
        <v>399</v>
      </c>
      <c r="IO5" s="1" t="s">
        <v>400</v>
      </c>
    </row>
    <row r="6" spans="2:249" ht="15" customHeight="1" x14ac:dyDescent="0.25">
      <c r="B6" s="62" t="s">
        <v>424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1"/>
    </row>
    <row r="7" spans="2:249" ht="30" x14ac:dyDescent="0.25">
      <c r="B7" s="2" t="s">
        <v>41</v>
      </c>
      <c r="C7" s="2" t="s">
        <v>42</v>
      </c>
      <c r="D7" s="2" t="s">
        <v>425</v>
      </c>
      <c r="E7" s="3">
        <v>628.20500000000004</v>
      </c>
      <c r="F7" s="4">
        <v>329.91</v>
      </c>
      <c r="G7" s="4">
        <v>5.55</v>
      </c>
      <c r="H7" s="4">
        <v>34</v>
      </c>
      <c r="I7" s="3">
        <v>0</v>
      </c>
      <c r="J7" s="3">
        <v>400.2</v>
      </c>
      <c r="K7" s="3">
        <v>4</v>
      </c>
      <c r="L7" s="4">
        <v>5</v>
      </c>
      <c r="M7" s="4">
        <v>3</v>
      </c>
      <c r="N7" s="3">
        <v>3</v>
      </c>
      <c r="O7" s="3">
        <v>4</v>
      </c>
      <c r="P7" s="4">
        <v>1.1659999999999999</v>
      </c>
      <c r="Q7" s="4">
        <v>1.548</v>
      </c>
      <c r="R7" s="4">
        <v>1.2509999999999999</v>
      </c>
      <c r="S7" s="4">
        <v>0.84299999999999997</v>
      </c>
      <c r="T7" s="4">
        <v>69.7</v>
      </c>
      <c r="U7" s="3">
        <v>60.911000000000001</v>
      </c>
      <c r="V7" s="3">
        <v>107.5</v>
      </c>
      <c r="W7" s="3">
        <v>102.5</v>
      </c>
      <c r="X7" s="3">
        <v>102.5</v>
      </c>
      <c r="Y7" s="3">
        <v>102.5</v>
      </c>
      <c r="Z7" s="4">
        <v>221.71</v>
      </c>
      <c r="AA7" s="4">
        <v>212.88</v>
      </c>
      <c r="AB7" s="4">
        <v>207.35</v>
      </c>
      <c r="AC7" s="4">
        <v>201.31</v>
      </c>
      <c r="AD7" s="4">
        <v>1.7410000000000001</v>
      </c>
      <c r="AE7" s="4">
        <v>1.77</v>
      </c>
      <c r="AF7" s="4">
        <v>1.679</v>
      </c>
      <c r="AG7" s="4">
        <v>1.716</v>
      </c>
      <c r="AH7" s="4">
        <v>72.77</v>
      </c>
      <c r="AI7" s="4">
        <v>71.19</v>
      </c>
      <c r="AJ7" s="4">
        <v>80.900000000000006</v>
      </c>
      <c r="AK7" s="4">
        <v>80.52</v>
      </c>
      <c r="AL7" s="4">
        <v>597.19299999999998</v>
      </c>
      <c r="AM7" s="4">
        <v>601.34799999999996</v>
      </c>
      <c r="AN7" s="4">
        <v>859.19100000000003</v>
      </c>
      <c r="AO7" s="4">
        <v>753.21900000000005</v>
      </c>
      <c r="AP7" s="4">
        <v>1.3049999999999999</v>
      </c>
      <c r="AQ7" s="3">
        <v>1.587</v>
      </c>
      <c r="AR7" s="4">
        <v>39.487000000000002</v>
      </c>
      <c r="AS7" s="4">
        <v>34.097999999999999</v>
      </c>
      <c r="AT7" s="3">
        <v>89</v>
      </c>
      <c r="AU7" s="4">
        <v>109</v>
      </c>
      <c r="AV7" s="4">
        <v>2.6389999999999998</v>
      </c>
      <c r="AW7" s="4">
        <v>5.3464</v>
      </c>
      <c r="AX7" s="4">
        <v>1013.9</v>
      </c>
      <c r="AY7" s="3">
        <v>2.3199999999999998</v>
      </c>
      <c r="AZ7" s="3">
        <v>5.59</v>
      </c>
      <c r="BA7" s="4">
        <v>69.608000000000004</v>
      </c>
      <c r="BB7" s="4">
        <v>69.707999999999998</v>
      </c>
      <c r="BC7" s="4">
        <v>7698</v>
      </c>
      <c r="BD7" s="4">
        <v>87.5</v>
      </c>
      <c r="BE7" s="4">
        <v>15.135</v>
      </c>
      <c r="BF7" s="4">
        <v>11.8</v>
      </c>
      <c r="BG7" s="3">
        <v>29.79</v>
      </c>
      <c r="BH7" s="4">
        <v>26.83</v>
      </c>
      <c r="BI7" s="3">
        <v>62.62</v>
      </c>
      <c r="BJ7" s="3">
        <v>79.224000000000004</v>
      </c>
      <c r="BK7" s="4">
        <v>60.863999999999997</v>
      </c>
      <c r="BL7" s="3">
        <v>77.198999999999998</v>
      </c>
      <c r="BM7" s="4">
        <v>75.94</v>
      </c>
      <c r="BN7" s="4">
        <v>120.696</v>
      </c>
      <c r="BO7" s="3">
        <v>130.44</v>
      </c>
      <c r="BP7" s="4">
        <v>112.85599999999999</v>
      </c>
      <c r="BQ7" s="4">
        <v>116.28</v>
      </c>
      <c r="BR7" s="4">
        <v>58.314999999999998</v>
      </c>
      <c r="BS7" s="4">
        <v>33.5</v>
      </c>
      <c r="BT7" s="4">
        <v>7170.5770000000002</v>
      </c>
      <c r="BU7" s="4">
        <v>46.677999999999997</v>
      </c>
      <c r="BV7" s="4">
        <v>56.393999999999998</v>
      </c>
      <c r="BW7" s="3">
        <v>59.343000000000004</v>
      </c>
      <c r="BX7" s="3">
        <v>60.61</v>
      </c>
      <c r="BY7" s="4">
        <v>1.369</v>
      </c>
      <c r="BZ7" s="4">
        <v>2.6930000000000001</v>
      </c>
      <c r="CA7" s="4">
        <v>3.629</v>
      </c>
      <c r="CB7" s="4">
        <v>3.19</v>
      </c>
      <c r="CC7" s="4">
        <v>0.61799999999999999</v>
      </c>
      <c r="CD7" s="4">
        <v>1.381</v>
      </c>
      <c r="CE7" s="3">
        <v>1.29</v>
      </c>
      <c r="CF7" s="3">
        <v>1.591</v>
      </c>
      <c r="CG7" s="4">
        <v>13.728999999999999</v>
      </c>
      <c r="CH7" s="3">
        <v>9.9260000000000002</v>
      </c>
      <c r="CI7" s="3">
        <v>4.05</v>
      </c>
      <c r="CJ7" s="4">
        <v>3.7109999999999999</v>
      </c>
      <c r="CK7" s="4">
        <v>1.2330000000000001</v>
      </c>
      <c r="CL7" s="4">
        <v>0</v>
      </c>
      <c r="CM7" s="4">
        <v>0.6</v>
      </c>
      <c r="CN7" s="4">
        <v>0</v>
      </c>
      <c r="CO7" s="4">
        <v>0</v>
      </c>
      <c r="CP7" s="4">
        <v>95.171999999999997</v>
      </c>
      <c r="CQ7" s="4">
        <v>101.014</v>
      </c>
      <c r="CR7" s="4">
        <v>99.728999999999999</v>
      </c>
      <c r="CS7" s="4">
        <v>99.08</v>
      </c>
      <c r="CT7" s="4">
        <v>0.312</v>
      </c>
      <c r="CU7" s="4">
        <v>9.9000000000000005E-2</v>
      </c>
      <c r="CV7" s="4">
        <v>0.30099999999999999</v>
      </c>
      <c r="CW7" s="3">
        <v>0.89900000000000002</v>
      </c>
      <c r="CX7" s="3">
        <v>0.60499999999999998</v>
      </c>
      <c r="CY7" s="4">
        <v>6.194</v>
      </c>
      <c r="CZ7" s="3">
        <v>0.4</v>
      </c>
      <c r="DA7" s="4">
        <v>0.19800000000000001</v>
      </c>
      <c r="DB7" s="3">
        <v>0.70099999999999996</v>
      </c>
      <c r="DC7" s="3">
        <v>0</v>
      </c>
      <c r="DD7" s="3">
        <v>0</v>
      </c>
      <c r="DE7" s="4">
        <v>0.33</v>
      </c>
      <c r="DF7" s="4">
        <v>0.11600000000000001</v>
      </c>
      <c r="DG7" s="4">
        <v>0.71499999999999997</v>
      </c>
      <c r="DH7" s="4">
        <v>1.673</v>
      </c>
      <c r="DI7" s="4">
        <v>1.2829999999999999</v>
      </c>
      <c r="DJ7" s="4">
        <v>0.32300000000000001</v>
      </c>
      <c r="DK7" s="4">
        <v>1.1080000000000001</v>
      </c>
      <c r="DL7" s="4">
        <v>0.45400000000000001</v>
      </c>
      <c r="DM7" s="4">
        <v>0.86799999999999999</v>
      </c>
      <c r="DN7" s="4">
        <v>0.69799999999999995</v>
      </c>
      <c r="DO7" s="3">
        <v>0.45700000000000002</v>
      </c>
      <c r="DP7" s="4">
        <v>62.756999999999998</v>
      </c>
      <c r="DQ7" s="3">
        <v>55.561</v>
      </c>
      <c r="DR7" s="4">
        <v>52.286000000000001</v>
      </c>
      <c r="DS7" s="4">
        <v>49.244</v>
      </c>
      <c r="DT7" s="4">
        <v>2.0299999999999998</v>
      </c>
      <c r="DU7" s="4">
        <v>1.89</v>
      </c>
      <c r="DV7" s="4">
        <v>4.3099999999999996</v>
      </c>
      <c r="DW7" s="4">
        <v>3.4</v>
      </c>
      <c r="DX7" s="4">
        <v>2.2000000000000002</v>
      </c>
      <c r="DY7" s="4">
        <v>1.96</v>
      </c>
      <c r="DZ7" s="4">
        <v>4.03</v>
      </c>
      <c r="EA7" s="4">
        <v>3.13</v>
      </c>
      <c r="EB7" s="4">
        <v>17.100000000000001</v>
      </c>
      <c r="EC7" s="4">
        <v>16.95</v>
      </c>
      <c r="ED7" s="4">
        <v>12.81</v>
      </c>
      <c r="EE7" s="4">
        <v>14.35</v>
      </c>
      <c r="EF7" s="3">
        <v>78.67</v>
      </c>
      <c r="EG7" s="3">
        <v>79.209999999999994</v>
      </c>
      <c r="EH7" s="3">
        <v>78.86</v>
      </c>
      <c r="EI7" s="3">
        <v>79.13</v>
      </c>
      <c r="EJ7" s="4">
        <v>6.4119999999999999</v>
      </c>
      <c r="EK7" s="4">
        <v>53.195</v>
      </c>
      <c r="EL7" s="3">
        <v>2.15</v>
      </c>
      <c r="EM7" s="4">
        <v>1.55</v>
      </c>
      <c r="EN7" s="4">
        <v>1.21</v>
      </c>
      <c r="EO7" s="4">
        <v>1.21</v>
      </c>
      <c r="EP7" s="4">
        <v>-75.853999999999999</v>
      </c>
      <c r="EQ7" s="3">
        <v>-1.2210000000000001</v>
      </c>
      <c r="ER7" s="3">
        <v>137.30600000000001</v>
      </c>
      <c r="ES7" s="4">
        <v>1.4610000000000001</v>
      </c>
      <c r="ET7" s="4">
        <v>1.488</v>
      </c>
      <c r="EU7" s="4">
        <v>1.44</v>
      </c>
      <c r="EV7" s="4">
        <v>7.1639999999999997</v>
      </c>
      <c r="EW7" s="4">
        <v>2.6280000000000001</v>
      </c>
      <c r="EX7" s="4">
        <v>-375.72</v>
      </c>
      <c r="EY7" s="3">
        <v>0</v>
      </c>
      <c r="EZ7" s="4">
        <v>0</v>
      </c>
      <c r="FA7" s="3">
        <v>0</v>
      </c>
      <c r="FB7" s="4">
        <v>8.2539999999999996</v>
      </c>
      <c r="FC7" s="4">
        <v>75.641000000000005</v>
      </c>
      <c r="FD7" s="4">
        <v>74.183999999999997</v>
      </c>
      <c r="FE7" s="4">
        <v>78.837000000000003</v>
      </c>
      <c r="FF7" s="4">
        <v>78.018000000000001</v>
      </c>
      <c r="FG7" s="3">
        <v>0.97499999999999998</v>
      </c>
      <c r="FH7" s="3">
        <v>0.97299999999999998</v>
      </c>
      <c r="FI7" s="3">
        <v>0.999</v>
      </c>
      <c r="FJ7" s="3">
        <v>1.0009999999999999</v>
      </c>
      <c r="FK7" s="3">
        <v>0.40300000000000002</v>
      </c>
      <c r="FL7" s="3">
        <v>89</v>
      </c>
      <c r="FM7" s="4">
        <v>3.43</v>
      </c>
      <c r="FN7" s="3">
        <v>-0.42</v>
      </c>
      <c r="FO7" s="4">
        <v>5.49</v>
      </c>
      <c r="FP7" s="3">
        <v>3.45</v>
      </c>
      <c r="FQ7" s="3">
        <v>0.75</v>
      </c>
      <c r="FR7" s="4">
        <v>5.0999999999999996</v>
      </c>
      <c r="FS7" s="3">
        <v>6.84</v>
      </c>
      <c r="FT7" s="4">
        <v>1072.5</v>
      </c>
      <c r="FU7" s="4">
        <v>7.05</v>
      </c>
      <c r="FV7" s="4">
        <v>5.55</v>
      </c>
      <c r="FW7" s="4">
        <v>3092.5</v>
      </c>
      <c r="FX7" s="4">
        <v>165700</v>
      </c>
      <c r="FY7" s="4">
        <v>166900</v>
      </c>
      <c r="FZ7" s="3">
        <v>51.29</v>
      </c>
      <c r="GA7" s="3">
        <v>51.604999999999997</v>
      </c>
      <c r="GB7" s="4">
        <v>2205.4</v>
      </c>
      <c r="GC7" s="4">
        <v>2232.9</v>
      </c>
      <c r="GD7" s="4">
        <v>2205.4</v>
      </c>
      <c r="GE7" s="3">
        <v>2419.5</v>
      </c>
      <c r="GF7" s="4">
        <v>1401.2188000000001</v>
      </c>
      <c r="GG7" s="3">
        <v>41</v>
      </c>
      <c r="GH7" s="3">
        <v>40.6</v>
      </c>
      <c r="GI7" s="3">
        <v>84.5</v>
      </c>
      <c r="GJ7" s="3">
        <v>85.8</v>
      </c>
      <c r="GK7" s="3">
        <v>95.5</v>
      </c>
      <c r="GL7" s="3">
        <v>81.099999999999994</v>
      </c>
      <c r="GM7" s="3">
        <v>0</v>
      </c>
      <c r="GN7" s="3">
        <v>30.266999999999999</v>
      </c>
      <c r="GO7" s="3">
        <v>137.30600000000001</v>
      </c>
      <c r="GP7" s="3">
        <v>0</v>
      </c>
      <c r="GQ7" s="4">
        <v>4.3659999999999997</v>
      </c>
      <c r="GR7" s="3">
        <v>0</v>
      </c>
      <c r="GS7" s="3">
        <v>4.6020000000000003</v>
      </c>
      <c r="GT7" s="3">
        <v>0</v>
      </c>
      <c r="GU7" s="3">
        <v>4.484</v>
      </c>
      <c r="GV7" s="3">
        <v>0</v>
      </c>
      <c r="GW7" s="4">
        <v>12.414999999999999</v>
      </c>
      <c r="GX7" s="3">
        <v>23.03</v>
      </c>
      <c r="GY7" s="3">
        <v>0</v>
      </c>
      <c r="GZ7" s="3">
        <v>0</v>
      </c>
      <c r="HA7" s="3">
        <v>0</v>
      </c>
      <c r="HB7" s="3">
        <v>1</v>
      </c>
      <c r="HC7" s="3">
        <v>26.565000000000001</v>
      </c>
      <c r="HD7" s="3">
        <v>90</v>
      </c>
      <c r="HE7" s="3">
        <v>0</v>
      </c>
      <c r="HF7" s="3">
        <v>0</v>
      </c>
      <c r="HG7" s="4">
        <v>75.489999999999995</v>
      </c>
      <c r="HH7" s="4">
        <v>80.19</v>
      </c>
      <c r="HI7" s="3">
        <v>0</v>
      </c>
      <c r="HJ7" s="3">
        <v>0</v>
      </c>
      <c r="HK7" s="3">
        <v>0</v>
      </c>
      <c r="HL7" s="3">
        <v>79</v>
      </c>
      <c r="HM7" s="3">
        <v>61</v>
      </c>
      <c r="HN7" s="4">
        <v>66</v>
      </c>
      <c r="HO7" s="4">
        <v>57</v>
      </c>
      <c r="HP7" s="4">
        <v>64</v>
      </c>
      <c r="HQ7" s="4">
        <v>61</v>
      </c>
      <c r="HR7" s="4">
        <v>58</v>
      </c>
      <c r="HS7" s="4">
        <v>62</v>
      </c>
      <c r="HT7" s="4">
        <v>-1.2315</v>
      </c>
      <c r="HU7" s="3">
        <v>0</v>
      </c>
      <c r="HV7" s="4">
        <v>0.224</v>
      </c>
      <c r="HW7" s="3">
        <v>35.29</v>
      </c>
      <c r="HX7" s="4">
        <v>32.42</v>
      </c>
      <c r="HY7" s="3">
        <v>50.27</v>
      </c>
      <c r="HZ7" s="3">
        <v>59.76</v>
      </c>
      <c r="IA7" s="4">
        <v>2.427</v>
      </c>
      <c r="IB7" s="4">
        <v>99</v>
      </c>
      <c r="IC7" s="4">
        <v>18.923999999999999</v>
      </c>
      <c r="ID7" s="3">
        <v>-0.129</v>
      </c>
      <c r="IE7" s="3">
        <v>-0.01</v>
      </c>
      <c r="IF7" s="3">
        <v>823.7</v>
      </c>
      <c r="IG7" s="4">
        <v>660.1</v>
      </c>
      <c r="IH7" s="4">
        <v>826.1</v>
      </c>
      <c r="II7" s="4">
        <v>664.3</v>
      </c>
      <c r="IJ7" s="3">
        <v>-3.5000000000000003E-2</v>
      </c>
      <c r="IK7" s="3">
        <v>4.2000000000000003E-2</v>
      </c>
      <c r="IL7" s="3">
        <v>478.108</v>
      </c>
      <c r="IM7" s="3">
        <v>477.96800000000002</v>
      </c>
      <c r="IN7" s="4">
        <v>8.76</v>
      </c>
      <c r="IO7" s="4">
        <v>0.436</v>
      </c>
    </row>
    <row r="8" spans="2:249" x14ac:dyDescent="0.25">
      <c r="B8" s="2" t="s">
        <v>41</v>
      </c>
      <c r="C8" s="2" t="s">
        <v>43</v>
      </c>
      <c r="D8" s="6">
        <v>2.4826388888888888E-3</v>
      </c>
      <c r="E8" s="4">
        <v>214.54</v>
      </c>
      <c r="F8" s="4">
        <v>331.07</v>
      </c>
      <c r="G8" s="3">
        <v>5.84</v>
      </c>
      <c r="H8" s="4">
        <v>34.200000000000003</v>
      </c>
      <c r="I8" s="3">
        <v>0</v>
      </c>
      <c r="J8" s="4">
        <v>16</v>
      </c>
      <c r="K8" s="3">
        <v>4</v>
      </c>
      <c r="L8" s="3">
        <v>7</v>
      </c>
      <c r="M8" s="3">
        <v>4</v>
      </c>
      <c r="N8" s="3">
        <v>3</v>
      </c>
      <c r="O8" s="3">
        <v>4</v>
      </c>
      <c r="P8" s="4">
        <v>1.17</v>
      </c>
      <c r="Q8" s="4">
        <v>1.8360000000000001</v>
      </c>
      <c r="R8" s="4">
        <v>1.1739999999999999</v>
      </c>
      <c r="S8" s="4">
        <v>0.97299999999999998</v>
      </c>
      <c r="T8" s="4">
        <v>84.7</v>
      </c>
      <c r="U8" s="4">
        <v>60.631</v>
      </c>
      <c r="V8" s="4">
        <v>210</v>
      </c>
      <c r="W8" s="4">
        <v>192.5</v>
      </c>
      <c r="X8" s="4">
        <v>177.5</v>
      </c>
      <c r="Y8" s="4">
        <v>175</v>
      </c>
      <c r="Z8" s="4">
        <v>328.28</v>
      </c>
      <c r="AA8" s="4">
        <v>292.37</v>
      </c>
      <c r="AB8" s="4">
        <v>312.54000000000002</v>
      </c>
      <c r="AC8" s="4">
        <v>297.85000000000002</v>
      </c>
      <c r="AD8" s="4">
        <v>1.7689999999999999</v>
      </c>
      <c r="AE8" s="4">
        <v>1.7829999999999999</v>
      </c>
      <c r="AF8" s="4">
        <v>1.798</v>
      </c>
      <c r="AG8" s="4">
        <v>1.8260000000000001</v>
      </c>
      <c r="AH8" s="4">
        <v>85.4</v>
      </c>
      <c r="AI8" s="4">
        <v>81.73</v>
      </c>
      <c r="AJ8" s="4">
        <v>102.93</v>
      </c>
      <c r="AK8" s="4">
        <v>102.35</v>
      </c>
      <c r="AL8" s="4">
        <v>616.77499999999998</v>
      </c>
      <c r="AM8" s="4">
        <v>610.81500000000005</v>
      </c>
      <c r="AN8" s="4">
        <v>834.37199999999996</v>
      </c>
      <c r="AO8" s="4">
        <v>764.36900000000003</v>
      </c>
      <c r="AP8" s="4">
        <v>1.284</v>
      </c>
      <c r="AQ8" s="4">
        <v>1.5580000000000001</v>
      </c>
      <c r="AR8" s="4">
        <v>38.673000000000002</v>
      </c>
      <c r="AS8" s="4">
        <v>31.602</v>
      </c>
      <c r="AT8" s="4">
        <v>83</v>
      </c>
      <c r="AU8" s="4">
        <v>116</v>
      </c>
      <c r="AV8" s="4">
        <v>2.4904999999999999</v>
      </c>
      <c r="AW8" s="3">
        <v>5.4579000000000004</v>
      </c>
      <c r="AX8" s="4">
        <v>1012.8</v>
      </c>
      <c r="AY8" s="4">
        <v>2.1</v>
      </c>
      <c r="AZ8" s="4">
        <v>5.69</v>
      </c>
      <c r="BA8" s="4">
        <v>126.346</v>
      </c>
      <c r="BB8" s="4">
        <v>125.477</v>
      </c>
      <c r="BC8" s="4">
        <v>7777</v>
      </c>
      <c r="BD8" s="4">
        <v>88.5</v>
      </c>
      <c r="BE8" s="4">
        <v>14.82</v>
      </c>
      <c r="BF8" s="4">
        <v>12.555</v>
      </c>
      <c r="BG8" s="4">
        <v>28.65</v>
      </c>
      <c r="BH8" s="4">
        <v>26.91</v>
      </c>
      <c r="BI8" s="5"/>
      <c r="BJ8" s="5"/>
      <c r="BK8" s="5"/>
      <c r="BL8" s="5"/>
      <c r="BM8" s="5"/>
      <c r="BN8" s="4">
        <v>108.12</v>
      </c>
      <c r="BO8" s="4">
        <v>108.98399999999999</v>
      </c>
      <c r="BP8" s="4">
        <v>132.584</v>
      </c>
      <c r="BQ8" s="4">
        <v>135.44800000000001</v>
      </c>
      <c r="BR8" s="5"/>
      <c r="BS8" s="4">
        <v>34</v>
      </c>
      <c r="BT8" s="3">
        <v>7420.5770000000002</v>
      </c>
      <c r="BU8" s="3">
        <v>50.887</v>
      </c>
      <c r="BV8" s="3">
        <v>58.173999999999999</v>
      </c>
      <c r="BW8" s="4">
        <v>57.704999999999998</v>
      </c>
      <c r="BX8" s="4">
        <v>59.741</v>
      </c>
      <c r="BY8" s="4">
        <v>1.296</v>
      </c>
      <c r="BZ8" s="4">
        <v>2.9049999999999998</v>
      </c>
      <c r="CA8" s="4">
        <v>3.4990000000000001</v>
      </c>
      <c r="CB8" s="3">
        <v>3.8159999999999998</v>
      </c>
      <c r="CC8" s="4">
        <v>0.95099999999999996</v>
      </c>
      <c r="CD8" s="3">
        <v>1.603</v>
      </c>
      <c r="CE8" s="4">
        <v>1.1759999999999999</v>
      </c>
      <c r="CF8" s="4">
        <v>1.577</v>
      </c>
      <c r="CG8" s="3">
        <v>13.945</v>
      </c>
      <c r="CH8" s="4">
        <v>13.814</v>
      </c>
      <c r="CI8" s="4">
        <v>3.8769999999999998</v>
      </c>
      <c r="CJ8" s="4">
        <v>3.9710000000000001</v>
      </c>
      <c r="CK8" s="4">
        <v>1.5740000000000001</v>
      </c>
      <c r="CL8" s="4">
        <v>0.2</v>
      </c>
      <c r="CM8" s="4">
        <v>1</v>
      </c>
      <c r="CN8" s="4">
        <v>0</v>
      </c>
      <c r="CO8" s="4">
        <v>0</v>
      </c>
      <c r="CP8" s="4">
        <v>100.58799999999999</v>
      </c>
      <c r="CQ8" s="4">
        <v>102.16200000000001</v>
      </c>
      <c r="CR8" s="4">
        <v>118.937</v>
      </c>
      <c r="CS8" s="4">
        <v>123.90300000000001</v>
      </c>
      <c r="CT8" s="4">
        <v>0.26700000000000002</v>
      </c>
      <c r="CU8" s="4">
        <v>9.9000000000000005E-2</v>
      </c>
      <c r="CV8" s="4">
        <v>0.1</v>
      </c>
      <c r="CW8" s="4">
        <v>0.1</v>
      </c>
      <c r="CX8" s="4">
        <v>0.2</v>
      </c>
      <c r="CY8" s="4">
        <v>3.1970000000000001</v>
      </c>
      <c r="CZ8" s="4">
        <v>0.19900000000000001</v>
      </c>
      <c r="DA8" s="4">
        <v>0</v>
      </c>
      <c r="DB8" s="4">
        <v>0.3</v>
      </c>
      <c r="DC8" s="3">
        <v>0</v>
      </c>
      <c r="DD8" s="3">
        <v>0</v>
      </c>
      <c r="DE8" s="3">
        <v>0.39300000000000002</v>
      </c>
      <c r="DF8" s="4">
        <v>0.159</v>
      </c>
      <c r="DG8" s="4">
        <v>0.92</v>
      </c>
      <c r="DH8" s="4">
        <v>2.1379999999999999</v>
      </c>
      <c r="DI8" s="4">
        <v>1.377</v>
      </c>
      <c r="DJ8" s="3">
        <v>0.39500000000000002</v>
      </c>
      <c r="DK8" s="4">
        <v>0.98799999999999999</v>
      </c>
      <c r="DL8" s="4">
        <v>0.45400000000000001</v>
      </c>
      <c r="DM8" s="3">
        <v>1.002</v>
      </c>
      <c r="DN8" s="4">
        <v>0.69499999999999995</v>
      </c>
      <c r="DO8" s="4">
        <v>0.432</v>
      </c>
      <c r="DP8" s="4">
        <v>64.900999999999996</v>
      </c>
      <c r="DQ8" s="4">
        <v>53.576000000000001</v>
      </c>
      <c r="DR8" s="4">
        <v>52.164999999999999</v>
      </c>
      <c r="DS8" s="4">
        <v>47.723999999999997</v>
      </c>
      <c r="DT8" s="4">
        <v>6.89</v>
      </c>
      <c r="DU8" s="4">
        <v>6.45</v>
      </c>
      <c r="DV8" s="4">
        <v>13.73</v>
      </c>
      <c r="DW8" s="4">
        <v>11.25</v>
      </c>
      <c r="DX8" s="4">
        <v>7.37</v>
      </c>
      <c r="DY8" s="4">
        <v>6.81</v>
      </c>
      <c r="DZ8" s="4">
        <v>13.46</v>
      </c>
      <c r="EA8" s="4">
        <v>10.8</v>
      </c>
      <c r="EB8" s="4">
        <v>41.9</v>
      </c>
      <c r="EC8" s="4">
        <v>41.73</v>
      </c>
      <c r="ED8" s="4">
        <v>32.39</v>
      </c>
      <c r="EE8" s="4">
        <v>34.76</v>
      </c>
      <c r="EF8" s="4">
        <v>43.85</v>
      </c>
      <c r="EG8" s="4">
        <v>45.01</v>
      </c>
      <c r="EH8" s="4">
        <v>40.42</v>
      </c>
      <c r="EI8" s="4">
        <v>43.2</v>
      </c>
      <c r="EJ8" s="4">
        <v>7.58</v>
      </c>
      <c r="EK8" s="4">
        <v>55.100999999999999</v>
      </c>
      <c r="EL8" s="4">
        <v>1.9</v>
      </c>
      <c r="EM8" s="3">
        <v>1.5</v>
      </c>
      <c r="EN8" s="4">
        <v>1.21</v>
      </c>
      <c r="EO8" s="4">
        <v>1.21</v>
      </c>
      <c r="EP8" s="3">
        <v>-120.822</v>
      </c>
      <c r="EQ8" s="4">
        <v>-2.7949999999999999</v>
      </c>
      <c r="ER8" s="4">
        <v>101.974</v>
      </c>
      <c r="ES8" s="3">
        <v>1.645</v>
      </c>
      <c r="ET8" s="4">
        <v>1.6759999999999999</v>
      </c>
      <c r="EU8" s="3">
        <v>1.621</v>
      </c>
      <c r="EV8" s="4">
        <v>7.2140000000000004</v>
      </c>
      <c r="EW8" s="4">
        <v>2.823</v>
      </c>
      <c r="EX8" s="4">
        <v>73.94</v>
      </c>
      <c r="EY8" s="3">
        <v>0</v>
      </c>
      <c r="EZ8" s="4">
        <v>0</v>
      </c>
      <c r="FA8" s="3">
        <v>0</v>
      </c>
      <c r="FB8" s="4">
        <v>9.3810000000000002</v>
      </c>
      <c r="FC8" s="4">
        <v>75.007999999999996</v>
      </c>
      <c r="FD8" s="4">
        <v>72.286000000000001</v>
      </c>
      <c r="FE8" s="4">
        <v>81.855000000000004</v>
      </c>
      <c r="FF8" s="4">
        <v>80.233000000000004</v>
      </c>
      <c r="FG8" s="4">
        <v>0.94699999999999995</v>
      </c>
      <c r="FH8" s="4">
        <v>0.94799999999999995</v>
      </c>
      <c r="FI8" s="4">
        <v>0.99</v>
      </c>
      <c r="FJ8" s="4">
        <v>0.99299999999999999</v>
      </c>
      <c r="FK8" s="4">
        <v>0</v>
      </c>
      <c r="FL8" s="4">
        <v>83</v>
      </c>
      <c r="FM8" s="4">
        <v>3.55</v>
      </c>
      <c r="FN8" s="4">
        <v>-0.04</v>
      </c>
      <c r="FO8" s="4">
        <v>5.48</v>
      </c>
      <c r="FP8" s="5"/>
      <c r="FQ8" s="4">
        <v>4.95</v>
      </c>
      <c r="FR8" s="4">
        <v>5.0999999999999996</v>
      </c>
      <c r="FS8" s="4">
        <v>6.7690000000000001</v>
      </c>
      <c r="FT8" s="4">
        <v>1067.7</v>
      </c>
      <c r="FU8" s="4">
        <v>7.14</v>
      </c>
      <c r="FV8" s="4">
        <v>11.38</v>
      </c>
      <c r="FW8" s="3">
        <v>3117.5</v>
      </c>
      <c r="FX8" s="3">
        <v>173100</v>
      </c>
      <c r="FY8" s="3">
        <v>174100</v>
      </c>
      <c r="FZ8" s="4">
        <v>49.53</v>
      </c>
      <c r="GA8" s="4">
        <v>49.976999999999997</v>
      </c>
      <c r="GB8" s="4">
        <v>2261.6</v>
      </c>
      <c r="GC8" s="4">
        <v>2262.1</v>
      </c>
      <c r="GD8" s="3">
        <v>2380.1999999999998</v>
      </c>
      <c r="GE8" s="4">
        <v>2276.9</v>
      </c>
      <c r="GF8" s="4">
        <v>1251.8438000000001</v>
      </c>
      <c r="GG8" s="4">
        <v>36</v>
      </c>
      <c r="GH8" s="4">
        <v>35.6</v>
      </c>
      <c r="GI8" s="4">
        <v>58.7</v>
      </c>
      <c r="GJ8" s="4">
        <v>62.7</v>
      </c>
      <c r="GK8" s="4">
        <v>99.5</v>
      </c>
      <c r="GL8" s="4">
        <v>80.599999999999994</v>
      </c>
      <c r="GM8" s="3">
        <v>0</v>
      </c>
      <c r="GN8" s="4">
        <v>29.367000000000001</v>
      </c>
      <c r="GO8" s="4">
        <v>120.822</v>
      </c>
      <c r="GP8" s="4">
        <v>1.298</v>
      </c>
      <c r="GQ8" s="4">
        <v>1.9470000000000001</v>
      </c>
      <c r="GR8" s="4">
        <v>1.298</v>
      </c>
      <c r="GS8" s="4">
        <v>2.0059999999999998</v>
      </c>
      <c r="GT8" s="4">
        <v>1.357</v>
      </c>
      <c r="GU8" s="4">
        <v>1.8879999999999999</v>
      </c>
      <c r="GV8" s="4">
        <v>12.936</v>
      </c>
      <c r="GW8" s="4">
        <v>13.798999999999999</v>
      </c>
      <c r="GX8" s="4">
        <v>15.092000000000001</v>
      </c>
      <c r="GY8" s="3">
        <v>0</v>
      </c>
      <c r="GZ8" s="3">
        <v>0</v>
      </c>
      <c r="HA8" s="3">
        <v>0</v>
      </c>
      <c r="HB8" s="4">
        <v>0</v>
      </c>
      <c r="HC8" s="4">
        <v>23.099</v>
      </c>
      <c r="HD8" s="4">
        <v>86</v>
      </c>
      <c r="HE8" s="3">
        <v>0</v>
      </c>
      <c r="HF8" s="3">
        <v>0</v>
      </c>
      <c r="HG8" s="4">
        <v>71.849999999999994</v>
      </c>
      <c r="HH8" s="4">
        <v>79.87</v>
      </c>
      <c r="HI8" s="3">
        <v>0</v>
      </c>
      <c r="HJ8" s="3">
        <v>0</v>
      </c>
      <c r="HK8" s="3">
        <v>0</v>
      </c>
      <c r="HL8" s="4">
        <v>71</v>
      </c>
      <c r="HM8" s="4">
        <v>58</v>
      </c>
      <c r="HN8" s="4">
        <v>68</v>
      </c>
      <c r="HO8" s="4">
        <v>59</v>
      </c>
      <c r="HP8" s="4">
        <v>67</v>
      </c>
      <c r="HQ8" s="4">
        <v>64</v>
      </c>
      <c r="HR8" s="4">
        <v>57</v>
      </c>
      <c r="HS8" s="4">
        <v>64</v>
      </c>
      <c r="HT8" s="3">
        <v>-1.2495000000000001</v>
      </c>
      <c r="HU8" s="3">
        <v>0</v>
      </c>
      <c r="HV8" s="4">
        <v>0.97</v>
      </c>
      <c r="HW8" s="3">
        <v>35.29</v>
      </c>
      <c r="HX8" s="3">
        <v>28.03</v>
      </c>
      <c r="HY8" s="4">
        <v>48.25</v>
      </c>
      <c r="HZ8" s="4">
        <v>57</v>
      </c>
      <c r="IA8" s="4">
        <v>2.589</v>
      </c>
      <c r="IB8" s="3">
        <v>105</v>
      </c>
      <c r="IC8" s="4">
        <v>23.103999999999999</v>
      </c>
      <c r="ID8" s="4">
        <v>-0.23699999999999999</v>
      </c>
      <c r="IE8" s="4">
        <v>-2.8000000000000001E-2</v>
      </c>
      <c r="IF8" s="4">
        <v>816.5</v>
      </c>
      <c r="IG8" s="3">
        <v>774.2</v>
      </c>
      <c r="IH8" s="3">
        <v>832.7</v>
      </c>
      <c r="II8" s="3">
        <v>784.7</v>
      </c>
      <c r="IJ8" s="4">
        <v>-0.16800000000000001</v>
      </c>
      <c r="IK8" s="4">
        <v>-7.2999999999999995E-2</v>
      </c>
      <c r="IL8" s="4">
        <v>70.207999999999998</v>
      </c>
      <c r="IM8" s="4">
        <v>70.207999999999998</v>
      </c>
      <c r="IN8" s="4">
        <v>11.266999999999999</v>
      </c>
      <c r="IO8" s="4">
        <v>0.48099999999999998</v>
      </c>
    </row>
    <row r="9" spans="2:249" x14ac:dyDescent="0.25">
      <c r="B9" s="2" t="s">
        <v>41</v>
      </c>
      <c r="C9" s="2" t="s">
        <v>44</v>
      </c>
      <c r="D9" s="6">
        <v>2.4619212962962963E-3</v>
      </c>
      <c r="E9" s="4">
        <v>212.75</v>
      </c>
      <c r="F9" s="4">
        <v>331.93</v>
      </c>
      <c r="G9" s="4">
        <v>5.81</v>
      </c>
      <c r="H9" s="4">
        <v>34.4</v>
      </c>
      <c r="I9" s="3">
        <v>0</v>
      </c>
      <c r="J9" s="4">
        <v>17.399999999999999</v>
      </c>
      <c r="K9" s="3">
        <v>4</v>
      </c>
      <c r="L9" s="3">
        <v>7</v>
      </c>
      <c r="M9" s="3">
        <v>4</v>
      </c>
      <c r="N9" s="3">
        <v>3</v>
      </c>
      <c r="O9" s="3">
        <v>4</v>
      </c>
      <c r="P9" s="3">
        <v>1.2310000000000001</v>
      </c>
      <c r="Q9" s="3">
        <v>2.0640000000000001</v>
      </c>
      <c r="R9" s="4">
        <v>1.2789999999999999</v>
      </c>
      <c r="S9" s="4">
        <v>0.996</v>
      </c>
      <c r="T9" s="3">
        <v>89.83</v>
      </c>
      <c r="U9" s="4">
        <v>60.463000000000001</v>
      </c>
      <c r="V9" s="4">
        <v>225</v>
      </c>
      <c r="W9" s="4">
        <v>208.34</v>
      </c>
      <c r="X9" s="4">
        <v>205</v>
      </c>
      <c r="Y9" s="4">
        <v>201.66</v>
      </c>
      <c r="Z9" s="3">
        <v>340.22</v>
      </c>
      <c r="AA9" s="3">
        <v>303.24</v>
      </c>
      <c r="AB9" s="3">
        <v>337.06</v>
      </c>
      <c r="AC9" s="4">
        <v>320.36</v>
      </c>
      <c r="AD9" s="4">
        <v>1.802</v>
      </c>
      <c r="AE9" s="4">
        <v>1.8120000000000001</v>
      </c>
      <c r="AF9" s="4">
        <v>1.855</v>
      </c>
      <c r="AG9" s="4">
        <v>1.877</v>
      </c>
      <c r="AH9" s="3">
        <v>89.95</v>
      </c>
      <c r="AI9" s="4">
        <v>85.7</v>
      </c>
      <c r="AJ9" s="4">
        <v>111.17</v>
      </c>
      <c r="AK9" s="4">
        <v>110.03</v>
      </c>
      <c r="AL9" s="4">
        <v>633.95799999999997</v>
      </c>
      <c r="AM9" s="4">
        <v>630.64400000000001</v>
      </c>
      <c r="AN9" s="4">
        <v>865.02499999999998</v>
      </c>
      <c r="AO9" s="4">
        <v>787.95399999999995</v>
      </c>
      <c r="AP9" s="3">
        <v>1.3120000000000001</v>
      </c>
      <c r="AQ9" s="4">
        <v>1.5640000000000001</v>
      </c>
      <c r="AR9" s="4">
        <v>38.588000000000001</v>
      </c>
      <c r="AS9" s="4">
        <v>31.655000000000001</v>
      </c>
      <c r="AT9" s="4">
        <v>83</v>
      </c>
      <c r="AU9" s="4">
        <v>120</v>
      </c>
      <c r="AV9" s="4">
        <v>2.3744999999999998</v>
      </c>
      <c r="AW9" s="4">
        <v>5.4287999999999998</v>
      </c>
      <c r="AX9" s="4">
        <v>1013.5</v>
      </c>
      <c r="AY9" s="4">
        <v>2.2000000000000002</v>
      </c>
      <c r="AZ9" s="4">
        <v>5.61</v>
      </c>
      <c r="BA9" s="4">
        <v>141.607</v>
      </c>
      <c r="BB9" s="4">
        <v>139.316</v>
      </c>
      <c r="BC9" s="4">
        <v>7707</v>
      </c>
      <c r="BD9" s="4">
        <v>89</v>
      </c>
      <c r="BE9" s="3">
        <v>16.344999999999999</v>
      </c>
      <c r="BF9" s="3">
        <v>15.315</v>
      </c>
      <c r="BG9" s="4">
        <v>27.88</v>
      </c>
      <c r="BH9" s="4">
        <v>27.08</v>
      </c>
      <c r="BI9" s="5"/>
      <c r="BJ9" s="5"/>
      <c r="BK9" s="5"/>
      <c r="BL9" s="5"/>
      <c r="BM9" s="5"/>
      <c r="BN9" s="4">
        <v>113.496</v>
      </c>
      <c r="BO9" s="4">
        <v>112.85599999999999</v>
      </c>
      <c r="BP9" s="4">
        <v>141.78399999999999</v>
      </c>
      <c r="BQ9" s="4">
        <v>145.75200000000001</v>
      </c>
      <c r="BR9" s="5"/>
      <c r="BS9" s="4">
        <v>34.200000000000003</v>
      </c>
      <c r="BT9" s="4">
        <v>7396.0659999999998</v>
      </c>
      <c r="BU9" s="4">
        <v>50.271999999999998</v>
      </c>
      <c r="BV9" s="4">
        <v>57.26</v>
      </c>
      <c r="BW9" s="4">
        <v>57.234000000000002</v>
      </c>
      <c r="BX9" s="4">
        <v>59.548000000000002</v>
      </c>
      <c r="BY9" s="4">
        <v>1.5369999999999999</v>
      </c>
      <c r="BZ9" s="4">
        <v>3.101</v>
      </c>
      <c r="CA9" s="4">
        <v>3.9580000000000002</v>
      </c>
      <c r="CB9" s="4">
        <v>3.69</v>
      </c>
      <c r="CC9" s="3">
        <v>1.1040000000000001</v>
      </c>
      <c r="CD9" s="4">
        <v>1.371</v>
      </c>
      <c r="CE9" s="4">
        <v>1.2010000000000001</v>
      </c>
      <c r="CF9" s="4">
        <v>1.5509999999999999</v>
      </c>
      <c r="CG9" s="4">
        <v>13.941000000000001</v>
      </c>
      <c r="CH9" s="4">
        <v>13.817</v>
      </c>
      <c r="CI9" s="4">
        <v>3.827</v>
      </c>
      <c r="CJ9" s="3">
        <v>3.9950000000000001</v>
      </c>
      <c r="CK9" s="3">
        <v>1.609</v>
      </c>
      <c r="CL9" s="3">
        <v>0.3</v>
      </c>
      <c r="CM9" s="4">
        <v>0.3</v>
      </c>
      <c r="CN9" s="4">
        <v>0</v>
      </c>
      <c r="CO9" s="4">
        <v>0</v>
      </c>
      <c r="CP9" s="4">
        <v>108.703</v>
      </c>
      <c r="CQ9" s="3">
        <v>109.187</v>
      </c>
      <c r="CR9" s="4">
        <v>133.155</v>
      </c>
      <c r="CS9" s="4">
        <v>137.98099999999999</v>
      </c>
      <c r="CT9" s="3">
        <v>0.34599999999999997</v>
      </c>
      <c r="CU9" s="4">
        <v>0</v>
      </c>
      <c r="CV9" s="4">
        <v>0</v>
      </c>
      <c r="CW9" s="4">
        <v>0.30099999999999999</v>
      </c>
      <c r="CX9" s="4">
        <v>0.1</v>
      </c>
      <c r="CY9" s="4">
        <v>3.8980000000000001</v>
      </c>
      <c r="CZ9" s="4">
        <v>0.2</v>
      </c>
      <c r="DA9" s="4">
        <v>0.1</v>
      </c>
      <c r="DB9" s="4">
        <v>0.2</v>
      </c>
      <c r="DC9" s="3">
        <v>0</v>
      </c>
      <c r="DD9" s="3">
        <v>0</v>
      </c>
      <c r="DE9" s="4">
        <v>0.373</v>
      </c>
      <c r="DF9" s="3">
        <v>0.17299999999999999</v>
      </c>
      <c r="DG9" s="4">
        <v>0.49399999999999999</v>
      </c>
      <c r="DH9" s="3">
        <v>2.573</v>
      </c>
      <c r="DI9" s="4">
        <v>1.421</v>
      </c>
      <c r="DJ9" s="4">
        <v>0.28599999999999998</v>
      </c>
      <c r="DK9" s="3">
        <v>1.399</v>
      </c>
      <c r="DL9" s="4">
        <v>0.45800000000000002</v>
      </c>
      <c r="DM9" s="4">
        <v>0.83099999999999996</v>
      </c>
      <c r="DN9" s="4">
        <v>0.753</v>
      </c>
      <c r="DO9" s="4">
        <v>0.27600000000000002</v>
      </c>
      <c r="DP9" s="4">
        <v>64.566000000000003</v>
      </c>
      <c r="DQ9" s="4">
        <v>50.578000000000003</v>
      </c>
      <c r="DR9" s="4">
        <v>52.508000000000003</v>
      </c>
      <c r="DS9" s="4">
        <v>47.634</v>
      </c>
      <c r="DT9" s="4">
        <v>6.85</v>
      </c>
      <c r="DU9" s="4">
        <v>6.3</v>
      </c>
      <c r="DV9" s="4">
        <v>13.87</v>
      </c>
      <c r="DW9" s="4">
        <v>11.51</v>
      </c>
      <c r="DX9" s="4">
        <v>7.2</v>
      </c>
      <c r="DY9" s="4">
        <v>6.87</v>
      </c>
      <c r="DZ9" s="4">
        <v>13.58</v>
      </c>
      <c r="EA9" s="4">
        <v>10.95</v>
      </c>
      <c r="EB9" s="4">
        <v>42.29</v>
      </c>
      <c r="EC9" s="4">
        <v>42.3</v>
      </c>
      <c r="ED9" s="4">
        <v>32.53</v>
      </c>
      <c r="EE9" s="4">
        <v>34.659999999999997</v>
      </c>
      <c r="EF9" s="4">
        <v>43.66</v>
      </c>
      <c r="EG9" s="4">
        <v>44.53</v>
      </c>
      <c r="EH9" s="4">
        <v>40.03</v>
      </c>
      <c r="EI9" s="4">
        <v>42.88</v>
      </c>
      <c r="EJ9" s="4">
        <v>7.4960000000000004</v>
      </c>
      <c r="EK9" s="4">
        <v>55.164000000000001</v>
      </c>
      <c r="EL9" s="4">
        <v>1.95</v>
      </c>
      <c r="EM9" s="4">
        <v>1.55</v>
      </c>
      <c r="EN9" s="3">
        <v>1.22</v>
      </c>
      <c r="EO9" s="3">
        <v>1.22</v>
      </c>
      <c r="EP9" s="4">
        <v>-100.09</v>
      </c>
      <c r="EQ9" s="4">
        <v>-2.7559999999999998</v>
      </c>
      <c r="ER9" s="4">
        <v>103.872</v>
      </c>
      <c r="ES9" s="4">
        <v>1.631</v>
      </c>
      <c r="ET9" s="4">
        <v>1.677</v>
      </c>
      <c r="EU9" s="4">
        <v>1.5760000000000001</v>
      </c>
      <c r="EV9" s="3">
        <v>7.2859999999999996</v>
      </c>
      <c r="EW9" s="4">
        <v>2.7869999999999999</v>
      </c>
      <c r="EX9" s="3">
        <v>74.260000000000005</v>
      </c>
      <c r="EY9" s="3">
        <v>0</v>
      </c>
      <c r="EZ9" s="4">
        <v>0</v>
      </c>
      <c r="FA9" s="3">
        <v>0</v>
      </c>
      <c r="FB9" s="4">
        <v>9.4359999999999999</v>
      </c>
      <c r="FC9" s="4">
        <v>78.97</v>
      </c>
      <c r="FD9" s="4">
        <v>75.501000000000005</v>
      </c>
      <c r="FE9" s="4">
        <v>88.245000000000005</v>
      </c>
      <c r="FF9" s="4">
        <v>85.894999999999996</v>
      </c>
      <c r="FG9" s="4">
        <v>0.94699999999999995</v>
      </c>
      <c r="FH9" s="4">
        <v>0.94799999999999995</v>
      </c>
      <c r="FI9" s="4">
        <v>0.99</v>
      </c>
      <c r="FJ9" s="4">
        <v>0.99399999999999999</v>
      </c>
      <c r="FK9" s="4">
        <v>0</v>
      </c>
      <c r="FL9" s="4">
        <v>83</v>
      </c>
      <c r="FM9" s="4">
        <v>3.58</v>
      </c>
      <c r="FN9" s="4">
        <v>2.0699999999999998</v>
      </c>
      <c r="FO9" s="4">
        <v>5.58</v>
      </c>
      <c r="FP9" s="5"/>
      <c r="FQ9" s="4">
        <v>4.6500000000000004</v>
      </c>
      <c r="FR9" s="4">
        <v>5</v>
      </c>
      <c r="FS9" s="4">
        <v>6.7915000000000001</v>
      </c>
      <c r="FT9" s="4">
        <v>1072.3</v>
      </c>
      <c r="FU9" s="4">
        <v>7.44</v>
      </c>
      <c r="FV9" s="4">
        <v>17.2</v>
      </c>
      <c r="FW9" s="4">
        <v>3085.5</v>
      </c>
      <c r="FX9" s="4">
        <v>165600</v>
      </c>
      <c r="FY9" s="4">
        <v>167200</v>
      </c>
      <c r="FZ9" s="4">
        <v>49.372</v>
      </c>
      <c r="GA9" s="4">
        <v>49.792000000000002</v>
      </c>
      <c r="GB9" s="4">
        <v>2240.6</v>
      </c>
      <c r="GC9" s="3">
        <v>2285.6999999999998</v>
      </c>
      <c r="GD9" s="4">
        <v>2240.6</v>
      </c>
      <c r="GE9" s="4">
        <v>2285.6999999999998</v>
      </c>
      <c r="GF9" s="4">
        <v>1308</v>
      </c>
      <c r="GG9" s="4">
        <v>36</v>
      </c>
      <c r="GH9" s="4">
        <v>36.5</v>
      </c>
      <c r="GI9" s="4">
        <v>53.2</v>
      </c>
      <c r="GJ9" s="4">
        <v>57.6</v>
      </c>
      <c r="GK9" s="4">
        <v>99.5</v>
      </c>
      <c r="GL9" s="4">
        <v>78.2</v>
      </c>
      <c r="GM9" s="3">
        <v>0</v>
      </c>
      <c r="GN9" s="4">
        <v>29.725999999999999</v>
      </c>
      <c r="GO9" s="4">
        <v>103.872</v>
      </c>
      <c r="GP9" s="4">
        <v>1.121</v>
      </c>
      <c r="GQ9" s="4">
        <v>2.0059999999999998</v>
      </c>
      <c r="GR9" s="4">
        <v>1.298</v>
      </c>
      <c r="GS9" s="4">
        <v>2.0059999999999998</v>
      </c>
      <c r="GT9" s="4">
        <v>1.0029999999999999</v>
      </c>
      <c r="GU9" s="4">
        <v>1.8879999999999999</v>
      </c>
      <c r="GV9" s="4">
        <v>12.641999999999999</v>
      </c>
      <c r="GW9" s="4">
        <v>13.798</v>
      </c>
      <c r="GX9" s="4">
        <v>15.875999999999999</v>
      </c>
      <c r="GY9" s="3">
        <v>0</v>
      </c>
      <c r="GZ9" s="3">
        <v>0</v>
      </c>
      <c r="HA9" s="3">
        <v>0</v>
      </c>
      <c r="HB9" s="4">
        <v>0</v>
      </c>
      <c r="HC9" s="4">
        <v>23.231999999999999</v>
      </c>
      <c r="HD9" s="4">
        <v>86</v>
      </c>
      <c r="HE9" s="3">
        <v>0</v>
      </c>
      <c r="HF9" s="3">
        <v>0</v>
      </c>
      <c r="HG9" s="4">
        <v>73.069999999999993</v>
      </c>
      <c r="HH9" s="4">
        <v>80.099999999999994</v>
      </c>
      <c r="HI9" s="3">
        <v>0</v>
      </c>
      <c r="HJ9" s="3">
        <v>0</v>
      </c>
      <c r="HK9" s="3">
        <v>0</v>
      </c>
      <c r="HL9" s="4">
        <v>68</v>
      </c>
      <c r="HM9" s="4">
        <v>55</v>
      </c>
      <c r="HN9" s="4">
        <v>70</v>
      </c>
      <c r="HO9" s="4">
        <v>61</v>
      </c>
      <c r="HP9" s="4">
        <v>68</v>
      </c>
      <c r="HQ9" s="4">
        <v>66</v>
      </c>
      <c r="HR9" s="4">
        <v>58</v>
      </c>
      <c r="HS9" s="4">
        <v>64</v>
      </c>
      <c r="HT9" s="4">
        <v>-1.224</v>
      </c>
      <c r="HU9" s="3">
        <v>0</v>
      </c>
      <c r="HV9" s="4">
        <v>1.22</v>
      </c>
      <c r="HW9" s="4">
        <v>37.69</v>
      </c>
      <c r="HX9" s="3">
        <v>28.03</v>
      </c>
      <c r="HY9" s="4">
        <v>47.91</v>
      </c>
      <c r="HZ9" s="4">
        <v>57.24</v>
      </c>
      <c r="IA9" s="4">
        <v>2.649</v>
      </c>
      <c r="IB9" s="3">
        <v>105</v>
      </c>
      <c r="IC9" s="4">
        <v>23.238</v>
      </c>
      <c r="ID9" s="4">
        <v>-0.25900000000000001</v>
      </c>
      <c r="IE9" s="4">
        <v>-4.9000000000000002E-2</v>
      </c>
      <c r="IF9" s="4">
        <v>815.6</v>
      </c>
      <c r="IG9" s="4">
        <v>770.9</v>
      </c>
      <c r="IH9" s="4">
        <v>826.3</v>
      </c>
      <c r="II9" s="4">
        <v>782.7</v>
      </c>
      <c r="IJ9" s="4">
        <v>-0.20799999999999999</v>
      </c>
      <c r="IK9" s="4">
        <v>-7.5999999999999998E-2</v>
      </c>
      <c r="IL9" s="4">
        <v>67.789000000000001</v>
      </c>
      <c r="IM9" s="4">
        <v>67.789000000000001</v>
      </c>
      <c r="IN9" s="3">
        <v>12.577999999999999</v>
      </c>
      <c r="IO9" s="4">
        <v>0.46800000000000003</v>
      </c>
    </row>
    <row r="10" spans="2:249" ht="30" x14ac:dyDescent="0.25">
      <c r="B10" s="2" t="s">
        <v>41</v>
      </c>
      <c r="C10" s="7" t="s">
        <v>45</v>
      </c>
      <c r="D10" s="7" t="s">
        <v>426</v>
      </c>
      <c r="E10" s="4">
        <v>211.22</v>
      </c>
      <c r="F10" s="3">
        <v>332.57</v>
      </c>
      <c r="G10" s="4">
        <v>5.82</v>
      </c>
      <c r="H10" s="3">
        <v>34.5</v>
      </c>
      <c r="I10" s="3">
        <v>0</v>
      </c>
      <c r="J10" s="4">
        <v>16</v>
      </c>
      <c r="K10" s="3">
        <v>4</v>
      </c>
      <c r="L10" s="3">
        <v>7</v>
      </c>
      <c r="M10" s="3">
        <v>4</v>
      </c>
      <c r="N10" s="3">
        <v>3</v>
      </c>
      <c r="O10" s="3">
        <v>4</v>
      </c>
      <c r="P10" s="4">
        <v>1.147</v>
      </c>
      <c r="Q10" s="4">
        <v>1.782</v>
      </c>
      <c r="R10" s="3">
        <v>1.3029999999999999</v>
      </c>
      <c r="S10" s="3">
        <v>1.0009999999999999</v>
      </c>
      <c r="T10" s="4">
        <v>88.73</v>
      </c>
      <c r="U10" s="4">
        <v>60.613</v>
      </c>
      <c r="V10" s="4">
        <v>215</v>
      </c>
      <c r="W10" s="4">
        <v>200</v>
      </c>
      <c r="X10" s="4">
        <v>205</v>
      </c>
      <c r="Y10" s="4">
        <v>201.66</v>
      </c>
      <c r="Z10" s="4">
        <v>334.65</v>
      </c>
      <c r="AA10" s="4">
        <v>298.52999999999997</v>
      </c>
      <c r="AB10" s="4">
        <v>336.8</v>
      </c>
      <c r="AC10" s="3">
        <v>321.92</v>
      </c>
      <c r="AD10" s="3">
        <v>1.8089999999999999</v>
      </c>
      <c r="AE10" s="3">
        <v>1.82</v>
      </c>
      <c r="AF10" s="3">
        <v>1.8819999999999999</v>
      </c>
      <c r="AG10" s="3">
        <v>1.901</v>
      </c>
      <c r="AH10" s="4">
        <v>89.61</v>
      </c>
      <c r="AI10" s="3">
        <v>85.72</v>
      </c>
      <c r="AJ10" s="3">
        <v>114.17</v>
      </c>
      <c r="AK10" s="3">
        <v>112.78</v>
      </c>
      <c r="AL10" s="3">
        <v>668.25300000000004</v>
      </c>
      <c r="AM10" s="3">
        <v>666.10599999999999</v>
      </c>
      <c r="AN10" s="3">
        <v>882.88</v>
      </c>
      <c r="AO10" s="3">
        <v>806.72500000000002</v>
      </c>
      <c r="AP10" s="4">
        <v>1.296</v>
      </c>
      <c r="AQ10" s="4">
        <v>1.571</v>
      </c>
      <c r="AR10" s="4">
        <v>39.15</v>
      </c>
      <c r="AS10" s="4">
        <v>32.652999999999999</v>
      </c>
      <c r="AT10" s="4">
        <v>83</v>
      </c>
      <c r="AU10" s="3">
        <v>121</v>
      </c>
      <c r="AV10" s="4">
        <v>2.3380000000000001</v>
      </c>
      <c r="AW10" s="4">
        <v>5.4093</v>
      </c>
      <c r="AX10" s="3">
        <v>1014</v>
      </c>
      <c r="AY10" s="4">
        <v>2.1800000000000002</v>
      </c>
      <c r="AZ10" s="4">
        <v>5.62</v>
      </c>
      <c r="BA10" s="4">
        <v>126.053</v>
      </c>
      <c r="BB10" s="4">
        <v>115.736</v>
      </c>
      <c r="BC10" s="4">
        <v>7733</v>
      </c>
      <c r="BD10" s="3">
        <v>89.75</v>
      </c>
      <c r="BE10" s="4">
        <v>15.675000000000001</v>
      </c>
      <c r="BF10" s="4">
        <v>13.935</v>
      </c>
      <c r="BG10" s="4">
        <v>27.99</v>
      </c>
      <c r="BH10" s="3">
        <v>32.270000000000003</v>
      </c>
      <c r="BI10" s="5"/>
      <c r="BJ10" s="5"/>
      <c r="BK10" s="5"/>
      <c r="BL10" s="5"/>
      <c r="BM10" s="5"/>
      <c r="BN10" s="4">
        <v>113.64</v>
      </c>
      <c r="BO10" s="4">
        <v>113.096</v>
      </c>
      <c r="BP10" s="4">
        <v>142.87200000000001</v>
      </c>
      <c r="BQ10" s="3">
        <v>147.52799999999999</v>
      </c>
      <c r="BR10" s="5"/>
      <c r="BS10" s="4">
        <v>34.200000000000003</v>
      </c>
      <c r="BT10" s="4">
        <v>7414.89</v>
      </c>
      <c r="BU10" s="4">
        <v>50.15</v>
      </c>
      <c r="BV10" s="4">
        <v>57.4</v>
      </c>
      <c r="BW10" s="4">
        <v>56.475000000000001</v>
      </c>
      <c r="BX10" s="4">
        <v>59.215000000000003</v>
      </c>
      <c r="BY10" s="4">
        <v>1.31</v>
      </c>
      <c r="BZ10" s="3">
        <v>3.1930000000000001</v>
      </c>
      <c r="CA10" s="3">
        <v>4.1760000000000002</v>
      </c>
      <c r="CB10" s="4">
        <v>3.5539999999999998</v>
      </c>
      <c r="CC10" s="4">
        <v>0.97899999999999998</v>
      </c>
      <c r="CD10" s="4">
        <v>1.2450000000000001</v>
      </c>
      <c r="CE10" s="4">
        <v>1.173</v>
      </c>
      <c r="CF10" s="4">
        <v>1.534</v>
      </c>
      <c r="CG10" s="4">
        <v>13.939</v>
      </c>
      <c r="CH10" s="4">
        <v>13.791</v>
      </c>
      <c r="CI10" s="4">
        <v>3.19</v>
      </c>
      <c r="CJ10" s="4">
        <v>3.645</v>
      </c>
      <c r="CK10" s="4">
        <v>1.2789999999999999</v>
      </c>
      <c r="CL10" s="4">
        <v>0</v>
      </c>
      <c r="CM10" s="3">
        <v>1.5</v>
      </c>
      <c r="CN10" s="4">
        <v>0</v>
      </c>
      <c r="CO10" s="4">
        <v>0</v>
      </c>
      <c r="CP10" s="4">
        <v>108.059</v>
      </c>
      <c r="CQ10" s="4">
        <v>108.142</v>
      </c>
      <c r="CR10" s="3">
        <v>136.304</v>
      </c>
      <c r="CS10" s="3">
        <v>141.977</v>
      </c>
      <c r="CT10" s="4">
        <v>0.316</v>
      </c>
      <c r="CU10" s="3">
        <v>0.10199999999999999</v>
      </c>
      <c r="CV10" s="4">
        <v>0</v>
      </c>
      <c r="CW10" s="4">
        <v>0.69699999999999995</v>
      </c>
      <c r="CX10" s="4">
        <v>0</v>
      </c>
      <c r="CY10" s="4">
        <v>9.2959999999999994</v>
      </c>
      <c r="CZ10" s="4">
        <v>0.1</v>
      </c>
      <c r="DA10" s="4">
        <v>0.29899999999999999</v>
      </c>
      <c r="DB10" s="4">
        <v>0</v>
      </c>
      <c r="DC10" s="3">
        <v>0</v>
      </c>
      <c r="DD10" s="3">
        <v>0</v>
      </c>
      <c r="DE10" s="4">
        <v>0.34699999999999998</v>
      </c>
      <c r="DF10" s="4">
        <v>0.15</v>
      </c>
      <c r="DG10" s="3">
        <v>1.43</v>
      </c>
      <c r="DH10" s="4">
        <v>2.1989999999999998</v>
      </c>
      <c r="DI10" s="3">
        <v>1.431</v>
      </c>
      <c r="DJ10" s="4">
        <v>0.28000000000000003</v>
      </c>
      <c r="DK10" s="4">
        <v>1.32</v>
      </c>
      <c r="DL10" s="4">
        <v>0.45600000000000002</v>
      </c>
      <c r="DM10" s="4">
        <v>-3.36</v>
      </c>
      <c r="DN10" s="4">
        <v>-0.58099999999999996</v>
      </c>
      <c r="DO10" s="4">
        <v>0.42399999999999999</v>
      </c>
      <c r="DP10" s="3">
        <v>65.117000000000004</v>
      </c>
      <c r="DQ10" s="4">
        <v>54.075000000000003</v>
      </c>
      <c r="DR10" s="3">
        <v>52.707999999999998</v>
      </c>
      <c r="DS10" s="4">
        <v>46.402999999999999</v>
      </c>
      <c r="DT10" s="3">
        <v>7.31</v>
      </c>
      <c r="DU10" s="3">
        <v>6.73</v>
      </c>
      <c r="DV10" s="3">
        <v>14.24</v>
      </c>
      <c r="DW10" s="3">
        <v>11.83</v>
      </c>
      <c r="DX10" s="3">
        <v>7.47</v>
      </c>
      <c r="DY10" s="3">
        <v>7.25</v>
      </c>
      <c r="DZ10" s="3">
        <v>14.16</v>
      </c>
      <c r="EA10" s="3">
        <v>11.52</v>
      </c>
      <c r="EB10" s="4">
        <v>41.49</v>
      </c>
      <c r="EC10" s="4">
        <v>41.71</v>
      </c>
      <c r="ED10" s="4">
        <v>32.47</v>
      </c>
      <c r="EE10" s="4">
        <v>34.69</v>
      </c>
      <c r="EF10" s="4">
        <v>43.73</v>
      </c>
      <c r="EG10" s="4">
        <v>44.31</v>
      </c>
      <c r="EH10" s="4">
        <v>39.130000000000003</v>
      </c>
      <c r="EI10" s="4">
        <v>41.96</v>
      </c>
      <c r="EJ10" s="4">
        <v>7.492</v>
      </c>
      <c r="EK10" s="3">
        <v>55.244</v>
      </c>
      <c r="EL10" s="4">
        <v>2</v>
      </c>
      <c r="EM10" s="4">
        <v>1.6</v>
      </c>
      <c r="EN10" s="4">
        <v>1.21</v>
      </c>
      <c r="EO10" s="4">
        <v>1.21</v>
      </c>
      <c r="EP10" s="4">
        <v>-105.346</v>
      </c>
      <c r="EQ10" s="4">
        <v>-2.806</v>
      </c>
      <c r="ER10" s="4">
        <v>98.616</v>
      </c>
      <c r="ES10" s="4">
        <v>1.589</v>
      </c>
      <c r="ET10" s="4">
        <v>1.677</v>
      </c>
      <c r="EU10" s="4">
        <v>1.5309999999999999</v>
      </c>
      <c r="EV10" s="4">
        <v>7.242</v>
      </c>
      <c r="EW10" s="3">
        <v>2.8370000000000002</v>
      </c>
      <c r="EX10" s="4">
        <v>74.180000000000007</v>
      </c>
      <c r="EY10" s="3">
        <v>0</v>
      </c>
      <c r="EZ10" s="3">
        <v>0.10299999999999999</v>
      </c>
      <c r="FA10" s="3">
        <v>0</v>
      </c>
      <c r="FB10" s="4">
        <v>9.4670000000000005</v>
      </c>
      <c r="FC10" s="3">
        <v>80.405000000000001</v>
      </c>
      <c r="FD10" s="3">
        <v>76.954999999999998</v>
      </c>
      <c r="FE10" s="3">
        <v>92.174999999999997</v>
      </c>
      <c r="FF10" s="3">
        <v>89.417000000000002</v>
      </c>
      <c r="FG10" s="4">
        <v>0.94599999999999995</v>
      </c>
      <c r="FH10" s="4">
        <v>0.94699999999999995</v>
      </c>
      <c r="FI10" s="4">
        <v>0.99099999999999999</v>
      </c>
      <c r="FJ10" s="4">
        <v>0.99399999999999999</v>
      </c>
      <c r="FK10" s="4">
        <v>0</v>
      </c>
      <c r="FL10" s="4">
        <v>83</v>
      </c>
      <c r="FM10" s="4">
        <v>3.6</v>
      </c>
      <c r="FN10" s="4">
        <v>1.81</v>
      </c>
      <c r="FO10" s="4">
        <v>5.46</v>
      </c>
      <c r="FP10" s="5"/>
      <c r="FQ10" s="4">
        <v>4.5999999999999996</v>
      </c>
      <c r="FR10" s="4">
        <v>5.0999999999999996</v>
      </c>
      <c r="FS10" s="4">
        <v>6.7655000000000003</v>
      </c>
      <c r="FT10" s="3">
        <v>1073.0999999999999</v>
      </c>
      <c r="FU10" s="3">
        <v>7.5</v>
      </c>
      <c r="FV10" s="4">
        <v>23.01</v>
      </c>
      <c r="FW10" s="4">
        <v>3043</v>
      </c>
      <c r="FX10" s="4">
        <v>163900</v>
      </c>
      <c r="FY10" s="4">
        <v>165400</v>
      </c>
      <c r="FZ10" s="4">
        <v>49.311</v>
      </c>
      <c r="GA10" s="4">
        <v>49.628999999999998</v>
      </c>
      <c r="GB10" s="3">
        <v>2308</v>
      </c>
      <c r="GC10" s="4">
        <v>2226.4</v>
      </c>
      <c r="GD10" s="4">
        <v>2315.5</v>
      </c>
      <c r="GE10" s="4">
        <v>2233.1999999999998</v>
      </c>
      <c r="GF10" s="3">
        <v>1564.3280999999999</v>
      </c>
      <c r="GG10" s="4">
        <v>37</v>
      </c>
      <c r="GH10" s="4">
        <v>37</v>
      </c>
      <c r="GI10" s="4">
        <v>53.1</v>
      </c>
      <c r="GJ10" s="4">
        <v>57.5</v>
      </c>
      <c r="GK10" s="4">
        <v>99.5</v>
      </c>
      <c r="GL10" s="4">
        <v>78.3</v>
      </c>
      <c r="GM10" s="3">
        <v>0</v>
      </c>
      <c r="GN10" s="4">
        <v>30.082999999999998</v>
      </c>
      <c r="GO10" s="4">
        <v>105.346</v>
      </c>
      <c r="GP10" s="4">
        <v>0.94399999999999995</v>
      </c>
      <c r="GQ10" s="4">
        <v>2.0059999999999998</v>
      </c>
      <c r="GR10" s="4">
        <v>1.298</v>
      </c>
      <c r="GS10" s="4">
        <v>2.0649999999999999</v>
      </c>
      <c r="GT10" s="4">
        <v>0.82599999999999996</v>
      </c>
      <c r="GU10" s="4">
        <v>1.8879999999999999</v>
      </c>
      <c r="GV10" s="4">
        <v>12.641999999999999</v>
      </c>
      <c r="GW10" s="4">
        <v>13.807</v>
      </c>
      <c r="GX10" s="4">
        <v>15.68</v>
      </c>
      <c r="GY10" s="3">
        <v>0</v>
      </c>
      <c r="GZ10" s="3">
        <v>0</v>
      </c>
      <c r="HA10" s="3">
        <v>0</v>
      </c>
      <c r="HB10" s="4">
        <v>0</v>
      </c>
      <c r="HC10" s="4">
        <v>23.154</v>
      </c>
      <c r="HD10" s="4">
        <v>86</v>
      </c>
      <c r="HE10" s="3">
        <v>0</v>
      </c>
      <c r="HF10" s="3">
        <v>0</v>
      </c>
      <c r="HG10" s="4">
        <v>73.12</v>
      </c>
      <c r="HH10" s="4">
        <v>80.319999999999993</v>
      </c>
      <c r="HI10" s="3">
        <v>0</v>
      </c>
      <c r="HJ10" s="3">
        <v>0</v>
      </c>
      <c r="HK10" s="3">
        <v>0</v>
      </c>
      <c r="HL10" s="4">
        <v>68</v>
      </c>
      <c r="HM10" s="4">
        <v>52</v>
      </c>
      <c r="HN10" s="4">
        <v>71</v>
      </c>
      <c r="HO10" s="4">
        <v>63</v>
      </c>
      <c r="HP10" s="4">
        <v>70</v>
      </c>
      <c r="HQ10" s="4">
        <v>67</v>
      </c>
      <c r="HR10" s="4">
        <v>58</v>
      </c>
      <c r="HS10" s="4">
        <v>64</v>
      </c>
      <c r="HT10" s="4">
        <v>-1.218</v>
      </c>
      <c r="HU10" s="3">
        <v>0</v>
      </c>
      <c r="HV10" s="3">
        <v>1.294</v>
      </c>
      <c r="HW10" s="4">
        <v>35.75</v>
      </c>
      <c r="HX10" s="4">
        <v>29.81</v>
      </c>
      <c r="HY10" s="4">
        <v>48.91</v>
      </c>
      <c r="HZ10" s="4">
        <v>59.59</v>
      </c>
      <c r="IA10" s="3">
        <v>2.8460000000000001</v>
      </c>
      <c r="IB10" s="3">
        <v>105</v>
      </c>
      <c r="IC10" s="3">
        <v>23.265999999999998</v>
      </c>
      <c r="ID10" s="4">
        <v>-0.249</v>
      </c>
      <c r="IE10" s="4">
        <v>-4.2000000000000003E-2</v>
      </c>
      <c r="IF10" s="4">
        <v>816.3</v>
      </c>
      <c r="IG10" s="4">
        <v>772.8</v>
      </c>
      <c r="IH10" s="4">
        <v>829.7</v>
      </c>
      <c r="II10" s="4">
        <v>782.8</v>
      </c>
      <c r="IJ10" s="4">
        <v>-0.19400000000000001</v>
      </c>
      <c r="IK10" s="4">
        <v>-0.11600000000000001</v>
      </c>
      <c r="IL10" s="4">
        <v>66.91</v>
      </c>
      <c r="IM10" s="4">
        <v>66.91</v>
      </c>
      <c r="IN10" s="4">
        <v>11.393000000000001</v>
      </c>
      <c r="IO10" s="3">
        <v>0.56699999999999995</v>
      </c>
    </row>
    <row r="11" spans="2:249" ht="30" x14ac:dyDescent="0.25">
      <c r="B11" s="2" t="s">
        <v>41</v>
      </c>
      <c r="C11" s="2" t="s">
        <v>46</v>
      </c>
      <c r="D11" s="2" t="s">
        <v>427</v>
      </c>
      <c r="E11" s="4">
        <v>245.52099999999999</v>
      </c>
      <c r="F11" s="4">
        <v>331.33</v>
      </c>
      <c r="G11" s="4">
        <v>5.5</v>
      </c>
      <c r="H11" s="3">
        <v>34.5</v>
      </c>
      <c r="I11" s="3">
        <v>0</v>
      </c>
      <c r="J11" s="4">
        <v>18</v>
      </c>
      <c r="K11" s="3">
        <v>4</v>
      </c>
      <c r="L11" s="3">
        <v>7</v>
      </c>
      <c r="M11" s="3">
        <v>4</v>
      </c>
      <c r="N11" s="3">
        <v>3</v>
      </c>
      <c r="O11" s="3">
        <v>4</v>
      </c>
      <c r="P11" s="4">
        <v>1.083</v>
      </c>
      <c r="Q11" s="4">
        <v>1.5129999999999999</v>
      </c>
      <c r="R11" s="4">
        <v>1.202</v>
      </c>
      <c r="S11" s="4">
        <v>0.93899999999999995</v>
      </c>
      <c r="T11" s="4">
        <v>75.2</v>
      </c>
      <c r="U11" s="4">
        <v>60.670999999999999</v>
      </c>
      <c r="V11" s="4">
        <v>208.34</v>
      </c>
      <c r="W11" s="4">
        <v>187.5</v>
      </c>
      <c r="X11" s="4">
        <v>192.5</v>
      </c>
      <c r="Y11" s="4">
        <v>187.5</v>
      </c>
      <c r="Z11" s="4">
        <v>322.39</v>
      </c>
      <c r="AA11" s="4">
        <v>289.32</v>
      </c>
      <c r="AB11" s="4">
        <v>304.19</v>
      </c>
      <c r="AC11" s="4">
        <v>286.99</v>
      </c>
      <c r="AD11" s="4">
        <v>1.7989999999999999</v>
      </c>
      <c r="AE11" s="4">
        <v>1.8149999999999999</v>
      </c>
      <c r="AF11" s="4">
        <v>1.871</v>
      </c>
      <c r="AG11" s="4">
        <v>1.891</v>
      </c>
      <c r="AH11" s="4">
        <v>87.08</v>
      </c>
      <c r="AI11" s="4">
        <v>83.87</v>
      </c>
      <c r="AJ11" s="4">
        <v>109.95</v>
      </c>
      <c r="AK11" s="4">
        <v>109.69</v>
      </c>
      <c r="AL11" s="4">
        <v>550.09</v>
      </c>
      <c r="AM11" s="4">
        <v>603.923</v>
      </c>
      <c r="AN11" s="4">
        <v>825.65700000000004</v>
      </c>
      <c r="AO11" s="4">
        <v>797.01700000000005</v>
      </c>
      <c r="AP11" s="4">
        <v>1.2989999999999999</v>
      </c>
      <c r="AQ11" s="4">
        <v>1.5549999999999999</v>
      </c>
      <c r="AR11" s="3">
        <v>39.768000000000001</v>
      </c>
      <c r="AS11" s="3">
        <v>34.747999999999998</v>
      </c>
      <c r="AT11" s="4">
        <v>83</v>
      </c>
      <c r="AU11" s="4">
        <v>120</v>
      </c>
      <c r="AV11" s="3">
        <v>2.21</v>
      </c>
      <c r="AW11" s="4">
        <v>5.3186999999999998</v>
      </c>
      <c r="AX11" s="4">
        <v>1011.2</v>
      </c>
      <c r="AY11" s="4">
        <v>2.1800000000000002</v>
      </c>
      <c r="AZ11" s="4">
        <v>5.64</v>
      </c>
      <c r="BA11" s="3">
        <v>69.3</v>
      </c>
      <c r="BB11" s="3">
        <v>69.302000000000007</v>
      </c>
      <c r="BC11" s="3">
        <v>7813</v>
      </c>
      <c r="BD11" s="3">
        <v>89.75</v>
      </c>
      <c r="BE11" s="4">
        <v>15.615</v>
      </c>
      <c r="BF11" s="4">
        <v>13.835000000000001</v>
      </c>
      <c r="BG11" s="4">
        <v>29.41</v>
      </c>
      <c r="BH11" s="4">
        <v>28.59</v>
      </c>
      <c r="BI11" s="4">
        <v>61.834000000000003</v>
      </c>
      <c r="BJ11" s="4">
        <v>58.194000000000003</v>
      </c>
      <c r="BK11" s="3">
        <v>62.219000000000001</v>
      </c>
      <c r="BL11" s="4">
        <v>40.093000000000004</v>
      </c>
      <c r="BM11" s="3">
        <v>77.459000000000003</v>
      </c>
      <c r="BN11" s="3">
        <v>123.52800000000001</v>
      </c>
      <c r="BO11" s="4">
        <v>123.608</v>
      </c>
      <c r="BP11" s="3">
        <v>143.38399999999999</v>
      </c>
      <c r="BQ11" s="4">
        <v>147.06399999999999</v>
      </c>
      <c r="BR11" s="3">
        <v>60.042999999999999</v>
      </c>
      <c r="BS11" s="3">
        <v>34.299999999999997</v>
      </c>
      <c r="BT11" s="4">
        <v>7190.6379999999999</v>
      </c>
      <c r="BU11" s="4">
        <v>48.892000000000003</v>
      </c>
      <c r="BV11" s="4">
        <v>56.204000000000001</v>
      </c>
      <c r="BW11" s="4">
        <v>58.94</v>
      </c>
      <c r="BX11" s="4">
        <v>58.893999999999998</v>
      </c>
      <c r="BY11" s="3">
        <v>1.585</v>
      </c>
      <c r="BZ11" s="4">
        <v>2.69</v>
      </c>
      <c r="CA11" s="4">
        <v>3.0680000000000001</v>
      </c>
      <c r="CB11" s="4">
        <v>3.0859999999999999</v>
      </c>
      <c r="CC11" s="4">
        <v>0.71099999999999997</v>
      </c>
      <c r="CD11" s="4">
        <v>1.125</v>
      </c>
      <c r="CE11" s="4">
        <v>1.145</v>
      </c>
      <c r="CF11" s="4">
        <v>1.5469999999999999</v>
      </c>
      <c r="CG11" s="4">
        <v>13.94</v>
      </c>
      <c r="CH11" s="4">
        <v>10.795</v>
      </c>
      <c r="CI11" s="5"/>
      <c r="CJ11" s="5"/>
      <c r="CK11" s="5"/>
      <c r="CL11" s="4">
        <v>0.1</v>
      </c>
      <c r="CM11" s="4">
        <v>0.3</v>
      </c>
      <c r="CN11" s="3">
        <v>1</v>
      </c>
      <c r="CO11" s="3">
        <v>1</v>
      </c>
      <c r="CP11" s="3">
        <v>109.111</v>
      </c>
      <c r="CQ11" s="4">
        <v>108.497</v>
      </c>
      <c r="CR11" s="4">
        <v>134.24700000000001</v>
      </c>
      <c r="CS11" s="4">
        <v>138.44800000000001</v>
      </c>
      <c r="CT11" s="4">
        <v>0.23400000000000001</v>
      </c>
      <c r="CU11" s="4">
        <v>0</v>
      </c>
      <c r="CV11" s="3">
        <v>0.39900000000000002</v>
      </c>
      <c r="CW11" s="4">
        <v>0.3</v>
      </c>
      <c r="CX11" s="4">
        <v>0</v>
      </c>
      <c r="CY11" s="3">
        <v>34.901000000000003</v>
      </c>
      <c r="CZ11" s="4">
        <v>0</v>
      </c>
      <c r="DA11" s="3">
        <v>0.40400000000000003</v>
      </c>
      <c r="DB11" s="4">
        <v>9.9000000000000005E-2</v>
      </c>
      <c r="DC11" s="3">
        <v>0</v>
      </c>
      <c r="DD11" s="3">
        <v>0</v>
      </c>
      <c r="DE11" s="4">
        <v>0.26300000000000001</v>
      </c>
      <c r="DF11" s="4">
        <v>0.11700000000000001</v>
      </c>
      <c r="DG11" s="4">
        <v>0.40899999999999997</v>
      </c>
      <c r="DH11" s="4">
        <v>1.65</v>
      </c>
      <c r="DI11" s="4">
        <v>1.014</v>
      </c>
      <c r="DJ11" s="4">
        <v>8.5000000000000006E-2</v>
      </c>
      <c r="DK11" s="4">
        <v>0.91300000000000003</v>
      </c>
      <c r="DL11" s="3">
        <v>0.46200000000000002</v>
      </c>
      <c r="DM11" s="4">
        <v>0.90900000000000003</v>
      </c>
      <c r="DN11" s="3">
        <v>0.93</v>
      </c>
      <c r="DO11" s="4">
        <v>0.439</v>
      </c>
      <c r="DP11" s="4">
        <v>60.076000000000001</v>
      </c>
      <c r="DQ11" s="4">
        <v>44.841999999999999</v>
      </c>
      <c r="DR11" s="4">
        <v>52.514000000000003</v>
      </c>
      <c r="DS11" s="3">
        <v>49.802999999999997</v>
      </c>
      <c r="DT11" s="4">
        <v>5.12</v>
      </c>
      <c r="DU11" s="4">
        <v>5.32</v>
      </c>
      <c r="DV11" s="4">
        <v>11.89</v>
      </c>
      <c r="DW11" s="4">
        <v>9.17</v>
      </c>
      <c r="DX11" s="4">
        <v>5.42</v>
      </c>
      <c r="DY11" s="4">
        <v>5.38</v>
      </c>
      <c r="DZ11" s="4">
        <v>11.06</v>
      </c>
      <c r="EA11" s="4">
        <v>8.92</v>
      </c>
      <c r="EB11" s="3">
        <v>43.59</v>
      </c>
      <c r="EC11" s="3">
        <v>42.78</v>
      </c>
      <c r="ED11" s="3">
        <v>32.75</v>
      </c>
      <c r="EE11" s="3">
        <v>35.56</v>
      </c>
      <c r="EF11" s="4">
        <v>45.85</v>
      </c>
      <c r="EG11" s="4">
        <v>46.51</v>
      </c>
      <c r="EH11" s="4">
        <v>44.29</v>
      </c>
      <c r="EI11" s="4">
        <v>46.34</v>
      </c>
      <c r="EJ11" s="3">
        <v>7.6449999999999996</v>
      </c>
      <c r="EK11" s="4">
        <v>55.042000000000002</v>
      </c>
      <c r="EL11" s="4">
        <v>2.0499999999999998</v>
      </c>
      <c r="EM11" s="4">
        <v>1.55</v>
      </c>
      <c r="EN11" s="3">
        <v>1.22</v>
      </c>
      <c r="EO11" s="3">
        <v>1.22</v>
      </c>
      <c r="EP11" s="4">
        <v>-96.147999999999996</v>
      </c>
      <c r="EQ11" s="4">
        <v>-2.02</v>
      </c>
      <c r="ER11" s="4">
        <v>90.44</v>
      </c>
      <c r="ES11" s="4">
        <v>1.585</v>
      </c>
      <c r="ET11" s="3">
        <v>1.681</v>
      </c>
      <c r="EU11" s="4">
        <v>1.5289999999999999</v>
      </c>
      <c r="EV11" s="4">
        <v>7.0970000000000004</v>
      </c>
      <c r="EW11" s="4">
        <v>2.5649999999999999</v>
      </c>
      <c r="EX11" s="4">
        <v>68.64</v>
      </c>
      <c r="EY11" s="3">
        <v>0</v>
      </c>
      <c r="EZ11" s="4">
        <v>0</v>
      </c>
      <c r="FA11" s="3">
        <v>0</v>
      </c>
      <c r="FB11" s="3">
        <v>9.5</v>
      </c>
      <c r="FC11" s="4">
        <v>79.757000000000005</v>
      </c>
      <c r="FD11" s="4">
        <v>76.494</v>
      </c>
      <c r="FE11" s="4">
        <v>91.69</v>
      </c>
      <c r="FF11" s="4">
        <v>89.236000000000004</v>
      </c>
      <c r="FG11" s="4">
        <v>0.95099999999999996</v>
      </c>
      <c r="FH11" s="4">
        <v>0.94899999999999995</v>
      </c>
      <c r="FI11" s="4">
        <v>0.99399999999999999</v>
      </c>
      <c r="FJ11" s="4">
        <v>0.998</v>
      </c>
      <c r="FK11" s="4">
        <v>0</v>
      </c>
      <c r="FL11" s="4">
        <v>83</v>
      </c>
      <c r="FM11" s="3">
        <v>3.63</v>
      </c>
      <c r="FN11" s="4">
        <v>1.18</v>
      </c>
      <c r="FO11" s="3">
        <v>5.37</v>
      </c>
      <c r="FP11" s="4">
        <v>3.8</v>
      </c>
      <c r="FQ11" s="4">
        <v>4.5</v>
      </c>
      <c r="FR11" s="3">
        <v>4.95</v>
      </c>
      <c r="FS11" s="4">
        <v>6.8380000000000001</v>
      </c>
      <c r="FT11" s="4">
        <v>1066</v>
      </c>
      <c r="FU11" s="4">
        <v>7.32</v>
      </c>
      <c r="FV11" s="3">
        <v>28.52</v>
      </c>
      <c r="FW11" s="4">
        <v>3012</v>
      </c>
      <c r="FX11" s="4">
        <v>165400</v>
      </c>
      <c r="FY11" s="4">
        <v>168100</v>
      </c>
      <c r="FZ11" s="4">
        <v>49.981999999999999</v>
      </c>
      <c r="GA11" s="4">
        <v>50.603999999999999</v>
      </c>
      <c r="GB11" s="4">
        <v>2187.1</v>
      </c>
      <c r="GC11" s="4">
        <v>2190.6999999999998</v>
      </c>
      <c r="GD11" s="4">
        <v>2190.4</v>
      </c>
      <c r="GE11" s="4">
        <v>2388.6999999999998</v>
      </c>
      <c r="GF11" s="4">
        <v>1261.1405999999999</v>
      </c>
      <c r="GG11" s="4">
        <v>37</v>
      </c>
      <c r="GH11" s="4">
        <v>37.5</v>
      </c>
      <c r="GI11" s="4">
        <v>53.3</v>
      </c>
      <c r="GJ11" s="4">
        <v>57.7</v>
      </c>
      <c r="GK11" s="4">
        <v>99.5</v>
      </c>
      <c r="GL11" s="4">
        <v>78.7</v>
      </c>
      <c r="GM11" s="3">
        <v>0</v>
      </c>
      <c r="GN11" s="4">
        <v>28.312000000000001</v>
      </c>
      <c r="GO11" s="4">
        <v>96.147999999999996</v>
      </c>
      <c r="GP11" s="3">
        <v>0</v>
      </c>
      <c r="GQ11" s="3">
        <v>4.5430000000000001</v>
      </c>
      <c r="GR11" s="3">
        <v>0</v>
      </c>
      <c r="GS11" s="4">
        <v>4.2480000000000002</v>
      </c>
      <c r="GT11" s="3">
        <v>0</v>
      </c>
      <c r="GU11" s="4">
        <v>3.5990000000000002</v>
      </c>
      <c r="GV11" s="3">
        <v>0</v>
      </c>
      <c r="GW11" s="3">
        <v>13.847</v>
      </c>
      <c r="GX11" s="4">
        <v>19.501999999999999</v>
      </c>
      <c r="GY11" s="3">
        <v>0</v>
      </c>
      <c r="GZ11" s="3">
        <v>0</v>
      </c>
      <c r="HA11" s="3">
        <v>0</v>
      </c>
      <c r="HB11" s="4">
        <v>0</v>
      </c>
      <c r="HC11" s="4">
        <v>23.49</v>
      </c>
      <c r="HD11" s="3">
        <v>90</v>
      </c>
      <c r="HE11" s="3">
        <v>0</v>
      </c>
      <c r="HF11" s="3">
        <v>0</v>
      </c>
      <c r="HG11" s="3">
        <v>84.82</v>
      </c>
      <c r="HH11" s="3">
        <v>82</v>
      </c>
      <c r="HI11" s="3">
        <v>0</v>
      </c>
      <c r="HJ11" s="3">
        <v>0</v>
      </c>
      <c r="HK11" s="3">
        <v>0</v>
      </c>
      <c r="HL11" s="4">
        <v>68</v>
      </c>
      <c r="HM11" s="4">
        <v>51</v>
      </c>
      <c r="HN11" s="3">
        <v>73</v>
      </c>
      <c r="HO11" s="3">
        <v>64</v>
      </c>
      <c r="HP11" s="3">
        <v>71</v>
      </c>
      <c r="HQ11" s="3">
        <v>68</v>
      </c>
      <c r="HR11" s="3">
        <v>59</v>
      </c>
      <c r="HS11" s="3">
        <v>66</v>
      </c>
      <c r="HT11" s="4">
        <v>-1.2124999999999999</v>
      </c>
      <c r="HU11" s="3">
        <v>0</v>
      </c>
      <c r="HV11" s="4">
        <v>0.98599999999999999</v>
      </c>
      <c r="HW11" s="4">
        <v>35.75</v>
      </c>
      <c r="HX11" s="4">
        <v>29.81</v>
      </c>
      <c r="HY11" s="5"/>
      <c r="HZ11" s="5"/>
      <c r="IA11" s="4">
        <v>2.6869999999999998</v>
      </c>
      <c r="IB11" s="3">
        <v>105</v>
      </c>
      <c r="IC11" s="4">
        <v>22.835000000000001</v>
      </c>
      <c r="ID11" s="4">
        <v>-0.17699999999999999</v>
      </c>
      <c r="IE11" s="4">
        <v>-3.5000000000000003E-2</v>
      </c>
      <c r="IF11" s="4">
        <v>813.2</v>
      </c>
      <c r="IG11" s="4">
        <v>758</v>
      </c>
      <c r="IH11" s="4">
        <v>823.4</v>
      </c>
      <c r="II11" s="4">
        <v>767.7</v>
      </c>
      <c r="IJ11" s="4">
        <v>-0.126</v>
      </c>
      <c r="IK11" s="4">
        <v>-5.1999999999999998E-2</v>
      </c>
      <c r="IL11" s="4">
        <v>75.322999999999993</v>
      </c>
      <c r="IM11" s="4">
        <v>75.322999999999993</v>
      </c>
      <c r="IN11" s="4">
        <v>11.837999999999999</v>
      </c>
      <c r="IO11" s="4">
        <v>0.55800000000000005</v>
      </c>
    </row>
  </sheetData>
  <mergeCells count="5">
    <mergeCell ref="B6:BD6"/>
    <mergeCell ref="BE6:DE6"/>
    <mergeCell ref="DF6:FE6"/>
    <mergeCell ref="FF6:HD6"/>
    <mergeCell ref="HE6:IO6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0E7170-300E-446B-903F-DD150393A15E}">
  <sheetPr codeName="Sheet17"/>
  <dimension ref="B1:IO13"/>
  <sheetViews>
    <sheetView zoomScale="85" zoomScaleNormal="85" workbookViewId="0">
      <selection activeCell="HE1" sqref="HE1:HG1048576"/>
    </sheetView>
  </sheetViews>
  <sheetFormatPr defaultRowHeight="15" x14ac:dyDescent="0.25"/>
  <sheetData>
    <row r="1" spans="2:249" ht="15.75" thickBot="1" x14ac:dyDescent="0.3">
      <c r="B1" s="29" t="s">
        <v>362</v>
      </c>
      <c r="C1" s="30" t="s">
        <v>404</v>
      </c>
    </row>
    <row r="5" spans="2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273</v>
      </c>
      <c r="AQ5" s="1" t="s">
        <v>274</v>
      </c>
      <c r="AR5" s="1" t="s">
        <v>150</v>
      </c>
      <c r="AS5" s="1" t="s">
        <v>151</v>
      </c>
      <c r="AT5" s="1" t="s">
        <v>152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269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265</v>
      </c>
      <c r="FH5" s="1" t="s">
        <v>266</v>
      </c>
      <c r="FI5" s="1" t="s">
        <v>267</v>
      </c>
      <c r="FJ5" s="1" t="s">
        <v>268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408</v>
      </c>
      <c r="IA5" s="1" t="s">
        <v>262</v>
      </c>
      <c r="IB5" s="1" t="s">
        <v>387</v>
      </c>
      <c r="IC5" s="1" t="s">
        <v>388</v>
      </c>
      <c r="ID5" s="1" t="s">
        <v>389</v>
      </c>
      <c r="IE5" s="1" t="s">
        <v>390</v>
      </c>
      <c r="IF5" s="1" t="s">
        <v>391</v>
      </c>
      <c r="IG5" s="1" t="s">
        <v>392</v>
      </c>
      <c r="IH5" s="1" t="s">
        <v>393</v>
      </c>
      <c r="II5" s="1" t="s">
        <v>394</v>
      </c>
      <c r="IJ5" s="1" t="s">
        <v>395</v>
      </c>
      <c r="IK5" s="1" t="s">
        <v>396</v>
      </c>
      <c r="IL5" s="1" t="s">
        <v>397</v>
      </c>
      <c r="IM5" s="1" t="s">
        <v>398</v>
      </c>
      <c r="IN5" s="1" t="s">
        <v>399</v>
      </c>
      <c r="IO5" s="1" t="s">
        <v>400</v>
      </c>
    </row>
    <row r="6" spans="2:249" ht="15" customHeight="1" x14ac:dyDescent="0.25">
      <c r="B6" s="62" t="s">
        <v>428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1"/>
    </row>
    <row r="7" spans="2:249" ht="30" x14ac:dyDescent="0.25">
      <c r="B7" s="2" t="s">
        <v>41</v>
      </c>
      <c r="C7" s="2" t="s">
        <v>42</v>
      </c>
      <c r="D7" s="2" t="s">
        <v>429</v>
      </c>
      <c r="E7" s="3">
        <v>1216.5630000000001</v>
      </c>
      <c r="F7" s="4">
        <v>326.05</v>
      </c>
      <c r="G7" s="4">
        <v>5.39</v>
      </c>
      <c r="H7" s="3">
        <v>34.6</v>
      </c>
      <c r="I7" s="3">
        <v>0.24</v>
      </c>
      <c r="J7" s="3">
        <v>994.8</v>
      </c>
      <c r="K7" s="3">
        <v>4</v>
      </c>
      <c r="L7" s="3">
        <v>7</v>
      </c>
      <c r="M7" s="3">
        <v>4</v>
      </c>
      <c r="N7" s="3">
        <v>3</v>
      </c>
      <c r="O7" s="3">
        <v>4</v>
      </c>
      <c r="P7" s="4">
        <v>1.2130000000000001</v>
      </c>
      <c r="Q7" s="4">
        <v>1.528</v>
      </c>
      <c r="R7" s="3">
        <v>1.3680000000000001</v>
      </c>
      <c r="S7" s="4">
        <v>1.03</v>
      </c>
      <c r="T7" s="4">
        <v>66.7</v>
      </c>
      <c r="U7" s="3">
        <v>60.972999999999999</v>
      </c>
      <c r="V7" s="3">
        <v>107.5</v>
      </c>
      <c r="W7" s="3">
        <v>70</v>
      </c>
      <c r="X7" s="3">
        <v>102.5</v>
      </c>
      <c r="Y7" s="3">
        <v>100</v>
      </c>
      <c r="Z7" s="4">
        <v>202.26</v>
      </c>
      <c r="AA7" s="4">
        <v>174.62</v>
      </c>
      <c r="AB7" s="4">
        <v>163.51</v>
      </c>
      <c r="AC7" s="4">
        <v>157.49</v>
      </c>
      <c r="AD7" s="3">
        <v>1.796</v>
      </c>
      <c r="AE7" s="3">
        <v>1.839</v>
      </c>
      <c r="AF7" s="4">
        <v>1.782</v>
      </c>
      <c r="AG7" s="4">
        <v>1.774</v>
      </c>
      <c r="AH7" s="4">
        <v>76.819999999999993</v>
      </c>
      <c r="AI7" s="4">
        <v>77.72</v>
      </c>
      <c r="AJ7" s="4">
        <v>88.49</v>
      </c>
      <c r="AK7" s="4">
        <v>88.74</v>
      </c>
      <c r="AL7" s="4">
        <v>541.44399999999996</v>
      </c>
      <c r="AM7" s="4">
        <v>574.20000000000005</v>
      </c>
      <c r="AN7" s="4">
        <v>803.05399999999997</v>
      </c>
      <c r="AO7" s="4">
        <v>754.471</v>
      </c>
      <c r="AP7" s="4">
        <v>1.3149999999999999</v>
      </c>
      <c r="AQ7" s="3">
        <v>1.66</v>
      </c>
      <c r="AR7" s="4">
        <v>40.735999999999997</v>
      </c>
      <c r="AS7" s="4">
        <v>35.070999999999998</v>
      </c>
      <c r="AT7" s="3">
        <v>85</v>
      </c>
      <c r="AU7" s="4">
        <v>113</v>
      </c>
      <c r="AV7" s="4">
        <v>2.42</v>
      </c>
      <c r="AW7" s="4">
        <v>4.5449000000000002</v>
      </c>
      <c r="AX7" s="3">
        <v>1023.4</v>
      </c>
      <c r="AY7" s="4">
        <v>2.2999999999999998</v>
      </c>
      <c r="AZ7" s="3">
        <v>5.58</v>
      </c>
      <c r="BA7" s="4">
        <v>69.599999999999994</v>
      </c>
      <c r="BB7" s="4">
        <v>69.7</v>
      </c>
      <c r="BC7" s="4">
        <v>7625</v>
      </c>
      <c r="BD7" s="4">
        <v>89</v>
      </c>
      <c r="BE7" s="4">
        <v>13.425000000000001</v>
      </c>
      <c r="BF7" s="4">
        <v>13.095000000000001</v>
      </c>
      <c r="BG7" s="3">
        <v>28.42</v>
      </c>
      <c r="BH7" s="3">
        <v>27.91</v>
      </c>
      <c r="BI7" s="4">
        <v>62.682000000000002</v>
      </c>
      <c r="BJ7" s="3">
        <v>78.900999999999996</v>
      </c>
      <c r="BK7" s="4">
        <v>60.966999999999999</v>
      </c>
      <c r="BL7" s="3">
        <v>76.88</v>
      </c>
      <c r="BM7" s="4">
        <v>75.734999999999999</v>
      </c>
      <c r="BN7" s="3">
        <v>145.52799999999999</v>
      </c>
      <c r="BO7" s="3">
        <v>151.89599999999999</v>
      </c>
      <c r="BP7" s="4">
        <v>138.376</v>
      </c>
      <c r="BQ7" s="4">
        <v>142.328</v>
      </c>
      <c r="BR7" s="4">
        <v>58.531999999999996</v>
      </c>
      <c r="BS7" s="3">
        <v>33</v>
      </c>
      <c r="BT7" s="4">
        <v>6958.2359999999999</v>
      </c>
      <c r="BU7" s="4">
        <v>18.463999999999999</v>
      </c>
      <c r="BV7" s="4">
        <v>56.918999999999997</v>
      </c>
      <c r="BW7" s="3">
        <v>59.637</v>
      </c>
      <c r="BX7" s="3">
        <v>60.695</v>
      </c>
      <c r="BY7" s="4">
        <v>1.2529999999999999</v>
      </c>
      <c r="BZ7" s="4">
        <v>2.4929999999999999</v>
      </c>
      <c r="CA7" s="4">
        <v>3.3860000000000001</v>
      </c>
      <c r="CB7" s="4">
        <v>3.24</v>
      </c>
      <c r="CC7" s="4">
        <v>0.78200000000000003</v>
      </c>
      <c r="CD7" s="4">
        <v>1.54</v>
      </c>
      <c r="CE7" s="4">
        <v>1.1879999999999999</v>
      </c>
      <c r="CF7" s="4">
        <v>1.6910000000000001</v>
      </c>
      <c r="CG7" s="4">
        <v>13.087</v>
      </c>
      <c r="CH7" s="3">
        <v>9.99</v>
      </c>
      <c r="CI7" s="4">
        <v>4.0190000000000001</v>
      </c>
      <c r="CJ7" s="3">
        <v>13.387</v>
      </c>
      <c r="CK7" s="3">
        <v>1.617</v>
      </c>
      <c r="CL7" s="4">
        <v>0</v>
      </c>
      <c r="CM7" s="4">
        <v>0.2</v>
      </c>
      <c r="CN7" s="4">
        <v>0</v>
      </c>
      <c r="CO7" s="4">
        <v>0</v>
      </c>
      <c r="CP7" s="3">
        <v>125.18</v>
      </c>
      <c r="CQ7" s="3">
        <v>130.18100000000001</v>
      </c>
      <c r="CR7" s="4">
        <v>112.002</v>
      </c>
      <c r="CS7" s="4">
        <v>111.515</v>
      </c>
      <c r="CT7" s="4">
        <v>0.28899999999999998</v>
      </c>
      <c r="CU7" s="3">
        <v>0.10199999999999999</v>
      </c>
      <c r="CV7" s="3">
        <v>0.29899999999999999</v>
      </c>
      <c r="CW7" s="4">
        <v>0.2</v>
      </c>
      <c r="CX7" s="4">
        <v>0.2</v>
      </c>
      <c r="CY7" s="3">
        <v>0.7</v>
      </c>
      <c r="CZ7" s="4">
        <v>9.9000000000000005E-2</v>
      </c>
      <c r="DA7" s="4">
        <v>0.30099999999999999</v>
      </c>
      <c r="DB7" s="4">
        <v>0.1</v>
      </c>
      <c r="DC7" s="3">
        <v>6.0000000000000001E-3</v>
      </c>
      <c r="DD7" s="3">
        <v>0</v>
      </c>
      <c r="DE7" s="4">
        <v>7.2999999999999995E-2</v>
      </c>
      <c r="DF7" s="4">
        <v>0.11600000000000001</v>
      </c>
      <c r="DG7" s="4">
        <v>0.312</v>
      </c>
      <c r="DH7" s="4">
        <v>1.8560000000000001</v>
      </c>
      <c r="DI7" s="4">
        <v>1.194</v>
      </c>
      <c r="DJ7" s="4">
        <v>0.41499999999999998</v>
      </c>
      <c r="DK7" s="4">
        <v>1.1679999999999999</v>
      </c>
      <c r="DL7" s="4">
        <v>0.443</v>
      </c>
      <c r="DM7" s="4">
        <v>0.90400000000000003</v>
      </c>
      <c r="DN7" s="4">
        <v>0.60099999999999998</v>
      </c>
      <c r="DO7" s="4">
        <v>0.44900000000000001</v>
      </c>
      <c r="DP7" s="4">
        <v>62.015999999999998</v>
      </c>
      <c r="DQ7" s="3">
        <v>58.3</v>
      </c>
      <c r="DR7" s="4">
        <v>51.99</v>
      </c>
      <c r="DS7" s="4">
        <v>47.573999999999998</v>
      </c>
      <c r="DT7" s="4">
        <v>0.99</v>
      </c>
      <c r="DU7" s="4">
        <v>0.9</v>
      </c>
      <c r="DV7" s="4">
        <v>2.0099999999999998</v>
      </c>
      <c r="DW7" s="4">
        <v>1.59</v>
      </c>
      <c r="DX7" s="4">
        <v>1.03</v>
      </c>
      <c r="DY7" s="4">
        <v>0.92</v>
      </c>
      <c r="DZ7" s="4">
        <v>1.87</v>
      </c>
      <c r="EA7" s="4">
        <v>1.46</v>
      </c>
      <c r="EB7" s="3">
        <v>86.15</v>
      </c>
      <c r="EC7" s="4">
        <v>9.07</v>
      </c>
      <c r="ED7" s="3">
        <v>84.31</v>
      </c>
      <c r="EE7" s="3">
        <v>85.09</v>
      </c>
      <c r="EF7" s="4">
        <v>11.84</v>
      </c>
      <c r="EG7" s="3">
        <v>89.12</v>
      </c>
      <c r="EH7" s="4">
        <v>11.81</v>
      </c>
      <c r="EI7" s="4">
        <v>11.85</v>
      </c>
      <c r="EJ7" s="4">
        <v>2.1539999999999999</v>
      </c>
      <c r="EK7" s="4">
        <v>46.49</v>
      </c>
      <c r="EL7" s="4">
        <v>2.2000000000000002</v>
      </c>
      <c r="EM7" s="3">
        <v>1.5</v>
      </c>
      <c r="EN7" s="4">
        <v>1.07</v>
      </c>
      <c r="EO7" s="4">
        <v>1.07</v>
      </c>
      <c r="EP7" s="4">
        <v>-79.066000000000003</v>
      </c>
      <c r="EQ7" s="3">
        <v>-0.42399999999999999</v>
      </c>
      <c r="ER7" s="4">
        <v>78.03</v>
      </c>
      <c r="ES7" s="4">
        <v>0.313</v>
      </c>
      <c r="ET7" s="4">
        <v>0.32100000000000001</v>
      </c>
      <c r="EU7" s="4">
        <v>0.308</v>
      </c>
      <c r="EV7" s="4">
        <v>7.0910000000000002</v>
      </c>
      <c r="EW7" s="4">
        <v>2.57</v>
      </c>
      <c r="EX7" s="4">
        <v>-292.60000000000002</v>
      </c>
      <c r="EY7" s="3">
        <v>1.202</v>
      </c>
      <c r="EZ7" s="3">
        <v>0</v>
      </c>
      <c r="FA7" s="3">
        <v>0</v>
      </c>
      <c r="FB7" s="4">
        <v>1.7210000000000001</v>
      </c>
      <c r="FC7" s="4">
        <v>79.519000000000005</v>
      </c>
      <c r="FD7" s="3">
        <v>76.856999999999999</v>
      </c>
      <c r="FE7" s="4">
        <v>86.269000000000005</v>
      </c>
      <c r="FF7" s="4">
        <v>84.150999999999996</v>
      </c>
      <c r="FG7" s="3">
        <v>1.016</v>
      </c>
      <c r="FH7" s="3">
        <v>1.016</v>
      </c>
      <c r="FI7" s="3">
        <v>1</v>
      </c>
      <c r="FJ7" s="3">
        <v>1.0009999999999999</v>
      </c>
      <c r="FK7" s="3">
        <v>0.40300000000000002</v>
      </c>
      <c r="FL7" s="3">
        <v>85</v>
      </c>
      <c r="FM7" s="4">
        <v>3.52</v>
      </c>
      <c r="FN7" s="3">
        <v>-0.35</v>
      </c>
      <c r="FO7" s="4">
        <v>5.41</v>
      </c>
      <c r="FP7" s="3">
        <v>1.55</v>
      </c>
      <c r="FQ7" s="3">
        <v>0.6</v>
      </c>
      <c r="FR7" s="4">
        <v>5.15</v>
      </c>
      <c r="FS7" s="4">
        <v>6.6470000000000002</v>
      </c>
      <c r="FT7" s="4">
        <v>1069.2</v>
      </c>
      <c r="FU7" s="4">
        <v>7.26</v>
      </c>
      <c r="FV7" s="4">
        <v>5.39</v>
      </c>
      <c r="FW7" s="4">
        <v>3037</v>
      </c>
      <c r="FX7" s="4">
        <v>164400</v>
      </c>
      <c r="FY7" s="4">
        <v>165200</v>
      </c>
      <c r="FZ7" s="3">
        <v>51.000999999999998</v>
      </c>
      <c r="GA7" s="3">
        <v>50.899000000000001</v>
      </c>
      <c r="GB7" s="4">
        <v>2176.4</v>
      </c>
      <c r="GC7" s="4">
        <v>2181.5</v>
      </c>
      <c r="GD7" s="4">
        <v>2203.6</v>
      </c>
      <c r="GE7" s="4">
        <v>2207.6999999999998</v>
      </c>
      <c r="GF7" s="4">
        <v>1281.125</v>
      </c>
      <c r="GG7" s="3">
        <v>40</v>
      </c>
      <c r="GH7" s="3">
        <v>39.700000000000003</v>
      </c>
      <c r="GI7" s="3">
        <v>79.900000000000006</v>
      </c>
      <c r="GJ7" s="3">
        <v>79.5</v>
      </c>
      <c r="GK7" s="3">
        <v>85.5</v>
      </c>
      <c r="GL7" s="3">
        <v>82.9</v>
      </c>
      <c r="GM7" s="3">
        <v>0</v>
      </c>
      <c r="GN7" s="4">
        <v>29.128</v>
      </c>
      <c r="GO7" s="4">
        <v>79.066000000000003</v>
      </c>
      <c r="GP7" s="3">
        <v>0</v>
      </c>
      <c r="GQ7" s="3">
        <v>4.13</v>
      </c>
      <c r="GR7" s="3">
        <v>0</v>
      </c>
      <c r="GS7" s="3">
        <v>5.3689999999999998</v>
      </c>
      <c r="GT7" s="3">
        <v>0</v>
      </c>
      <c r="GU7" s="3">
        <v>3.9529999999999998</v>
      </c>
      <c r="GV7" s="3">
        <v>0</v>
      </c>
      <c r="GW7" s="4">
        <v>2.6789999999999998</v>
      </c>
      <c r="GX7" s="3">
        <v>20.58</v>
      </c>
      <c r="GY7" s="3">
        <v>0</v>
      </c>
      <c r="GZ7" s="3">
        <v>0</v>
      </c>
      <c r="HA7" s="3">
        <v>0</v>
      </c>
      <c r="HB7" s="3">
        <v>1</v>
      </c>
      <c r="HC7" s="4">
        <v>19.559000000000001</v>
      </c>
      <c r="HD7" s="3">
        <v>90</v>
      </c>
      <c r="HE7" s="3">
        <v>0</v>
      </c>
      <c r="HF7" s="3">
        <v>0</v>
      </c>
      <c r="HG7" s="3">
        <v>86.39</v>
      </c>
      <c r="HH7" s="4">
        <v>80.23</v>
      </c>
      <c r="HI7" s="3">
        <v>0</v>
      </c>
      <c r="HJ7" s="3">
        <v>0</v>
      </c>
      <c r="HK7" s="3">
        <v>0</v>
      </c>
      <c r="HL7" s="3">
        <v>77</v>
      </c>
      <c r="HM7" s="3">
        <v>57</v>
      </c>
      <c r="HN7" s="3">
        <v>73</v>
      </c>
      <c r="HO7" s="4">
        <v>61</v>
      </c>
      <c r="HP7" s="4">
        <v>66</v>
      </c>
      <c r="HQ7" s="4">
        <v>65</v>
      </c>
      <c r="HR7" s="3">
        <v>59</v>
      </c>
      <c r="HS7" s="4">
        <v>62</v>
      </c>
      <c r="HT7" s="4">
        <v>-1.204</v>
      </c>
      <c r="HU7" s="3">
        <v>0</v>
      </c>
      <c r="HV7" s="4">
        <v>-0.32</v>
      </c>
      <c r="HW7" s="4">
        <v>36.729999999999997</v>
      </c>
      <c r="HX7" s="4">
        <v>33.299999999999997</v>
      </c>
      <c r="HY7" s="4">
        <v>49.89</v>
      </c>
      <c r="HZ7" s="4">
        <v>56.48</v>
      </c>
      <c r="IA7" s="4">
        <v>2.4180000000000001</v>
      </c>
      <c r="IB7" s="4">
        <v>93</v>
      </c>
      <c r="IC7" s="4">
        <v>15.635999999999999</v>
      </c>
      <c r="ID7" s="3">
        <v>-3.7999999999999999E-2</v>
      </c>
      <c r="IE7" s="3">
        <v>-1.4E-2</v>
      </c>
      <c r="IF7" s="4">
        <v>808.9</v>
      </c>
      <c r="IG7" s="4">
        <v>391.5</v>
      </c>
      <c r="IH7" s="4">
        <v>818.3</v>
      </c>
      <c r="II7" s="4">
        <v>402.7</v>
      </c>
      <c r="IJ7" s="3">
        <v>-3.0000000000000001E-3</v>
      </c>
      <c r="IK7" s="4">
        <v>2E-3</v>
      </c>
      <c r="IL7" s="3">
        <v>1067.443</v>
      </c>
      <c r="IM7" s="3">
        <v>1067.443</v>
      </c>
      <c r="IN7" s="3">
        <v>13.942</v>
      </c>
      <c r="IO7" s="4">
        <v>6.3E-2</v>
      </c>
    </row>
    <row r="8" spans="2:249" x14ac:dyDescent="0.25">
      <c r="B8" s="2" t="s">
        <v>41</v>
      </c>
      <c r="C8" s="2" t="s">
        <v>43</v>
      </c>
      <c r="D8" s="6">
        <v>2.5304398148148148E-3</v>
      </c>
      <c r="E8" s="4">
        <v>218.67</v>
      </c>
      <c r="F8" s="4">
        <v>330.75</v>
      </c>
      <c r="G8" s="4">
        <v>5.63</v>
      </c>
      <c r="H8" s="4">
        <v>32.799999999999997</v>
      </c>
      <c r="I8" s="4">
        <v>0</v>
      </c>
      <c r="J8" s="4">
        <v>16.8</v>
      </c>
      <c r="K8" s="3">
        <v>4</v>
      </c>
      <c r="L8" s="3">
        <v>7</v>
      </c>
      <c r="M8" s="3">
        <v>4</v>
      </c>
      <c r="N8" s="3">
        <v>3</v>
      </c>
      <c r="O8" s="3">
        <v>4</v>
      </c>
      <c r="P8" s="4">
        <v>1.2390000000000001</v>
      </c>
      <c r="Q8" s="4">
        <v>1.8580000000000001</v>
      </c>
      <c r="R8" s="4">
        <v>1.3320000000000001</v>
      </c>
      <c r="S8" s="3">
        <v>1.032</v>
      </c>
      <c r="T8" s="4">
        <v>83.3</v>
      </c>
      <c r="U8" s="4">
        <v>60.811</v>
      </c>
      <c r="V8" s="4">
        <v>208.34</v>
      </c>
      <c r="W8" s="4">
        <v>190</v>
      </c>
      <c r="X8" s="4">
        <v>167.5</v>
      </c>
      <c r="Y8" s="4">
        <v>170</v>
      </c>
      <c r="Z8" s="4">
        <v>330.43</v>
      </c>
      <c r="AA8" s="4">
        <v>293.51</v>
      </c>
      <c r="AB8" s="4">
        <v>306.70999999999998</v>
      </c>
      <c r="AC8" s="4">
        <v>292.58999999999997</v>
      </c>
      <c r="AD8" s="4">
        <v>1.762</v>
      </c>
      <c r="AE8" s="4">
        <v>1.7789999999999999</v>
      </c>
      <c r="AF8" s="4">
        <v>1.7809999999999999</v>
      </c>
      <c r="AG8" s="4">
        <v>1.802</v>
      </c>
      <c r="AH8" s="4">
        <v>86.99</v>
      </c>
      <c r="AI8" s="4">
        <v>81.33</v>
      </c>
      <c r="AJ8" s="4">
        <v>100.78</v>
      </c>
      <c r="AK8" s="4">
        <v>100.15</v>
      </c>
      <c r="AL8" s="4">
        <v>608.58000000000004</v>
      </c>
      <c r="AM8" s="4">
        <v>622.452</v>
      </c>
      <c r="AN8" s="4">
        <v>809.01400000000001</v>
      </c>
      <c r="AO8" s="4">
        <v>744.25199999999995</v>
      </c>
      <c r="AP8" s="4">
        <v>1.292</v>
      </c>
      <c r="AQ8" s="4">
        <v>1.6459999999999999</v>
      </c>
      <c r="AR8" s="4">
        <v>40.817999999999998</v>
      </c>
      <c r="AS8" s="4">
        <v>36.095999999999997</v>
      </c>
      <c r="AT8" s="4">
        <v>83</v>
      </c>
      <c r="AU8" s="4">
        <v>116</v>
      </c>
      <c r="AV8" s="4">
        <v>2.427</v>
      </c>
      <c r="AW8" s="4">
        <v>5.3567</v>
      </c>
      <c r="AX8" s="4">
        <v>1011.6</v>
      </c>
      <c r="AY8" s="4">
        <v>2.2400000000000002</v>
      </c>
      <c r="AZ8" s="4">
        <v>5.67</v>
      </c>
      <c r="BA8" s="4">
        <v>69.7</v>
      </c>
      <c r="BB8" s="3">
        <v>67.837999999999994</v>
      </c>
      <c r="BC8" s="4">
        <v>7712</v>
      </c>
      <c r="BD8" s="4">
        <v>88.5</v>
      </c>
      <c r="BE8" s="4">
        <v>16.079999999999998</v>
      </c>
      <c r="BF8" s="4">
        <v>13.305</v>
      </c>
      <c r="BG8" s="4">
        <v>26.17</v>
      </c>
      <c r="BH8" s="4">
        <v>26.42</v>
      </c>
      <c r="BI8" s="5"/>
      <c r="BJ8" s="5"/>
      <c r="BK8" s="5"/>
      <c r="BL8" s="5"/>
      <c r="BM8" s="5"/>
      <c r="BN8" s="4">
        <v>113.91200000000001</v>
      </c>
      <c r="BO8" s="4">
        <v>111.816</v>
      </c>
      <c r="BP8" s="4">
        <v>133.08000000000001</v>
      </c>
      <c r="BQ8" s="4">
        <v>134.63200000000001</v>
      </c>
      <c r="BR8" s="5"/>
      <c r="BS8" s="4">
        <v>32.5</v>
      </c>
      <c r="BT8" s="3">
        <v>7455.17</v>
      </c>
      <c r="BU8" s="3">
        <v>50.652000000000001</v>
      </c>
      <c r="BV8" s="3">
        <v>58.591999999999999</v>
      </c>
      <c r="BW8" s="4">
        <v>58.036000000000001</v>
      </c>
      <c r="BX8" s="4">
        <v>58.914999999999999</v>
      </c>
      <c r="BY8" s="4">
        <v>1.3879999999999999</v>
      </c>
      <c r="BZ8" s="3">
        <v>3.3809999999999998</v>
      </c>
      <c r="CA8" s="4">
        <v>3.444</v>
      </c>
      <c r="CB8" s="4">
        <v>3.496</v>
      </c>
      <c r="CC8" s="4">
        <v>1.1559999999999999</v>
      </c>
      <c r="CD8" s="3">
        <v>2.0910000000000002</v>
      </c>
      <c r="CE8" s="4">
        <v>1.161</v>
      </c>
      <c r="CF8" s="4">
        <v>1.639</v>
      </c>
      <c r="CG8" s="4">
        <v>13.946999999999999</v>
      </c>
      <c r="CH8" s="4">
        <v>13.837999999999999</v>
      </c>
      <c r="CI8" s="3">
        <v>4.3570000000000002</v>
      </c>
      <c r="CJ8" s="4">
        <v>3.95</v>
      </c>
      <c r="CK8" s="4">
        <v>1.474</v>
      </c>
      <c r="CL8" s="4">
        <v>0.2</v>
      </c>
      <c r="CM8" s="4">
        <v>0.5</v>
      </c>
      <c r="CN8" s="4">
        <v>0</v>
      </c>
      <c r="CO8" s="4">
        <v>0</v>
      </c>
      <c r="CP8" s="4">
        <v>101.19799999999999</v>
      </c>
      <c r="CQ8" s="4">
        <v>99.597999999999999</v>
      </c>
      <c r="CR8" s="4">
        <v>112.32899999999999</v>
      </c>
      <c r="CS8" s="4">
        <v>118.30500000000001</v>
      </c>
      <c r="CT8" s="4">
        <v>0.36099999999999999</v>
      </c>
      <c r="CU8" s="4">
        <v>0</v>
      </c>
      <c r="CV8" s="4">
        <v>0.20100000000000001</v>
      </c>
      <c r="CW8" s="4">
        <v>0</v>
      </c>
      <c r="CX8" s="4">
        <v>0</v>
      </c>
      <c r="CY8" s="4">
        <v>0.39900000000000002</v>
      </c>
      <c r="CZ8" s="4">
        <v>0.1</v>
      </c>
      <c r="DA8" s="3">
        <v>0.496</v>
      </c>
      <c r="DB8" s="3">
        <v>0.39800000000000002</v>
      </c>
      <c r="DC8" s="4">
        <v>0</v>
      </c>
      <c r="DD8" s="3">
        <v>0</v>
      </c>
      <c r="DE8" s="4">
        <v>0.40100000000000002</v>
      </c>
      <c r="DF8" s="4">
        <v>0.16400000000000001</v>
      </c>
      <c r="DG8" s="4">
        <v>1.0960000000000001</v>
      </c>
      <c r="DH8" s="4">
        <v>1.867</v>
      </c>
      <c r="DI8" s="4">
        <v>1.3149999999999999</v>
      </c>
      <c r="DJ8" s="4">
        <v>0.41199999999999998</v>
      </c>
      <c r="DK8" s="3">
        <v>1.3089999999999999</v>
      </c>
      <c r="DL8" s="4">
        <v>0.44</v>
      </c>
      <c r="DM8" s="4">
        <v>0.80200000000000005</v>
      </c>
      <c r="DN8" s="3">
        <v>0.72899999999999998</v>
      </c>
      <c r="DO8" s="4">
        <v>0.39400000000000002</v>
      </c>
      <c r="DP8" s="4">
        <v>61.433</v>
      </c>
      <c r="DQ8" s="4">
        <v>56.695</v>
      </c>
      <c r="DR8" s="4">
        <v>53.320999999999998</v>
      </c>
      <c r="DS8" s="4">
        <v>48.761000000000003</v>
      </c>
      <c r="DT8" s="4">
        <v>6.23</v>
      </c>
      <c r="DU8" s="4">
        <v>6.06</v>
      </c>
      <c r="DV8" s="4">
        <v>13.1</v>
      </c>
      <c r="DW8" s="4">
        <v>10.88</v>
      </c>
      <c r="DX8" s="4">
        <v>6.34</v>
      </c>
      <c r="DY8" s="4">
        <v>6.53</v>
      </c>
      <c r="DZ8" s="4">
        <v>12.51</v>
      </c>
      <c r="EA8" s="4">
        <v>10.36</v>
      </c>
      <c r="EB8" s="4">
        <v>42.32</v>
      </c>
      <c r="EC8" s="4">
        <v>42.55</v>
      </c>
      <c r="ED8" s="4">
        <v>32.61</v>
      </c>
      <c r="EE8" s="4">
        <v>35.19</v>
      </c>
      <c r="EF8" s="4">
        <v>45.11</v>
      </c>
      <c r="EG8" s="4">
        <v>44.86</v>
      </c>
      <c r="EH8" s="4">
        <v>41.78</v>
      </c>
      <c r="EI8" s="4">
        <v>43.57</v>
      </c>
      <c r="EJ8" s="4">
        <v>6.0270000000000001</v>
      </c>
      <c r="EK8" s="4">
        <v>55.393999999999998</v>
      </c>
      <c r="EL8" s="4">
        <v>2.0499999999999998</v>
      </c>
      <c r="EM8" s="4">
        <v>1.65</v>
      </c>
      <c r="EN8" s="4">
        <v>1.25</v>
      </c>
      <c r="EO8" s="4">
        <v>1.25</v>
      </c>
      <c r="EP8" s="3">
        <v>-121.99</v>
      </c>
      <c r="EQ8" s="4">
        <v>-3.0550000000000002</v>
      </c>
      <c r="ER8" s="4">
        <v>120.95399999999999</v>
      </c>
      <c r="ES8" s="3">
        <v>1.64</v>
      </c>
      <c r="ET8" s="4">
        <v>1.6819999999999999</v>
      </c>
      <c r="EU8" s="3">
        <v>1.6140000000000001</v>
      </c>
      <c r="EV8" s="4">
        <v>6.9489999999999998</v>
      </c>
      <c r="EW8" s="4">
        <v>2.681</v>
      </c>
      <c r="EX8" s="4">
        <v>71.319999999999993</v>
      </c>
      <c r="EY8" s="4">
        <v>0.12</v>
      </c>
      <c r="EZ8" s="3">
        <v>0</v>
      </c>
      <c r="FA8" s="3">
        <v>0</v>
      </c>
      <c r="FB8" s="4">
        <v>9.0540000000000003</v>
      </c>
      <c r="FC8" s="4">
        <v>75.010999999999996</v>
      </c>
      <c r="FD8" s="4">
        <v>71.831999999999994</v>
      </c>
      <c r="FE8" s="4">
        <v>79.664000000000001</v>
      </c>
      <c r="FF8" s="4">
        <v>78.320999999999998</v>
      </c>
      <c r="FG8" s="4">
        <v>0.94599999999999995</v>
      </c>
      <c r="FH8" s="4">
        <v>0.94699999999999995</v>
      </c>
      <c r="FI8" s="4">
        <v>0.99399999999999999</v>
      </c>
      <c r="FJ8" s="4">
        <v>0.997</v>
      </c>
      <c r="FK8" s="4">
        <v>0</v>
      </c>
      <c r="FL8" s="4">
        <v>83</v>
      </c>
      <c r="FM8" s="4">
        <v>3.67</v>
      </c>
      <c r="FN8" s="4">
        <v>0.25</v>
      </c>
      <c r="FO8" s="3">
        <v>5.39</v>
      </c>
      <c r="FP8" s="4">
        <v>4.45</v>
      </c>
      <c r="FQ8" s="4">
        <v>4.45</v>
      </c>
      <c r="FR8" s="4">
        <v>5.0999999999999996</v>
      </c>
      <c r="FS8" s="4">
        <v>6.7845000000000004</v>
      </c>
      <c r="FT8" s="4">
        <v>1073.9000000000001</v>
      </c>
      <c r="FU8" s="4">
        <v>7.47</v>
      </c>
      <c r="FV8" s="4">
        <v>11.02</v>
      </c>
      <c r="FW8" s="4">
        <v>3021.5</v>
      </c>
      <c r="FX8" s="4">
        <v>165900</v>
      </c>
      <c r="FY8" s="4">
        <v>166300</v>
      </c>
      <c r="FZ8" s="4">
        <v>50.036999999999999</v>
      </c>
      <c r="GA8" s="4">
        <v>50.222999999999999</v>
      </c>
      <c r="GB8" s="3">
        <v>2310.6</v>
      </c>
      <c r="GC8" s="4">
        <v>2210.6999999999998</v>
      </c>
      <c r="GD8" s="4">
        <v>2310.6</v>
      </c>
      <c r="GE8" s="4">
        <v>2245.8000000000002</v>
      </c>
      <c r="GF8" s="4">
        <v>1200.5313000000001</v>
      </c>
      <c r="GG8" s="4">
        <v>36</v>
      </c>
      <c r="GH8" s="4">
        <v>36.299999999999997</v>
      </c>
      <c r="GI8" s="4">
        <v>57.5</v>
      </c>
      <c r="GJ8" s="4">
        <v>60.7</v>
      </c>
      <c r="GK8" s="4">
        <v>99.5</v>
      </c>
      <c r="GL8" s="4">
        <v>80</v>
      </c>
      <c r="GM8" s="3">
        <v>0</v>
      </c>
      <c r="GN8" s="4">
        <v>30.44</v>
      </c>
      <c r="GO8" s="4">
        <v>121.99</v>
      </c>
      <c r="GP8" s="4">
        <v>1.298</v>
      </c>
      <c r="GQ8" s="4">
        <v>1.9470000000000001</v>
      </c>
      <c r="GR8" s="4">
        <v>1.298</v>
      </c>
      <c r="GS8" s="4">
        <v>2.0649999999999999</v>
      </c>
      <c r="GT8" s="4">
        <v>1.298</v>
      </c>
      <c r="GU8" s="4">
        <v>1.8879999999999999</v>
      </c>
      <c r="GV8" s="4">
        <v>12.74</v>
      </c>
      <c r="GW8" s="4">
        <v>13.811</v>
      </c>
      <c r="GX8" s="4">
        <v>15.288</v>
      </c>
      <c r="GY8" s="3">
        <v>0</v>
      </c>
      <c r="GZ8" s="3">
        <v>0</v>
      </c>
      <c r="HA8" s="3">
        <v>0</v>
      </c>
      <c r="HB8" s="4">
        <v>0</v>
      </c>
      <c r="HC8" s="4">
        <v>23.106000000000002</v>
      </c>
      <c r="HD8" s="4">
        <v>86</v>
      </c>
      <c r="HE8" s="3">
        <v>0</v>
      </c>
      <c r="HF8" s="3">
        <v>0</v>
      </c>
      <c r="HG8" s="4">
        <v>71.47</v>
      </c>
      <c r="HH8" s="4">
        <v>79.75</v>
      </c>
      <c r="HI8" s="3">
        <v>0</v>
      </c>
      <c r="HJ8" s="3">
        <v>0</v>
      </c>
      <c r="HK8" s="3">
        <v>0</v>
      </c>
      <c r="HL8" s="4">
        <v>69</v>
      </c>
      <c r="HM8" s="3">
        <v>57</v>
      </c>
      <c r="HN8" s="4">
        <v>69</v>
      </c>
      <c r="HO8" s="4">
        <v>60</v>
      </c>
      <c r="HP8" s="4">
        <v>67</v>
      </c>
      <c r="HQ8" s="4">
        <v>64</v>
      </c>
      <c r="HR8" s="4">
        <v>57</v>
      </c>
      <c r="HS8" s="4">
        <v>62</v>
      </c>
      <c r="HT8" s="4">
        <v>-1.204</v>
      </c>
      <c r="HU8" s="3">
        <v>0</v>
      </c>
      <c r="HV8" s="4">
        <v>1.04</v>
      </c>
      <c r="HW8" s="4">
        <v>36.729999999999997</v>
      </c>
      <c r="HX8" s="4">
        <v>33.299999999999997</v>
      </c>
      <c r="HY8" s="3">
        <v>51.33</v>
      </c>
      <c r="HZ8" s="3">
        <v>63.27</v>
      </c>
      <c r="IA8" s="4">
        <v>2.5579999999999998</v>
      </c>
      <c r="IB8" s="3">
        <v>105</v>
      </c>
      <c r="IC8" s="4">
        <v>22.881</v>
      </c>
      <c r="ID8" s="4">
        <v>-0.223</v>
      </c>
      <c r="IE8" s="4">
        <v>-4.5999999999999999E-2</v>
      </c>
      <c r="IF8" s="4">
        <v>814.3</v>
      </c>
      <c r="IG8" s="4">
        <v>766.9</v>
      </c>
      <c r="IH8" s="4">
        <v>826.1</v>
      </c>
      <c r="II8" s="4">
        <v>776.8</v>
      </c>
      <c r="IJ8" s="4">
        <v>-0.125</v>
      </c>
      <c r="IK8" s="4">
        <v>-7.6999999999999999E-2</v>
      </c>
      <c r="IL8" s="4">
        <v>75.167000000000002</v>
      </c>
      <c r="IM8" s="4">
        <v>75.167000000000002</v>
      </c>
      <c r="IN8" s="4">
        <v>11.387</v>
      </c>
      <c r="IO8" s="4">
        <v>0.38100000000000001</v>
      </c>
    </row>
    <row r="9" spans="2:249" x14ac:dyDescent="0.25">
      <c r="B9" s="2" t="s">
        <v>41</v>
      </c>
      <c r="C9" s="2" t="s">
        <v>44</v>
      </c>
      <c r="D9" s="6">
        <v>2.5074074074074074E-3</v>
      </c>
      <c r="E9" s="4">
        <v>216.68</v>
      </c>
      <c r="F9" s="4">
        <v>329.94</v>
      </c>
      <c r="G9" s="4">
        <v>5.61</v>
      </c>
      <c r="H9" s="4">
        <v>33</v>
      </c>
      <c r="I9" s="4">
        <v>0</v>
      </c>
      <c r="J9" s="4">
        <v>19.399999999999999</v>
      </c>
      <c r="K9" s="3">
        <v>4</v>
      </c>
      <c r="L9" s="3">
        <v>7</v>
      </c>
      <c r="M9" s="3">
        <v>4</v>
      </c>
      <c r="N9" s="3">
        <v>3</v>
      </c>
      <c r="O9" s="3">
        <v>4</v>
      </c>
      <c r="P9" s="4">
        <v>1.2110000000000001</v>
      </c>
      <c r="Q9" s="4">
        <v>1.9119999999999999</v>
      </c>
      <c r="R9" s="4">
        <v>1.276</v>
      </c>
      <c r="S9" s="4">
        <v>0.85399999999999998</v>
      </c>
      <c r="T9" s="4">
        <v>76.63</v>
      </c>
      <c r="U9" s="3">
        <v>60.972999999999999</v>
      </c>
      <c r="V9" s="4">
        <v>206.66</v>
      </c>
      <c r="W9" s="4">
        <v>192.5</v>
      </c>
      <c r="X9" s="4">
        <v>175</v>
      </c>
      <c r="Y9" s="4">
        <v>160</v>
      </c>
      <c r="Z9" s="4">
        <v>325.52999999999997</v>
      </c>
      <c r="AA9" s="4">
        <v>286.39999999999998</v>
      </c>
      <c r="AB9" s="4">
        <v>288.39</v>
      </c>
      <c r="AC9" s="4">
        <v>265.76</v>
      </c>
      <c r="AD9" s="4">
        <v>1.778</v>
      </c>
      <c r="AE9" s="4">
        <v>1.7929999999999999</v>
      </c>
      <c r="AF9" s="4">
        <v>1.8180000000000001</v>
      </c>
      <c r="AG9" s="4">
        <v>1.835</v>
      </c>
      <c r="AH9" s="4">
        <v>87</v>
      </c>
      <c r="AI9" s="4">
        <v>82.71</v>
      </c>
      <c r="AJ9" s="4">
        <v>104.68</v>
      </c>
      <c r="AK9" s="4">
        <v>103.68</v>
      </c>
      <c r="AL9" s="4">
        <v>623.58500000000004</v>
      </c>
      <c r="AM9" s="4">
        <v>616.25099999999998</v>
      </c>
      <c r="AN9" s="4">
        <v>830.82600000000002</v>
      </c>
      <c r="AO9" s="4">
        <v>772.87599999999998</v>
      </c>
      <c r="AP9" s="4">
        <v>1.2949999999999999</v>
      </c>
      <c r="AQ9" s="4">
        <v>1.625</v>
      </c>
      <c r="AR9" s="3">
        <v>41.6</v>
      </c>
      <c r="AS9" s="3">
        <v>36.851999999999997</v>
      </c>
      <c r="AT9" s="4">
        <v>83</v>
      </c>
      <c r="AU9" s="4">
        <v>118</v>
      </c>
      <c r="AV9" s="4">
        <v>2.4394999999999998</v>
      </c>
      <c r="AW9" s="4">
        <v>5.32</v>
      </c>
      <c r="AX9" s="4">
        <v>1012.5</v>
      </c>
      <c r="AY9" s="4">
        <v>2.27</v>
      </c>
      <c r="AZ9" s="4">
        <v>5.63</v>
      </c>
      <c r="BA9" s="4">
        <v>140.191</v>
      </c>
      <c r="BB9" s="4">
        <v>141.221</v>
      </c>
      <c r="BC9" s="3">
        <v>7780</v>
      </c>
      <c r="BD9" s="4">
        <v>88.25</v>
      </c>
      <c r="BE9" s="4">
        <v>14.845000000000001</v>
      </c>
      <c r="BF9" s="4">
        <v>12.654999999999999</v>
      </c>
      <c r="BG9" s="4">
        <v>27.86</v>
      </c>
      <c r="BH9" s="4">
        <v>26.74</v>
      </c>
      <c r="BI9" s="5"/>
      <c r="BJ9" s="5"/>
      <c r="BK9" s="5"/>
      <c r="BL9" s="5"/>
      <c r="BM9" s="5"/>
      <c r="BN9" s="4">
        <v>115.544</v>
      </c>
      <c r="BO9" s="4">
        <v>112.824</v>
      </c>
      <c r="BP9" s="4">
        <v>134.04</v>
      </c>
      <c r="BQ9" s="4">
        <v>135.048</v>
      </c>
      <c r="BR9" s="5"/>
      <c r="BS9" s="4">
        <v>32.6</v>
      </c>
      <c r="BT9" s="4">
        <v>7421.7510000000002</v>
      </c>
      <c r="BU9" s="4">
        <v>50.484999999999999</v>
      </c>
      <c r="BV9" s="4">
        <v>56.523000000000003</v>
      </c>
      <c r="BW9" s="4">
        <v>58.442999999999998</v>
      </c>
      <c r="BX9" s="4">
        <v>58.503999999999998</v>
      </c>
      <c r="BY9" s="4">
        <v>1.431</v>
      </c>
      <c r="BZ9" s="4">
        <v>3.2429999999999999</v>
      </c>
      <c r="CA9" s="3">
        <v>3.891</v>
      </c>
      <c r="CB9" s="4">
        <v>3.7869999999999999</v>
      </c>
      <c r="CC9" s="4">
        <v>1.177</v>
      </c>
      <c r="CD9" s="4">
        <v>1.704</v>
      </c>
      <c r="CE9" s="3">
        <v>1.2829999999999999</v>
      </c>
      <c r="CF9" s="3">
        <v>1.7589999999999999</v>
      </c>
      <c r="CG9" s="4">
        <v>13.946999999999999</v>
      </c>
      <c r="CH9" s="4">
        <v>13.776</v>
      </c>
      <c r="CI9" s="4">
        <v>3.9590000000000001</v>
      </c>
      <c r="CJ9" s="4">
        <v>4.0449999999999999</v>
      </c>
      <c r="CK9" s="4">
        <v>1.5329999999999999</v>
      </c>
      <c r="CL9" s="4">
        <v>0.3</v>
      </c>
      <c r="CM9" s="4">
        <v>1.5</v>
      </c>
      <c r="CN9" s="4">
        <v>0</v>
      </c>
      <c r="CO9" s="4">
        <v>0</v>
      </c>
      <c r="CP9" s="4">
        <v>108.989</v>
      </c>
      <c r="CQ9" s="4">
        <v>106.628</v>
      </c>
      <c r="CR9" s="4">
        <v>123.583</v>
      </c>
      <c r="CS9" s="4">
        <v>125.73</v>
      </c>
      <c r="CT9" s="4">
        <v>0.39500000000000002</v>
      </c>
      <c r="CU9" s="4">
        <v>0</v>
      </c>
      <c r="CV9" s="4">
        <v>0.1</v>
      </c>
      <c r="CW9" s="4">
        <v>0.19900000000000001</v>
      </c>
      <c r="CX9" s="4">
        <v>0</v>
      </c>
      <c r="CY9" s="4">
        <v>0.1</v>
      </c>
      <c r="CZ9" s="3">
        <v>0.19900000000000001</v>
      </c>
      <c r="DA9" s="4">
        <v>0.10100000000000001</v>
      </c>
      <c r="DB9" s="4">
        <v>0.1</v>
      </c>
      <c r="DC9" s="4">
        <v>0</v>
      </c>
      <c r="DD9" s="3">
        <v>0</v>
      </c>
      <c r="DE9" s="3">
        <v>0.40699999999999997</v>
      </c>
      <c r="DF9" s="4">
        <v>0.14499999999999999</v>
      </c>
      <c r="DG9" s="4">
        <v>1.2649999999999999</v>
      </c>
      <c r="DH9" s="4">
        <v>2.2559999999999998</v>
      </c>
      <c r="DI9" s="4">
        <v>1.153</v>
      </c>
      <c r="DJ9" s="4">
        <v>0.42799999999999999</v>
      </c>
      <c r="DK9" s="4">
        <v>1.27</v>
      </c>
      <c r="DL9" s="4">
        <v>0.44600000000000001</v>
      </c>
      <c r="DM9" s="4">
        <v>0.88400000000000001</v>
      </c>
      <c r="DN9" s="4">
        <v>0.55500000000000005</v>
      </c>
      <c r="DO9" s="4">
        <v>0.38800000000000001</v>
      </c>
      <c r="DP9" s="4">
        <v>62.85</v>
      </c>
      <c r="DQ9" s="4">
        <v>55.771000000000001</v>
      </c>
      <c r="DR9" s="4">
        <v>50.939</v>
      </c>
      <c r="DS9" s="4">
        <v>48.637</v>
      </c>
      <c r="DT9" s="4">
        <v>6.31</v>
      </c>
      <c r="DU9" s="4">
        <v>6.07</v>
      </c>
      <c r="DV9" s="4">
        <v>12.92</v>
      </c>
      <c r="DW9" s="4">
        <v>10.59</v>
      </c>
      <c r="DX9" s="4">
        <v>6.75</v>
      </c>
      <c r="DY9" s="4">
        <v>6.31</v>
      </c>
      <c r="DZ9" s="4">
        <v>12.92</v>
      </c>
      <c r="EA9" s="4">
        <v>9.93</v>
      </c>
      <c r="EB9" s="4">
        <v>43.06</v>
      </c>
      <c r="EC9" s="4">
        <v>42.05</v>
      </c>
      <c r="ED9" s="4">
        <v>33.61</v>
      </c>
      <c r="EE9" s="4">
        <v>35.36</v>
      </c>
      <c r="EF9" s="4">
        <v>43.88</v>
      </c>
      <c r="EG9" s="4">
        <v>45.57</v>
      </c>
      <c r="EH9" s="4">
        <v>40.549999999999997</v>
      </c>
      <c r="EI9" s="4">
        <v>44.12</v>
      </c>
      <c r="EJ9" s="4">
        <v>5.7640000000000002</v>
      </c>
      <c r="EK9" s="4">
        <v>54.857999999999997</v>
      </c>
      <c r="EL9" s="4">
        <v>2.0499999999999998</v>
      </c>
      <c r="EM9" s="4">
        <v>1.6</v>
      </c>
      <c r="EN9" s="3">
        <v>1.26</v>
      </c>
      <c r="EO9" s="3">
        <v>1.27</v>
      </c>
      <c r="EP9" s="4">
        <v>-98.921999999999997</v>
      </c>
      <c r="EQ9" s="4">
        <v>-2.6320000000000001</v>
      </c>
      <c r="ER9" s="4">
        <v>103.288</v>
      </c>
      <c r="ES9" s="4">
        <v>1.6339999999999999</v>
      </c>
      <c r="ET9" s="3">
        <v>1.6839999999999999</v>
      </c>
      <c r="EU9" s="4">
        <v>1.58</v>
      </c>
      <c r="EV9" s="4">
        <v>6.87</v>
      </c>
      <c r="EW9" s="4">
        <v>2.4119999999999999</v>
      </c>
      <c r="EX9" s="4">
        <v>70.86</v>
      </c>
      <c r="EY9" s="4">
        <v>0</v>
      </c>
      <c r="EZ9" s="3">
        <v>0</v>
      </c>
      <c r="FA9" s="3">
        <v>0</v>
      </c>
      <c r="FB9" s="4">
        <v>9.1039999999999992</v>
      </c>
      <c r="FC9" s="4">
        <v>78.183000000000007</v>
      </c>
      <c r="FD9" s="4">
        <v>74.453000000000003</v>
      </c>
      <c r="FE9" s="4">
        <v>84.96</v>
      </c>
      <c r="FF9" s="4">
        <v>82.537000000000006</v>
      </c>
      <c r="FG9" s="4">
        <v>0.94799999999999995</v>
      </c>
      <c r="FH9" s="4">
        <v>0.95</v>
      </c>
      <c r="FI9" s="4">
        <v>0.99299999999999999</v>
      </c>
      <c r="FJ9" s="4">
        <v>0.996</v>
      </c>
      <c r="FK9" s="4">
        <v>0</v>
      </c>
      <c r="FL9" s="4">
        <v>84</v>
      </c>
      <c r="FM9" s="4">
        <v>3.74</v>
      </c>
      <c r="FN9" s="4">
        <v>1</v>
      </c>
      <c r="FO9" s="4">
        <v>5.49</v>
      </c>
      <c r="FP9" s="5"/>
      <c r="FQ9" s="4">
        <v>4.6500000000000004</v>
      </c>
      <c r="FR9" s="4">
        <v>5.0999999999999996</v>
      </c>
      <c r="FS9" s="4">
        <v>6.8140000000000001</v>
      </c>
      <c r="FT9" s="3">
        <v>1076.8</v>
      </c>
      <c r="FU9" s="4">
        <v>7.37</v>
      </c>
      <c r="FV9" s="4">
        <v>16.62</v>
      </c>
      <c r="FW9" s="3">
        <v>3091.5</v>
      </c>
      <c r="FX9" s="4">
        <v>165800</v>
      </c>
      <c r="FY9" s="4">
        <v>167000</v>
      </c>
      <c r="FZ9" s="4">
        <v>50.167999999999999</v>
      </c>
      <c r="GA9" s="4">
        <v>50.843000000000004</v>
      </c>
      <c r="GB9" s="4">
        <v>2205.4</v>
      </c>
      <c r="GC9" s="3">
        <v>2293.8000000000002</v>
      </c>
      <c r="GD9" s="3">
        <v>2344.1999999999998</v>
      </c>
      <c r="GE9" s="4">
        <v>2293.8000000000002</v>
      </c>
      <c r="GF9" s="3">
        <v>1523.0625</v>
      </c>
      <c r="GG9" s="4">
        <v>37</v>
      </c>
      <c r="GH9" s="4">
        <v>37.1</v>
      </c>
      <c r="GI9" s="4">
        <v>53.5</v>
      </c>
      <c r="GJ9" s="4">
        <v>57.7</v>
      </c>
      <c r="GK9" s="4">
        <v>99.5</v>
      </c>
      <c r="GL9" s="4">
        <v>76.8</v>
      </c>
      <c r="GM9" s="3">
        <v>0</v>
      </c>
      <c r="GN9" s="4">
        <v>31.184000000000001</v>
      </c>
      <c r="GO9" s="4">
        <v>103.288</v>
      </c>
      <c r="GP9" s="4">
        <v>1.0620000000000001</v>
      </c>
      <c r="GQ9" s="4">
        <v>1.9470000000000001</v>
      </c>
      <c r="GR9" s="4">
        <v>1.298</v>
      </c>
      <c r="GS9" s="4">
        <v>2.0649999999999999</v>
      </c>
      <c r="GT9" s="4">
        <v>1.0620000000000001</v>
      </c>
      <c r="GU9" s="4">
        <v>1.8879999999999999</v>
      </c>
      <c r="GV9" s="4">
        <v>12.74</v>
      </c>
      <c r="GW9" s="4">
        <v>13.805</v>
      </c>
      <c r="GX9" s="4">
        <v>15.288</v>
      </c>
      <c r="GY9" s="3">
        <v>0</v>
      </c>
      <c r="GZ9" s="3">
        <v>0</v>
      </c>
      <c r="HA9" s="3">
        <v>0</v>
      </c>
      <c r="HB9" s="4">
        <v>0</v>
      </c>
      <c r="HC9" s="4">
        <v>22.876000000000001</v>
      </c>
      <c r="HD9" s="4">
        <v>86</v>
      </c>
      <c r="HE9" s="3">
        <v>0</v>
      </c>
      <c r="HF9" s="3">
        <v>0</v>
      </c>
      <c r="HG9" s="4">
        <v>82.69</v>
      </c>
      <c r="HH9" s="4">
        <v>79.959999999999994</v>
      </c>
      <c r="HI9" s="3">
        <v>0</v>
      </c>
      <c r="HJ9" s="3">
        <v>0</v>
      </c>
      <c r="HK9" s="3">
        <v>0</v>
      </c>
      <c r="HL9" s="4">
        <v>68</v>
      </c>
      <c r="HM9" s="3">
        <v>57</v>
      </c>
      <c r="HN9" s="4">
        <v>70</v>
      </c>
      <c r="HO9" s="4">
        <v>60</v>
      </c>
      <c r="HP9" s="4">
        <v>67</v>
      </c>
      <c r="HQ9" s="4">
        <v>65</v>
      </c>
      <c r="HR9" s="4">
        <v>57</v>
      </c>
      <c r="HS9" s="3">
        <v>70</v>
      </c>
      <c r="HT9" s="4">
        <v>-1.2064999999999999</v>
      </c>
      <c r="HU9" s="3">
        <v>0</v>
      </c>
      <c r="HV9" s="4">
        <v>1.0980000000000001</v>
      </c>
      <c r="HW9" s="4">
        <v>35.92</v>
      </c>
      <c r="HX9" s="4">
        <v>32.020000000000003</v>
      </c>
      <c r="HY9" s="4">
        <v>49.18</v>
      </c>
      <c r="HZ9" s="4">
        <v>59.62</v>
      </c>
      <c r="IA9" s="4">
        <v>2.649</v>
      </c>
      <c r="IB9" s="4">
        <v>104</v>
      </c>
      <c r="IC9" s="4">
        <v>22.722999999999999</v>
      </c>
      <c r="ID9" s="4">
        <v>-0.22500000000000001</v>
      </c>
      <c r="IE9" s="4">
        <v>-3.5000000000000003E-2</v>
      </c>
      <c r="IF9" s="4">
        <v>813.5</v>
      </c>
      <c r="IG9" s="4">
        <v>762.5</v>
      </c>
      <c r="IH9" s="4">
        <v>821.4</v>
      </c>
      <c r="II9" s="4">
        <v>772.8</v>
      </c>
      <c r="IJ9" s="4">
        <v>-0.122</v>
      </c>
      <c r="IK9" s="3">
        <v>4.2999999999999997E-2</v>
      </c>
      <c r="IL9" s="4">
        <v>76.772000000000006</v>
      </c>
      <c r="IM9" s="4">
        <v>76.772000000000006</v>
      </c>
      <c r="IN9" s="4">
        <v>11.048</v>
      </c>
      <c r="IO9" s="3">
        <v>0.56200000000000006</v>
      </c>
    </row>
    <row r="10" spans="2:249" ht="30" x14ac:dyDescent="0.25">
      <c r="B10" s="2" t="s">
        <v>41</v>
      </c>
      <c r="C10" s="7" t="s">
        <v>45</v>
      </c>
      <c r="D10" s="7" t="s">
        <v>430</v>
      </c>
      <c r="E10" s="4">
        <v>212.22</v>
      </c>
      <c r="F10" s="4">
        <v>330.85</v>
      </c>
      <c r="G10" s="3">
        <v>5.83</v>
      </c>
      <c r="H10" s="4">
        <v>32.799999999999997</v>
      </c>
      <c r="I10" s="4">
        <v>0</v>
      </c>
      <c r="J10" s="4">
        <v>15.2</v>
      </c>
      <c r="K10" s="3">
        <v>4</v>
      </c>
      <c r="L10" s="3">
        <v>7</v>
      </c>
      <c r="M10" s="3">
        <v>4</v>
      </c>
      <c r="N10" s="3">
        <v>3</v>
      </c>
      <c r="O10" s="3">
        <v>4</v>
      </c>
      <c r="P10" s="3">
        <v>1.276</v>
      </c>
      <c r="Q10" s="3">
        <v>2.1789999999999998</v>
      </c>
      <c r="R10" s="4">
        <v>1.052</v>
      </c>
      <c r="S10" s="4">
        <v>1.0249999999999999</v>
      </c>
      <c r="T10" s="4">
        <v>86.74</v>
      </c>
      <c r="U10" s="4">
        <v>60.707999999999998</v>
      </c>
      <c r="V10" s="4">
        <v>220</v>
      </c>
      <c r="W10" s="4">
        <v>205</v>
      </c>
      <c r="X10" s="4">
        <v>192.5</v>
      </c>
      <c r="Y10" s="4">
        <v>180</v>
      </c>
      <c r="Z10" s="4">
        <v>339.79</v>
      </c>
      <c r="AA10" s="4">
        <v>301.23</v>
      </c>
      <c r="AB10" s="4">
        <v>330.9</v>
      </c>
      <c r="AC10" s="4">
        <v>309.27999999999997</v>
      </c>
      <c r="AD10" s="4">
        <v>1.7869999999999999</v>
      </c>
      <c r="AE10" s="4">
        <v>1.7949999999999999</v>
      </c>
      <c r="AF10" s="4">
        <v>1.8440000000000001</v>
      </c>
      <c r="AG10" s="4">
        <v>1.855</v>
      </c>
      <c r="AH10" s="4">
        <v>87.66</v>
      </c>
      <c r="AI10" s="4">
        <v>82.55</v>
      </c>
      <c r="AJ10" s="4">
        <v>108.75</v>
      </c>
      <c r="AK10" s="4">
        <v>106.8</v>
      </c>
      <c r="AL10" s="4">
        <v>651.42499999999995</v>
      </c>
      <c r="AM10" s="4">
        <v>659.80700000000002</v>
      </c>
      <c r="AN10" s="4">
        <v>843.85299999999995</v>
      </c>
      <c r="AO10" s="3">
        <v>814.31899999999996</v>
      </c>
      <c r="AP10" s="4">
        <v>1.3089999999999999</v>
      </c>
      <c r="AQ10" s="4">
        <v>1.635</v>
      </c>
      <c r="AR10" s="4">
        <v>39.485999999999997</v>
      </c>
      <c r="AS10" s="4">
        <v>32.32</v>
      </c>
      <c r="AT10" s="4">
        <v>83</v>
      </c>
      <c r="AU10" s="4">
        <v>120</v>
      </c>
      <c r="AV10" s="3">
        <v>2.0630000000000002</v>
      </c>
      <c r="AW10" s="4">
        <v>5.3800999999999997</v>
      </c>
      <c r="AX10" s="4">
        <v>1014.7</v>
      </c>
      <c r="AY10" s="4">
        <v>2.2999999999999998</v>
      </c>
      <c r="AZ10" s="4">
        <v>5.69</v>
      </c>
      <c r="BA10" s="4">
        <v>139.31</v>
      </c>
      <c r="BB10" s="4">
        <v>140.51499999999999</v>
      </c>
      <c r="BC10" s="4">
        <v>7775</v>
      </c>
      <c r="BD10" s="3">
        <v>90</v>
      </c>
      <c r="BE10" s="3">
        <v>16.625</v>
      </c>
      <c r="BF10" s="3">
        <v>19.605</v>
      </c>
      <c r="BG10" s="4">
        <v>28.12</v>
      </c>
      <c r="BH10" s="4">
        <v>26.83</v>
      </c>
      <c r="BI10" s="5"/>
      <c r="BJ10" s="5"/>
      <c r="BK10" s="5"/>
      <c r="BL10" s="5"/>
      <c r="BM10" s="5"/>
      <c r="BN10" s="4">
        <v>115.864</v>
      </c>
      <c r="BO10" s="4">
        <v>110.63200000000001</v>
      </c>
      <c r="BP10" s="4">
        <v>139.88</v>
      </c>
      <c r="BQ10" s="4">
        <v>140.87200000000001</v>
      </c>
      <c r="BR10" s="5"/>
      <c r="BS10" s="4">
        <v>32.6</v>
      </c>
      <c r="BT10" s="4">
        <v>7408.39</v>
      </c>
      <c r="BU10" s="4">
        <v>50.442999999999998</v>
      </c>
      <c r="BV10" s="4">
        <v>57.146999999999998</v>
      </c>
      <c r="BW10" s="4">
        <v>58.091999999999999</v>
      </c>
      <c r="BX10" s="4">
        <v>57.85</v>
      </c>
      <c r="BY10" s="3">
        <v>1.5109999999999999</v>
      </c>
      <c r="BZ10" s="4">
        <v>3.1739999999999999</v>
      </c>
      <c r="CA10" s="4">
        <v>3.2469999999999999</v>
      </c>
      <c r="CB10" s="4">
        <v>4.1269999999999998</v>
      </c>
      <c r="CC10" s="4">
        <v>1.1970000000000001</v>
      </c>
      <c r="CD10" s="4">
        <v>1.831</v>
      </c>
      <c r="CE10" s="4">
        <v>1.212</v>
      </c>
      <c r="CF10" s="4">
        <v>1.7010000000000001</v>
      </c>
      <c r="CG10" s="4">
        <v>13.94</v>
      </c>
      <c r="CH10" s="4">
        <v>13.807</v>
      </c>
      <c r="CI10" s="4">
        <v>4.1280000000000001</v>
      </c>
      <c r="CJ10" s="4">
        <v>3.9990000000000001</v>
      </c>
      <c r="CK10" s="4">
        <v>1.536</v>
      </c>
      <c r="CL10" s="3">
        <v>1.7</v>
      </c>
      <c r="CM10" s="4">
        <v>0.6</v>
      </c>
      <c r="CN10" s="3">
        <v>0.2</v>
      </c>
      <c r="CO10" s="3">
        <v>0.1</v>
      </c>
      <c r="CP10" s="4">
        <v>109.646</v>
      </c>
      <c r="CQ10" s="4">
        <v>106.262</v>
      </c>
      <c r="CR10" s="4">
        <v>128.64099999999999</v>
      </c>
      <c r="CS10" s="4">
        <v>130.97399999999999</v>
      </c>
      <c r="CT10" s="4">
        <v>0.308</v>
      </c>
      <c r="CU10" s="4">
        <v>9.9000000000000005E-2</v>
      </c>
      <c r="CV10" s="4">
        <v>0.1</v>
      </c>
      <c r="CW10" s="4">
        <v>0.501</v>
      </c>
      <c r="CX10" s="4">
        <v>0</v>
      </c>
      <c r="CY10" s="4">
        <v>0.1</v>
      </c>
      <c r="CZ10" s="4">
        <v>0</v>
      </c>
      <c r="DA10" s="4">
        <v>0.39600000000000002</v>
      </c>
      <c r="DB10" s="4">
        <v>0.20100000000000001</v>
      </c>
      <c r="DC10" s="4">
        <v>0</v>
      </c>
      <c r="DD10" s="3">
        <v>0</v>
      </c>
      <c r="DE10" s="4">
        <v>0.373</v>
      </c>
      <c r="DF10" s="4">
        <v>0.153</v>
      </c>
      <c r="DG10" s="3">
        <v>1.3480000000000001</v>
      </c>
      <c r="DH10" s="3">
        <v>2.7589999999999999</v>
      </c>
      <c r="DI10" s="4">
        <v>1.2030000000000001</v>
      </c>
      <c r="DJ10" s="3">
        <v>0.48499999999999999</v>
      </c>
      <c r="DK10" s="4">
        <v>1.232</v>
      </c>
      <c r="DL10" s="4">
        <v>0.442</v>
      </c>
      <c r="DM10" s="4">
        <v>0.79300000000000004</v>
      </c>
      <c r="DN10" s="4">
        <v>0.54</v>
      </c>
      <c r="DO10" s="4">
        <v>0.40600000000000003</v>
      </c>
      <c r="DP10" s="4">
        <v>65.27</v>
      </c>
      <c r="DQ10" s="4">
        <v>49.326999999999998</v>
      </c>
      <c r="DR10" s="4">
        <v>52.756</v>
      </c>
      <c r="DS10" s="4">
        <v>48.521999999999998</v>
      </c>
      <c r="DT10" s="4">
        <v>7.13</v>
      </c>
      <c r="DU10" s="4">
        <v>6.74</v>
      </c>
      <c r="DV10" s="4">
        <v>14.23</v>
      </c>
      <c r="DW10" s="3">
        <v>11.45</v>
      </c>
      <c r="DX10" s="4">
        <v>7.3</v>
      </c>
      <c r="DY10" s="3">
        <v>7.43</v>
      </c>
      <c r="DZ10" s="4">
        <v>14.22</v>
      </c>
      <c r="EA10" s="3">
        <v>11.33</v>
      </c>
      <c r="EB10" s="4">
        <v>42.06</v>
      </c>
      <c r="EC10" s="4">
        <v>41.86</v>
      </c>
      <c r="ED10" s="4">
        <v>32.21</v>
      </c>
      <c r="EE10" s="4">
        <v>34.94</v>
      </c>
      <c r="EF10" s="4">
        <v>43.52</v>
      </c>
      <c r="EG10" s="4">
        <v>43.96</v>
      </c>
      <c r="EH10" s="4">
        <v>39.340000000000003</v>
      </c>
      <c r="EI10" s="4">
        <v>42.28</v>
      </c>
      <c r="EJ10" s="3">
        <v>6.4690000000000003</v>
      </c>
      <c r="EK10" s="3">
        <v>55.862000000000002</v>
      </c>
      <c r="EL10" s="4">
        <v>2.1</v>
      </c>
      <c r="EM10" s="4">
        <v>1.65</v>
      </c>
      <c r="EN10" s="4">
        <v>1.22</v>
      </c>
      <c r="EO10" s="4">
        <v>1.23</v>
      </c>
      <c r="EP10" s="4">
        <v>-113.23</v>
      </c>
      <c r="EQ10" s="4">
        <v>-2.6309999999999998</v>
      </c>
      <c r="ER10" s="4">
        <v>103.434</v>
      </c>
      <c r="ES10" s="4">
        <v>1.581</v>
      </c>
      <c r="ET10" s="4">
        <v>1.681</v>
      </c>
      <c r="EU10" s="4">
        <v>1.532</v>
      </c>
      <c r="EV10" s="4">
        <v>7.306</v>
      </c>
      <c r="EW10" s="4">
        <v>2.8820000000000001</v>
      </c>
      <c r="EX10" s="3">
        <v>74.459999999999994</v>
      </c>
      <c r="EY10" s="4">
        <v>0</v>
      </c>
      <c r="EZ10" s="3">
        <v>0</v>
      </c>
      <c r="FA10" s="3">
        <v>0</v>
      </c>
      <c r="FB10" s="4">
        <v>9.1329999999999991</v>
      </c>
      <c r="FC10" s="4">
        <v>79.352999999999994</v>
      </c>
      <c r="FD10" s="4">
        <v>75.048000000000002</v>
      </c>
      <c r="FE10" s="4">
        <v>87.391000000000005</v>
      </c>
      <c r="FF10" s="4">
        <v>84.058000000000007</v>
      </c>
      <c r="FG10" s="4">
        <v>0.94499999999999995</v>
      </c>
      <c r="FH10" s="4">
        <v>0.94599999999999995</v>
      </c>
      <c r="FI10" s="4">
        <v>0.99099999999999999</v>
      </c>
      <c r="FJ10" s="4">
        <v>0.995</v>
      </c>
      <c r="FK10" s="4">
        <v>0</v>
      </c>
      <c r="FL10" s="4">
        <v>83</v>
      </c>
      <c r="FM10" s="3">
        <v>3.8</v>
      </c>
      <c r="FN10" s="4">
        <v>1.33</v>
      </c>
      <c r="FO10" s="4">
        <v>5.44</v>
      </c>
      <c r="FP10" s="5"/>
      <c r="FQ10" s="4">
        <v>4.8</v>
      </c>
      <c r="FR10" s="4">
        <v>5.05</v>
      </c>
      <c r="FS10" s="4">
        <v>6.8345000000000002</v>
      </c>
      <c r="FT10" s="4">
        <v>1075.5</v>
      </c>
      <c r="FU10" s="3">
        <v>7.93</v>
      </c>
      <c r="FV10" s="4">
        <v>22.46</v>
      </c>
      <c r="FW10" s="4">
        <v>3057.5</v>
      </c>
      <c r="FX10" s="4">
        <v>163500</v>
      </c>
      <c r="FY10" s="4">
        <v>165700</v>
      </c>
      <c r="FZ10" s="4">
        <v>49.045000000000002</v>
      </c>
      <c r="GA10" s="4">
        <v>49.564999999999998</v>
      </c>
      <c r="GB10" s="4">
        <v>2219</v>
      </c>
      <c r="GC10" s="4">
        <v>2165.1</v>
      </c>
      <c r="GD10" s="4">
        <v>2238</v>
      </c>
      <c r="GE10" s="4">
        <v>2186.6999999999998</v>
      </c>
      <c r="GF10" s="4">
        <v>1308.6719000000001</v>
      </c>
      <c r="GG10" s="4">
        <v>38</v>
      </c>
      <c r="GH10" s="4">
        <v>37.5</v>
      </c>
      <c r="GI10" s="4">
        <v>53.3</v>
      </c>
      <c r="GJ10" s="4">
        <v>57.8</v>
      </c>
      <c r="GK10" s="4">
        <v>99.5</v>
      </c>
      <c r="GL10" s="4">
        <v>77.400000000000006</v>
      </c>
      <c r="GM10" s="3">
        <v>0</v>
      </c>
      <c r="GN10" s="4">
        <v>29.643000000000001</v>
      </c>
      <c r="GO10" s="4">
        <v>113.23</v>
      </c>
      <c r="GP10" s="4">
        <v>0.94399999999999995</v>
      </c>
      <c r="GQ10" s="4">
        <v>1.9470000000000001</v>
      </c>
      <c r="GR10" s="4">
        <v>1.298</v>
      </c>
      <c r="GS10" s="4">
        <v>2.0059999999999998</v>
      </c>
      <c r="GT10" s="4">
        <v>0.82599999999999996</v>
      </c>
      <c r="GU10" s="4">
        <v>1.8879999999999999</v>
      </c>
      <c r="GV10" s="4">
        <v>12.837999999999999</v>
      </c>
      <c r="GW10" s="4">
        <v>13.802</v>
      </c>
      <c r="GX10" s="4">
        <v>15.288</v>
      </c>
      <c r="GY10" s="3">
        <v>0</v>
      </c>
      <c r="GZ10" s="3">
        <v>0</v>
      </c>
      <c r="HA10" s="3">
        <v>0</v>
      </c>
      <c r="HB10" s="4">
        <v>0</v>
      </c>
      <c r="HC10" s="4">
        <v>23.143999999999998</v>
      </c>
      <c r="HD10" s="4">
        <v>86</v>
      </c>
      <c r="HE10" s="3">
        <v>0</v>
      </c>
      <c r="HF10" s="3">
        <v>0</v>
      </c>
      <c r="HG10" s="4">
        <v>85.78</v>
      </c>
      <c r="HH10" s="4">
        <v>80.78</v>
      </c>
      <c r="HI10" s="3">
        <v>0</v>
      </c>
      <c r="HJ10" s="3">
        <v>0</v>
      </c>
      <c r="HK10" s="3">
        <v>0</v>
      </c>
      <c r="HL10" s="4">
        <v>68</v>
      </c>
      <c r="HM10" s="3">
        <v>57</v>
      </c>
      <c r="HN10" s="4">
        <v>71</v>
      </c>
      <c r="HO10" s="4">
        <v>61</v>
      </c>
      <c r="HP10" s="4">
        <v>68</v>
      </c>
      <c r="HQ10" s="4">
        <v>66</v>
      </c>
      <c r="HR10" s="4">
        <v>57</v>
      </c>
      <c r="HS10" s="4">
        <v>64</v>
      </c>
      <c r="HT10" s="3">
        <v>-1.218</v>
      </c>
      <c r="HU10" s="3">
        <v>0</v>
      </c>
      <c r="HV10" s="4">
        <v>1.2350000000000001</v>
      </c>
      <c r="HW10" s="4">
        <v>35.92</v>
      </c>
      <c r="HX10" s="3">
        <v>26.17</v>
      </c>
      <c r="HY10" s="4">
        <v>47.62</v>
      </c>
      <c r="HZ10" s="4">
        <v>56.9</v>
      </c>
      <c r="IA10" s="4">
        <v>2.7890000000000001</v>
      </c>
      <c r="IB10" s="3">
        <v>105</v>
      </c>
      <c r="IC10" s="4">
        <v>23.207000000000001</v>
      </c>
      <c r="ID10" s="4">
        <v>-0.24399999999999999</v>
      </c>
      <c r="IE10" s="4">
        <v>-3.4000000000000002E-2</v>
      </c>
      <c r="IF10" s="4">
        <v>817.4</v>
      </c>
      <c r="IG10" s="4">
        <v>773.2</v>
      </c>
      <c r="IH10" s="4">
        <v>828.3</v>
      </c>
      <c r="II10" s="4">
        <v>781.5</v>
      </c>
      <c r="IJ10" s="4">
        <v>-0.223</v>
      </c>
      <c r="IK10" s="4">
        <v>-0.104</v>
      </c>
      <c r="IL10" s="4">
        <v>70.230999999999995</v>
      </c>
      <c r="IM10" s="4">
        <v>70.230999999999995</v>
      </c>
      <c r="IN10" s="4">
        <v>9.2899999999999991</v>
      </c>
      <c r="IO10" s="4">
        <v>0.54400000000000004</v>
      </c>
    </row>
    <row r="11" spans="2:249" x14ac:dyDescent="0.25">
      <c r="B11" s="2" t="s">
        <v>41</v>
      </c>
      <c r="C11" s="2" t="s">
        <v>46</v>
      </c>
      <c r="D11" s="6">
        <v>2.4630787037037039E-3</v>
      </c>
      <c r="E11" s="4">
        <v>212.85</v>
      </c>
      <c r="F11" s="4">
        <v>331.73</v>
      </c>
      <c r="G11" s="4">
        <v>5.77</v>
      </c>
      <c r="H11" s="4">
        <v>32.700000000000003</v>
      </c>
      <c r="I11" s="4">
        <v>0</v>
      </c>
      <c r="J11" s="4">
        <v>17</v>
      </c>
      <c r="K11" s="3">
        <v>4</v>
      </c>
      <c r="L11" s="3">
        <v>7</v>
      </c>
      <c r="M11" s="3">
        <v>4</v>
      </c>
      <c r="N11" s="3">
        <v>3</v>
      </c>
      <c r="O11" s="3">
        <v>4</v>
      </c>
      <c r="P11" s="4">
        <v>1.0149999999999999</v>
      </c>
      <c r="Q11" s="4">
        <v>1.7290000000000001</v>
      </c>
      <c r="R11" s="4">
        <v>0.89900000000000002</v>
      </c>
      <c r="S11" s="4">
        <v>0.86599999999999999</v>
      </c>
      <c r="T11" s="4">
        <v>83</v>
      </c>
      <c r="U11" s="4">
        <v>60.756</v>
      </c>
      <c r="V11" s="4">
        <v>221.66</v>
      </c>
      <c r="W11" s="4">
        <v>203.34</v>
      </c>
      <c r="X11" s="4">
        <v>203.34</v>
      </c>
      <c r="Y11" s="4">
        <v>197.5</v>
      </c>
      <c r="Z11" s="4">
        <v>337.79</v>
      </c>
      <c r="AA11" s="4">
        <v>296.14</v>
      </c>
      <c r="AB11" s="4">
        <v>331.49</v>
      </c>
      <c r="AC11" s="4">
        <v>310.7</v>
      </c>
      <c r="AD11" s="4">
        <v>1.79</v>
      </c>
      <c r="AE11" s="4">
        <v>1.802</v>
      </c>
      <c r="AF11" s="4">
        <v>1.869</v>
      </c>
      <c r="AG11" s="4">
        <v>1.8819999999999999</v>
      </c>
      <c r="AH11" s="4">
        <v>88.32</v>
      </c>
      <c r="AI11" s="3">
        <v>83.64</v>
      </c>
      <c r="AJ11" s="4">
        <v>111.77</v>
      </c>
      <c r="AK11" s="4">
        <v>109.97</v>
      </c>
      <c r="AL11" s="3">
        <v>669.17100000000005</v>
      </c>
      <c r="AM11" s="3">
        <v>676.36300000000006</v>
      </c>
      <c r="AN11" s="3">
        <v>886.55600000000004</v>
      </c>
      <c r="AO11" s="4">
        <v>793.27200000000005</v>
      </c>
      <c r="AP11" s="3">
        <v>1.333</v>
      </c>
      <c r="AQ11" s="4">
        <v>1.6479999999999999</v>
      </c>
      <c r="AR11" s="4">
        <v>38.844999999999999</v>
      </c>
      <c r="AS11" s="4">
        <v>33.171999999999997</v>
      </c>
      <c r="AT11" s="4">
        <v>83</v>
      </c>
      <c r="AU11" s="4">
        <v>121</v>
      </c>
      <c r="AV11" s="4">
        <v>2.0644999999999998</v>
      </c>
      <c r="AW11" s="4">
        <v>5.3384</v>
      </c>
      <c r="AX11" s="4">
        <v>1012.5</v>
      </c>
      <c r="AY11" s="4">
        <v>2.33</v>
      </c>
      <c r="AZ11" s="4">
        <v>5.68</v>
      </c>
      <c r="BA11" s="4">
        <v>142.11500000000001</v>
      </c>
      <c r="BB11" s="4">
        <v>143.364</v>
      </c>
      <c r="BC11" s="4">
        <v>7711</v>
      </c>
      <c r="BD11" s="4">
        <v>89.75</v>
      </c>
      <c r="BE11" s="4">
        <v>16.36</v>
      </c>
      <c r="BF11" s="4">
        <v>14.81</v>
      </c>
      <c r="BG11" s="4">
        <v>28.1</v>
      </c>
      <c r="BH11" s="4">
        <v>26.83</v>
      </c>
      <c r="BI11" s="5"/>
      <c r="BJ11" s="5"/>
      <c r="BK11" s="5"/>
      <c r="BL11" s="5"/>
      <c r="BM11" s="5"/>
      <c r="BN11" s="4">
        <v>115.464</v>
      </c>
      <c r="BO11" s="4">
        <v>112.85599999999999</v>
      </c>
      <c r="BP11" s="4">
        <v>143.24</v>
      </c>
      <c r="BQ11" s="4">
        <v>144.744</v>
      </c>
      <c r="BR11" s="5"/>
      <c r="BS11" s="4">
        <v>32.5</v>
      </c>
      <c r="BT11" s="4">
        <v>7443.5749999999998</v>
      </c>
      <c r="BU11" s="4">
        <v>50.636000000000003</v>
      </c>
      <c r="BV11" s="4">
        <v>56.765999999999998</v>
      </c>
      <c r="BW11" s="4">
        <v>57.741999999999997</v>
      </c>
      <c r="BX11" s="4">
        <v>59.396000000000001</v>
      </c>
      <c r="BY11" s="4">
        <v>1.472</v>
      </c>
      <c r="BZ11" s="4">
        <v>3.077</v>
      </c>
      <c r="CA11" s="4">
        <v>3.4529999999999998</v>
      </c>
      <c r="CB11" s="3">
        <v>4.1390000000000002</v>
      </c>
      <c r="CC11" s="4">
        <v>0.86099999999999999</v>
      </c>
      <c r="CD11" s="4">
        <v>1.6319999999999999</v>
      </c>
      <c r="CE11" s="4">
        <v>1.206</v>
      </c>
      <c r="CF11" s="4">
        <v>1.6859999999999999</v>
      </c>
      <c r="CG11" s="4">
        <v>13.94</v>
      </c>
      <c r="CH11" s="4">
        <v>13.811999999999999</v>
      </c>
      <c r="CI11" s="4">
        <v>4.2370000000000001</v>
      </c>
      <c r="CJ11" s="4">
        <v>3.8</v>
      </c>
      <c r="CK11" s="4">
        <v>1.41</v>
      </c>
      <c r="CL11" s="4">
        <v>0</v>
      </c>
      <c r="CM11" s="4">
        <v>1.2</v>
      </c>
      <c r="CN11" s="4">
        <v>0</v>
      </c>
      <c r="CO11" s="4">
        <v>0</v>
      </c>
      <c r="CP11" s="4">
        <v>109.08</v>
      </c>
      <c r="CQ11" s="4">
        <v>106.794</v>
      </c>
      <c r="CR11" s="4">
        <v>135.66499999999999</v>
      </c>
      <c r="CS11" s="4">
        <v>138.41800000000001</v>
      </c>
      <c r="CT11" s="4">
        <v>0.36099999999999999</v>
      </c>
      <c r="CU11" s="4">
        <v>0</v>
      </c>
      <c r="CV11" s="4">
        <v>0.19900000000000001</v>
      </c>
      <c r="CW11" s="4">
        <v>0.19900000000000001</v>
      </c>
      <c r="CX11" s="4">
        <v>2.2949999999999999</v>
      </c>
      <c r="CY11" s="4">
        <v>0.30099999999999999</v>
      </c>
      <c r="CZ11" s="4">
        <v>0.10100000000000001</v>
      </c>
      <c r="DA11" s="4">
        <v>0.20100000000000001</v>
      </c>
      <c r="DB11" s="4">
        <v>0.19900000000000001</v>
      </c>
      <c r="DC11" s="4">
        <v>0</v>
      </c>
      <c r="DD11" s="3">
        <v>0</v>
      </c>
      <c r="DE11" s="4">
        <v>0.379</v>
      </c>
      <c r="DF11" s="3">
        <v>0.20300000000000001</v>
      </c>
      <c r="DG11" s="4">
        <v>1.2430000000000001</v>
      </c>
      <c r="DH11" s="4">
        <v>2.5569999999999999</v>
      </c>
      <c r="DI11" s="3">
        <v>1.3680000000000001</v>
      </c>
      <c r="DJ11" s="4">
        <v>0.311</v>
      </c>
      <c r="DK11" s="4">
        <v>1.2649999999999999</v>
      </c>
      <c r="DL11" s="4">
        <v>0.44600000000000001</v>
      </c>
      <c r="DM11" s="4">
        <v>0.879</v>
      </c>
      <c r="DN11" s="4">
        <v>0.71499999999999997</v>
      </c>
      <c r="DO11" s="3">
        <v>0.46800000000000003</v>
      </c>
      <c r="DP11" s="4">
        <v>63.661999999999999</v>
      </c>
      <c r="DQ11" s="4">
        <v>47.912999999999997</v>
      </c>
      <c r="DR11" s="3">
        <v>53.475000000000001</v>
      </c>
      <c r="DS11" s="4">
        <v>47.323999999999998</v>
      </c>
      <c r="DT11" s="3">
        <v>7.35</v>
      </c>
      <c r="DU11" s="3">
        <v>6.75</v>
      </c>
      <c r="DV11" s="3">
        <v>14.44</v>
      </c>
      <c r="DW11" s="4">
        <v>11.42</v>
      </c>
      <c r="DX11" s="3">
        <v>7.74</v>
      </c>
      <c r="DY11" s="4">
        <v>7.26</v>
      </c>
      <c r="DZ11" s="3">
        <v>14.45</v>
      </c>
      <c r="EA11" s="4">
        <v>11.11</v>
      </c>
      <c r="EB11" s="4">
        <v>42.1</v>
      </c>
      <c r="EC11" s="4">
        <v>42.02</v>
      </c>
      <c r="ED11" s="4">
        <v>32.24</v>
      </c>
      <c r="EE11" s="4">
        <v>34.6</v>
      </c>
      <c r="EF11" s="4">
        <v>42.81</v>
      </c>
      <c r="EG11" s="4">
        <v>43.96</v>
      </c>
      <c r="EH11" s="4">
        <v>38.869999999999997</v>
      </c>
      <c r="EI11" s="4">
        <v>42.88</v>
      </c>
      <c r="EJ11" s="4">
        <v>6.1459999999999999</v>
      </c>
      <c r="EK11" s="4">
        <v>55.639000000000003</v>
      </c>
      <c r="EL11" s="4">
        <v>2.1</v>
      </c>
      <c r="EM11" s="4">
        <v>1.7</v>
      </c>
      <c r="EN11" s="4">
        <v>1.22</v>
      </c>
      <c r="EO11" s="4">
        <v>1.23</v>
      </c>
      <c r="EP11" s="4">
        <v>-106.22199999999999</v>
      </c>
      <c r="EQ11" s="4">
        <v>-2.4540000000000002</v>
      </c>
      <c r="ER11" s="4">
        <v>113.21599999999999</v>
      </c>
      <c r="ES11" s="4">
        <v>1.538</v>
      </c>
      <c r="ET11" s="4">
        <v>1.677</v>
      </c>
      <c r="EU11" s="4">
        <v>1.5009999999999999</v>
      </c>
      <c r="EV11" s="3">
        <v>7.3579999999999997</v>
      </c>
      <c r="EW11" s="3">
        <v>2.903</v>
      </c>
      <c r="EX11" s="4">
        <v>73.44</v>
      </c>
      <c r="EY11" s="4">
        <v>0</v>
      </c>
      <c r="EZ11" s="3">
        <v>0</v>
      </c>
      <c r="FA11" s="3">
        <v>0</v>
      </c>
      <c r="FB11" s="4">
        <v>9.1620000000000008</v>
      </c>
      <c r="FC11" s="4">
        <v>79.926000000000002</v>
      </c>
      <c r="FD11" s="4">
        <v>75.850999999999999</v>
      </c>
      <c r="FE11" s="4">
        <v>90.938999999999993</v>
      </c>
      <c r="FF11" s="4">
        <v>87.38</v>
      </c>
      <c r="FG11" s="4">
        <v>0.94799999999999995</v>
      </c>
      <c r="FH11" s="4">
        <v>0.94899999999999995</v>
      </c>
      <c r="FI11" s="4">
        <v>0.99299999999999999</v>
      </c>
      <c r="FJ11" s="4">
        <v>0.997</v>
      </c>
      <c r="FK11" s="4">
        <v>0</v>
      </c>
      <c r="FL11" s="4">
        <v>83</v>
      </c>
      <c r="FM11" s="4">
        <v>3.77</v>
      </c>
      <c r="FN11" s="4">
        <v>2.46</v>
      </c>
      <c r="FO11" s="4">
        <v>5.44</v>
      </c>
      <c r="FP11" s="5"/>
      <c r="FQ11" s="4">
        <v>4.8499999999999996</v>
      </c>
      <c r="FR11" s="4">
        <v>5</v>
      </c>
      <c r="FS11" s="4">
        <v>6.8449999999999998</v>
      </c>
      <c r="FT11" s="4">
        <v>1071.5999999999999</v>
      </c>
      <c r="FU11" s="4">
        <v>7.78</v>
      </c>
      <c r="FV11" s="4">
        <v>28.23</v>
      </c>
      <c r="FW11" s="4">
        <v>3033</v>
      </c>
      <c r="FX11" s="4">
        <v>163500</v>
      </c>
      <c r="FY11" s="4">
        <v>165200</v>
      </c>
      <c r="FZ11" s="4">
        <v>49.35</v>
      </c>
      <c r="GA11" s="4">
        <v>49.671999999999997</v>
      </c>
      <c r="GB11" s="4">
        <v>2267.5</v>
      </c>
      <c r="GC11" s="4">
        <v>2211</v>
      </c>
      <c r="GD11" s="4">
        <v>2267.5</v>
      </c>
      <c r="GE11" s="3">
        <v>2312.8000000000002</v>
      </c>
      <c r="GF11" s="4">
        <v>1371.4688000000001</v>
      </c>
      <c r="GG11" s="4">
        <v>38</v>
      </c>
      <c r="GH11" s="4">
        <v>38</v>
      </c>
      <c r="GI11" s="4">
        <v>53.3</v>
      </c>
      <c r="GJ11" s="4">
        <v>57.8</v>
      </c>
      <c r="GK11" s="4">
        <v>99.5</v>
      </c>
      <c r="GL11" s="4">
        <v>75.2</v>
      </c>
      <c r="GM11" s="3">
        <v>0</v>
      </c>
      <c r="GN11" s="4">
        <v>30.792000000000002</v>
      </c>
      <c r="GO11" s="4">
        <v>113.21599999999999</v>
      </c>
      <c r="GP11" s="4">
        <v>0.53100000000000003</v>
      </c>
      <c r="GQ11" s="4">
        <v>1.9470000000000001</v>
      </c>
      <c r="GR11" s="4">
        <v>1.298</v>
      </c>
      <c r="GS11" s="4">
        <v>2.0649999999999999</v>
      </c>
      <c r="GT11" s="4">
        <v>0.70799999999999996</v>
      </c>
      <c r="GU11" s="4">
        <v>1.8879999999999999</v>
      </c>
      <c r="GV11" s="4">
        <v>12.641999999999999</v>
      </c>
      <c r="GW11" s="4">
        <v>13.831</v>
      </c>
      <c r="GX11" s="4">
        <v>15.778</v>
      </c>
      <c r="GY11" s="3">
        <v>0</v>
      </c>
      <c r="GZ11" s="3">
        <v>0</v>
      </c>
      <c r="HA11" s="3">
        <v>0</v>
      </c>
      <c r="HB11" s="4">
        <v>0</v>
      </c>
      <c r="HC11" s="4">
        <v>23.081</v>
      </c>
      <c r="HD11" s="4">
        <v>86</v>
      </c>
      <c r="HE11" s="3">
        <v>0</v>
      </c>
      <c r="HF11" s="3">
        <v>0</v>
      </c>
      <c r="HG11" s="4">
        <v>85.63</v>
      </c>
      <c r="HH11" s="3">
        <v>80.92</v>
      </c>
      <c r="HI11" s="3">
        <v>0</v>
      </c>
      <c r="HJ11" s="3">
        <v>0</v>
      </c>
      <c r="HK11" s="3">
        <v>0</v>
      </c>
      <c r="HL11" s="4">
        <v>68</v>
      </c>
      <c r="HM11" s="3">
        <v>57</v>
      </c>
      <c r="HN11" s="4">
        <v>71</v>
      </c>
      <c r="HO11" s="4">
        <v>62</v>
      </c>
      <c r="HP11" s="4">
        <v>69</v>
      </c>
      <c r="HQ11" s="4">
        <v>67</v>
      </c>
      <c r="HR11" s="4">
        <v>57</v>
      </c>
      <c r="HS11" s="4">
        <v>62</v>
      </c>
      <c r="HT11" s="4">
        <v>-1.2030000000000001</v>
      </c>
      <c r="HU11" s="3">
        <v>0</v>
      </c>
      <c r="HV11" s="3">
        <v>1.3260000000000001</v>
      </c>
      <c r="HW11" s="4">
        <v>36.24</v>
      </c>
      <c r="HX11" s="3">
        <v>26.17</v>
      </c>
      <c r="HY11" s="4">
        <v>49.16</v>
      </c>
      <c r="HZ11" s="4">
        <v>56.55</v>
      </c>
      <c r="IA11" s="4">
        <v>2.778</v>
      </c>
      <c r="IB11" s="3">
        <v>105</v>
      </c>
      <c r="IC11" s="4">
        <v>23.241</v>
      </c>
      <c r="ID11" s="4">
        <v>-0.254</v>
      </c>
      <c r="IE11" s="4">
        <v>-3.9E-2</v>
      </c>
      <c r="IF11" s="4">
        <v>815.9</v>
      </c>
      <c r="IG11" s="4">
        <v>770.4</v>
      </c>
      <c r="IH11" s="4">
        <v>827.1</v>
      </c>
      <c r="II11" s="4">
        <v>780.9</v>
      </c>
      <c r="IJ11" s="4">
        <v>-0.20100000000000001</v>
      </c>
      <c r="IK11" s="4">
        <v>-0.1</v>
      </c>
      <c r="IL11" s="4">
        <v>68.638000000000005</v>
      </c>
      <c r="IM11" s="4">
        <v>68.638000000000005</v>
      </c>
      <c r="IN11" s="4">
        <v>11.516999999999999</v>
      </c>
      <c r="IO11" s="4">
        <v>0.46100000000000002</v>
      </c>
    </row>
    <row r="12" spans="2:249" x14ac:dyDescent="0.25">
      <c r="B12" s="2" t="s">
        <v>41</v>
      </c>
      <c r="C12" s="2" t="s">
        <v>47</v>
      </c>
      <c r="D12" s="6">
        <v>2.5076388888888887E-3</v>
      </c>
      <c r="E12" s="4">
        <v>216.7</v>
      </c>
      <c r="F12" s="4">
        <v>331.79</v>
      </c>
      <c r="G12" s="4">
        <v>5.74</v>
      </c>
      <c r="H12" s="4">
        <v>32.799999999999997</v>
      </c>
      <c r="I12" s="4">
        <v>0</v>
      </c>
      <c r="J12" s="4">
        <v>15.4</v>
      </c>
      <c r="K12" s="3">
        <v>4</v>
      </c>
      <c r="L12" s="3">
        <v>7</v>
      </c>
      <c r="M12" s="3">
        <v>4</v>
      </c>
      <c r="N12" s="3">
        <v>3</v>
      </c>
      <c r="O12" s="3">
        <v>4</v>
      </c>
      <c r="P12" s="4">
        <v>0.90100000000000002</v>
      </c>
      <c r="Q12" s="4">
        <v>1.603</v>
      </c>
      <c r="R12" s="4">
        <v>0.86399999999999999</v>
      </c>
      <c r="S12" s="5"/>
      <c r="T12" s="3">
        <v>88.56</v>
      </c>
      <c r="U12" s="4">
        <v>60.704999999999998</v>
      </c>
      <c r="V12" s="4">
        <v>221.66</v>
      </c>
      <c r="W12" s="4">
        <v>206.66</v>
      </c>
      <c r="X12" s="4">
        <v>201.66</v>
      </c>
      <c r="Y12" s="4">
        <v>195</v>
      </c>
      <c r="Z12" s="3">
        <v>346.6</v>
      </c>
      <c r="AA12" s="3">
        <v>305.27999999999997</v>
      </c>
      <c r="AB12" s="3">
        <v>341.12</v>
      </c>
      <c r="AC12" s="3">
        <v>320.97000000000003</v>
      </c>
      <c r="AD12" s="4">
        <v>1.792</v>
      </c>
      <c r="AE12" s="4">
        <v>1.7989999999999999</v>
      </c>
      <c r="AF12" s="3">
        <v>1.8839999999999999</v>
      </c>
      <c r="AG12" s="3">
        <v>1.891</v>
      </c>
      <c r="AH12" s="3">
        <v>88.6</v>
      </c>
      <c r="AI12" s="4">
        <v>83.4</v>
      </c>
      <c r="AJ12" s="3">
        <v>112.77</v>
      </c>
      <c r="AK12" s="3">
        <v>110.94</v>
      </c>
      <c r="AL12" s="4">
        <v>649.12300000000005</v>
      </c>
      <c r="AM12" s="4">
        <v>614.04399999999998</v>
      </c>
      <c r="AN12" s="4">
        <v>815.14800000000002</v>
      </c>
      <c r="AO12" s="4">
        <v>773.35299999999995</v>
      </c>
      <c r="AP12" s="4">
        <v>1.3080000000000001</v>
      </c>
      <c r="AQ12" s="4">
        <v>1.6339999999999999</v>
      </c>
      <c r="AR12" s="4">
        <v>39.051000000000002</v>
      </c>
      <c r="AS12" s="4">
        <v>33.323999999999998</v>
      </c>
      <c r="AT12" s="4">
        <v>83</v>
      </c>
      <c r="AU12" s="3">
        <v>122</v>
      </c>
      <c r="AV12" s="4">
        <v>2.762</v>
      </c>
      <c r="AW12" s="3">
        <v>5.3891</v>
      </c>
      <c r="AX12" s="4">
        <v>1012.6</v>
      </c>
      <c r="AY12" s="3">
        <v>2.36</v>
      </c>
      <c r="AZ12" s="4">
        <v>5.61</v>
      </c>
      <c r="BA12" s="4">
        <v>108.70699999999999</v>
      </c>
      <c r="BB12" s="4">
        <v>108.303</v>
      </c>
      <c r="BC12" s="4">
        <v>7743</v>
      </c>
      <c r="BD12" s="4">
        <v>89.5</v>
      </c>
      <c r="BE12" s="4">
        <v>16.079999999999998</v>
      </c>
      <c r="BF12" s="4">
        <v>11.865</v>
      </c>
      <c r="BG12" s="4">
        <v>27.82</v>
      </c>
      <c r="BH12" s="4">
        <v>27.06</v>
      </c>
      <c r="BI12" s="5"/>
      <c r="BJ12" s="5"/>
      <c r="BK12" s="5"/>
      <c r="BL12" s="5"/>
      <c r="BM12" s="5"/>
      <c r="BN12" s="4">
        <v>116.42400000000001</v>
      </c>
      <c r="BO12" s="4">
        <v>114.08799999999999</v>
      </c>
      <c r="BP12" s="3">
        <v>148.93600000000001</v>
      </c>
      <c r="BQ12" s="3">
        <v>150.16800000000001</v>
      </c>
      <c r="BR12" s="5"/>
      <c r="BS12" s="4">
        <v>32.6</v>
      </c>
      <c r="BT12" s="4">
        <v>7408.8</v>
      </c>
      <c r="BU12" s="4">
        <v>50.601999999999997</v>
      </c>
      <c r="BV12" s="4">
        <v>56.226999999999997</v>
      </c>
      <c r="BW12" s="4">
        <v>58.359000000000002</v>
      </c>
      <c r="BX12" s="4">
        <v>59.29</v>
      </c>
      <c r="BY12" s="4">
        <v>1.4950000000000001</v>
      </c>
      <c r="BZ12" s="4">
        <v>3.3410000000000002</v>
      </c>
      <c r="CA12" s="4">
        <v>3.5790000000000002</v>
      </c>
      <c r="CB12" s="4">
        <v>3.4089999999999998</v>
      </c>
      <c r="CC12" s="4">
        <v>0.93500000000000005</v>
      </c>
      <c r="CD12" s="4">
        <v>0.999</v>
      </c>
      <c r="CE12" s="4">
        <v>1.1399999999999999</v>
      </c>
      <c r="CF12" s="4">
        <v>1.6619999999999999</v>
      </c>
      <c r="CG12" s="4">
        <v>13.943</v>
      </c>
      <c r="CH12" s="4">
        <v>13.802</v>
      </c>
      <c r="CI12" s="4">
        <v>3.593</v>
      </c>
      <c r="CJ12" s="4">
        <v>3.528</v>
      </c>
      <c r="CK12" s="4">
        <v>1.1919999999999999</v>
      </c>
      <c r="CL12" s="4">
        <v>0.7</v>
      </c>
      <c r="CM12" s="3">
        <v>2.1</v>
      </c>
      <c r="CN12" s="4">
        <v>0.1</v>
      </c>
      <c r="CO12" s="4">
        <v>0</v>
      </c>
      <c r="CP12" s="4">
        <v>109.944</v>
      </c>
      <c r="CQ12" s="4">
        <v>107.611</v>
      </c>
      <c r="CR12" s="4">
        <v>137.476</v>
      </c>
      <c r="CS12" s="3">
        <v>140.81800000000001</v>
      </c>
      <c r="CT12" s="4">
        <v>0.41399999999999998</v>
      </c>
      <c r="CU12" s="4">
        <v>0</v>
      </c>
      <c r="CV12" s="4">
        <v>0.19900000000000001</v>
      </c>
      <c r="CW12" s="3">
        <v>0.59899999999999998</v>
      </c>
      <c r="CX12" s="3">
        <v>3.9969999999999999</v>
      </c>
      <c r="CY12" s="4">
        <v>0.5</v>
      </c>
      <c r="CZ12" s="4">
        <v>0</v>
      </c>
      <c r="DA12" s="4">
        <v>0.19900000000000001</v>
      </c>
      <c r="DB12" s="4">
        <v>0.19900000000000001</v>
      </c>
      <c r="DC12" s="4">
        <v>0</v>
      </c>
      <c r="DD12" s="3">
        <v>0</v>
      </c>
      <c r="DE12" s="4">
        <v>0.32700000000000001</v>
      </c>
      <c r="DF12" s="4">
        <v>9.8000000000000004E-2</v>
      </c>
      <c r="DG12" s="4">
        <v>1.329</v>
      </c>
      <c r="DH12" s="4">
        <v>1.9419999999999999</v>
      </c>
      <c r="DI12" s="4">
        <v>1.282</v>
      </c>
      <c r="DJ12" s="4">
        <v>0.23799999999999999</v>
      </c>
      <c r="DK12" s="4">
        <v>1.0369999999999999</v>
      </c>
      <c r="DL12" s="4">
        <v>0.44500000000000001</v>
      </c>
      <c r="DM12" s="4">
        <v>0.90600000000000003</v>
      </c>
      <c r="DN12" s="4">
        <v>0.71699999999999997</v>
      </c>
      <c r="DO12" s="4">
        <v>0.44400000000000001</v>
      </c>
      <c r="DP12" s="3">
        <v>66.438000000000002</v>
      </c>
      <c r="DQ12" s="4">
        <v>51.256</v>
      </c>
      <c r="DR12" s="4">
        <v>52.848999999999997</v>
      </c>
      <c r="DS12" s="4">
        <v>48.91</v>
      </c>
      <c r="DT12" s="4">
        <v>6.62</v>
      </c>
      <c r="DU12" s="4">
        <v>5.93</v>
      </c>
      <c r="DV12" s="4">
        <v>13.53</v>
      </c>
      <c r="DW12" s="4">
        <v>10.39</v>
      </c>
      <c r="DX12" s="4">
        <v>7.03</v>
      </c>
      <c r="DY12" s="4">
        <v>6.28</v>
      </c>
      <c r="DZ12" s="4">
        <v>13.54</v>
      </c>
      <c r="EA12" s="4">
        <v>9.89</v>
      </c>
      <c r="EB12" s="4">
        <v>42.32</v>
      </c>
      <c r="EC12" s="4">
        <v>42.81</v>
      </c>
      <c r="ED12" s="4">
        <v>32.08</v>
      </c>
      <c r="EE12" s="4">
        <v>35.94</v>
      </c>
      <c r="EF12" s="4">
        <v>44.03</v>
      </c>
      <c r="EG12" s="4">
        <v>44.98</v>
      </c>
      <c r="EH12" s="4">
        <v>40.85</v>
      </c>
      <c r="EI12" s="4">
        <v>43.78</v>
      </c>
      <c r="EJ12" s="4">
        <v>5.9119999999999999</v>
      </c>
      <c r="EK12" s="4">
        <v>55.328000000000003</v>
      </c>
      <c r="EL12" s="4">
        <v>2.15</v>
      </c>
      <c r="EM12" s="4">
        <v>1.7</v>
      </c>
      <c r="EN12" s="4">
        <v>1.22</v>
      </c>
      <c r="EO12" s="4">
        <v>1.23</v>
      </c>
      <c r="EP12" s="4">
        <v>-102.426</v>
      </c>
      <c r="EQ12" s="4">
        <v>-2.823</v>
      </c>
      <c r="ER12" s="3">
        <v>127.086</v>
      </c>
      <c r="ES12" s="4">
        <v>1.5429999999999999</v>
      </c>
      <c r="ET12" s="4">
        <v>1.6779999999999999</v>
      </c>
      <c r="EU12" s="4">
        <v>1.4990000000000001</v>
      </c>
      <c r="EV12" s="4">
        <v>7.1859999999999999</v>
      </c>
      <c r="EW12" s="4">
        <v>2.7839999999999998</v>
      </c>
      <c r="EX12" s="4">
        <v>72.760000000000005</v>
      </c>
      <c r="EY12" s="4">
        <v>0</v>
      </c>
      <c r="EZ12" s="3">
        <v>0</v>
      </c>
      <c r="FA12" s="3">
        <v>0</v>
      </c>
      <c r="FB12" s="4">
        <v>9.14</v>
      </c>
      <c r="FC12" s="3">
        <v>80.171999999999997</v>
      </c>
      <c r="FD12" s="4">
        <v>75.875</v>
      </c>
      <c r="FE12" s="3">
        <v>92.296000000000006</v>
      </c>
      <c r="FF12" s="3">
        <v>88.725999999999999</v>
      </c>
      <c r="FG12" s="4">
        <v>0.94699999999999995</v>
      </c>
      <c r="FH12" s="4">
        <v>0.94899999999999995</v>
      </c>
      <c r="FI12" s="4">
        <v>0.99399999999999999</v>
      </c>
      <c r="FJ12" s="4">
        <v>0.998</v>
      </c>
      <c r="FK12" s="4">
        <v>0</v>
      </c>
      <c r="FL12" s="4">
        <v>84</v>
      </c>
      <c r="FM12" s="4">
        <v>3.77</v>
      </c>
      <c r="FN12" s="4">
        <v>1.87</v>
      </c>
      <c r="FO12" s="4">
        <v>5.4</v>
      </c>
      <c r="FP12" s="5"/>
      <c r="FQ12" s="4">
        <v>4.6500000000000004</v>
      </c>
      <c r="FR12" s="4">
        <v>5</v>
      </c>
      <c r="FS12" s="3">
        <v>6.8555000000000001</v>
      </c>
      <c r="FT12" s="4">
        <v>1067.2</v>
      </c>
      <c r="FU12" s="4">
        <v>7.5</v>
      </c>
      <c r="FV12" s="4">
        <v>33.97</v>
      </c>
      <c r="FW12" s="4">
        <v>2992</v>
      </c>
      <c r="FX12" s="4">
        <v>173900</v>
      </c>
      <c r="FY12" s="4">
        <v>174600</v>
      </c>
      <c r="FZ12" s="4">
        <v>49.478999999999999</v>
      </c>
      <c r="GA12" s="4">
        <v>49.923999999999999</v>
      </c>
      <c r="GB12" s="4">
        <v>2216.4</v>
      </c>
      <c r="GC12" s="4">
        <v>2215.6999999999998</v>
      </c>
      <c r="GD12" s="4">
        <v>2216.4</v>
      </c>
      <c r="GE12" s="4">
        <v>2238.3000000000002</v>
      </c>
      <c r="GF12" s="4">
        <v>1413.9530999999999</v>
      </c>
      <c r="GG12" s="4">
        <v>38</v>
      </c>
      <c r="GH12" s="4">
        <v>38.4</v>
      </c>
      <c r="GI12" s="4">
        <v>53.6</v>
      </c>
      <c r="GJ12" s="4">
        <v>58</v>
      </c>
      <c r="GK12" s="4">
        <v>99.5</v>
      </c>
      <c r="GL12" s="4">
        <v>77.7</v>
      </c>
      <c r="GM12" s="3">
        <v>0</v>
      </c>
      <c r="GN12" s="4">
        <v>32.043999999999997</v>
      </c>
      <c r="GO12" s="3">
        <v>127.086</v>
      </c>
      <c r="GP12" s="4">
        <v>0.82599999999999996</v>
      </c>
      <c r="GQ12" s="4">
        <v>1.9470000000000001</v>
      </c>
      <c r="GR12" s="4">
        <v>1.357</v>
      </c>
      <c r="GS12" s="4">
        <v>2.0059999999999998</v>
      </c>
      <c r="GT12" s="4">
        <v>0.82599999999999996</v>
      </c>
      <c r="GU12" s="4">
        <v>1.8879999999999999</v>
      </c>
      <c r="GV12" s="4">
        <v>12.74</v>
      </c>
      <c r="GW12" s="4">
        <v>13.869</v>
      </c>
      <c r="GX12" s="4">
        <v>15.974</v>
      </c>
      <c r="GY12" s="3">
        <v>0</v>
      </c>
      <c r="GZ12" s="3">
        <v>0</v>
      </c>
      <c r="HA12" s="3">
        <v>0</v>
      </c>
      <c r="HB12" s="4">
        <v>0</v>
      </c>
      <c r="HC12" s="4">
        <v>22.977</v>
      </c>
      <c r="HD12" s="4">
        <v>86</v>
      </c>
      <c r="HE12" s="3">
        <v>0</v>
      </c>
      <c r="HF12" s="3">
        <v>0</v>
      </c>
      <c r="HG12" s="4">
        <v>72.3</v>
      </c>
      <c r="HH12" s="4">
        <v>80.28</v>
      </c>
      <c r="HI12" s="3">
        <v>0</v>
      </c>
      <c r="HJ12" s="3">
        <v>0</v>
      </c>
      <c r="HK12" s="3">
        <v>0</v>
      </c>
      <c r="HL12" s="4">
        <v>68</v>
      </c>
      <c r="HM12" s="4">
        <v>56</v>
      </c>
      <c r="HN12" s="4">
        <v>72</v>
      </c>
      <c r="HO12" s="3">
        <v>63</v>
      </c>
      <c r="HP12" s="3">
        <v>70</v>
      </c>
      <c r="HQ12" s="4">
        <v>67</v>
      </c>
      <c r="HR12" s="4">
        <v>57</v>
      </c>
      <c r="HS12" s="3">
        <v>70</v>
      </c>
      <c r="HT12" s="4">
        <v>-1.2050000000000001</v>
      </c>
      <c r="HU12" s="3">
        <v>0</v>
      </c>
      <c r="HV12" s="4">
        <v>1.222</v>
      </c>
      <c r="HW12" s="3">
        <v>35.86</v>
      </c>
      <c r="HX12" s="4">
        <v>30.7</v>
      </c>
      <c r="HY12" s="4">
        <v>49.89</v>
      </c>
      <c r="HZ12" s="4">
        <v>57.02</v>
      </c>
      <c r="IA12" s="3">
        <v>2.827</v>
      </c>
      <c r="IB12" s="3">
        <v>105</v>
      </c>
      <c r="IC12" s="3">
        <v>23.356999999999999</v>
      </c>
      <c r="ID12" s="4">
        <v>-0.24</v>
      </c>
      <c r="IE12" s="4">
        <v>-2.4E-2</v>
      </c>
      <c r="IF12" s="3">
        <v>851.3</v>
      </c>
      <c r="IG12" s="3">
        <v>775.8</v>
      </c>
      <c r="IH12" s="3">
        <v>836.9</v>
      </c>
      <c r="II12" s="3">
        <v>785.8</v>
      </c>
      <c r="IJ12" s="4">
        <v>-0.21099999999999999</v>
      </c>
      <c r="IK12" s="4">
        <v>-0.09</v>
      </c>
      <c r="IL12" s="4">
        <v>73.308999999999997</v>
      </c>
      <c r="IM12" s="4">
        <v>73.308999999999997</v>
      </c>
      <c r="IN12" s="4">
        <v>10.539</v>
      </c>
      <c r="IO12" s="4">
        <v>0.49099999999999999</v>
      </c>
    </row>
    <row r="13" spans="2:249" ht="30" x14ac:dyDescent="0.25">
      <c r="B13" s="2" t="s">
        <v>41</v>
      </c>
      <c r="C13" s="2" t="s">
        <v>418</v>
      </c>
      <c r="D13" s="2" t="s">
        <v>431</v>
      </c>
      <c r="E13" s="4">
        <v>239.36500000000001</v>
      </c>
      <c r="F13" s="3">
        <v>332.4</v>
      </c>
      <c r="G13" s="4">
        <v>5.54</v>
      </c>
      <c r="H13" s="4">
        <v>32.799999999999997</v>
      </c>
      <c r="I13" s="4">
        <v>0</v>
      </c>
      <c r="J13" s="4">
        <v>20.5</v>
      </c>
      <c r="K13" s="3">
        <v>4</v>
      </c>
      <c r="L13" s="3">
        <v>7</v>
      </c>
      <c r="M13" s="3">
        <v>4</v>
      </c>
      <c r="N13" s="3">
        <v>3</v>
      </c>
      <c r="O13" s="3">
        <v>4</v>
      </c>
      <c r="P13" s="4">
        <v>0.877</v>
      </c>
      <c r="Q13" s="4">
        <v>1.6279999999999999</v>
      </c>
      <c r="R13" s="4">
        <v>0.71699999999999997</v>
      </c>
      <c r="S13" s="4">
        <v>0.60799999999999998</v>
      </c>
      <c r="T13" s="4">
        <v>84.2</v>
      </c>
      <c r="U13" s="4">
        <v>60.551000000000002</v>
      </c>
      <c r="V13" s="4">
        <v>223.34</v>
      </c>
      <c r="W13" s="4">
        <v>205</v>
      </c>
      <c r="X13" s="4">
        <v>206.66</v>
      </c>
      <c r="Y13" s="4">
        <v>197.5</v>
      </c>
      <c r="Z13" s="4">
        <v>332.38</v>
      </c>
      <c r="AA13" s="4">
        <v>291.64</v>
      </c>
      <c r="AB13" s="4">
        <v>315.62</v>
      </c>
      <c r="AC13" s="4">
        <v>294.27</v>
      </c>
      <c r="AD13" s="4">
        <v>1.782</v>
      </c>
      <c r="AE13" s="4">
        <v>1.782</v>
      </c>
      <c r="AF13" s="4">
        <v>1.853</v>
      </c>
      <c r="AG13" s="4">
        <v>1.8720000000000001</v>
      </c>
      <c r="AH13" s="4">
        <v>86.37</v>
      </c>
      <c r="AI13" s="4">
        <v>79.38</v>
      </c>
      <c r="AJ13" s="4">
        <v>107.82</v>
      </c>
      <c r="AK13" s="4">
        <v>106.18</v>
      </c>
      <c r="AL13" s="4">
        <v>622.02800000000002</v>
      </c>
      <c r="AM13" s="4">
        <v>637.23599999999999</v>
      </c>
      <c r="AN13" s="4">
        <v>830.39</v>
      </c>
      <c r="AO13" s="4">
        <v>779.12900000000002</v>
      </c>
      <c r="AP13" s="4">
        <v>1.306</v>
      </c>
      <c r="AQ13" s="4">
        <v>1.63</v>
      </c>
      <c r="AR13" s="4">
        <v>38.926000000000002</v>
      </c>
      <c r="AS13" s="4">
        <v>33.593000000000004</v>
      </c>
      <c r="AT13" s="4">
        <v>83</v>
      </c>
      <c r="AU13" s="4">
        <v>121</v>
      </c>
      <c r="AV13" s="4">
        <v>2.3220000000000001</v>
      </c>
      <c r="AW13" s="4">
        <v>5.2188999999999997</v>
      </c>
      <c r="AX13" s="4">
        <v>1012.9</v>
      </c>
      <c r="AY13" s="4">
        <v>2.3199999999999998</v>
      </c>
      <c r="AZ13" s="4">
        <v>5.66</v>
      </c>
      <c r="BA13" s="3">
        <v>69.402000000000001</v>
      </c>
      <c r="BB13" s="4">
        <v>69.5</v>
      </c>
      <c r="BC13" s="4">
        <v>7751</v>
      </c>
      <c r="BD13" s="4">
        <v>88.5</v>
      </c>
      <c r="BE13" s="4">
        <v>16.385000000000002</v>
      </c>
      <c r="BF13" s="4">
        <v>12.705</v>
      </c>
      <c r="BG13" s="4">
        <v>28.25</v>
      </c>
      <c r="BH13" s="4">
        <v>26.49</v>
      </c>
      <c r="BI13" s="3">
        <v>62.819000000000003</v>
      </c>
      <c r="BJ13" s="4">
        <v>67.721000000000004</v>
      </c>
      <c r="BK13" s="3">
        <v>62.3</v>
      </c>
      <c r="BL13" s="4">
        <v>55.503</v>
      </c>
      <c r="BM13" s="3">
        <v>78.372</v>
      </c>
      <c r="BN13" s="4">
        <v>125.06399999999999</v>
      </c>
      <c r="BO13" s="4">
        <v>123.336</v>
      </c>
      <c r="BP13" s="4">
        <v>148.29599999999999</v>
      </c>
      <c r="BQ13" s="4">
        <v>149.03200000000001</v>
      </c>
      <c r="BR13" s="3">
        <v>60.716999999999999</v>
      </c>
      <c r="BS13" s="4">
        <v>32.6</v>
      </c>
      <c r="BT13" s="4">
        <v>7325.6750000000002</v>
      </c>
      <c r="BU13" s="4">
        <v>49.476999999999997</v>
      </c>
      <c r="BV13" s="4">
        <v>55.543999999999997</v>
      </c>
      <c r="BW13" s="4">
        <v>59.48</v>
      </c>
      <c r="BX13" s="4">
        <v>59.932000000000002</v>
      </c>
      <c r="BY13" s="4">
        <v>1.492</v>
      </c>
      <c r="BZ13" s="4">
        <v>3.1840000000000002</v>
      </c>
      <c r="CA13" s="4">
        <v>2.9849999999999999</v>
      </c>
      <c r="CB13" s="4">
        <v>3.0590000000000002</v>
      </c>
      <c r="CC13" s="3">
        <v>1.2569999999999999</v>
      </c>
      <c r="CD13" s="4">
        <v>1.7330000000000001</v>
      </c>
      <c r="CE13" s="4">
        <v>1.123</v>
      </c>
      <c r="CF13" s="4">
        <v>1.607</v>
      </c>
      <c r="CG13" s="3">
        <v>13.95</v>
      </c>
      <c r="CH13" s="4">
        <v>13.787000000000001</v>
      </c>
      <c r="CI13" s="5"/>
      <c r="CJ13" s="5"/>
      <c r="CK13" s="5"/>
      <c r="CL13" s="4">
        <v>0</v>
      </c>
      <c r="CM13" s="4">
        <v>1.3</v>
      </c>
      <c r="CN13" s="4">
        <v>0.1</v>
      </c>
      <c r="CO13" s="4">
        <v>0</v>
      </c>
      <c r="CP13" s="4">
        <v>112.42</v>
      </c>
      <c r="CQ13" s="4">
        <v>109.901</v>
      </c>
      <c r="CR13" s="3">
        <v>138.392</v>
      </c>
      <c r="CS13" s="4">
        <v>140.691</v>
      </c>
      <c r="CT13" s="3">
        <v>0.433</v>
      </c>
      <c r="CU13" s="4">
        <v>0</v>
      </c>
      <c r="CV13" s="4">
        <v>0.20100000000000001</v>
      </c>
      <c r="CW13" s="4">
        <v>0.19900000000000001</v>
      </c>
      <c r="CX13" s="4">
        <v>3.605</v>
      </c>
      <c r="CY13" s="4">
        <v>0.40100000000000002</v>
      </c>
      <c r="CZ13" s="4">
        <v>0.1</v>
      </c>
      <c r="DA13" s="4">
        <v>0.2</v>
      </c>
      <c r="DB13" s="4">
        <v>0</v>
      </c>
      <c r="DC13" s="4">
        <v>0</v>
      </c>
      <c r="DD13" s="3">
        <v>0</v>
      </c>
      <c r="DE13" s="4">
        <v>0.25700000000000001</v>
      </c>
      <c r="DF13" s="4">
        <v>6.3E-2</v>
      </c>
      <c r="DG13" s="4">
        <v>0.316</v>
      </c>
      <c r="DH13" s="4">
        <v>2.0470000000000002</v>
      </c>
      <c r="DI13" s="4">
        <v>0.96699999999999997</v>
      </c>
      <c r="DJ13" s="4">
        <v>0.32800000000000001</v>
      </c>
      <c r="DK13" s="4">
        <v>1.0229999999999999</v>
      </c>
      <c r="DL13" s="3">
        <v>0.44800000000000001</v>
      </c>
      <c r="DM13" s="3">
        <v>0.93600000000000005</v>
      </c>
      <c r="DN13" s="4">
        <v>0.70299999999999996</v>
      </c>
      <c r="DO13" s="4">
        <v>0.39700000000000002</v>
      </c>
      <c r="DP13" s="4">
        <v>62.536999999999999</v>
      </c>
      <c r="DQ13" s="4">
        <v>54.619</v>
      </c>
      <c r="DR13" s="4">
        <v>52.22</v>
      </c>
      <c r="DS13" s="3">
        <v>49.473999999999997</v>
      </c>
      <c r="DT13" s="4">
        <v>5.64</v>
      </c>
      <c r="DU13" s="4">
        <v>5.33</v>
      </c>
      <c r="DV13" s="4">
        <v>12.52</v>
      </c>
      <c r="DW13" s="4">
        <v>10</v>
      </c>
      <c r="DX13" s="4">
        <v>5.84</v>
      </c>
      <c r="DY13" s="4">
        <v>5.9</v>
      </c>
      <c r="DZ13" s="4">
        <v>11.86</v>
      </c>
      <c r="EA13" s="4">
        <v>9.48</v>
      </c>
      <c r="EB13" s="4">
        <v>43</v>
      </c>
      <c r="EC13" s="3">
        <v>43.01</v>
      </c>
      <c r="ED13" s="4">
        <v>32.86</v>
      </c>
      <c r="EE13" s="4">
        <v>35.47</v>
      </c>
      <c r="EF13" s="3">
        <v>45.51</v>
      </c>
      <c r="EG13" s="4">
        <v>45.77</v>
      </c>
      <c r="EH13" s="3">
        <v>42.75</v>
      </c>
      <c r="EI13" s="3">
        <v>45.05</v>
      </c>
      <c r="EJ13" s="4">
        <v>5.9779999999999998</v>
      </c>
      <c r="EK13" s="4">
        <v>55.213999999999999</v>
      </c>
      <c r="EL13" s="3">
        <v>2.25</v>
      </c>
      <c r="EM13" s="4">
        <v>1.7</v>
      </c>
      <c r="EN13" s="4">
        <v>1.23</v>
      </c>
      <c r="EO13" s="4">
        <v>1.24</v>
      </c>
      <c r="EP13" s="4">
        <v>-107.974</v>
      </c>
      <c r="EQ13" s="4">
        <v>-2.2109999999999999</v>
      </c>
      <c r="ER13" s="4">
        <v>91.024000000000001</v>
      </c>
      <c r="ES13" s="4">
        <v>1.544</v>
      </c>
      <c r="ET13" s="4">
        <v>1.6779999999999999</v>
      </c>
      <c r="EU13" s="4">
        <v>1.4910000000000001</v>
      </c>
      <c r="EV13" s="4">
        <v>7.1630000000000003</v>
      </c>
      <c r="EW13" s="4">
        <v>2.73</v>
      </c>
      <c r="EX13" s="4">
        <v>69.44</v>
      </c>
      <c r="EY13" s="4">
        <v>0</v>
      </c>
      <c r="EZ13" s="3">
        <v>0</v>
      </c>
      <c r="FA13" s="3">
        <v>0</v>
      </c>
      <c r="FB13" s="3">
        <v>9.2100000000000009</v>
      </c>
      <c r="FC13" s="4">
        <v>79.698999999999998</v>
      </c>
      <c r="FD13" s="4">
        <v>74.989000000000004</v>
      </c>
      <c r="FE13" s="4">
        <v>90.95</v>
      </c>
      <c r="FF13" s="4">
        <v>87.75</v>
      </c>
      <c r="FG13" s="4">
        <v>0.95</v>
      </c>
      <c r="FH13" s="4">
        <v>0.95</v>
      </c>
      <c r="FI13" s="4">
        <v>0.995</v>
      </c>
      <c r="FJ13" s="4">
        <v>0.998</v>
      </c>
      <c r="FK13" s="4">
        <v>0</v>
      </c>
      <c r="FL13" s="4">
        <v>83</v>
      </c>
      <c r="FM13" s="4">
        <v>3.71</v>
      </c>
      <c r="FN13" s="4">
        <v>0.57999999999999996</v>
      </c>
      <c r="FO13" s="4">
        <v>5.43</v>
      </c>
      <c r="FP13" s="4">
        <v>3.75</v>
      </c>
      <c r="FQ13" s="4">
        <v>4.55</v>
      </c>
      <c r="FR13" s="3">
        <v>4.9000000000000004</v>
      </c>
      <c r="FS13" s="4">
        <v>6.7584999999999997</v>
      </c>
      <c r="FT13" s="4">
        <v>1075.5</v>
      </c>
      <c r="FU13" s="4">
        <v>7.89</v>
      </c>
      <c r="FV13" s="3">
        <v>39.51</v>
      </c>
      <c r="FW13" s="4">
        <v>3043</v>
      </c>
      <c r="FX13" s="3">
        <v>176800</v>
      </c>
      <c r="FY13" s="3">
        <v>176700</v>
      </c>
      <c r="FZ13" s="4">
        <v>49.728000000000002</v>
      </c>
      <c r="GA13" s="4">
        <v>50.023000000000003</v>
      </c>
      <c r="GB13" s="4">
        <v>2212.3000000000002</v>
      </c>
      <c r="GC13" s="4">
        <v>2274.4</v>
      </c>
      <c r="GD13" s="4">
        <v>2214.9</v>
      </c>
      <c r="GE13" s="4">
        <v>2274.4</v>
      </c>
      <c r="GF13" s="4">
        <v>1142.1094000000001</v>
      </c>
      <c r="GG13" s="4">
        <v>39</v>
      </c>
      <c r="GH13" s="4">
        <v>38.9</v>
      </c>
      <c r="GI13" s="4">
        <v>53.8</v>
      </c>
      <c r="GJ13" s="4">
        <v>58.1</v>
      </c>
      <c r="GK13" s="4">
        <v>99.5</v>
      </c>
      <c r="GL13" s="4">
        <v>79.400000000000006</v>
      </c>
      <c r="GM13" s="3">
        <v>0</v>
      </c>
      <c r="GN13" s="3">
        <v>32.344000000000001</v>
      </c>
      <c r="GO13" s="4">
        <v>107.974</v>
      </c>
      <c r="GP13" s="4">
        <v>0.82599999999999996</v>
      </c>
      <c r="GQ13" s="4">
        <v>1.9470000000000001</v>
      </c>
      <c r="GR13" s="4">
        <v>1.0620000000000001</v>
      </c>
      <c r="GS13" s="4">
        <v>2.0059999999999998</v>
      </c>
      <c r="GT13" s="4">
        <v>0.76700000000000002</v>
      </c>
      <c r="GU13" s="4">
        <v>1.8879999999999999</v>
      </c>
      <c r="GV13" s="4">
        <v>12.837999999999999</v>
      </c>
      <c r="GW13" s="3">
        <v>13.923</v>
      </c>
      <c r="GX13" s="4">
        <v>15.68</v>
      </c>
      <c r="GY13" s="3">
        <v>0</v>
      </c>
      <c r="GZ13" s="3">
        <v>0</v>
      </c>
      <c r="HA13" s="3">
        <v>0</v>
      </c>
      <c r="HB13" s="4">
        <v>0</v>
      </c>
      <c r="HC13" s="3">
        <v>23.233000000000001</v>
      </c>
      <c r="HD13" s="3">
        <v>90</v>
      </c>
      <c r="HE13" s="3">
        <v>0</v>
      </c>
      <c r="HF13" s="3">
        <v>0</v>
      </c>
      <c r="HG13" s="4">
        <v>73.790000000000006</v>
      </c>
      <c r="HH13" s="4">
        <v>79.790000000000006</v>
      </c>
      <c r="HI13" s="3">
        <v>0</v>
      </c>
      <c r="HJ13" s="3">
        <v>0</v>
      </c>
      <c r="HK13" s="3">
        <v>0</v>
      </c>
      <c r="HL13" s="4">
        <v>68</v>
      </c>
      <c r="HM13" s="3">
        <v>57</v>
      </c>
      <c r="HN13" s="4">
        <v>72</v>
      </c>
      <c r="HO13" s="3">
        <v>63</v>
      </c>
      <c r="HP13" s="3">
        <v>70</v>
      </c>
      <c r="HQ13" s="3">
        <v>68</v>
      </c>
      <c r="HR13" s="4">
        <v>57</v>
      </c>
      <c r="HS13" s="3">
        <v>70</v>
      </c>
      <c r="HT13" s="4">
        <v>-1.2124999999999999</v>
      </c>
      <c r="HU13" s="3">
        <v>0</v>
      </c>
      <c r="HV13" s="4">
        <v>0.876</v>
      </c>
      <c r="HW13" s="3">
        <v>35.86</v>
      </c>
      <c r="HX13" s="4">
        <v>31.43</v>
      </c>
      <c r="HY13" s="5"/>
      <c r="HZ13" s="5"/>
      <c r="IA13" s="4">
        <v>2.7250000000000001</v>
      </c>
      <c r="IB13" s="3">
        <v>105</v>
      </c>
      <c r="IC13" s="4">
        <v>22.876000000000001</v>
      </c>
      <c r="ID13" s="4">
        <v>-0.188</v>
      </c>
      <c r="IE13" s="4">
        <v>-0.02</v>
      </c>
      <c r="IF13" s="4">
        <v>829</v>
      </c>
      <c r="IG13" s="4">
        <v>759.5</v>
      </c>
      <c r="IH13" s="4">
        <v>824.9</v>
      </c>
      <c r="II13" s="4">
        <v>770.6</v>
      </c>
      <c r="IJ13" s="4">
        <v>-0.14199999999999999</v>
      </c>
      <c r="IK13" s="4">
        <v>-6.7000000000000004E-2</v>
      </c>
      <c r="IL13" s="4">
        <v>76.685000000000002</v>
      </c>
      <c r="IM13" s="4">
        <v>76.685000000000002</v>
      </c>
      <c r="IN13" s="4">
        <v>12.678000000000001</v>
      </c>
      <c r="IO13" s="4">
        <v>0.34799999999999998</v>
      </c>
    </row>
  </sheetData>
  <mergeCells count="5">
    <mergeCell ref="B6:BD6"/>
    <mergeCell ref="BE6:DE6"/>
    <mergeCell ref="DF6:FE6"/>
    <mergeCell ref="FF6:HD6"/>
    <mergeCell ref="HE6:IO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80633-4C2B-4938-A1E3-F5D59D0C6B25}">
  <sheetPr codeName="Sheet18"/>
  <dimension ref="B1:IO9"/>
  <sheetViews>
    <sheetView zoomScale="85" zoomScaleNormal="85" workbookViewId="0">
      <selection activeCell="HE1" sqref="HE1:HG1048576"/>
    </sheetView>
  </sheetViews>
  <sheetFormatPr defaultRowHeight="15" x14ac:dyDescent="0.25"/>
  <sheetData>
    <row r="1" spans="2:249" ht="15.75" thickBot="1" x14ac:dyDescent="0.3">
      <c r="B1" s="29" t="s">
        <v>362</v>
      </c>
      <c r="C1" s="30" t="s">
        <v>363</v>
      </c>
    </row>
    <row r="5" spans="2:249" ht="9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141</v>
      </c>
      <c r="L5" s="1" t="s">
        <v>142</v>
      </c>
      <c r="M5" s="1" t="s">
        <v>143</v>
      </c>
      <c r="N5" s="1" t="s">
        <v>144</v>
      </c>
      <c r="O5" s="1" t="s">
        <v>145</v>
      </c>
      <c r="P5" s="1" t="s">
        <v>9</v>
      </c>
      <c r="Q5" s="1" t="s">
        <v>10</v>
      </c>
      <c r="R5" s="1" t="s">
        <v>11</v>
      </c>
      <c r="S5" s="1" t="s">
        <v>12</v>
      </c>
      <c r="T5" s="1" t="s">
        <v>13</v>
      </c>
      <c r="U5" s="1" t="s">
        <v>68</v>
      </c>
      <c r="V5" s="1" t="s">
        <v>14</v>
      </c>
      <c r="W5" s="1" t="s">
        <v>15</v>
      </c>
      <c r="X5" s="1" t="s">
        <v>16</v>
      </c>
      <c r="Y5" s="1" t="s">
        <v>17</v>
      </c>
      <c r="Z5" s="1" t="s">
        <v>18</v>
      </c>
      <c r="AA5" s="1" t="s">
        <v>19</v>
      </c>
      <c r="AB5" s="1" t="s">
        <v>20</v>
      </c>
      <c r="AC5" s="1" t="s">
        <v>21</v>
      </c>
      <c r="AD5" s="1" t="s">
        <v>22</v>
      </c>
      <c r="AE5" s="1" t="s">
        <v>23</v>
      </c>
      <c r="AF5" s="1" t="s">
        <v>24</v>
      </c>
      <c r="AG5" s="1" t="s">
        <v>25</v>
      </c>
      <c r="AH5" s="1" t="s">
        <v>146</v>
      </c>
      <c r="AI5" s="1" t="s">
        <v>147</v>
      </c>
      <c r="AJ5" s="1" t="s">
        <v>148</v>
      </c>
      <c r="AK5" s="1" t="s">
        <v>149</v>
      </c>
      <c r="AL5" s="1" t="s">
        <v>26</v>
      </c>
      <c r="AM5" s="1" t="s">
        <v>27</v>
      </c>
      <c r="AN5" s="1" t="s">
        <v>28</v>
      </c>
      <c r="AO5" s="1" t="s">
        <v>29</v>
      </c>
      <c r="AP5" s="1" t="s">
        <v>273</v>
      </c>
      <c r="AQ5" s="1" t="s">
        <v>274</v>
      </c>
      <c r="AR5" s="1" t="s">
        <v>150</v>
      </c>
      <c r="AS5" s="1" t="s">
        <v>151</v>
      </c>
      <c r="AT5" s="1" t="s">
        <v>152</v>
      </c>
      <c r="AU5" s="1" t="s">
        <v>61</v>
      </c>
      <c r="AV5" s="1" t="s">
        <v>30</v>
      </c>
      <c r="AW5" s="1" t="s">
        <v>31</v>
      </c>
      <c r="AX5" s="1" t="s">
        <v>32</v>
      </c>
      <c r="AY5" s="1" t="s">
        <v>33</v>
      </c>
      <c r="AZ5" s="1" t="s">
        <v>34</v>
      </c>
      <c r="BA5" s="1" t="s">
        <v>153</v>
      </c>
      <c r="BB5" s="1" t="s">
        <v>154</v>
      </c>
      <c r="BC5" s="1" t="s">
        <v>35</v>
      </c>
      <c r="BD5" s="1" t="s">
        <v>36</v>
      </c>
      <c r="BE5" s="1" t="s">
        <v>37</v>
      </c>
      <c r="BF5" s="1" t="s">
        <v>38</v>
      </c>
      <c r="BG5" s="1" t="s">
        <v>39</v>
      </c>
      <c r="BH5" s="1" t="s">
        <v>40</v>
      </c>
      <c r="BI5" s="1" t="s">
        <v>53</v>
      </c>
      <c r="BJ5" s="1" t="s">
        <v>54</v>
      </c>
      <c r="BK5" s="1" t="s">
        <v>55</v>
      </c>
      <c r="BL5" s="1" t="s">
        <v>56</v>
      </c>
      <c r="BM5" s="1" t="s">
        <v>57</v>
      </c>
      <c r="BN5" s="1" t="s">
        <v>62</v>
      </c>
      <c r="BO5" s="1" t="s">
        <v>63</v>
      </c>
      <c r="BP5" s="1" t="s">
        <v>64</v>
      </c>
      <c r="BQ5" s="1" t="s">
        <v>65</v>
      </c>
      <c r="BR5" s="1" t="s">
        <v>69</v>
      </c>
      <c r="BS5" s="1" t="s">
        <v>70</v>
      </c>
      <c r="BT5" s="1" t="s">
        <v>71</v>
      </c>
      <c r="BU5" s="1" t="s">
        <v>72</v>
      </c>
      <c r="BV5" s="1" t="s">
        <v>73</v>
      </c>
      <c r="BW5" s="1" t="s">
        <v>74</v>
      </c>
      <c r="BX5" s="1" t="s">
        <v>75</v>
      </c>
      <c r="BY5" s="1" t="s">
        <v>76</v>
      </c>
      <c r="BZ5" s="1" t="s">
        <v>77</v>
      </c>
      <c r="CA5" s="1" t="s">
        <v>78</v>
      </c>
      <c r="CB5" s="1" t="s">
        <v>79</v>
      </c>
      <c r="CC5" s="1" t="s">
        <v>80</v>
      </c>
      <c r="CD5" s="1" t="s">
        <v>81</v>
      </c>
      <c r="CE5" s="1" t="s">
        <v>82</v>
      </c>
      <c r="CF5" s="1" t="s">
        <v>83</v>
      </c>
      <c r="CG5" s="1" t="s">
        <v>84</v>
      </c>
      <c r="CH5" s="1" t="s">
        <v>85</v>
      </c>
      <c r="CI5" s="1" t="s">
        <v>86</v>
      </c>
      <c r="CJ5" s="1" t="s">
        <v>87</v>
      </c>
      <c r="CK5" s="1" t="s">
        <v>88</v>
      </c>
      <c r="CL5" s="1" t="s">
        <v>89</v>
      </c>
      <c r="CM5" s="1" t="s">
        <v>90</v>
      </c>
      <c r="CN5" s="1" t="s">
        <v>91</v>
      </c>
      <c r="CO5" s="1" t="s">
        <v>92</v>
      </c>
      <c r="CP5" s="1" t="s">
        <v>96</v>
      </c>
      <c r="CQ5" s="1" t="s">
        <v>97</v>
      </c>
      <c r="CR5" s="1" t="s">
        <v>98</v>
      </c>
      <c r="CS5" s="1" t="s">
        <v>99</v>
      </c>
      <c r="CT5" s="1" t="s">
        <v>100</v>
      </c>
      <c r="CU5" s="1" t="s">
        <v>101</v>
      </c>
      <c r="CV5" s="1" t="s">
        <v>102</v>
      </c>
      <c r="CW5" s="1" t="s">
        <v>103</v>
      </c>
      <c r="CX5" s="1" t="s">
        <v>104</v>
      </c>
      <c r="CY5" s="1" t="s">
        <v>105</v>
      </c>
      <c r="CZ5" s="1" t="s">
        <v>106</v>
      </c>
      <c r="DA5" s="1" t="s">
        <v>107</v>
      </c>
      <c r="DB5" s="1" t="s">
        <v>108</v>
      </c>
      <c r="DC5" s="1" t="s">
        <v>109</v>
      </c>
      <c r="DD5" s="1" t="s">
        <v>110</v>
      </c>
      <c r="DE5" s="1" t="s">
        <v>111</v>
      </c>
      <c r="DF5" s="1" t="s">
        <v>112</v>
      </c>
      <c r="DG5" s="1" t="s">
        <v>113</v>
      </c>
      <c r="DH5" s="1" t="s">
        <v>114</v>
      </c>
      <c r="DI5" s="1" t="s">
        <v>115</v>
      </c>
      <c r="DJ5" s="1" t="s">
        <v>116</v>
      </c>
      <c r="DK5" s="1" t="s">
        <v>117</v>
      </c>
      <c r="DL5" s="1" t="s">
        <v>118</v>
      </c>
      <c r="DM5" s="1" t="s">
        <v>119</v>
      </c>
      <c r="DN5" s="1" t="s">
        <v>120</v>
      </c>
      <c r="DO5" s="1" t="s">
        <v>121</v>
      </c>
      <c r="DP5" s="1" t="s">
        <v>122</v>
      </c>
      <c r="DQ5" s="1" t="s">
        <v>123</v>
      </c>
      <c r="DR5" s="1" t="s">
        <v>124</v>
      </c>
      <c r="DS5" s="1" t="s">
        <v>125</v>
      </c>
      <c r="DT5" s="1" t="s">
        <v>155</v>
      </c>
      <c r="DU5" s="1" t="s">
        <v>156</v>
      </c>
      <c r="DV5" s="1" t="s">
        <v>157</v>
      </c>
      <c r="DW5" s="1" t="s">
        <v>158</v>
      </c>
      <c r="DX5" s="1" t="s">
        <v>159</v>
      </c>
      <c r="DY5" s="1" t="s">
        <v>160</v>
      </c>
      <c r="DZ5" s="1" t="s">
        <v>161</v>
      </c>
      <c r="EA5" s="1" t="s">
        <v>162</v>
      </c>
      <c r="EB5" s="1" t="s">
        <v>163</v>
      </c>
      <c r="EC5" s="1" t="s">
        <v>164</v>
      </c>
      <c r="ED5" s="1" t="s">
        <v>165</v>
      </c>
      <c r="EE5" s="1" t="s">
        <v>166</v>
      </c>
      <c r="EF5" s="1" t="s">
        <v>167</v>
      </c>
      <c r="EG5" s="1" t="s">
        <v>168</v>
      </c>
      <c r="EH5" s="1" t="s">
        <v>169</v>
      </c>
      <c r="EI5" s="1" t="s">
        <v>170</v>
      </c>
      <c r="EJ5" s="1" t="s">
        <v>126</v>
      </c>
      <c r="EK5" s="1" t="s">
        <v>127</v>
      </c>
      <c r="EL5" s="1" t="s">
        <v>269</v>
      </c>
      <c r="EM5" s="1" t="s">
        <v>171</v>
      </c>
      <c r="EN5" s="1" t="s">
        <v>128</v>
      </c>
      <c r="EO5" s="1" t="s">
        <v>129</v>
      </c>
      <c r="EP5" s="1" t="s">
        <v>130</v>
      </c>
      <c r="EQ5" s="1" t="s">
        <v>131</v>
      </c>
      <c r="ER5" s="1" t="s">
        <v>132</v>
      </c>
      <c r="ES5" s="1" t="s">
        <v>133</v>
      </c>
      <c r="ET5" s="1" t="s">
        <v>134</v>
      </c>
      <c r="EU5" s="1" t="s">
        <v>172</v>
      </c>
      <c r="EV5" s="1" t="s">
        <v>135</v>
      </c>
      <c r="EW5" s="1" t="s">
        <v>136</v>
      </c>
      <c r="EX5" s="1" t="s">
        <v>173</v>
      </c>
      <c r="EY5" s="1" t="s">
        <v>174</v>
      </c>
      <c r="EZ5" s="1" t="s">
        <v>175</v>
      </c>
      <c r="FA5" s="1" t="s">
        <v>176</v>
      </c>
      <c r="FB5" s="1" t="s">
        <v>177</v>
      </c>
      <c r="FC5" s="1" t="s">
        <v>178</v>
      </c>
      <c r="FD5" s="1" t="s">
        <v>179</v>
      </c>
      <c r="FE5" s="1" t="s">
        <v>180</v>
      </c>
      <c r="FF5" s="1" t="s">
        <v>181</v>
      </c>
      <c r="FG5" s="1" t="s">
        <v>265</v>
      </c>
      <c r="FH5" s="1" t="s">
        <v>266</v>
      </c>
      <c r="FI5" s="1" t="s">
        <v>267</v>
      </c>
      <c r="FJ5" s="1" t="s">
        <v>268</v>
      </c>
      <c r="FK5" s="1" t="s">
        <v>182</v>
      </c>
      <c r="FL5" s="1" t="s">
        <v>183</v>
      </c>
      <c r="FM5" s="1" t="s">
        <v>184</v>
      </c>
      <c r="FN5" s="1" t="s">
        <v>185</v>
      </c>
      <c r="FO5" s="1" t="s">
        <v>186</v>
      </c>
      <c r="FP5" s="1" t="s">
        <v>187</v>
      </c>
      <c r="FQ5" s="1" t="s">
        <v>188</v>
      </c>
      <c r="FR5" s="1" t="s">
        <v>189</v>
      </c>
      <c r="FS5" s="1" t="s">
        <v>190</v>
      </c>
      <c r="FT5" s="1" t="s">
        <v>191</v>
      </c>
      <c r="FU5" s="1" t="s">
        <v>192</v>
      </c>
      <c r="FV5" s="1" t="s">
        <v>193</v>
      </c>
      <c r="FW5" s="1" t="s">
        <v>194</v>
      </c>
      <c r="FX5" s="1" t="s">
        <v>195</v>
      </c>
      <c r="FY5" s="1" t="s">
        <v>196</v>
      </c>
      <c r="FZ5" s="1" t="s">
        <v>197</v>
      </c>
      <c r="GA5" s="1" t="s">
        <v>198</v>
      </c>
      <c r="GB5" s="1" t="s">
        <v>199</v>
      </c>
      <c r="GC5" s="1" t="s">
        <v>200</v>
      </c>
      <c r="GD5" s="1" t="s">
        <v>201</v>
      </c>
      <c r="GE5" s="1" t="s">
        <v>202</v>
      </c>
      <c r="GF5" s="1" t="s">
        <v>203</v>
      </c>
      <c r="GG5" s="1" t="s">
        <v>204</v>
      </c>
      <c r="GH5" s="1" t="s">
        <v>205</v>
      </c>
      <c r="GI5" s="1" t="s">
        <v>206</v>
      </c>
      <c r="GJ5" s="1" t="s">
        <v>207</v>
      </c>
      <c r="GK5" s="1" t="s">
        <v>208</v>
      </c>
      <c r="GL5" s="1" t="s">
        <v>209</v>
      </c>
      <c r="GM5" s="1" t="s">
        <v>210</v>
      </c>
      <c r="GN5" s="1" t="s">
        <v>211</v>
      </c>
      <c r="GO5" s="1" t="s">
        <v>212</v>
      </c>
      <c r="GP5" s="1" t="s">
        <v>213</v>
      </c>
      <c r="GQ5" s="1" t="s">
        <v>214</v>
      </c>
      <c r="GR5" s="1" t="s">
        <v>215</v>
      </c>
      <c r="GS5" s="1" t="s">
        <v>216</v>
      </c>
      <c r="GT5" s="1" t="s">
        <v>217</v>
      </c>
      <c r="GU5" s="1" t="s">
        <v>218</v>
      </c>
      <c r="GV5" s="1" t="s">
        <v>219</v>
      </c>
      <c r="GW5" s="1" t="s">
        <v>220</v>
      </c>
      <c r="GX5" s="1" t="s">
        <v>221</v>
      </c>
      <c r="GY5" s="1" t="s">
        <v>222</v>
      </c>
      <c r="GZ5" s="1" t="s">
        <v>223</v>
      </c>
      <c r="HA5" s="1" t="s">
        <v>224</v>
      </c>
      <c r="HB5" s="1" t="s">
        <v>225</v>
      </c>
      <c r="HC5" s="1" t="s">
        <v>226</v>
      </c>
      <c r="HD5" s="1" t="s">
        <v>227</v>
      </c>
      <c r="HE5" s="1" t="s">
        <v>228</v>
      </c>
      <c r="HF5" s="1" t="s">
        <v>229</v>
      </c>
      <c r="HG5" s="1" t="s">
        <v>230</v>
      </c>
      <c r="HH5" s="1" t="s">
        <v>231</v>
      </c>
      <c r="HI5" s="1" t="s">
        <v>232</v>
      </c>
      <c r="HJ5" s="1" t="s">
        <v>233</v>
      </c>
      <c r="HK5" s="1" t="s">
        <v>234</v>
      </c>
      <c r="HL5" s="1" t="s">
        <v>235</v>
      </c>
      <c r="HM5" s="1" t="s">
        <v>236</v>
      </c>
      <c r="HN5" s="1" t="s">
        <v>237</v>
      </c>
      <c r="HO5" s="1" t="s">
        <v>238</v>
      </c>
      <c r="HP5" s="1" t="s">
        <v>239</v>
      </c>
      <c r="HQ5" s="1" t="s">
        <v>240</v>
      </c>
      <c r="HR5" s="1" t="s">
        <v>241</v>
      </c>
      <c r="HS5" s="1" t="s">
        <v>242</v>
      </c>
      <c r="HT5" s="1" t="s">
        <v>243</v>
      </c>
      <c r="HU5" s="1" t="s">
        <v>244</v>
      </c>
      <c r="HV5" s="1" t="s">
        <v>245</v>
      </c>
      <c r="HW5" s="1" t="s">
        <v>246</v>
      </c>
      <c r="HX5" s="1" t="s">
        <v>247</v>
      </c>
      <c r="HY5" s="1" t="s">
        <v>248</v>
      </c>
      <c r="HZ5" s="1" t="s">
        <v>408</v>
      </c>
      <c r="IA5" s="1" t="s">
        <v>262</v>
      </c>
      <c r="IB5" s="1" t="s">
        <v>387</v>
      </c>
      <c r="IC5" s="1" t="s">
        <v>388</v>
      </c>
      <c r="ID5" s="1" t="s">
        <v>389</v>
      </c>
      <c r="IE5" s="1" t="s">
        <v>390</v>
      </c>
      <c r="IF5" s="1" t="s">
        <v>391</v>
      </c>
      <c r="IG5" s="1" t="s">
        <v>392</v>
      </c>
      <c r="IH5" s="1" t="s">
        <v>393</v>
      </c>
      <c r="II5" s="1" t="s">
        <v>394</v>
      </c>
      <c r="IJ5" s="1" t="s">
        <v>395</v>
      </c>
      <c r="IK5" s="1" t="s">
        <v>396</v>
      </c>
      <c r="IL5" s="1" t="s">
        <v>397</v>
      </c>
      <c r="IM5" s="1" t="s">
        <v>398</v>
      </c>
      <c r="IN5" s="1" t="s">
        <v>399</v>
      </c>
      <c r="IO5" s="1" t="s">
        <v>400</v>
      </c>
    </row>
    <row r="6" spans="2:249" ht="15" customHeight="1" x14ac:dyDescent="0.25">
      <c r="B6" s="62" t="s">
        <v>432</v>
      </c>
      <c r="C6" s="60"/>
      <c r="D6" s="60"/>
      <c r="E6" s="60"/>
      <c r="F6" s="60"/>
      <c r="G6" s="60"/>
      <c r="H6" s="60"/>
      <c r="I6" s="60"/>
      <c r="J6" s="60"/>
      <c r="K6" s="60"/>
      <c r="L6" s="60"/>
      <c r="M6" s="60"/>
      <c r="N6" s="60"/>
      <c r="O6" s="60"/>
      <c r="P6" s="60"/>
      <c r="Q6" s="60"/>
      <c r="R6" s="60"/>
      <c r="S6" s="60"/>
      <c r="T6" s="60"/>
      <c r="U6" s="60"/>
      <c r="V6" s="60"/>
      <c r="W6" s="60"/>
      <c r="X6" s="60"/>
      <c r="Y6" s="60"/>
      <c r="Z6" s="60"/>
      <c r="AA6" s="60"/>
      <c r="AB6" s="60"/>
      <c r="AC6" s="60"/>
      <c r="AD6" s="60"/>
      <c r="AE6" s="60"/>
      <c r="AF6" s="60"/>
      <c r="AG6" s="60"/>
      <c r="AH6" s="60"/>
      <c r="AI6" s="60"/>
      <c r="AJ6" s="60"/>
      <c r="AK6" s="60"/>
      <c r="AL6" s="60"/>
      <c r="AM6" s="60"/>
      <c r="AN6" s="60"/>
      <c r="AO6" s="60"/>
      <c r="AP6" s="60"/>
      <c r="AQ6" s="60"/>
      <c r="AR6" s="60"/>
      <c r="AS6" s="60"/>
      <c r="AT6" s="60"/>
      <c r="AU6" s="60"/>
      <c r="AV6" s="60"/>
      <c r="AW6" s="60"/>
      <c r="AX6" s="60"/>
      <c r="AY6" s="60"/>
      <c r="AZ6" s="60"/>
      <c r="BA6" s="60"/>
      <c r="BB6" s="60"/>
      <c r="BC6" s="60"/>
      <c r="BD6" s="61"/>
      <c r="BE6" s="60"/>
      <c r="BF6" s="60"/>
      <c r="BG6" s="60"/>
      <c r="BH6" s="60"/>
      <c r="BI6" s="60"/>
      <c r="BJ6" s="60"/>
      <c r="BK6" s="60"/>
      <c r="BL6" s="60"/>
      <c r="BM6" s="60"/>
      <c r="BN6" s="60"/>
      <c r="BO6" s="60"/>
      <c r="BP6" s="60"/>
      <c r="BQ6" s="60"/>
      <c r="BR6" s="60"/>
      <c r="BS6" s="60"/>
      <c r="BT6" s="60"/>
      <c r="BU6" s="60"/>
      <c r="BV6" s="60"/>
      <c r="BW6" s="60"/>
      <c r="BX6" s="60"/>
      <c r="BY6" s="60"/>
      <c r="BZ6" s="60"/>
      <c r="CA6" s="60"/>
      <c r="CB6" s="60"/>
      <c r="CC6" s="60"/>
      <c r="CD6" s="60"/>
      <c r="CE6" s="60"/>
      <c r="CF6" s="60"/>
      <c r="CG6" s="60"/>
      <c r="CH6" s="60"/>
      <c r="CI6" s="60"/>
      <c r="CJ6" s="60"/>
      <c r="CK6" s="60"/>
      <c r="CL6" s="60"/>
      <c r="CM6" s="60"/>
      <c r="CN6" s="60"/>
      <c r="CO6" s="60"/>
      <c r="CP6" s="60"/>
      <c r="CQ6" s="60"/>
      <c r="CR6" s="60"/>
      <c r="CS6" s="60"/>
      <c r="CT6" s="60"/>
      <c r="CU6" s="60"/>
      <c r="CV6" s="60"/>
      <c r="CW6" s="60"/>
      <c r="CX6" s="60"/>
      <c r="CY6" s="60"/>
      <c r="CZ6" s="60"/>
      <c r="DA6" s="60"/>
      <c r="DB6" s="60"/>
      <c r="DC6" s="60"/>
      <c r="DD6" s="60"/>
      <c r="DE6" s="61"/>
      <c r="DF6" s="60"/>
      <c r="DG6" s="60"/>
      <c r="DH6" s="60"/>
      <c r="DI6" s="60"/>
      <c r="DJ6" s="60"/>
      <c r="DK6" s="60"/>
      <c r="DL6" s="60"/>
      <c r="DM6" s="60"/>
      <c r="DN6" s="60"/>
      <c r="DO6" s="60"/>
      <c r="DP6" s="60"/>
      <c r="DQ6" s="60"/>
      <c r="DR6" s="60"/>
      <c r="DS6" s="60"/>
      <c r="DT6" s="60"/>
      <c r="DU6" s="60"/>
      <c r="DV6" s="60"/>
      <c r="DW6" s="60"/>
      <c r="DX6" s="60"/>
      <c r="DY6" s="60"/>
      <c r="DZ6" s="60"/>
      <c r="EA6" s="60"/>
      <c r="EB6" s="60"/>
      <c r="EC6" s="60"/>
      <c r="ED6" s="60"/>
      <c r="EE6" s="60"/>
      <c r="EF6" s="60"/>
      <c r="EG6" s="60"/>
      <c r="EH6" s="60"/>
      <c r="EI6" s="60"/>
      <c r="EJ6" s="60"/>
      <c r="EK6" s="60"/>
      <c r="EL6" s="60"/>
      <c r="EM6" s="60"/>
      <c r="EN6" s="60"/>
      <c r="EO6" s="60"/>
      <c r="EP6" s="60"/>
      <c r="EQ6" s="60"/>
      <c r="ER6" s="60"/>
      <c r="ES6" s="60"/>
      <c r="ET6" s="60"/>
      <c r="EU6" s="60"/>
      <c r="EV6" s="60"/>
      <c r="EW6" s="60"/>
      <c r="EX6" s="60"/>
      <c r="EY6" s="60"/>
      <c r="EZ6" s="60"/>
      <c r="FA6" s="60"/>
      <c r="FB6" s="60"/>
      <c r="FC6" s="60"/>
      <c r="FD6" s="60"/>
      <c r="FE6" s="61"/>
      <c r="FF6" s="60"/>
      <c r="FG6" s="60"/>
      <c r="FH6" s="60"/>
      <c r="FI6" s="60"/>
      <c r="FJ6" s="60"/>
      <c r="FK6" s="60"/>
      <c r="FL6" s="60"/>
      <c r="FM6" s="60"/>
      <c r="FN6" s="60"/>
      <c r="FO6" s="60"/>
      <c r="FP6" s="60"/>
      <c r="FQ6" s="60"/>
      <c r="FR6" s="60"/>
      <c r="FS6" s="60"/>
      <c r="FT6" s="60"/>
      <c r="FU6" s="60"/>
      <c r="FV6" s="60"/>
      <c r="FW6" s="60"/>
      <c r="FX6" s="60"/>
      <c r="FY6" s="60"/>
      <c r="FZ6" s="60"/>
      <c r="GA6" s="60"/>
      <c r="GB6" s="60"/>
      <c r="GC6" s="60"/>
      <c r="GD6" s="60"/>
      <c r="GE6" s="60"/>
      <c r="GF6" s="60"/>
      <c r="GG6" s="60"/>
      <c r="GH6" s="60"/>
      <c r="GI6" s="60"/>
      <c r="GJ6" s="60"/>
      <c r="GK6" s="60"/>
      <c r="GL6" s="60"/>
      <c r="GM6" s="60"/>
      <c r="GN6" s="60"/>
      <c r="GO6" s="60"/>
      <c r="GP6" s="60"/>
      <c r="GQ6" s="60"/>
      <c r="GR6" s="60"/>
      <c r="GS6" s="60"/>
      <c r="GT6" s="60"/>
      <c r="GU6" s="60"/>
      <c r="GV6" s="60"/>
      <c r="GW6" s="60"/>
      <c r="GX6" s="60"/>
      <c r="GY6" s="60"/>
      <c r="GZ6" s="60"/>
      <c r="HA6" s="60"/>
      <c r="HB6" s="60"/>
      <c r="HC6" s="60"/>
      <c r="HD6" s="61"/>
      <c r="HE6" s="60"/>
      <c r="HF6" s="60"/>
      <c r="HG6" s="60"/>
      <c r="HH6" s="60"/>
      <c r="HI6" s="60"/>
      <c r="HJ6" s="60"/>
      <c r="HK6" s="60"/>
      <c r="HL6" s="60"/>
      <c r="HM6" s="60"/>
      <c r="HN6" s="60"/>
      <c r="HO6" s="60"/>
      <c r="HP6" s="60"/>
      <c r="HQ6" s="60"/>
      <c r="HR6" s="60"/>
      <c r="HS6" s="60"/>
      <c r="HT6" s="60"/>
      <c r="HU6" s="60"/>
      <c r="HV6" s="60"/>
      <c r="HW6" s="60"/>
      <c r="HX6" s="60"/>
      <c r="HY6" s="60"/>
      <c r="HZ6" s="60"/>
      <c r="IA6" s="60"/>
      <c r="IB6" s="60"/>
      <c r="IC6" s="60"/>
      <c r="ID6" s="60"/>
      <c r="IE6" s="60"/>
      <c r="IF6" s="60"/>
      <c r="IG6" s="60"/>
      <c r="IH6" s="60"/>
      <c r="II6" s="60"/>
      <c r="IJ6" s="60"/>
      <c r="IK6" s="60"/>
      <c r="IL6" s="60"/>
      <c r="IM6" s="60"/>
      <c r="IN6" s="60"/>
      <c r="IO6" s="61"/>
    </row>
    <row r="7" spans="2:249" ht="30" x14ac:dyDescent="0.25">
      <c r="B7" s="2" t="s">
        <v>41</v>
      </c>
      <c r="C7" s="2" t="s">
        <v>42</v>
      </c>
      <c r="D7" s="2" t="s">
        <v>433</v>
      </c>
      <c r="E7" s="3">
        <v>672.63199999999995</v>
      </c>
      <c r="F7" s="4">
        <v>324.76</v>
      </c>
      <c r="G7" s="4">
        <v>5.44</v>
      </c>
      <c r="H7" s="4">
        <v>32.1</v>
      </c>
      <c r="I7" s="3">
        <v>0</v>
      </c>
      <c r="J7" s="3">
        <v>419.4</v>
      </c>
      <c r="K7" s="3">
        <v>4</v>
      </c>
      <c r="L7" s="3">
        <v>7</v>
      </c>
      <c r="M7" s="3">
        <v>3</v>
      </c>
      <c r="N7" s="3">
        <v>3</v>
      </c>
      <c r="O7" s="3">
        <v>4</v>
      </c>
      <c r="P7" s="4">
        <v>0.747</v>
      </c>
      <c r="Q7" s="4">
        <v>0.998</v>
      </c>
      <c r="R7" s="4">
        <v>0.97799999999999998</v>
      </c>
      <c r="S7" s="4">
        <v>0.66700000000000004</v>
      </c>
      <c r="T7" s="4">
        <v>60.77</v>
      </c>
      <c r="U7" s="3">
        <v>61.521000000000001</v>
      </c>
      <c r="V7" s="3">
        <v>117.5</v>
      </c>
      <c r="W7" s="3">
        <v>107.5</v>
      </c>
      <c r="X7" s="3">
        <v>100</v>
      </c>
      <c r="Y7" s="3">
        <v>102.5</v>
      </c>
      <c r="Z7" s="4">
        <v>207.61</v>
      </c>
      <c r="AA7" s="4">
        <v>182.42</v>
      </c>
      <c r="AB7" s="4">
        <v>162.77000000000001</v>
      </c>
      <c r="AC7" s="4">
        <v>155.49</v>
      </c>
      <c r="AD7" s="4">
        <v>1.677</v>
      </c>
      <c r="AE7" s="4">
        <v>1.758</v>
      </c>
      <c r="AF7" s="4">
        <v>1.5760000000000001</v>
      </c>
      <c r="AG7" s="4">
        <v>1.6930000000000001</v>
      </c>
      <c r="AH7" s="4">
        <v>60.74</v>
      </c>
      <c r="AI7" s="4">
        <v>59.7</v>
      </c>
      <c r="AJ7" s="4">
        <v>66.72</v>
      </c>
      <c r="AK7" s="4">
        <v>65.09</v>
      </c>
      <c r="AL7" s="4">
        <v>576.601</v>
      </c>
      <c r="AM7" s="4">
        <v>583.68799999999999</v>
      </c>
      <c r="AN7" s="4">
        <v>711.51199999999994</v>
      </c>
      <c r="AO7" s="4">
        <v>722.24300000000005</v>
      </c>
      <c r="AP7" s="3">
        <v>1.3109999999999999</v>
      </c>
      <c r="AQ7" s="3">
        <v>1.6120000000000001</v>
      </c>
      <c r="AR7" s="4">
        <v>38.744999999999997</v>
      </c>
      <c r="AS7" s="4">
        <v>35.619</v>
      </c>
      <c r="AT7" s="3">
        <v>87</v>
      </c>
      <c r="AU7" s="4">
        <v>107</v>
      </c>
      <c r="AV7" s="4">
        <v>2.2029999999999998</v>
      </c>
      <c r="AW7" s="4">
        <v>5.0244999999999997</v>
      </c>
      <c r="AX7" s="3">
        <v>1013.3</v>
      </c>
      <c r="AY7" s="3">
        <v>2.82</v>
      </c>
      <c r="AZ7" s="4">
        <v>5.55</v>
      </c>
      <c r="BA7" s="3">
        <v>65.707999999999998</v>
      </c>
      <c r="BB7" s="3">
        <v>66.903000000000006</v>
      </c>
      <c r="BC7" s="3">
        <v>7848</v>
      </c>
      <c r="BD7" s="4">
        <v>89.25</v>
      </c>
      <c r="BE7" s="4">
        <v>15.815</v>
      </c>
      <c r="BF7" s="4">
        <v>12.255000000000001</v>
      </c>
      <c r="BG7" s="4">
        <v>27.8</v>
      </c>
      <c r="BH7" s="4">
        <v>26.02</v>
      </c>
      <c r="BI7" s="3">
        <v>64.143000000000001</v>
      </c>
      <c r="BJ7" s="3">
        <v>80.046000000000006</v>
      </c>
      <c r="BK7" s="4">
        <v>62.462000000000003</v>
      </c>
      <c r="BL7" s="3">
        <v>77.179000000000002</v>
      </c>
      <c r="BM7" s="4">
        <v>77.828999999999994</v>
      </c>
      <c r="BN7" s="3">
        <v>141.416</v>
      </c>
      <c r="BO7" s="3">
        <v>144.56800000000001</v>
      </c>
      <c r="BP7" s="4">
        <v>100.968</v>
      </c>
      <c r="BQ7" s="4">
        <v>105.208</v>
      </c>
      <c r="BR7" s="4">
        <v>58.619</v>
      </c>
      <c r="BS7" s="4">
        <v>31.5</v>
      </c>
      <c r="BT7" s="4">
        <v>4836.6819999999998</v>
      </c>
      <c r="BU7" s="4">
        <v>43.838999999999999</v>
      </c>
      <c r="BV7" s="3">
        <v>58.03</v>
      </c>
      <c r="BW7" s="3">
        <v>59.655000000000001</v>
      </c>
      <c r="BX7" s="3">
        <v>60.381</v>
      </c>
      <c r="BY7" s="4">
        <v>1.3029999999999999</v>
      </c>
      <c r="BZ7" s="3">
        <v>2.835</v>
      </c>
      <c r="CA7" s="4">
        <v>3.2749999999999999</v>
      </c>
      <c r="CB7" s="4">
        <v>3.0529999999999999</v>
      </c>
      <c r="CC7" s="4">
        <v>0.88900000000000001</v>
      </c>
      <c r="CD7" s="4">
        <v>1.0289999999999999</v>
      </c>
      <c r="CE7" s="4">
        <v>1.1719999999999999</v>
      </c>
      <c r="CF7" s="4">
        <v>1.5569999999999999</v>
      </c>
      <c r="CG7" s="4">
        <v>13.532</v>
      </c>
      <c r="CH7" s="3">
        <v>9.9109999999999996</v>
      </c>
      <c r="CI7" s="3">
        <v>5.5659999999999998</v>
      </c>
      <c r="CJ7" s="3">
        <v>7.9589999999999996</v>
      </c>
      <c r="CK7" s="3">
        <v>1.607</v>
      </c>
      <c r="CL7" s="3">
        <v>0.8</v>
      </c>
      <c r="CM7" s="4">
        <v>0.3</v>
      </c>
      <c r="CN7" s="4">
        <v>0</v>
      </c>
      <c r="CO7" s="4">
        <v>0</v>
      </c>
      <c r="CP7" s="3">
        <v>111.65</v>
      </c>
      <c r="CQ7" s="3">
        <v>112.895</v>
      </c>
      <c r="CR7" s="4">
        <v>91.921000000000006</v>
      </c>
      <c r="CS7" s="4">
        <v>95.009</v>
      </c>
      <c r="CT7" s="3">
        <v>2.3420000000000001</v>
      </c>
      <c r="CU7" s="4">
        <v>0</v>
      </c>
      <c r="CV7" s="4">
        <v>0.19900000000000001</v>
      </c>
      <c r="CW7" s="4">
        <v>0.1</v>
      </c>
      <c r="CX7" s="3">
        <v>0.6</v>
      </c>
      <c r="CY7" s="3">
        <v>0.501</v>
      </c>
      <c r="CZ7" s="3">
        <v>0.3</v>
      </c>
      <c r="DA7" s="3">
        <v>0.1</v>
      </c>
      <c r="DB7" s="3">
        <v>0.501</v>
      </c>
      <c r="DC7" s="3">
        <v>6.0000000000000001E-3</v>
      </c>
      <c r="DD7" s="3">
        <v>0</v>
      </c>
      <c r="DE7" s="4">
        <v>0.21099999999999999</v>
      </c>
      <c r="DF7" s="4">
        <v>0.11899999999999999</v>
      </c>
      <c r="DG7" s="4">
        <v>0.16900000000000001</v>
      </c>
      <c r="DH7" s="4">
        <v>1.615</v>
      </c>
      <c r="DI7" s="3">
        <v>1.3360000000000001</v>
      </c>
      <c r="DJ7" s="3">
        <v>0.23899999999999999</v>
      </c>
      <c r="DK7" s="4">
        <v>0.96199999999999997</v>
      </c>
      <c r="DL7" s="3">
        <v>0.45100000000000001</v>
      </c>
      <c r="DM7" s="4">
        <v>-1.641</v>
      </c>
      <c r="DN7" s="3">
        <v>0.86199999999999999</v>
      </c>
      <c r="DO7" s="3">
        <v>0.48499999999999999</v>
      </c>
      <c r="DP7" s="4">
        <v>59.206000000000003</v>
      </c>
      <c r="DQ7" s="3">
        <v>65.658000000000001</v>
      </c>
      <c r="DR7" s="4">
        <v>49.372999999999998</v>
      </c>
      <c r="DS7" s="4">
        <v>50.789000000000001</v>
      </c>
      <c r="DT7" s="4">
        <v>2.1</v>
      </c>
      <c r="DU7" s="4">
        <v>1.83</v>
      </c>
      <c r="DV7" s="4">
        <v>3.3</v>
      </c>
      <c r="DW7" s="4">
        <v>3.02</v>
      </c>
      <c r="DX7" s="4">
        <v>2.12</v>
      </c>
      <c r="DY7" s="4">
        <v>1.9</v>
      </c>
      <c r="DZ7" s="4">
        <v>3.11</v>
      </c>
      <c r="EA7" s="4">
        <v>2.8</v>
      </c>
      <c r="EB7" s="4">
        <v>15.76</v>
      </c>
      <c r="EC7" s="4">
        <v>17.3</v>
      </c>
      <c r="ED7" s="4">
        <v>13.26</v>
      </c>
      <c r="EE7" s="4">
        <v>14.13</v>
      </c>
      <c r="EF7" s="3">
        <v>80.010000000000005</v>
      </c>
      <c r="EG7" s="3">
        <v>78.98</v>
      </c>
      <c r="EH7" s="3">
        <v>80.319999999999993</v>
      </c>
      <c r="EI7" s="3">
        <v>80.05</v>
      </c>
      <c r="EJ7" s="4">
        <v>5.41</v>
      </c>
      <c r="EK7" s="4">
        <v>55.155000000000001</v>
      </c>
      <c r="EL7" s="3">
        <v>2.5</v>
      </c>
      <c r="EM7" s="3">
        <v>1.65</v>
      </c>
      <c r="EN7" s="4">
        <v>1.19</v>
      </c>
      <c r="EO7" s="4">
        <v>1.2</v>
      </c>
      <c r="EP7" s="4">
        <v>-100.67400000000001</v>
      </c>
      <c r="EQ7" s="3">
        <v>-0.747</v>
      </c>
      <c r="ER7" s="4">
        <v>120.95399999999999</v>
      </c>
      <c r="ES7" s="4">
        <v>1.206</v>
      </c>
      <c r="ET7" s="4">
        <v>1.304</v>
      </c>
      <c r="EU7" s="4">
        <v>1.1659999999999999</v>
      </c>
      <c r="EV7" s="4">
        <v>7.0979999999999999</v>
      </c>
      <c r="EW7" s="4">
        <v>2.4590000000000001</v>
      </c>
      <c r="EX7" s="4">
        <v>63.86</v>
      </c>
      <c r="EY7" s="3">
        <v>1.28</v>
      </c>
      <c r="EZ7" s="3">
        <v>1641.365</v>
      </c>
      <c r="FA7" s="3">
        <v>0</v>
      </c>
      <c r="FB7" s="4">
        <v>8.2590000000000003</v>
      </c>
      <c r="FC7" s="4">
        <v>73.438000000000002</v>
      </c>
      <c r="FD7" s="4">
        <v>69.942999999999998</v>
      </c>
      <c r="FE7" s="4">
        <v>66.492000000000004</v>
      </c>
      <c r="FF7" s="4">
        <v>66.274000000000001</v>
      </c>
      <c r="FG7" s="3">
        <v>0.98699999999999999</v>
      </c>
      <c r="FH7" s="3">
        <v>1</v>
      </c>
      <c r="FI7" s="3">
        <v>1.0109999999999999</v>
      </c>
      <c r="FJ7" s="3">
        <v>1.012</v>
      </c>
      <c r="FK7" s="3">
        <v>0.30199999999999999</v>
      </c>
      <c r="FL7" s="3">
        <v>87</v>
      </c>
      <c r="FM7" s="4">
        <v>3.71</v>
      </c>
      <c r="FN7" s="3">
        <v>-0.59</v>
      </c>
      <c r="FO7" s="4">
        <v>5.56</v>
      </c>
      <c r="FP7" s="3">
        <v>0.2</v>
      </c>
      <c r="FQ7" s="3">
        <v>3.25</v>
      </c>
      <c r="FR7" s="4">
        <v>5.0999999999999996</v>
      </c>
      <c r="FS7" s="4">
        <v>6.5970000000000004</v>
      </c>
      <c r="FT7" s="4">
        <v>1072</v>
      </c>
      <c r="FU7" s="4">
        <v>7.33</v>
      </c>
      <c r="FV7" s="4">
        <v>50.27</v>
      </c>
      <c r="FW7" s="4">
        <v>3022</v>
      </c>
      <c r="FX7" s="4">
        <v>168600</v>
      </c>
      <c r="FY7" s="4">
        <v>170300</v>
      </c>
      <c r="FZ7" s="3">
        <v>51.578000000000003</v>
      </c>
      <c r="GA7" s="3">
        <v>51.048000000000002</v>
      </c>
      <c r="GB7" s="4">
        <v>2231.1999999999998</v>
      </c>
      <c r="GC7" s="4">
        <v>2190.6999999999998</v>
      </c>
      <c r="GD7" s="4">
        <v>2231.1999999999998</v>
      </c>
      <c r="GE7" s="4">
        <v>2210.1999999999998</v>
      </c>
      <c r="GF7" s="4">
        <v>1169.0313000000001</v>
      </c>
      <c r="GG7" s="4">
        <v>41</v>
      </c>
      <c r="GH7" s="4">
        <v>41.5</v>
      </c>
      <c r="GI7" s="3">
        <v>70</v>
      </c>
      <c r="GJ7" s="3">
        <v>70.599999999999994</v>
      </c>
      <c r="GK7" s="3">
        <v>92.5</v>
      </c>
      <c r="GL7" s="3">
        <v>88.5</v>
      </c>
      <c r="GM7" s="3">
        <v>0</v>
      </c>
      <c r="GN7" s="4">
        <v>26.152000000000001</v>
      </c>
      <c r="GO7" s="4">
        <v>120.95399999999999</v>
      </c>
      <c r="GP7" s="3">
        <v>0</v>
      </c>
      <c r="GQ7" s="3">
        <v>4.3659999999999997</v>
      </c>
      <c r="GR7" s="3">
        <v>0</v>
      </c>
      <c r="GS7" s="3">
        <v>4.13</v>
      </c>
      <c r="GT7" s="3">
        <v>0</v>
      </c>
      <c r="GU7" s="3">
        <v>4.6020000000000003</v>
      </c>
      <c r="GV7" s="3">
        <v>0</v>
      </c>
      <c r="GW7" s="4">
        <v>11.148999999999999</v>
      </c>
      <c r="GX7" s="3">
        <v>23.52</v>
      </c>
      <c r="GY7" s="3">
        <v>0</v>
      </c>
      <c r="GZ7" s="3">
        <v>0</v>
      </c>
      <c r="HA7" s="3">
        <v>0</v>
      </c>
      <c r="HB7" s="3">
        <v>1</v>
      </c>
      <c r="HC7" s="3">
        <v>29.123000000000001</v>
      </c>
      <c r="HD7" s="4">
        <v>82</v>
      </c>
      <c r="HE7" s="3">
        <v>0</v>
      </c>
      <c r="HF7" s="3">
        <v>0</v>
      </c>
      <c r="HG7" s="3">
        <v>82.03</v>
      </c>
      <c r="HH7" s="3">
        <v>79.73</v>
      </c>
      <c r="HI7" s="3">
        <v>0</v>
      </c>
      <c r="HJ7" s="3">
        <v>0</v>
      </c>
      <c r="HK7" s="3">
        <v>0</v>
      </c>
      <c r="HL7" s="3">
        <v>75</v>
      </c>
      <c r="HM7" s="3">
        <v>60</v>
      </c>
      <c r="HN7" s="4">
        <v>66</v>
      </c>
      <c r="HO7" s="4">
        <v>57</v>
      </c>
      <c r="HP7" s="4">
        <v>63</v>
      </c>
      <c r="HQ7" s="4">
        <v>61</v>
      </c>
      <c r="HR7" s="3">
        <v>56</v>
      </c>
      <c r="HS7" s="3">
        <v>70</v>
      </c>
      <c r="HT7" s="4">
        <v>-1.2215</v>
      </c>
      <c r="HU7" s="3">
        <v>0</v>
      </c>
      <c r="HV7" s="4">
        <v>-0.40899999999999997</v>
      </c>
      <c r="HW7" s="3">
        <v>32.61</v>
      </c>
      <c r="HX7" s="4">
        <v>42.99</v>
      </c>
      <c r="HY7" s="3">
        <v>49.66</v>
      </c>
      <c r="HZ7" s="3">
        <v>52.64</v>
      </c>
      <c r="IA7" s="4">
        <v>2.5049999999999999</v>
      </c>
      <c r="IB7" s="4">
        <v>98</v>
      </c>
      <c r="IC7" s="4">
        <v>16.428999999999998</v>
      </c>
      <c r="ID7" s="3">
        <v>-0.10100000000000001</v>
      </c>
      <c r="IE7" s="3">
        <v>-1.7999999999999999E-2</v>
      </c>
      <c r="IF7" s="4">
        <v>816</v>
      </c>
      <c r="IG7" s="4">
        <v>589.20000000000005</v>
      </c>
      <c r="IH7" s="4">
        <v>819.4</v>
      </c>
      <c r="II7" s="4">
        <v>587.79999999999995</v>
      </c>
      <c r="IJ7" s="3">
        <v>-3.1E-2</v>
      </c>
      <c r="IK7" s="3">
        <v>-4.8000000000000001E-2</v>
      </c>
      <c r="IL7" s="3">
        <v>522.50900000000001</v>
      </c>
      <c r="IM7" s="3">
        <v>522.46900000000005</v>
      </c>
      <c r="IN7" s="4">
        <v>10.317</v>
      </c>
      <c r="IO7" s="4">
        <v>0.23499999999999999</v>
      </c>
    </row>
    <row r="8" spans="2:249" ht="30" x14ac:dyDescent="0.25">
      <c r="B8" s="2" t="s">
        <v>41</v>
      </c>
      <c r="C8" s="7" t="s">
        <v>43</v>
      </c>
      <c r="D8" s="7" t="s">
        <v>434</v>
      </c>
      <c r="E8" s="4">
        <v>212.42</v>
      </c>
      <c r="F8" s="4">
        <v>329.08</v>
      </c>
      <c r="G8" s="3">
        <v>5.86</v>
      </c>
      <c r="H8" s="4">
        <v>32.4</v>
      </c>
      <c r="I8" s="3">
        <v>0</v>
      </c>
      <c r="J8" s="4">
        <v>14.9</v>
      </c>
      <c r="K8" s="3">
        <v>4</v>
      </c>
      <c r="L8" s="3">
        <v>7</v>
      </c>
      <c r="M8" s="3">
        <v>3</v>
      </c>
      <c r="N8" s="3">
        <v>3</v>
      </c>
      <c r="O8" s="3">
        <v>4</v>
      </c>
      <c r="P8" s="4">
        <v>0.85399999999999998</v>
      </c>
      <c r="Q8" s="4">
        <v>1.0620000000000001</v>
      </c>
      <c r="R8" s="3">
        <v>0.99099999999999999</v>
      </c>
      <c r="S8" s="3">
        <v>0.95599999999999996</v>
      </c>
      <c r="T8" s="4">
        <v>64.709999999999994</v>
      </c>
      <c r="U8" s="4">
        <v>60.594999999999999</v>
      </c>
      <c r="V8" s="4">
        <v>216.66</v>
      </c>
      <c r="W8" s="4">
        <v>192.5</v>
      </c>
      <c r="X8" s="4">
        <v>167.5</v>
      </c>
      <c r="Y8" s="4">
        <v>162.5</v>
      </c>
      <c r="Z8" s="3">
        <v>327.78</v>
      </c>
      <c r="AA8" s="3">
        <v>284.74</v>
      </c>
      <c r="AB8" s="3">
        <v>287.14</v>
      </c>
      <c r="AC8" s="3">
        <v>265.14</v>
      </c>
      <c r="AD8" s="4">
        <v>1.75</v>
      </c>
      <c r="AE8" s="4">
        <v>1.8009999999999999</v>
      </c>
      <c r="AF8" s="4">
        <v>1.756</v>
      </c>
      <c r="AG8" s="4">
        <v>1.871</v>
      </c>
      <c r="AH8" s="4">
        <v>79.7</v>
      </c>
      <c r="AI8" s="4">
        <v>74.900000000000006</v>
      </c>
      <c r="AJ8" s="4">
        <v>97.88</v>
      </c>
      <c r="AK8" s="4">
        <v>95.61</v>
      </c>
      <c r="AL8" s="3">
        <v>670.33699999999999</v>
      </c>
      <c r="AM8" s="4">
        <v>648.08100000000002</v>
      </c>
      <c r="AN8" s="4">
        <v>816.41099999999994</v>
      </c>
      <c r="AO8" s="3">
        <v>793.71799999999996</v>
      </c>
      <c r="AP8" s="4">
        <v>1.3029999999999999</v>
      </c>
      <c r="AQ8" s="4">
        <v>1.5840000000000001</v>
      </c>
      <c r="AR8" s="4">
        <v>40.481000000000002</v>
      </c>
      <c r="AS8" s="4">
        <v>35.186999999999998</v>
      </c>
      <c r="AT8" s="4">
        <v>83</v>
      </c>
      <c r="AU8" s="4">
        <v>115</v>
      </c>
      <c r="AV8" s="3">
        <v>1.9205000000000001</v>
      </c>
      <c r="AW8" s="3">
        <v>5.2742000000000004</v>
      </c>
      <c r="AX8" s="4">
        <v>1011.3</v>
      </c>
      <c r="AY8" s="4">
        <v>2.29</v>
      </c>
      <c r="AZ8" s="4">
        <v>5.3</v>
      </c>
      <c r="BA8" s="4">
        <v>118.699</v>
      </c>
      <c r="BB8" s="4">
        <v>117.999</v>
      </c>
      <c r="BC8" s="4">
        <v>7784</v>
      </c>
      <c r="BD8" s="4">
        <v>89.75</v>
      </c>
      <c r="BE8" s="4">
        <v>16.41</v>
      </c>
      <c r="BF8" s="4">
        <v>13.835000000000001</v>
      </c>
      <c r="BG8" s="3">
        <v>28.9</v>
      </c>
      <c r="BH8" s="4">
        <v>26.85</v>
      </c>
      <c r="BI8" s="5"/>
      <c r="BJ8" s="5"/>
      <c r="BK8" s="5"/>
      <c r="BL8" s="5"/>
      <c r="BM8" s="5"/>
      <c r="BN8" s="4">
        <v>108.80800000000001</v>
      </c>
      <c r="BO8" s="4">
        <v>104.248</v>
      </c>
      <c r="BP8" s="4">
        <v>120.008</v>
      </c>
      <c r="BQ8" s="4">
        <v>120.792</v>
      </c>
      <c r="BR8" s="5"/>
      <c r="BS8" s="4">
        <v>32.1</v>
      </c>
      <c r="BT8" s="3">
        <v>7457.3909999999996</v>
      </c>
      <c r="BU8" s="3">
        <v>51.506999999999998</v>
      </c>
      <c r="BV8" s="4">
        <v>55.555999999999997</v>
      </c>
      <c r="BW8" s="4">
        <v>57.423999999999999</v>
      </c>
      <c r="BX8" s="4">
        <v>58.698</v>
      </c>
      <c r="BY8" s="3">
        <v>1.407</v>
      </c>
      <c r="BZ8" s="4">
        <v>2.7970000000000002</v>
      </c>
      <c r="CA8" s="3">
        <v>3.6240000000000001</v>
      </c>
      <c r="CB8" s="3">
        <v>3.536</v>
      </c>
      <c r="CC8" s="4">
        <v>0.97299999999999998</v>
      </c>
      <c r="CD8" s="4">
        <v>1.54</v>
      </c>
      <c r="CE8" s="3">
        <v>1.2050000000000001</v>
      </c>
      <c r="CF8" s="3">
        <v>1.6519999999999999</v>
      </c>
      <c r="CG8" s="4">
        <v>13.948</v>
      </c>
      <c r="CH8" s="4">
        <v>13.789</v>
      </c>
      <c r="CI8" s="4">
        <v>4.2709999999999999</v>
      </c>
      <c r="CJ8" s="4">
        <v>3.8879999999999999</v>
      </c>
      <c r="CK8" s="4">
        <v>1.522</v>
      </c>
      <c r="CL8" s="4">
        <v>0</v>
      </c>
      <c r="CM8" s="4">
        <v>0.3</v>
      </c>
      <c r="CN8" s="4">
        <v>0</v>
      </c>
      <c r="CO8" s="4">
        <v>0</v>
      </c>
      <c r="CP8" s="4">
        <v>100.47799999999999</v>
      </c>
      <c r="CQ8" s="4">
        <v>97.781999999999996</v>
      </c>
      <c r="CR8" s="4">
        <v>106.04300000000001</v>
      </c>
      <c r="CS8" s="4">
        <v>110.18600000000001</v>
      </c>
      <c r="CT8" s="4">
        <v>0.27</v>
      </c>
      <c r="CU8" s="3">
        <v>0.2</v>
      </c>
      <c r="CV8" s="3">
        <v>0.20100000000000001</v>
      </c>
      <c r="CW8" s="4">
        <v>0.1</v>
      </c>
      <c r="CX8" s="4">
        <v>0.19900000000000001</v>
      </c>
      <c r="CY8" s="4">
        <v>0.20100000000000001</v>
      </c>
      <c r="CZ8" s="4">
        <v>0</v>
      </c>
      <c r="DA8" s="3">
        <v>0.1</v>
      </c>
      <c r="DB8" s="4">
        <v>0</v>
      </c>
      <c r="DC8" s="4">
        <v>0</v>
      </c>
      <c r="DD8" s="3">
        <v>0</v>
      </c>
      <c r="DE8" s="3">
        <v>0.34599999999999997</v>
      </c>
      <c r="DF8" s="4">
        <v>0.19700000000000001</v>
      </c>
      <c r="DG8" s="3">
        <v>0.67600000000000005</v>
      </c>
      <c r="DH8" s="3">
        <v>1.8859999999999999</v>
      </c>
      <c r="DI8" s="4">
        <v>1.2969999999999999</v>
      </c>
      <c r="DJ8" s="4">
        <v>0.221</v>
      </c>
      <c r="DK8" s="4">
        <v>1.1100000000000001</v>
      </c>
      <c r="DL8" s="4">
        <v>0.44700000000000001</v>
      </c>
      <c r="DM8" s="4">
        <v>0.91400000000000003</v>
      </c>
      <c r="DN8" s="4">
        <v>0.82699999999999996</v>
      </c>
      <c r="DO8" s="4">
        <v>0.26800000000000002</v>
      </c>
      <c r="DP8" s="4">
        <v>65.45</v>
      </c>
      <c r="DQ8" s="4">
        <v>59.783000000000001</v>
      </c>
      <c r="DR8" s="4">
        <v>52.514000000000003</v>
      </c>
      <c r="DS8" s="4">
        <v>50.451999999999998</v>
      </c>
      <c r="DT8" s="3">
        <v>7.54</v>
      </c>
      <c r="DU8" s="3">
        <v>7.21</v>
      </c>
      <c r="DV8" s="3">
        <v>12.91</v>
      </c>
      <c r="DW8" s="3">
        <v>11.48</v>
      </c>
      <c r="DX8" s="3">
        <v>8.06</v>
      </c>
      <c r="DY8" s="3">
        <v>7.64</v>
      </c>
      <c r="DZ8" s="3">
        <v>13.05</v>
      </c>
      <c r="EA8" s="3">
        <v>11.26</v>
      </c>
      <c r="EB8" s="4">
        <v>41.87</v>
      </c>
      <c r="EC8" s="4">
        <v>41</v>
      </c>
      <c r="ED8" s="4">
        <v>32.590000000000003</v>
      </c>
      <c r="EE8" s="3">
        <v>34.770000000000003</v>
      </c>
      <c r="EF8" s="4">
        <v>42.53</v>
      </c>
      <c r="EG8" s="4">
        <v>44.15</v>
      </c>
      <c r="EH8" s="4">
        <v>41.45</v>
      </c>
      <c r="EI8" s="4">
        <v>42.48</v>
      </c>
      <c r="EJ8" s="4">
        <v>6.4980000000000002</v>
      </c>
      <c r="EK8" s="4">
        <v>56.216999999999999</v>
      </c>
      <c r="EL8" s="4">
        <v>2.1</v>
      </c>
      <c r="EM8" s="4">
        <v>1.75</v>
      </c>
      <c r="EN8" s="4">
        <v>1.22</v>
      </c>
      <c r="EO8" s="4">
        <v>1.23</v>
      </c>
      <c r="EP8" s="4">
        <v>-107.974</v>
      </c>
      <c r="EQ8" s="4">
        <v>-1.94</v>
      </c>
      <c r="ER8" s="3">
        <v>136.43</v>
      </c>
      <c r="ES8" s="4">
        <v>1.4590000000000001</v>
      </c>
      <c r="ET8" s="3">
        <v>1.633</v>
      </c>
      <c r="EU8" s="4">
        <v>1.4159999999999999</v>
      </c>
      <c r="EV8" s="3">
        <v>7.3650000000000002</v>
      </c>
      <c r="EW8" s="3">
        <v>2.7570000000000001</v>
      </c>
      <c r="EX8" s="3">
        <v>72.099999999999994</v>
      </c>
      <c r="EY8" s="4">
        <v>0</v>
      </c>
      <c r="EZ8" s="4">
        <v>0</v>
      </c>
      <c r="FA8" s="3">
        <v>0</v>
      </c>
      <c r="FB8" s="4">
        <v>9.1189999999999998</v>
      </c>
      <c r="FC8" s="4">
        <v>69.700999999999993</v>
      </c>
      <c r="FD8" s="4">
        <v>65.524000000000001</v>
      </c>
      <c r="FE8" s="4">
        <v>72.498999999999995</v>
      </c>
      <c r="FF8" s="4">
        <v>71.105999999999995</v>
      </c>
      <c r="FG8" s="4">
        <v>0.94899999999999995</v>
      </c>
      <c r="FH8" s="4">
        <v>0.94899999999999995</v>
      </c>
      <c r="FI8" s="4">
        <v>0.997</v>
      </c>
      <c r="FJ8" s="4">
        <v>1.0009999999999999</v>
      </c>
      <c r="FK8" s="4">
        <v>0</v>
      </c>
      <c r="FL8" s="4">
        <v>83</v>
      </c>
      <c r="FM8" s="3">
        <v>3.75</v>
      </c>
      <c r="FN8" s="4">
        <v>0.44</v>
      </c>
      <c r="FO8" s="4">
        <v>5.27</v>
      </c>
      <c r="FP8" s="5"/>
      <c r="FQ8" s="4">
        <v>4.9000000000000004</v>
      </c>
      <c r="FR8" s="3">
        <v>4.95</v>
      </c>
      <c r="FS8" s="4">
        <v>6.649</v>
      </c>
      <c r="FT8" s="3">
        <v>1082.5999999999999</v>
      </c>
      <c r="FU8" s="4">
        <v>7.24</v>
      </c>
      <c r="FV8" s="4">
        <v>56.13</v>
      </c>
      <c r="FW8" s="4">
        <v>3025</v>
      </c>
      <c r="FX8" s="3">
        <v>169500</v>
      </c>
      <c r="FY8" s="3">
        <v>172100</v>
      </c>
      <c r="FZ8" s="4">
        <v>49.526000000000003</v>
      </c>
      <c r="GA8" s="4">
        <v>49.241</v>
      </c>
      <c r="GB8" s="3">
        <v>2233.1</v>
      </c>
      <c r="GC8" s="3">
        <v>2259.6</v>
      </c>
      <c r="GD8" s="3">
        <v>2233.6999999999998</v>
      </c>
      <c r="GE8" s="3">
        <v>2259.6</v>
      </c>
      <c r="GF8" s="4">
        <v>1249.4530999999999</v>
      </c>
      <c r="GG8" s="4">
        <v>42</v>
      </c>
      <c r="GH8" s="4">
        <v>42.1</v>
      </c>
      <c r="GI8" s="4">
        <v>56.5</v>
      </c>
      <c r="GJ8" s="4">
        <v>59.7</v>
      </c>
      <c r="GK8" s="4">
        <v>99.5</v>
      </c>
      <c r="GL8" s="4">
        <v>81.3</v>
      </c>
      <c r="GM8" s="3">
        <v>0</v>
      </c>
      <c r="GN8" s="4">
        <v>30.518000000000001</v>
      </c>
      <c r="GO8" s="3">
        <v>136.43</v>
      </c>
      <c r="GP8" s="4">
        <v>0.47199999999999998</v>
      </c>
      <c r="GQ8" s="4">
        <v>1.9470000000000001</v>
      </c>
      <c r="GR8" s="4">
        <v>0.59</v>
      </c>
      <c r="GS8" s="4">
        <v>2.0649999999999999</v>
      </c>
      <c r="GT8" s="4">
        <v>0.70799999999999996</v>
      </c>
      <c r="GU8" s="4">
        <v>1.8879999999999999</v>
      </c>
      <c r="GV8" s="4">
        <v>12.544</v>
      </c>
      <c r="GW8" s="4">
        <v>14.045999999999999</v>
      </c>
      <c r="GX8" s="4">
        <v>15.974</v>
      </c>
      <c r="GY8" s="3">
        <v>0</v>
      </c>
      <c r="GZ8" s="3">
        <v>0</v>
      </c>
      <c r="HA8" s="3">
        <v>0</v>
      </c>
      <c r="HB8" s="4">
        <v>0</v>
      </c>
      <c r="HC8" s="4">
        <v>22.952000000000002</v>
      </c>
      <c r="HD8" s="4">
        <v>82</v>
      </c>
      <c r="HE8" s="3">
        <v>0</v>
      </c>
      <c r="HF8" s="3">
        <v>0</v>
      </c>
      <c r="HG8" s="4">
        <v>71.599999999999994</v>
      </c>
      <c r="HH8" s="4">
        <v>79.599999999999994</v>
      </c>
      <c r="HI8" s="3">
        <v>0</v>
      </c>
      <c r="HJ8" s="3">
        <v>0</v>
      </c>
      <c r="HK8" s="3">
        <v>0</v>
      </c>
      <c r="HL8" s="4">
        <v>70</v>
      </c>
      <c r="HM8" s="4">
        <v>59</v>
      </c>
      <c r="HN8" s="4">
        <v>67</v>
      </c>
      <c r="HO8" s="4">
        <v>58</v>
      </c>
      <c r="HP8" s="4">
        <v>65</v>
      </c>
      <c r="HQ8" s="4">
        <v>63</v>
      </c>
      <c r="HR8" s="4">
        <v>55</v>
      </c>
      <c r="HS8" s="4">
        <v>62</v>
      </c>
      <c r="HT8" s="4">
        <v>-1.2250000000000001</v>
      </c>
      <c r="HU8" s="3">
        <v>0</v>
      </c>
      <c r="HV8" s="3">
        <v>1.05</v>
      </c>
      <c r="HW8" s="3">
        <v>32.61</v>
      </c>
      <c r="HX8" s="3">
        <v>42.51</v>
      </c>
      <c r="HY8" s="5"/>
      <c r="HZ8" s="5"/>
      <c r="IA8" s="4">
        <v>2.8740000000000001</v>
      </c>
      <c r="IB8" s="3">
        <v>105</v>
      </c>
      <c r="IC8" s="4">
        <v>22.934000000000001</v>
      </c>
      <c r="ID8" s="4">
        <v>-0.23899999999999999</v>
      </c>
      <c r="IE8" s="4">
        <v>-4.9000000000000002E-2</v>
      </c>
      <c r="IF8" s="4">
        <v>815.9</v>
      </c>
      <c r="IG8" s="3">
        <v>772.3</v>
      </c>
      <c r="IH8" s="4">
        <v>824.3</v>
      </c>
      <c r="II8" s="3">
        <v>782.4</v>
      </c>
      <c r="IJ8" s="4">
        <v>-0.21299999999999999</v>
      </c>
      <c r="IK8" s="4">
        <v>-0.216</v>
      </c>
      <c r="IL8" s="4">
        <v>71.786000000000001</v>
      </c>
      <c r="IM8" s="4">
        <v>71.786000000000001</v>
      </c>
      <c r="IN8" s="4">
        <v>10.609</v>
      </c>
      <c r="IO8" s="3">
        <v>0.41799999999999998</v>
      </c>
    </row>
    <row r="9" spans="2:249" ht="30" x14ac:dyDescent="0.25">
      <c r="B9" s="2" t="s">
        <v>41</v>
      </c>
      <c r="C9" s="2" t="s">
        <v>44</v>
      </c>
      <c r="D9" s="2" t="s">
        <v>435</v>
      </c>
      <c r="E9" s="4">
        <v>243.566</v>
      </c>
      <c r="F9" s="3">
        <v>329.59</v>
      </c>
      <c r="G9" s="4">
        <v>5.7</v>
      </c>
      <c r="H9" s="3">
        <v>32.6</v>
      </c>
      <c r="I9" s="3">
        <v>0</v>
      </c>
      <c r="J9" s="4">
        <v>27.6</v>
      </c>
      <c r="K9" s="3">
        <v>4</v>
      </c>
      <c r="L9" s="4">
        <v>6</v>
      </c>
      <c r="M9" s="3">
        <v>3</v>
      </c>
      <c r="N9" s="3">
        <v>3</v>
      </c>
      <c r="O9" s="3">
        <v>4</v>
      </c>
      <c r="P9" s="3">
        <v>0.91800000000000004</v>
      </c>
      <c r="Q9" s="3">
        <v>1.3520000000000001</v>
      </c>
      <c r="R9" s="4">
        <v>0.98099999999999998</v>
      </c>
      <c r="S9" s="4">
        <v>0.83299999999999996</v>
      </c>
      <c r="T9" s="3">
        <v>65.5</v>
      </c>
      <c r="U9" s="4">
        <v>61.091999999999999</v>
      </c>
      <c r="V9" s="4">
        <v>225</v>
      </c>
      <c r="W9" s="4">
        <v>203.34</v>
      </c>
      <c r="X9" s="4">
        <v>190</v>
      </c>
      <c r="Y9" s="4">
        <v>177.5</v>
      </c>
      <c r="Z9" s="4">
        <v>326.74</v>
      </c>
      <c r="AA9" s="4">
        <v>283.39999999999998</v>
      </c>
      <c r="AB9" s="4">
        <v>281.33</v>
      </c>
      <c r="AC9" s="4">
        <v>255.87</v>
      </c>
      <c r="AD9" s="3">
        <v>1.8120000000000001</v>
      </c>
      <c r="AE9" s="3">
        <v>1.8520000000000001</v>
      </c>
      <c r="AF9" s="3">
        <v>1.849</v>
      </c>
      <c r="AG9" s="3">
        <v>1.9550000000000001</v>
      </c>
      <c r="AH9" s="3">
        <v>87.44</v>
      </c>
      <c r="AI9" s="3">
        <v>83.21</v>
      </c>
      <c r="AJ9" s="3">
        <v>108.76</v>
      </c>
      <c r="AK9" s="3">
        <v>105.01</v>
      </c>
      <c r="AL9" s="4">
        <v>644.83199999999999</v>
      </c>
      <c r="AM9" s="3">
        <v>656.13800000000003</v>
      </c>
      <c r="AN9" s="3">
        <v>820.26499999999999</v>
      </c>
      <c r="AO9" s="4">
        <v>791.03</v>
      </c>
      <c r="AP9" s="4">
        <v>1.2809999999999999</v>
      </c>
      <c r="AQ9" s="4">
        <v>1.581</v>
      </c>
      <c r="AR9" s="3">
        <v>41.637</v>
      </c>
      <c r="AS9" s="3">
        <v>36.280999999999999</v>
      </c>
      <c r="AT9" s="4">
        <v>83</v>
      </c>
      <c r="AU9" s="3">
        <v>118</v>
      </c>
      <c r="AV9" s="4">
        <v>2.0385</v>
      </c>
      <c r="AW9" s="4">
        <v>5.1289999999999996</v>
      </c>
      <c r="AX9" s="4">
        <v>1012.1</v>
      </c>
      <c r="AY9" s="4">
        <v>2.36</v>
      </c>
      <c r="AZ9" s="3">
        <v>4.87</v>
      </c>
      <c r="BA9" s="4">
        <v>97.984999999999999</v>
      </c>
      <c r="BB9" s="4">
        <v>99.82</v>
      </c>
      <c r="BC9" s="4">
        <v>7677</v>
      </c>
      <c r="BD9" s="3">
        <v>90</v>
      </c>
      <c r="BE9" s="3">
        <v>17.015000000000001</v>
      </c>
      <c r="BF9" s="3">
        <v>15.015000000000001</v>
      </c>
      <c r="BG9" s="4">
        <v>27.86</v>
      </c>
      <c r="BH9" s="3">
        <v>28.95</v>
      </c>
      <c r="BI9" s="4">
        <v>63.631999999999998</v>
      </c>
      <c r="BJ9" s="4">
        <v>69.664000000000001</v>
      </c>
      <c r="BK9" s="3">
        <v>62.994</v>
      </c>
      <c r="BL9" s="4">
        <v>57.837000000000003</v>
      </c>
      <c r="BM9" s="3">
        <v>79.561999999999998</v>
      </c>
      <c r="BN9" s="4">
        <v>126.616</v>
      </c>
      <c r="BO9" s="4">
        <v>121.83199999999999</v>
      </c>
      <c r="BP9" s="3">
        <v>132.488</v>
      </c>
      <c r="BQ9" s="3">
        <v>130.21600000000001</v>
      </c>
      <c r="BR9" s="3">
        <v>59.759</v>
      </c>
      <c r="BS9" s="3">
        <v>32.299999999999997</v>
      </c>
      <c r="BT9" s="4">
        <v>7452.9669999999996</v>
      </c>
      <c r="BU9" s="4">
        <v>49.305</v>
      </c>
      <c r="BV9" s="4">
        <v>57.213000000000001</v>
      </c>
      <c r="BW9" s="4">
        <v>57.752000000000002</v>
      </c>
      <c r="BX9" s="4">
        <v>58.747999999999998</v>
      </c>
      <c r="BY9" s="4">
        <v>1.3089999999999999</v>
      </c>
      <c r="BZ9" s="4">
        <v>2.5859999999999999</v>
      </c>
      <c r="CA9" s="4">
        <v>3.21</v>
      </c>
      <c r="CB9" s="4">
        <v>3.5059999999999998</v>
      </c>
      <c r="CC9" s="3">
        <v>1.0349999999999999</v>
      </c>
      <c r="CD9" s="3">
        <v>1.593</v>
      </c>
      <c r="CE9" s="4">
        <v>1.1419999999999999</v>
      </c>
      <c r="CF9" s="4">
        <v>1.5529999999999999</v>
      </c>
      <c r="CG9" s="3">
        <v>13.956</v>
      </c>
      <c r="CH9" s="4">
        <v>13.801</v>
      </c>
      <c r="CI9" s="5"/>
      <c r="CJ9" s="5"/>
      <c r="CK9" s="5"/>
      <c r="CL9" s="4">
        <v>0.2</v>
      </c>
      <c r="CM9" s="3">
        <v>0.4</v>
      </c>
      <c r="CN9" s="3">
        <v>0.2</v>
      </c>
      <c r="CO9" s="3">
        <v>0.2</v>
      </c>
      <c r="CP9" s="4">
        <v>109.494</v>
      </c>
      <c r="CQ9" s="4">
        <v>105.20699999999999</v>
      </c>
      <c r="CR9" s="3">
        <v>120.254</v>
      </c>
      <c r="CS9" s="3">
        <v>121.298</v>
      </c>
      <c r="CT9" s="4">
        <v>0.36799999999999999</v>
      </c>
      <c r="CU9" s="4">
        <v>0.1</v>
      </c>
      <c r="CV9" s="4">
        <v>0.10100000000000001</v>
      </c>
      <c r="CW9" s="3">
        <v>0.10100000000000001</v>
      </c>
      <c r="CX9" s="4">
        <v>0.1</v>
      </c>
      <c r="CY9" s="4">
        <v>0.1</v>
      </c>
      <c r="CZ9" s="4">
        <v>0</v>
      </c>
      <c r="DA9" s="3">
        <v>0.1</v>
      </c>
      <c r="DB9" s="4">
        <v>0.20100000000000001</v>
      </c>
      <c r="DC9" s="4">
        <v>0</v>
      </c>
      <c r="DD9" s="3">
        <v>0</v>
      </c>
      <c r="DE9" s="4">
        <v>0.33300000000000002</v>
      </c>
      <c r="DF9" s="3">
        <v>0.24</v>
      </c>
      <c r="DG9" s="4">
        <v>0.32300000000000001</v>
      </c>
      <c r="DH9" s="4">
        <v>1.4239999999999999</v>
      </c>
      <c r="DI9" s="4">
        <v>1.1439999999999999</v>
      </c>
      <c r="DJ9" s="4">
        <v>0.16300000000000001</v>
      </c>
      <c r="DK9" s="3">
        <v>1.179</v>
      </c>
      <c r="DL9" s="4">
        <v>0.44700000000000001</v>
      </c>
      <c r="DM9" s="3">
        <v>1.0349999999999999</v>
      </c>
      <c r="DN9" s="4">
        <v>0.72199999999999998</v>
      </c>
      <c r="DO9" s="4">
        <v>0.29699999999999999</v>
      </c>
      <c r="DP9" s="3">
        <v>66.052999999999997</v>
      </c>
      <c r="DQ9" s="4">
        <v>58.162999999999997</v>
      </c>
      <c r="DR9" s="3">
        <v>52.655000000000001</v>
      </c>
      <c r="DS9" s="3">
        <v>51.905000000000001</v>
      </c>
      <c r="DT9" s="4">
        <v>6.13</v>
      </c>
      <c r="DU9" s="4">
        <v>6.08</v>
      </c>
      <c r="DV9" s="4">
        <v>11.61</v>
      </c>
      <c r="DW9" s="4">
        <v>9.85</v>
      </c>
      <c r="DX9" s="4">
        <v>6.29</v>
      </c>
      <c r="DY9" s="4">
        <v>6.58</v>
      </c>
      <c r="DZ9" s="4">
        <v>11</v>
      </c>
      <c r="EA9" s="4">
        <v>9.61</v>
      </c>
      <c r="EB9" s="3">
        <v>42.58</v>
      </c>
      <c r="EC9" s="3">
        <v>42.52</v>
      </c>
      <c r="ED9" s="3">
        <v>32.64</v>
      </c>
      <c r="EE9" s="4">
        <v>34.69</v>
      </c>
      <c r="EF9" s="4">
        <v>45</v>
      </c>
      <c r="EG9" s="4">
        <v>44.82</v>
      </c>
      <c r="EH9" s="4">
        <v>44.75</v>
      </c>
      <c r="EI9" s="4">
        <v>45.85</v>
      </c>
      <c r="EJ9" s="3">
        <v>6.8239999999999998</v>
      </c>
      <c r="EK9" s="3">
        <v>56.231999999999999</v>
      </c>
      <c r="EL9" s="4">
        <v>2.2999999999999998</v>
      </c>
      <c r="EM9" s="4">
        <v>1.75</v>
      </c>
      <c r="EN9" s="3">
        <v>1.25</v>
      </c>
      <c r="EO9" s="3">
        <v>1.26</v>
      </c>
      <c r="EP9" s="3">
        <v>-119.36199999999999</v>
      </c>
      <c r="EQ9" s="4">
        <v>-2.1459999999999999</v>
      </c>
      <c r="ER9" s="4">
        <v>97.885999999999996</v>
      </c>
      <c r="ES9" s="3">
        <v>1.4710000000000001</v>
      </c>
      <c r="ET9" s="4">
        <v>1.6240000000000001</v>
      </c>
      <c r="EU9" s="3">
        <v>1.44</v>
      </c>
      <c r="EV9" s="4">
        <v>7.2629999999999999</v>
      </c>
      <c r="EW9" s="4">
        <v>2.7530000000000001</v>
      </c>
      <c r="EX9" s="4">
        <v>68.86</v>
      </c>
      <c r="EY9" s="4">
        <v>0</v>
      </c>
      <c r="EZ9" s="4">
        <v>1.2829999999999999</v>
      </c>
      <c r="FA9" s="3">
        <v>0</v>
      </c>
      <c r="FB9" s="3">
        <v>9.1989999999999998</v>
      </c>
      <c r="FC9" s="3">
        <v>76.853999999999999</v>
      </c>
      <c r="FD9" s="3">
        <v>71.147000000000006</v>
      </c>
      <c r="FE9" s="3">
        <v>83.016000000000005</v>
      </c>
      <c r="FF9" s="3">
        <v>80.328000000000003</v>
      </c>
      <c r="FG9" s="4">
        <v>0.95399999999999996</v>
      </c>
      <c r="FH9" s="4">
        <v>0.95399999999999996</v>
      </c>
      <c r="FI9" s="4">
        <v>0.997</v>
      </c>
      <c r="FJ9" s="4">
        <v>0.999</v>
      </c>
      <c r="FK9" s="4">
        <v>0</v>
      </c>
      <c r="FL9" s="4">
        <v>83</v>
      </c>
      <c r="FM9" s="3">
        <v>3.75</v>
      </c>
      <c r="FN9" s="4">
        <v>-0.55000000000000004</v>
      </c>
      <c r="FO9" s="3">
        <v>4.9800000000000004</v>
      </c>
      <c r="FP9" s="4">
        <v>4</v>
      </c>
      <c r="FQ9" s="4">
        <v>4.5</v>
      </c>
      <c r="FR9" s="4">
        <v>5</v>
      </c>
      <c r="FS9" s="3">
        <v>6.6559999999999997</v>
      </c>
      <c r="FT9" s="4">
        <v>1076</v>
      </c>
      <c r="FU9" s="3">
        <v>7.47</v>
      </c>
      <c r="FV9" s="3">
        <v>61.83</v>
      </c>
      <c r="FW9" s="3">
        <v>3052.5</v>
      </c>
      <c r="FX9" s="4">
        <v>167300</v>
      </c>
      <c r="FY9" s="4">
        <v>169400</v>
      </c>
      <c r="FZ9" s="4">
        <v>49.47</v>
      </c>
      <c r="GA9" s="4">
        <v>49.063000000000002</v>
      </c>
      <c r="GB9" s="4">
        <v>2175</v>
      </c>
      <c r="GC9" s="4">
        <v>2169.3000000000002</v>
      </c>
      <c r="GD9" s="4">
        <v>2196.1</v>
      </c>
      <c r="GE9" s="4">
        <v>2198.8000000000002</v>
      </c>
      <c r="GF9" s="3">
        <v>1457.0938000000001</v>
      </c>
      <c r="GG9" s="3">
        <v>43</v>
      </c>
      <c r="GH9" s="3">
        <v>42.7</v>
      </c>
      <c r="GI9" s="4">
        <v>54.2</v>
      </c>
      <c r="GJ9" s="4">
        <v>58.2</v>
      </c>
      <c r="GK9" s="4">
        <v>99.5</v>
      </c>
      <c r="GL9" s="4">
        <v>74.8</v>
      </c>
      <c r="GM9" s="3">
        <v>0</v>
      </c>
      <c r="GN9" s="3">
        <v>33.307000000000002</v>
      </c>
      <c r="GO9" s="4">
        <v>119.36199999999999</v>
      </c>
      <c r="GP9" s="4">
        <v>0.35399999999999998</v>
      </c>
      <c r="GQ9" s="4">
        <v>2.0059999999999998</v>
      </c>
      <c r="GR9" s="4">
        <v>0.59</v>
      </c>
      <c r="GS9" s="4">
        <v>2.0649999999999999</v>
      </c>
      <c r="GT9" s="4">
        <v>0.64900000000000002</v>
      </c>
      <c r="GU9" s="4">
        <v>1.8879999999999999</v>
      </c>
      <c r="GV9" s="4">
        <v>12.151999999999999</v>
      </c>
      <c r="GW9" s="3">
        <v>14.1</v>
      </c>
      <c r="GX9" s="4">
        <v>15.385999999999999</v>
      </c>
      <c r="GY9" s="3">
        <v>0</v>
      </c>
      <c r="GZ9" s="3">
        <v>0</v>
      </c>
      <c r="HA9" s="3">
        <v>0</v>
      </c>
      <c r="HB9" s="4">
        <v>0</v>
      </c>
      <c r="HC9" s="4">
        <v>23.565000000000001</v>
      </c>
      <c r="HD9" s="3">
        <v>90</v>
      </c>
      <c r="HE9" s="3">
        <v>0</v>
      </c>
      <c r="HF9" s="3">
        <v>0</v>
      </c>
      <c r="HG9" s="4">
        <v>73.010000000000005</v>
      </c>
      <c r="HH9" s="4">
        <v>79.7</v>
      </c>
      <c r="HI9" s="3">
        <v>0</v>
      </c>
      <c r="HJ9" s="3">
        <v>0</v>
      </c>
      <c r="HK9" s="3">
        <v>0</v>
      </c>
      <c r="HL9" s="4">
        <v>67</v>
      </c>
      <c r="HM9" s="4">
        <v>58</v>
      </c>
      <c r="HN9" s="3">
        <v>69</v>
      </c>
      <c r="HO9" s="3">
        <v>59</v>
      </c>
      <c r="HP9" s="3">
        <v>66</v>
      </c>
      <c r="HQ9" s="3">
        <v>64</v>
      </c>
      <c r="HR9" s="3">
        <v>56</v>
      </c>
      <c r="HS9" s="3">
        <v>70</v>
      </c>
      <c r="HT9" s="3">
        <v>-1.2475000000000001</v>
      </c>
      <c r="HU9" s="3">
        <v>0</v>
      </c>
      <c r="HV9" s="4">
        <v>0.107</v>
      </c>
      <c r="HW9" s="4">
        <v>33.840000000000003</v>
      </c>
      <c r="HX9" s="3">
        <v>42.51</v>
      </c>
      <c r="HY9" s="5"/>
      <c r="HZ9" s="5"/>
      <c r="IA9" s="3">
        <v>2.984</v>
      </c>
      <c r="IB9" s="3">
        <v>105</v>
      </c>
      <c r="IC9" s="3">
        <v>23.042000000000002</v>
      </c>
      <c r="ID9" s="4">
        <v>-0.185</v>
      </c>
      <c r="IE9" s="4">
        <v>-3.3000000000000002E-2</v>
      </c>
      <c r="IF9" s="3">
        <v>835.1</v>
      </c>
      <c r="IG9" s="4">
        <v>759</v>
      </c>
      <c r="IH9" s="3">
        <v>830.7</v>
      </c>
      <c r="II9" s="4">
        <v>770.3</v>
      </c>
      <c r="IJ9" s="4">
        <v>-0.16200000000000001</v>
      </c>
      <c r="IK9" s="4">
        <v>-0.183</v>
      </c>
      <c r="IL9" s="4">
        <v>84.89</v>
      </c>
      <c r="IM9" s="4">
        <v>84.89</v>
      </c>
      <c r="IN9" s="3">
        <v>12.287000000000001</v>
      </c>
      <c r="IO9" s="4">
        <v>0.27900000000000003</v>
      </c>
    </row>
  </sheetData>
  <mergeCells count="5">
    <mergeCell ref="B6:BD6"/>
    <mergeCell ref="BE6:DE6"/>
    <mergeCell ref="DF6:FE6"/>
    <mergeCell ref="FF6:HD6"/>
    <mergeCell ref="HE6:IO6"/>
  </mergeCell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6AA799-7F36-41E2-B6D1-013F01D33EF2}">
  <sheetPr codeName="Sheet10"/>
  <dimension ref="B2:C5"/>
  <sheetViews>
    <sheetView showWhiteSpace="0" view="pageLayout" topLeftCell="B1" zoomScaleNormal="100" workbookViewId="0">
      <selection activeCell="B1" sqref="B1"/>
    </sheetView>
  </sheetViews>
  <sheetFormatPr defaultColWidth="9.140625" defaultRowHeight="15" x14ac:dyDescent="0.25"/>
  <cols>
    <col min="1" max="1" width="3.7109375" customWidth="1"/>
    <col min="2" max="2" width="12.42578125" customWidth="1"/>
    <col min="3" max="3" width="10.7109375" customWidth="1"/>
    <col min="9" max="9" width="14.7109375" customWidth="1"/>
    <col min="18" max="18" width="14.140625" customWidth="1"/>
    <col min="27" max="27" width="14" customWidth="1"/>
  </cols>
  <sheetData>
    <row r="2" spans="2:3" x14ac:dyDescent="0.25">
      <c r="B2" s="8" t="s">
        <v>50</v>
      </c>
      <c r="C2" s="8" t="s">
        <v>51</v>
      </c>
    </row>
    <row r="3" spans="2:3" x14ac:dyDescent="0.25">
      <c r="B3">
        <v>1</v>
      </c>
      <c r="C3" t="s">
        <v>52</v>
      </c>
    </row>
    <row r="4" spans="2:3" x14ac:dyDescent="0.25">
      <c r="B4">
        <v>2</v>
      </c>
    </row>
    <row r="5" spans="2:3" x14ac:dyDescent="0.25">
      <c r="B5">
        <v>3</v>
      </c>
    </row>
  </sheetData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62DB-2D03-4BB0-BB9D-DBD595A6DDA0}">
  <sheetPr codeName="Sheet1"/>
  <dimension ref="A1:FU2"/>
  <sheetViews>
    <sheetView view="pageLayout" zoomScale="80" zoomScaleNormal="70" zoomScalePageLayoutView="80" workbookViewId="0">
      <selection activeCell="FL17" sqref="FL17"/>
    </sheetView>
  </sheetViews>
  <sheetFormatPr defaultColWidth="9.140625" defaultRowHeight="15" x14ac:dyDescent="0.25"/>
  <cols>
    <col min="1" max="7" width="14" customWidth="1"/>
    <col min="8" max="8" width="16.42578125" customWidth="1"/>
    <col min="9" max="9" width="17.5703125" customWidth="1"/>
    <col min="10" max="10" width="13.140625" customWidth="1"/>
    <col min="11" max="12" width="17.5703125" customWidth="1"/>
    <col min="13" max="13" width="15.28515625" customWidth="1"/>
    <col min="23" max="30" width="14" customWidth="1"/>
    <col min="33" max="34" width="9.5703125" customWidth="1"/>
    <col min="39" max="39" width="15.28515625" customWidth="1"/>
    <col min="44" max="44" width="9.5703125" customWidth="1"/>
    <col min="48" max="48" width="9.5703125" customWidth="1"/>
    <col min="49" max="49" width="13.85546875" customWidth="1"/>
    <col min="54" max="54" width="9.5703125" customWidth="1"/>
    <col min="58" max="58" width="9.5703125" customWidth="1"/>
    <col min="59" max="59" width="13.85546875" customWidth="1"/>
    <col min="64" max="64" width="9.5703125" customWidth="1"/>
    <col min="68" max="68" width="9.5703125" customWidth="1"/>
    <col min="69" max="69" width="13.85546875" customWidth="1"/>
    <col min="78" max="78" width="14" customWidth="1"/>
    <col min="88" max="88" width="14" customWidth="1"/>
    <col min="100" max="100" width="14" customWidth="1"/>
    <col min="110" max="110" width="14" customWidth="1"/>
    <col min="120" max="120" width="14" customWidth="1"/>
    <col min="121" max="121" width="9.140625" customWidth="1"/>
    <col min="130" max="137" width="14" customWidth="1"/>
    <col min="147" max="147" width="14" customWidth="1"/>
    <col min="157" max="157" width="14" customWidth="1"/>
    <col min="167" max="167" width="14" customWidth="1"/>
    <col min="177" max="177" width="14" customWidth="1"/>
  </cols>
  <sheetData>
    <row r="1" spans="1:177" x14ac:dyDescent="0.25">
      <c r="A1" s="12"/>
      <c r="B1" s="12"/>
      <c r="C1" s="12"/>
      <c r="D1" s="12"/>
      <c r="E1" s="12"/>
      <c r="F1" s="12"/>
      <c r="G1" s="12"/>
      <c r="N1" s="63" t="s">
        <v>67</v>
      </c>
      <c r="O1" s="64"/>
      <c r="P1" s="64"/>
      <c r="Q1" s="64"/>
      <c r="R1" s="64"/>
      <c r="S1" s="64"/>
      <c r="T1" s="64"/>
      <c r="U1" s="64"/>
      <c r="V1" s="64"/>
      <c r="W1" s="65"/>
      <c r="X1" s="63" t="s">
        <v>94</v>
      </c>
      <c r="Y1" s="64"/>
      <c r="Z1" s="64"/>
      <c r="AA1" s="64"/>
      <c r="AB1" s="64"/>
      <c r="AC1" s="64"/>
      <c r="AD1" s="65"/>
      <c r="AE1" s="63" t="s">
        <v>264</v>
      </c>
      <c r="AF1" s="64"/>
      <c r="AG1" s="64"/>
      <c r="AH1" s="64"/>
      <c r="AI1" s="64"/>
      <c r="AJ1" s="64"/>
      <c r="AK1" s="64"/>
      <c r="AL1" s="64"/>
      <c r="AM1" s="64"/>
      <c r="AN1" s="65"/>
      <c r="AO1" s="63" t="s">
        <v>93</v>
      </c>
      <c r="AP1" s="64"/>
      <c r="AQ1" s="64"/>
      <c r="AR1" s="64"/>
      <c r="AS1" s="64"/>
      <c r="AT1" s="64"/>
      <c r="AU1" s="64"/>
      <c r="AV1" s="64"/>
      <c r="AW1" s="64"/>
      <c r="AX1" s="65"/>
      <c r="AY1" s="63" t="s">
        <v>263</v>
      </c>
      <c r="AZ1" s="64"/>
      <c r="BA1" s="64"/>
      <c r="BB1" s="64"/>
      <c r="BC1" s="64"/>
      <c r="BD1" s="64"/>
      <c r="BE1" s="64"/>
      <c r="BF1" s="64"/>
      <c r="BG1" s="64"/>
      <c r="BH1" s="65"/>
      <c r="BI1" s="63" t="s">
        <v>139</v>
      </c>
      <c r="BJ1" s="64"/>
      <c r="BK1" s="64"/>
      <c r="BL1" s="64"/>
      <c r="BM1" s="64"/>
      <c r="BN1" s="64"/>
      <c r="BO1" s="64"/>
      <c r="BP1" s="64"/>
      <c r="BQ1" s="64"/>
      <c r="BR1" s="65"/>
      <c r="BS1" s="63" t="s">
        <v>259</v>
      </c>
      <c r="BT1" s="64"/>
      <c r="BU1" s="64"/>
      <c r="BV1" s="64"/>
      <c r="BW1" s="64"/>
      <c r="BX1" s="64"/>
      <c r="BY1" s="64"/>
      <c r="BZ1" s="64"/>
      <c r="CA1" s="64"/>
      <c r="CB1" s="65"/>
      <c r="CC1" s="63" t="s">
        <v>140</v>
      </c>
      <c r="CD1" s="64"/>
      <c r="CE1" s="64"/>
      <c r="CF1" s="64"/>
      <c r="CG1" s="64"/>
      <c r="CH1" s="64"/>
      <c r="CI1" s="64"/>
      <c r="CJ1" s="64"/>
      <c r="CK1" s="64"/>
      <c r="CL1" s="65"/>
      <c r="CM1" s="63" t="s">
        <v>58</v>
      </c>
      <c r="CN1" s="64"/>
      <c r="CO1" s="64"/>
      <c r="CP1" s="64"/>
      <c r="CQ1" s="64"/>
      <c r="CR1" s="64"/>
      <c r="CS1" s="64"/>
      <c r="CT1" s="64"/>
      <c r="CU1" s="64"/>
      <c r="CV1" s="65"/>
      <c r="CW1" s="63" t="s">
        <v>59</v>
      </c>
      <c r="CX1" s="64"/>
      <c r="CY1" s="64"/>
      <c r="CZ1" s="64"/>
      <c r="DA1" s="64"/>
      <c r="DB1" s="64"/>
      <c r="DC1" s="64"/>
      <c r="DD1" s="64"/>
      <c r="DE1" s="64"/>
      <c r="DF1" s="65"/>
      <c r="DG1" s="63" t="s">
        <v>60</v>
      </c>
      <c r="DH1" s="64"/>
      <c r="DI1" s="64"/>
      <c r="DJ1" s="64"/>
      <c r="DK1" s="64"/>
      <c r="DL1" s="64"/>
      <c r="DM1" s="64"/>
      <c r="DN1" s="64"/>
      <c r="DO1" s="64"/>
      <c r="DP1" s="65"/>
      <c r="DQ1" s="63" t="s">
        <v>137</v>
      </c>
      <c r="DR1" s="64"/>
      <c r="DS1" s="64"/>
      <c r="DT1" s="64"/>
      <c r="DU1" s="64"/>
      <c r="DV1" s="64"/>
      <c r="DW1" s="64"/>
      <c r="DX1" s="64"/>
      <c r="DY1" s="64"/>
      <c r="DZ1" s="65"/>
      <c r="EA1" s="63" t="s">
        <v>270</v>
      </c>
      <c r="EB1" s="64"/>
      <c r="EC1" s="64"/>
      <c r="ED1" s="64"/>
      <c r="EE1" s="64"/>
      <c r="EF1" s="64"/>
      <c r="EG1" s="65"/>
      <c r="EH1" s="63" t="s">
        <v>95</v>
      </c>
      <c r="EI1" s="64"/>
      <c r="EJ1" s="64"/>
      <c r="EK1" s="64"/>
      <c r="EL1" s="64"/>
      <c r="EM1" s="64"/>
      <c r="EN1" s="64"/>
      <c r="EO1" s="64"/>
      <c r="EP1" s="64"/>
      <c r="EQ1" s="65"/>
      <c r="ER1" s="63" t="s">
        <v>138</v>
      </c>
      <c r="ES1" s="64"/>
      <c r="ET1" s="64"/>
      <c r="EU1" s="64"/>
      <c r="EV1" s="64"/>
      <c r="EW1" s="64"/>
      <c r="EX1" s="64"/>
      <c r="EY1" s="64"/>
      <c r="EZ1" s="64"/>
      <c r="FA1" s="65"/>
      <c r="FB1" s="63" t="s">
        <v>271</v>
      </c>
      <c r="FC1" s="64"/>
      <c r="FD1" s="64"/>
      <c r="FE1" s="64"/>
      <c r="FF1" s="64"/>
      <c r="FG1" s="64"/>
      <c r="FH1" s="64"/>
      <c r="FI1" s="64"/>
      <c r="FJ1" s="64"/>
      <c r="FK1" s="65"/>
      <c r="FL1" s="63" t="s">
        <v>272</v>
      </c>
      <c r="FM1" s="64"/>
      <c r="FN1" s="64"/>
      <c r="FO1" s="64"/>
      <c r="FP1" s="64"/>
      <c r="FQ1" s="64"/>
      <c r="FR1" s="64"/>
      <c r="FS1" s="64"/>
      <c r="FT1" s="64"/>
      <c r="FU1" s="65"/>
    </row>
    <row r="2" spans="1:177" x14ac:dyDescent="0.25">
      <c r="B2" t="s">
        <v>66</v>
      </c>
      <c r="C2">
        <v>180</v>
      </c>
    </row>
  </sheetData>
  <mergeCells count="17">
    <mergeCell ref="N1:W1"/>
    <mergeCell ref="X1:AD1"/>
    <mergeCell ref="ER1:FA1"/>
    <mergeCell ref="BI1:BR1"/>
    <mergeCell ref="CC1:CL1"/>
    <mergeCell ref="EH1:EQ1"/>
    <mergeCell ref="AO1:AX1"/>
    <mergeCell ref="AE1:AN1"/>
    <mergeCell ref="BS1:CB1"/>
    <mergeCell ref="CM1:CV1"/>
    <mergeCell ref="CW1:DF1"/>
    <mergeCell ref="DG1:DP1"/>
    <mergeCell ref="DQ1:DZ1"/>
    <mergeCell ref="AY1:BH1"/>
    <mergeCell ref="EA1:EG1"/>
    <mergeCell ref="FB1:FK1"/>
    <mergeCell ref="FL1:FU1"/>
  </mergeCells>
  <pageMargins left="0.23622047244094491" right="0.23622047244094491" top="0.74803149606299213" bottom="0.74803149606299213" header="0.31496062992125984" footer="0.31496062992125984"/>
  <pageSetup paperSize="9" orientation="portrait" r:id="rId1"/>
  <headerFooter>
    <oddHeader>&amp;L&amp;"-,Bold Italic"&amp;14SCG 007 LMH&amp;C&amp;14KISKPI r02 Track Report&amp;R&amp;G</oddHeader>
    <oddFooter>&amp;L&amp;G&amp;C&amp;"+,Regular"&amp;12&amp;D&amp;R&amp;"-,Bold"&amp;P</oddFooter>
  </headerFooter>
  <drawing r:id="rId2"/>
  <legacyDrawingHF r:id="rId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DBE9E-459B-4ECC-83BD-FB05AA513064}">
  <sheetPr codeName="Sheet13"/>
  <dimension ref="B1:G20"/>
  <sheetViews>
    <sheetView zoomScale="60" zoomScaleNormal="60" workbookViewId="0">
      <selection activeCell="G18" sqref="G18:G20"/>
    </sheetView>
  </sheetViews>
  <sheetFormatPr defaultRowHeight="15" x14ac:dyDescent="0.25"/>
  <sheetData>
    <row r="1" spans="2:7" x14ac:dyDescent="0.25">
      <c r="B1" t="s">
        <v>2</v>
      </c>
      <c r="C1" t="s">
        <v>366</v>
      </c>
      <c r="D1" t="s">
        <v>367</v>
      </c>
      <c r="E1" t="s">
        <v>368</v>
      </c>
      <c r="F1" t="s">
        <v>369</v>
      </c>
      <c r="G1" t="s">
        <v>370</v>
      </c>
    </row>
    <row r="2" spans="2:7" x14ac:dyDescent="0.25">
      <c r="B2" s="3">
        <v>2815.6709999999998</v>
      </c>
      <c r="C2" s="4">
        <v>5.45</v>
      </c>
      <c r="D2" s="4">
        <v>1.5629999999999999</v>
      </c>
      <c r="E2" s="4">
        <v>4.6669999999999998</v>
      </c>
      <c r="F2" s="3">
        <v>4.5670000000000002</v>
      </c>
      <c r="G2" s="4">
        <v>-702.18</v>
      </c>
    </row>
    <row r="3" spans="2:7" x14ac:dyDescent="0.25">
      <c r="B3" s="4">
        <v>219.08</v>
      </c>
      <c r="C3" s="4">
        <v>5.7</v>
      </c>
      <c r="D3" s="3">
        <v>1.97</v>
      </c>
      <c r="E3" s="4">
        <v>5.6120000000000001</v>
      </c>
      <c r="F3" s="4">
        <v>3.544</v>
      </c>
      <c r="G3" s="4">
        <v>72.56</v>
      </c>
    </row>
    <row r="4" spans="2:7" x14ac:dyDescent="0.25">
      <c r="B4" s="4">
        <v>216.58</v>
      </c>
      <c r="C4" s="4">
        <v>5.69</v>
      </c>
      <c r="D4" s="4">
        <v>1.946</v>
      </c>
      <c r="E4" s="3">
        <v>5.7649999999999997</v>
      </c>
      <c r="F4" s="4">
        <v>3.5979999999999999</v>
      </c>
      <c r="G4" s="4">
        <v>72.56</v>
      </c>
    </row>
    <row r="5" spans="2:7" x14ac:dyDescent="0.25">
      <c r="B5" s="4">
        <v>215.49</v>
      </c>
      <c r="C5" s="3">
        <v>5.76</v>
      </c>
      <c r="D5" s="4">
        <v>1.8049999999999999</v>
      </c>
      <c r="E5" s="4">
        <v>5.0110000000000001</v>
      </c>
      <c r="F5" s="4">
        <v>3.1970000000000001</v>
      </c>
      <c r="G5" s="3">
        <v>73.900000000000006</v>
      </c>
    </row>
    <row r="6" spans="2:7" x14ac:dyDescent="0.25">
      <c r="B6" s="4">
        <v>290.02</v>
      </c>
      <c r="C6" s="4">
        <v>-22.6</v>
      </c>
      <c r="D6" s="5"/>
      <c r="E6" s="5"/>
      <c r="F6" s="5"/>
      <c r="G6" s="4">
        <v>70.760000000000005</v>
      </c>
    </row>
    <row r="7" spans="2:7" x14ac:dyDescent="0.25">
      <c r="B7" s="3">
        <v>401.339</v>
      </c>
      <c r="C7" s="3">
        <v>5.58</v>
      </c>
      <c r="D7" s="3">
        <v>1.379</v>
      </c>
      <c r="E7" s="3">
        <v>5.0289999999999999</v>
      </c>
      <c r="F7" s="3">
        <v>7.851</v>
      </c>
      <c r="G7" s="4">
        <v>-284.32</v>
      </c>
    </row>
    <row r="8" spans="2:7" x14ac:dyDescent="0.25">
      <c r="B8" s="4">
        <v>259.96100000000001</v>
      </c>
      <c r="C8" s="4">
        <v>5.2</v>
      </c>
      <c r="D8" s="5"/>
      <c r="E8" s="5"/>
      <c r="F8" s="5"/>
      <c r="G8" s="3">
        <v>64.38</v>
      </c>
    </row>
    <row r="9" spans="2:7" x14ac:dyDescent="0.25">
      <c r="B9" s="4">
        <v>388.26</v>
      </c>
      <c r="C9" s="3">
        <v>5.35</v>
      </c>
      <c r="D9" s="3">
        <v>1.137</v>
      </c>
      <c r="E9" s="3">
        <v>3.0169999999999999</v>
      </c>
      <c r="F9" s="3">
        <v>2.6669999999999998</v>
      </c>
      <c r="G9" s="3">
        <v>66.48</v>
      </c>
    </row>
    <row r="10" spans="2:7" x14ac:dyDescent="0.25">
      <c r="B10" s="3">
        <v>480.892</v>
      </c>
      <c r="C10" s="4">
        <v>-16.13</v>
      </c>
      <c r="D10" s="5"/>
      <c r="E10" s="5"/>
      <c r="F10" s="5"/>
      <c r="G10" s="4">
        <v>21.6</v>
      </c>
    </row>
    <row r="11" spans="2:7" x14ac:dyDescent="0.25">
      <c r="B11" s="3">
        <v>302.27</v>
      </c>
      <c r="C11" s="4">
        <v>5.52</v>
      </c>
      <c r="D11" s="3">
        <v>1.7430000000000001</v>
      </c>
      <c r="E11" s="4">
        <v>5.2729999999999997</v>
      </c>
      <c r="F11" s="3">
        <v>4.6520000000000001</v>
      </c>
      <c r="G11" s="4">
        <v>-155.16</v>
      </c>
    </row>
    <row r="12" spans="2:7" x14ac:dyDescent="0.25">
      <c r="B12" s="4">
        <v>218.24</v>
      </c>
      <c r="C12" s="3">
        <v>5.68</v>
      </c>
      <c r="D12" s="4">
        <v>1.59</v>
      </c>
      <c r="E12" s="3">
        <v>5.7880000000000003</v>
      </c>
      <c r="F12" s="4">
        <v>3.419</v>
      </c>
      <c r="G12" s="3">
        <v>72.459999999999994</v>
      </c>
    </row>
    <row r="13" spans="2:7" x14ac:dyDescent="0.25">
      <c r="B13" s="4">
        <v>240.13800000000001</v>
      </c>
      <c r="C13" s="4">
        <v>5.54</v>
      </c>
      <c r="D13" s="5"/>
      <c r="E13" s="5"/>
      <c r="F13" s="5"/>
      <c r="G13" s="4">
        <v>70.16</v>
      </c>
    </row>
    <row r="14" spans="2:7" x14ac:dyDescent="0.25">
      <c r="B14" s="3">
        <v>498.83600000000001</v>
      </c>
      <c r="C14" s="4">
        <v>5.7</v>
      </c>
      <c r="D14" s="4">
        <v>1.5740000000000001</v>
      </c>
      <c r="E14" s="3">
        <v>5.0490000000000004</v>
      </c>
      <c r="F14" s="4">
        <v>3.0710000000000002</v>
      </c>
      <c r="G14" s="4">
        <v>-140.24</v>
      </c>
    </row>
    <row r="15" spans="2:7" x14ac:dyDescent="0.25">
      <c r="B15" s="4">
        <v>212.97</v>
      </c>
      <c r="C15" s="3">
        <v>5.9</v>
      </c>
      <c r="D15" s="3">
        <v>1.7210000000000001</v>
      </c>
      <c r="E15" s="4">
        <v>4.8860000000000001</v>
      </c>
      <c r="F15" s="3">
        <v>4.0579999999999998</v>
      </c>
      <c r="G15" s="3">
        <v>75.069999999999993</v>
      </c>
    </row>
    <row r="16" spans="2:7" x14ac:dyDescent="0.25">
      <c r="B16" s="4">
        <v>212.06</v>
      </c>
      <c r="C16" s="4">
        <v>5.85</v>
      </c>
      <c r="D16" s="4">
        <v>1.5589999999999999</v>
      </c>
      <c r="E16" s="4">
        <v>4.4119999999999999</v>
      </c>
      <c r="F16" s="4">
        <v>3.742</v>
      </c>
      <c r="G16" s="4">
        <v>74.53</v>
      </c>
    </row>
    <row r="17" spans="2:7" x14ac:dyDescent="0.25">
      <c r="B17" s="4">
        <v>245.75299999999999</v>
      </c>
      <c r="C17" s="4">
        <v>5.36</v>
      </c>
      <c r="D17" s="5"/>
      <c r="E17" s="5"/>
      <c r="F17" s="5"/>
      <c r="G17" s="4">
        <v>65.34</v>
      </c>
    </row>
    <row r="18" spans="2:7" x14ac:dyDescent="0.25">
      <c r="B18" s="3">
        <v>672.63199999999995</v>
      </c>
      <c r="C18" s="4">
        <v>5.44</v>
      </c>
      <c r="D18" s="3">
        <v>1.607</v>
      </c>
      <c r="E18" s="3">
        <v>5.5659999999999998</v>
      </c>
      <c r="F18" s="3">
        <v>7.9589999999999996</v>
      </c>
      <c r="G18" s="4">
        <v>63.86</v>
      </c>
    </row>
    <row r="19" spans="2:7" x14ac:dyDescent="0.25">
      <c r="B19" s="4">
        <v>212.42</v>
      </c>
      <c r="C19" s="3">
        <v>5.86</v>
      </c>
      <c r="D19" s="4">
        <v>1.522</v>
      </c>
      <c r="E19" s="4">
        <v>4.2709999999999999</v>
      </c>
      <c r="F19" s="4">
        <v>3.8879999999999999</v>
      </c>
      <c r="G19" s="3">
        <v>72.099999999999994</v>
      </c>
    </row>
    <row r="20" spans="2:7" x14ac:dyDescent="0.25">
      <c r="B20" s="4">
        <v>243.566</v>
      </c>
      <c r="C20" s="4">
        <v>5.7</v>
      </c>
      <c r="D20" s="5"/>
      <c r="E20" s="5"/>
      <c r="F20" s="5"/>
      <c r="G20" s="4">
        <v>68.86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8BEC9-80F9-41B8-89E0-00A4A0999DB9}">
  <sheetPr codeName="Sheet14"/>
  <dimension ref="B1:G13"/>
  <sheetViews>
    <sheetView zoomScale="40" zoomScaleNormal="40" workbookViewId="0">
      <selection activeCell="G7" sqref="G7:G13"/>
    </sheetView>
  </sheetViews>
  <sheetFormatPr defaultRowHeight="15" x14ac:dyDescent="0.25"/>
  <sheetData>
    <row r="1" spans="2:7" x14ac:dyDescent="0.25">
      <c r="B1" t="s">
        <v>2</v>
      </c>
      <c r="C1" t="s">
        <v>366</v>
      </c>
      <c r="D1" t="s">
        <v>367</v>
      </c>
      <c r="E1" t="s">
        <v>368</v>
      </c>
      <c r="F1" t="s">
        <v>369</v>
      </c>
      <c r="G1" t="s">
        <v>370</v>
      </c>
    </row>
    <row r="2" spans="2:7" x14ac:dyDescent="0.25">
      <c r="B2" s="3">
        <v>628.20500000000004</v>
      </c>
      <c r="C2" s="4">
        <v>5.55</v>
      </c>
      <c r="D2" s="4">
        <v>1.2330000000000001</v>
      </c>
      <c r="E2" s="3">
        <v>4.05</v>
      </c>
      <c r="F2" s="4">
        <v>3.7109999999999999</v>
      </c>
      <c r="G2" s="4">
        <v>-375.72</v>
      </c>
    </row>
    <row r="3" spans="2:7" x14ac:dyDescent="0.25">
      <c r="B3" s="4">
        <v>214.54</v>
      </c>
      <c r="C3" s="3">
        <v>5.84</v>
      </c>
      <c r="D3" s="4">
        <v>1.5740000000000001</v>
      </c>
      <c r="E3" s="4">
        <v>3.8769999999999998</v>
      </c>
      <c r="F3" s="4">
        <v>3.9710000000000001</v>
      </c>
      <c r="G3" s="4">
        <v>73.94</v>
      </c>
    </row>
    <row r="4" spans="2:7" x14ac:dyDescent="0.25">
      <c r="B4" s="4">
        <v>212.75</v>
      </c>
      <c r="C4" s="4">
        <v>5.81</v>
      </c>
      <c r="D4" s="3">
        <v>1.609</v>
      </c>
      <c r="E4" s="4">
        <v>3.827</v>
      </c>
      <c r="F4" s="3">
        <v>3.9950000000000001</v>
      </c>
      <c r="G4" s="3">
        <v>74.260000000000005</v>
      </c>
    </row>
    <row r="5" spans="2:7" x14ac:dyDescent="0.25">
      <c r="B5" s="4">
        <v>211.22</v>
      </c>
      <c r="C5" s="4">
        <v>5.82</v>
      </c>
      <c r="D5" s="4">
        <v>1.2789999999999999</v>
      </c>
      <c r="E5" s="4">
        <v>3.19</v>
      </c>
      <c r="F5" s="4">
        <v>3.645</v>
      </c>
      <c r="G5" s="4">
        <v>74.180000000000007</v>
      </c>
    </row>
    <row r="6" spans="2:7" x14ac:dyDescent="0.25">
      <c r="B6" s="4">
        <v>245.52099999999999</v>
      </c>
      <c r="C6" s="4">
        <v>5.5</v>
      </c>
      <c r="D6" s="5"/>
      <c r="E6" s="5"/>
      <c r="F6" s="5"/>
      <c r="G6" s="4">
        <v>68.64</v>
      </c>
    </row>
    <row r="7" spans="2:7" x14ac:dyDescent="0.25">
      <c r="B7" s="3">
        <v>1216.5630000000001</v>
      </c>
      <c r="C7" s="4">
        <v>5.39</v>
      </c>
      <c r="D7" s="3">
        <v>1.617</v>
      </c>
      <c r="E7" s="4">
        <v>4.0190000000000001</v>
      </c>
      <c r="F7" s="3">
        <v>13.387</v>
      </c>
      <c r="G7" s="4">
        <v>-292.60000000000002</v>
      </c>
    </row>
    <row r="8" spans="2:7" x14ac:dyDescent="0.25">
      <c r="B8" s="4">
        <v>218.67</v>
      </c>
      <c r="C8" s="4">
        <v>5.63</v>
      </c>
      <c r="D8" s="4">
        <v>1.474</v>
      </c>
      <c r="E8" s="3">
        <v>4.3570000000000002</v>
      </c>
      <c r="F8" s="4">
        <v>3.95</v>
      </c>
      <c r="G8" s="4">
        <v>71.319999999999993</v>
      </c>
    </row>
    <row r="9" spans="2:7" x14ac:dyDescent="0.25">
      <c r="B9" s="4">
        <v>216.68</v>
      </c>
      <c r="C9" s="4">
        <v>5.61</v>
      </c>
      <c r="D9" s="4">
        <v>1.5329999999999999</v>
      </c>
      <c r="E9" s="4">
        <v>3.9590000000000001</v>
      </c>
      <c r="F9" s="4">
        <v>4.0449999999999999</v>
      </c>
      <c r="G9" s="4">
        <v>70.86</v>
      </c>
    </row>
    <row r="10" spans="2:7" x14ac:dyDescent="0.25">
      <c r="B10" s="4">
        <v>212.22</v>
      </c>
      <c r="C10" s="3">
        <v>5.83</v>
      </c>
      <c r="D10" s="4">
        <v>1.536</v>
      </c>
      <c r="E10" s="4">
        <v>4.1280000000000001</v>
      </c>
      <c r="F10" s="4">
        <v>3.9990000000000001</v>
      </c>
      <c r="G10" s="3">
        <v>74.459999999999994</v>
      </c>
    </row>
    <row r="11" spans="2:7" x14ac:dyDescent="0.25">
      <c r="B11" s="4">
        <v>212.85</v>
      </c>
      <c r="C11" s="4">
        <v>5.77</v>
      </c>
      <c r="D11" s="4">
        <v>1.41</v>
      </c>
      <c r="E11" s="4">
        <v>4.2370000000000001</v>
      </c>
      <c r="F11" s="4">
        <v>3.8</v>
      </c>
      <c r="G11" s="4">
        <v>73.44</v>
      </c>
    </row>
    <row r="12" spans="2:7" x14ac:dyDescent="0.25">
      <c r="B12" s="4">
        <v>216.7</v>
      </c>
      <c r="C12" s="4">
        <v>5.74</v>
      </c>
      <c r="D12" s="4">
        <v>1.1919999999999999</v>
      </c>
      <c r="E12" s="4">
        <v>3.593</v>
      </c>
      <c r="F12" s="4">
        <v>3.528</v>
      </c>
      <c r="G12" s="4">
        <v>72.760000000000005</v>
      </c>
    </row>
    <row r="13" spans="2:7" x14ac:dyDescent="0.25">
      <c r="B13" s="4">
        <v>239.36500000000001</v>
      </c>
      <c r="C13" s="4">
        <v>5.54</v>
      </c>
      <c r="D13" s="5"/>
      <c r="E13" s="5"/>
      <c r="F13" s="5"/>
      <c r="G13" s="4">
        <v>69.44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FF2AF4-4CD8-4F3E-A3D8-10B73010E669}">
  <sheetPr codeName="Sheet15"/>
  <dimension ref="B1:G6"/>
  <sheetViews>
    <sheetView zoomScale="50" zoomScaleNormal="50" workbookViewId="0">
      <selection activeCell="G1" sqref="G1:G6"/>
    </sheetView>
  </sheetViews>
  <sheetFormatPr defaultRowHeight="15" x14ac:dyDescent="0.25"/>
  <sheetData>
    <row r="1" spans="2:7" x14ac:dyDescent="0.25">
      <c r="B1" s="3">
        <v>815.904</v>
      </c>
      <c r="C1" s="4">
        <v>5.43</v>
      </c>
      <c r="D1" s="4">
        <v>1.4330000000000001</v>
      </c>
      <c r="E1" s="4">
        <v>3.5870000000000002</v>
      </c>
      <c r="F1" s="3">
        <v>11.721</v>
      </c>
      <c r="G1" s="4">
        <v>-299.2</v>
      </c>
    </row>
    <row r="2" spans="2:7" x14ac:dyDescent="0.25">
      <c r="B2" s="4">
        <v>215.54</v>
      </c>
      <c r="C2" s="4">
        <v>5.9</v>
      </c>
      <c r="D2" s="4">
        <v>1.774</v>
      </c>
      <c r="E2" s="4">
        <v>3.9569999999999999</v>
      </c>
      <c r="F2" s="4">
        <v>3.8330000000000002</v>
      </c>
      <c r="G2" s="4">
        <v>75.62</v>
      </c>
    </row>
    <row r="3" spans="2:7" x14ac:dyDescent="0.25">
      <c r="B3" s="4">
        <v>212.89</v>
      </c>
      <c r="C3" s="4">
        <v>5.93</v>
      </c>
      <c r="D3" s="4">
        <v>1.78</v>
      </c>
      <c r="E3" s="3">
        <v>4.0720000000000001</v>
      </c>
      <c r="F3" s="4">
        <v>3.82</v>
      </c>
      <c r="G3" s="4">
        <v>76</v>
      </c>
    </row>
    <row r="4" spans="2:7" x14ac:dyDescent="0.25">
      <c r="B4" s="4">
        <v>210.92</v>
      </c>
      <c r="C4" s="3">
        <v>5.94</v>
      </c>
      <c r="D4" s="3">
        <v>1.7909999999999999</v>
      </c>
      <c r="E4" s="4">
        <v>3.7519999999999998</v>
      </c>
      <c r="F4" s="4">
        <v>3.8140000000000001</v>
      </c>
      <c r="G4" s="3">
        <v>76.400000000000006</v>
      </c>
    </row>
    <row r="5" spans="2:7" x14ac:dyDescent="0.25">
      <c r="B5" s="4">
        <v>211.5</v>
      </c>
      <c r="C5" s="4">
        <v>5.87</v>
      </c>
      <c r="D5" s="4">
        <v>1.764</v>
      </c>
      <c r="E5" s="4">
        <v>3.87</v>
      </c>
      <c r="F5" s="4">
        <v>3.6589999999999998</v>
      </c>
      <c r="G5" s="4">
        <v>74.98</v>
      </c>
    </row>
    <row r="6" spans="2:7" x14ac:dyDescent="0.25">
      <c r="B6" s="4">
        <v>223.44300000000001</v>
      </c>
      <c r="C6" s="4">
        <v>5.76</v>
      </c>
      <c r="D6" s="5"/>
      <c r="E6" s="5"/>
      <c r="F6" s="5"/>
      <c r="G6" s="4">
        <v>73.48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18</vt:i4>
      </vt:variant>
    </vt:vector>
  </HeadingPairs>
  <TitlesOfParts>
    <vt:vector size="18" baseType="lpstr">
      <vt:lpstr>CTRL</vt:lpstr>
      <vt:lpstr>Plot_Export</vt:lpstr>
      <vt:lpstr>All</vt:lpstr>
      <vt:lpstr>1_TestDay_FP2</vt:lpstr>
      <vt:lpstr>2_TestDay_FP2</vt:lpstr>
      <vt:lpstr>3_TestDay_FP2</vt:lpstr>
      <vt:lpstr>4_TestDay_FP2</vt:lpstr>
      <vt:lpstr>5_TestDay_FP2</vt:lpstr>
      <vt:lpstr>6_TestDay_FP2</vt:lpstr>
      <vt:lpstr>7_TestDay_FP2</vt:lpstr>
      <vt:lpstr>8_TestDay_FP2</vt:lpstr>
      <vt:lpstr>9_TestDay_FP2</vt:lpstr>
      <vt:lpstr>10_TestDay_FP2</vt:lpstr>
      <vt:lpstr>Summary_OLD</vt:lpstr>
      <vt:lpstr>Summary</vt:lpstr>
      <vt:lpstr>Driver 1</vt:lpstr>
      <vt:lpstr>Driver 2</vt:lpstr>
      <vt:lpstr>Driver 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Stefano.Rapisarda</dc:creator>
  <cp:lastModifiedBy>Matteo.Paganini</cp:lastModifiedBy>
  <cp:lastPrinted>2021-08-16T11:51:09Z</cp:lastPrinted>
  <dcterms:created xsi:type="dcterms:W3CDTF">2021-07-23T10:36:36Z</dcterms:created>
  <dcterms:modified xsi:type="dcterms:W3CDTF">2021-08-16T12:32:37Z</dcterms:modified>
</cp:coreProperties>
</file>