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agenberg\ESD - FH OOE Hagenberg\1 Semester\ISE1-Uebung\Virtuelle Jukebox Share\"/>
    </mc:Choice>
  </mc:AlternateContent>
  <xr:revisionPtr revIDLastSave="0" documentId="13_ncr:1_{066403A9-B0AE-4E31-8E84-A41EE162A18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ersonaleinsatzplan" sheetId="4" r:id="rId1"/>
    <sheet name="Personalkosten" sheetId="5" r:id="rId2"/>
    <sheet name="Projektkosten" sheetId="3" r:id="rId3"/>
  </sheets>
  <definedNames>
    <definedName name="_xlnm.Print_Titles" localSheetId="0">Personaleinsatzplan!$A:$B,Personaleinsatzplan!$1:$1</definedName>
    <definedName name="_xlnm.Print_Titles" localSheetId="1">Personalkosten!#REF!,Personalkosten!#REF!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3" l="1"/>
  <c r="C9" i="3"/>
  <c r="C10" i="3"/>
  <c r="C8" i="3"/>
  <c r="H12" i="5"/>
  <c r="H11" i="5"/>
  <c r="D12" i="5"/>
  <c r="E12" i="5"/>
  <c r="F12" i="5"/>
  <c r="G12" i="5"/>
  <c r="D11" i="5"/>
  <c r="E11" i="5"/>
  <c r="F11" i="5"/>
  <c r="G11" i="5"/>
  <c r="C12" i="5"/>
  <c r="C11" i="5"/>
  <c r="C10" i="5"/>
  <c r="H19" i="5"/>
  <c r="H14" i="5"/>
  <c r="H3" i="5"/>
  <c r="H11" i="4"/>
  <c r="H10" i="4"/>
  <c r="D7" i="3" l="1"/>
  <c r="E13" i="3"/>
  <c r="E7" i="3"/>
  <c r="E2" i="3"/>
  <c r="D18" i="3"/>
  <c r="E18" i="3"/>
  <c r="F18" i="3"/>
  <c r="D13" i="3"/>
  <c r="D5" i="5"/>
  <c r="E5" i="5"/>
  <c r="F5" i="5"/>
  <c r="G5" i="5"/>
  <c r="D6" i="5"/>
  <c r="E6" i="5"/>
  <c r="F6" i="5"/>
  <c r="G6" i="5"/>
  <c r="D7" i="5"/>
  <c r="E7" i="5"/>
  <c r="F7" i="5"/>
  <c r="G7" i="5"/>
  <c r="D9" i="5"/>
  <c r="E9" i="5"/>
  <c r="F9" i="5"/>
  <c r="G9" i="5"/>
  <c r="D10" i="5"/>
  <c r="E10" i="5"/>
  <c r="F10" i="5"/>
  <c r="G10" i="5"/>
  <c r="D13" i="5"/>
  <c r="E13" i="5"/>
  <c r="F13" i="5"/>
  <c r="G13" i="5"/>
  <c r="D15" i="5"/>
  <c r="E15" i="5"/>
  <c r="F15" i="5"/>
  <c r="G15" i="5"/>
  <c r="D16" i="5"/>
  <c r="E16" i="5"/>
  <c r="F16" i="5"/>
  <c r="G16" i="5"/>
  <c r="D17" i="5"/>
  <c r="E17" i="5"/>
  <c r="F17" i="5"/>
  <c r="G17" i="5"/>
  <c r="D18" i="5"/>
  <c r="E18" i="5"/>
  <c r="F18" i="5"/>
  <c r="G18" i="5"/>
  <c r="D20" i="5"/>
  <c r="E20" i="5"/>
  <c r="F20" i="5"/>
  <c r="G20" i="5"/>
  <c r="D21" i="5"/>
  <c r="E21" i="5"/>
  <c r="F21" i="5"/>
  <c r="G21" i="5"/>
  <c r="D22" i="5"/>
  <c r="E22" i="5"/>
  <c r="F22" i="5"/>
  <c r="G22" i="5"/>
  <c r="D23" i="5"/>
  <c r="E23" i="5"/>
  <c r="F23" i="5"/>
  <c r="G23" i="5"/>
  <c r="D24" i="5"/>
  <c r="E24" i="5"/>
  <c r="F24" i="5"/>
  <c r="G24" i="5"/>
  <c r="G4" i="5"/>
  <c r="F4" i="5"/>
  <c r="E4" i="5"/>
  <c r="D4" i="5"/>
  <c r="C5" i="5"/>
  <c r="C6" i="5"/>
  <c r="C7" i="5"/>
  <c r="C9" i="5"/>
  <c r="C13" i="5"/>
  <c r="C15" i="5"/>
  <c r="C16" i="5"/>
  <c r="C17" i="5"/>
  <c r="C18" i="5"/>
  <c r="C20" i="5"/>
  <c r="C21" i="5"/>
  <c r="C22" i="5"/>
  <c r="C23" i="5"/>
  <c r="C24" i="5"/>
  <c r="C4" i="5"/>
  <c r="H20" i="4"/>
  <c r="H21" i="4"/>
  <c r="H22" i="4"/>
  <c r="H23" i="4"/>
  <c r="H15" i="4"/>
  <c r="H16" i="4"/>
  <c r="H17" i="4"/>
  <c r="H9" i="4"/>
  <c r="H12" i="4"/>
  <c r="H5" i="4"/>
  <c r="H6" i="4"/>
  <c r="H4" i="4"/>
  <c r="H19" i="4"/>
  <c r="H13" i="4" l="1"/>
  <c r="H18" i="4"/>
  <c r="H22" i="5"/>
  <c r="C21" i="3" s="1"/>
  <c r="G21" i="3" s="1"/>
  <c r="F13" i="3"/>
  <c r="H4" i="5"/>
  <c r="H23" i="5"/>
  <c r="C22" i="3" s="1"/>
  <c r="G22" i="3" s="1"/>
  <c r="H9" i="5"/>
  <c r="H15" i="5"/>
  <c r="H20" i="5"/>
  <c r="H24" i="5"/>
  <c r="C23" i="3" s="1"/>
  <c r="G23" i="3" s="1"/>
  <c r="H5" i="5"/>
  <c r="C4" i="3" s="1"/>
  <c r="G4" i="3" s="1"/>
  <c r="H10" i="5"/>
  <c r="H16" i="5"/>
  <c r="C15" i="3" s="1"/>
  <c r="G15" i="3" s="1"/>
  <c r="H21" i="5"/>
  <c r="C20" i="3" s="1"/>
  <c r="G20" i="3" s="1"/>
  <c r="G11" i="3" l="1"/>
  <c r="H8" i="5"/>
  <c r="H25" i="5" s="1"/>
  <c r="C3" i="3"/>
  <c r="G3" i="3" s="1"/>
  <c r="G8" i="3"/>
  <c r="C19" i="3"/>
  <c r="G19" i="3" s="1"/>
  <c r="C18" i="3"/>
  <c r="G18" i="3" s="1"/>
  <c r="C14" i="3"/>
  <c r="G14" i="3" s="1"/>
  <c r="F7" i="3"/>
  <c r="D2" i="3"/>
  <c r="H18" i="5" l="1"/>
  <c r="C17" i="3" s="1"/>
  <c r="G17" i="3" s="1"/>
  <c r="H17" i="5"/>
  <c r="H13" i="5"/>
  <c r="H7" i="5"/>
  <c r="C6" i="3" s="1"/>
  <c r="G6" i="3" s="1"/>
  <c r="H6" i="5"/>
  <c r="F2" i="3"/>
  <c r="H8" i="4"/>
  <c r="H7" i="4" s="1"/>
  <c r="H14" i="4"/>
  <c r="H3" i="4"/>
  <c r="H2" i="4" s="1"/>
  <c r="H24" i="4" l="1"/>
  <c r="C16" i="3"/>
  <c r="G16" i="3" s="1"/>
  <c r="C13" i="3"/>
  <c r="G13" i="3" s="1"/>
  <c r="C12" i="3"/>
  <c r="G12" i="3" s="1"/>
  <c r="C7" i="3"/>
  <c r="G7" i="3" s="1"/>
  <c r="C5" i="3"/>
  <c r="G5" i="3" s="1"/>
  <c r="C2" i="3" l="1"/>
  <c r="G2" i="3" s="1"/>
  <c r="G24" i="3" s="1"/>
</calcChain>
</file>

<file path=xl/sharedStrings.xml><?xml version="1.0" encoding="utf-8"?>
<sst xmlns="http://schemas.openxmlformats.org/spreadsheetml/2006/main" count="153" uniqueCount="58">
  <si>
    <t>PSP-Code</t>
  </si>
  <si>
    <t>AP-Bezeichnung</t>
  </si>
  <si>
    <t>1</t>
  </si>
  <si>
    <t>Projektmanagement</t>
  </si>
  <si>
    <t>Projektstart</t>
  </si>
  <si>
    <t>Projektcontrolling</t>
  </si>
  <si>
    <t>2</t>
  </si>
  <si>
    <t>2.1</t>
  </si>
  <si>
    <t>2.2</t>
  </si>
  <si>
    <t>2.3</t>
  </si>
  <si>
    <t>Kosten</t>
  </si>
  <si>
    <t>Sachkosten</t>
  </si>
  <si>
    <t>Summe</t>
  </si>
  <si>
    <t>Personalkosten</t>
  </si>
  <si>
    <t>Fremdkosten</t>
  </si>
  <si>
    <t>Investitionen</t>
  </si>
  <si>
    <t>Einarbeitungsphase</t>
  </si>
  <si>
    <t>Projektabschluss und Dokumentation</t>
  </si>
  <si>
    <t>Inbetriebnahme und Dokumentation</t>
  </si>
  <si>
    <t>Test</t>
  </si>
  <si>
    <t>Inbetriebnahme im Feldtest</t>
  </si>
  <si>
    <t>Funktionale Tests</t>
  </si>
  <si>
    <t>Optionale Anpassungen</t>
  </si>
  <si>
    <t>Dokumentation</t>
  </si>
  <si>
    <t>Egger</t>
  </si>
  <si>
    <t>Götzinger</t>
  </si>
  <si>
    <t>Summe Personenstunden</t>
  </si>
  <si>
    <t>Projektkoordination (Scrum)</t>
  </si>
  <si>
    <t>1.1</t>
  </si>
  <si>
    <t>1.2</t>
  </si>
  <si>
    <t>1.3</t>
  </si>
  <si>
    <t>1.4</t>
  </si>
  <si>
    <t>3.1</t>
  </si>
  <si>
    <t>3.2</t>
  </si>
  <si>
    <t>3.3</t>
  </si>
  <si>
    <t>3.4</t>
  </si>
  <si>
    <t>4.1</t>
  </si>
  <si>
    <t>4.2</t>
  </si>
  <si>
    <t>4.3</t>
  </si>
  <si>
    <t>4.4</t>
  </si>
  <si>
    <t>Anforderungen und Schnittstellen definieren, festlegen und dokumentieren</t>
  </si>
  <si>
    <t>Erstellen aller Projektmanagementunterlagen</t>
  </si>
  <si>
    <t xml:space="preserve">Einarbeiten in die neue IDE (Androidstudio mit Kotlin) </t>
  </si>
  <si>
    <t>2.4</t>
  </si>
  <si>
    <t>2.5</t>
  </si>
  <si>
    <t>Aufsetzen aller notwendigen Tools (Trello, GitHub, UML)</t>
  </si>
  <si>
    <t>Dokumentation erweitern und Abschluss der Vorprojektphase</t>
  </si>
  <si>
    <t>Softwareentwicklung und Inbetriebnahme</t>
  </si>
  <si>
    <t>4.5</t>
  </si>
  <si>
    <t>Detaillierte Konzeption und Inbetriebnahme</t>
  </si>
  <si>
    <t>Softwarekomponenten implementieren</t>
  </si>
  <si>
    <t>Verifizierung der Softwarekomponentenund Verifizierung der definierten Schnittstellen</t>
  </si>
  <si>
    <t>Integrationstests</t>
  </si>
  <si>
    <t xml:space="preserve"> Dittrich</t>
  </si>
  <si>
    <t>Kosten je Personenstunde</t>
  </si>
  <si>
    <t>100</t>
  </si>
  <si>
    <t>Böhm-Vrana</t>
  </si>
  <si>
    <t>Nunner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</si>
</sst>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#,##0.0"/>
  </numFmts>
  <fonts count="13" x14ac:knownFonts="1">
    <font>
      <sz val="10"/>
      <color theme="1"/>
      <name val="Calibri"/>
      <family val="2"/>
    </font>
    <font>
      <sz val="8"/>
      <color theme="0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8"/>
      <color theme="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10"/>
      <color theme="0"/>
      <name val="Calibri"/>
      <family val="2"/>
    </font>
    <font>
      <sz val="10"/>
      <color rgb="FF78B835"/>
      <name val="Calibri"/>
      <family val="2"/>
    </font>
    <font>
      <sz val="8"/>
      <color rgb="FF78B835"/>
      <name val="Calibri"/>
      <family val="2"/>
    </font>
    <font>
      <b/>
      <sz val="8"/>
      <color rgb="FF78B835"/>
      <name val="Calibri"/>
      <family val="2"/>
    </font>
    <font>
      <sz val="8"/>
      <color rgb="FF00AFCB"/>
      <name val="Calibri"/>
      <family val="2"/>
    </font>
    <font>
      <b/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FCB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uble">
        <color rgb="FF00AFCB"/>
      </left>
      <right style="double">
        <color rgb="FF00AFCB"/>
      </right>
      <top style="double">
        <color rgb="FF00AFCB"/>
      </top>
      <bottom style="double">
        <color rgb="FF00AFCB"/>
      </bottom>
      <diagonal/>
    </border>
    <border>
      <left style="double">
        <color rgb="FF00AFCB"/>
      </left>
      <right style="thin">
        <color theme="0"/>
      </right>
      <top style="double">
        <color rgb="FF00AFCB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rgb="FF00AFCB"/>
      </top>
      <bottom style="thin">
        <color theme="0"/>
      </bottom>
      <diagonal/>
    </border>
    <border>
      <left style="thin">
        <color theme="0"/>
      </left>
      <right style="double">
        <color rgb="FF00AFCB"/>
      </right>
      <top style="double">
        <color rgb="FF00AFCB"/>
      </top>
      <bottom style="thin">
        <color theme="0"/>
      </bottom>
      <diagonal/>
    </border>
    <border>
      <left style="double">
        <color rgb="FF00AFCB"/>
      </left>
      <right style="thin">
        <color theme="0"/>
      </right>
      <top style="thin">
        <color theme="0"/>
      </top>
      <bottom style="double">
        <color rgb="FF00AFCB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rgb="FF00AFCB"/>
      </bottom>
      <diagonal/>
    </border>
    <border>
      <left style="thin">
        <color theme="0"/>
      </left>
      <right style="double">
        <color rgb="FF00AFCB"/>
      </right>
      <top style="thin">
        <color theme="0"/>
      </top>
      <bottom style="double">
        <color rgb="FF00AFCB"/>
      </bottom>
      <diagonal/>
    </border>
    <border>
      <left style="double">
        <color rgb="FF00AFCB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double">
        <color rgb="FF00AFCB"/>
      </right>
      <top style="thin">
        <color theme="0"/>
      </top>
      <bottom/>
      <diagonal/>
    </border>
    <border>
      <left style="double">
        <color rgb="FF00AFCB"/>
      </left>
      <right style="thin">
        <color theme="0"/>
      </right>
      <top style="double">
        <color rgb="FF00AFCB"/>
      </top>
      <bottom style="double">
        <color rgb="FF00AFCB"/>
      </bottom>
      <diagonal/>
    </border>
    <border>
      <left style="thin">
        <color theme="0"/>
      </left>
      <right style="thin">
        <color theme="0"/>
      </right>
      <top style="double">
        <color rgb="FF00AFCB"/>
      </top>
      <bottom style="double">
        <color rgb="FF00AFCB"/>
      </bottom>
      <diagonal/>
    </border>
    <border>
      <left style="thin">
        <color theme="0"/>
      </left>
      <right style="double">
        <color rgb="FF00AFCB"/>
      </right>
      <top style="double">
        <color rgb="FF00AFCB"/>
      </top>
      <bottom style="double">
        <color rgb="FF00AFCB"/>
      </bottom>
      <diagonal/>
    </border>
    <border>
      <left style="double">
        <color rgb="FF00AFCB"/>
      </left>
      <right style="thin">
        <color theme="0"/>
      </right>
      <top/>
      <bottom style="double">
        <color rgb="FF00AFCB"/>
      </bottom>
      <diagonal/>
    </border>
    <border>
      <left style="thin">
        <color theme="0"/>
      </left>
      <right style="thin">
        <color theme="0"/>
      </right>
      <top/>
      <bottom style="double">
        <color rgb="FF00AFCB"/>
      </bottom>
      <diagonal/>
    </border>
    <border>
      <left style="thin">
        <color theme="0"/>
      </left>
      <right style="double">
        <color rgb="FF00AFCB"/>
      </right>
      <top/>
      <bottom style="double">
        <color rgb="FF00AFCB"/>
      </bottom>
      <diagonal/>
    </border>
    <border>
      <left style="double">
        <color rgb="FF00AFCB"/>
      </left>
      <right style="double">
        <color rgb="FF00AFCB"/>
      </right>
      <top/>
      <bottom style="double">
        <color rgb="FF00AFCB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1" fontId="3" fillId="0" borderId="0" xfId="0" applyNumberFormat="1" applyFont="1" applyAlignment="1">
      <alignment horizontal="center"/>
    </xf>
    <xf numFmtId="49" fontId="9" fillId="0" borderId="0" xfId="0" applyNumberFormat="1" applyFont="1"/>
    <xf numFmtId="49" fontId="2" fillId="0" borderId="0" xfId="0" applyNumberFormat="1" applyFont="1" applyFill="1"/>
    <xf numFmtId="0" fontId="4" fillId="2" borderId="1" xfId="0" applyFont="1" applyFill="1" applyBorder="1"/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textRotation="90"/>
    </xf>
    <xf numFmtId="49" fontId="1" fillId="2" borderId="4" xfId="0" applyNumberFormat="1" applyFont="1" applyFill="1" applyBorder="1" applyAlignment="1">
      <alignment horizontal="center" textRotation="90"/>
    </xf>
    <xf numFmtId="1" fontId="4" fillId="2" borderId="5" xfId="0" applyNumberFormat="1" applyFont="1" applyFill="1" applyBorder="1" applyAlignment="1">
      <alignment horizontal="center" textRotation="90" wrapText="1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9" xfId="0" applyFont="1" applyFill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5" fillId="0" borderId="2" xfId="0" applyNumberFormat="1" applyFont="1" applyFill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/>
    <xf numFmtId="164" fontId="1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textRotation="90"/>
    </xf>
    <xf numFmtId="49" fontId="1" fillId="2" borderId="12" xfId="0" applyNumberFormat="1" applyFont="1" applyFill="1" applyBorder="1" applyAlignment="1">
      <alignment horizontal="center" textRotation="90"/>
    </xf>
    <xf numFmtId="1" fontId="4" fillId="2" borderId="13" xfId="0" applyNumberFormat="1" applyFont="1" applyFill="1" applyBorder="1" applyAlignment="1">
      <alignment horizontal="center" textRotation="90"/>
    </xf>
    <xf numFmtId="49" fontId="7" fillId="2" borderId="11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vertic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/>
    <xf numFmtId="164" fontId="1" fillId="2" borderId="15" xfId="0" applyNumberFormat="1" applyFont="1" applyFill="1" applyBorder="1" applyAlignment="1">
      <alignment horizontal="center" vertical="center"/>
    </xf>
    <xf numFmtId="165" fontId="4" fillId="2" borderId="16" xfId="0" applyNumberFormat="1" applyFont="1" applyFill="1" applyBorder="1" applyAlignment="1">
      <alignment horizontal="center" vertical="center"/>
    </xf>
    <xf numFmtId="165" fontId="4" fillId="2" borderId="17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49" fontId="11" fillId="0" borderId="2" xfId="0" applyNumberFormat="1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165" fontId="4" fillId="2" borderId="7" xfId="0" applyNumberFormat="1" applyFont="1" applyFill="1" applyBorder="1" applyAlignment="1">
      <alignment horizontal="right" vertical="center"/>
    </xf>
    <xf numFmtId="165" fontId="4" fillId="2" borderId="8" xfId="0" applyNumberFormat="1" applyFont="1" applyFill="1" applyBorder="1" applyAlignment="1">
      <alignment horizontal="right" vertical="center"/>
    </xf>
    <xf numFmtId="165" fontId="4" fillId="2" borderId="15" xfId="0" applyNumberFormat="1" applyFont="1" applyFill="1" applyBorder="1" applyAlignment="1">
      <alignment horizontal="right" vertical="center"/>
    </xf>
    <xf numFmtId="165" fontId="4" fillId="2" borderId="16" xfId="0" applyNumberFormat="1" applyFont="1" applyFill="1" applyBorder="1" applyAlignment="1">
      <alignment horizontal="right" vertical="center"/>
    </xf>
    <xf numFmtId="165" fontId="4" fillId="2" borderId="17" xfId="0" applyNumberFormat="1" applyFont="1" applyFill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5" fontId="6" fillId="0" borderId="2" xfId="0" applyNumberFormat="1" applyFont="1" applyFill="1" applyBorder="1" applyAlignment="1">
      <alignment horizontal="right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0" fontId="12" fillId="2" borderId="4" xfId="0" applyFont="1" applyFill="1" applyBorder="1" applyAlignment="1">
      <alignment horizontal="center" vertical="center" textRotation="90"/>
    </xf>
    <xf numFmtId="0" fontId="12" fillId="2" borderId="5" xfId="0" applyFont="1" applyFill="1" applyBorder="1" applyAlignment="1">
      <alignment horizontal="center" vertical="center" textRotation="90"/>
    </xf>
  </cellXfs>
  <cellStyles count="1">
    <cellStyle name="Standard" xfId="0" builtinId="0"/>
  </cellStyles>
  <dxfs count="1">
    <dxf>
      <fill>
        <patternFill>
          <bgColor theme="4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wholeTable" dxfId="0"/>
    </tableStyle>
  </tableStyles>
  <colors>
    <mruColors>
      <color rgb="FF00AFCB"/>
      <color rgb="FFE65802"/>
      <color rgb="FF78B8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zoomScale="115" zoomScaleNormal="115" workbookViewId="0">
      <selection activeCell="L8" sqref="L8"/>
    </sheetView>
  </sheetViews>
  <sheetFormatPr baseColWidth="10" defaultColWidth="11.42578125" defaultRowHeight="11.25" x14ac:dyDescent="0.2"/>
  <cols>
    <col min="1" max="1" width="7.7109375" style="2" customWidth="1"/>
    <col min="2" max="2" width="51.85546875" style="1" customWidth="1"/>
    <col min="3" max="7" width="3.7109375" style="1" customWidth="1"/>
    <col min="8" max="8" width="8.85546875" style="5" customWidth="1"/>
    <col min="9" max="16384" width="11.42578125" style="1"/>
  </cols>
  <sheetData>
    <row r="1" spans="1:9" ht="66.75" customHeight="1" thickTop="1" x14ac:dyDescent="0.2">
      <c r="A1" s="9" t="s">
        <v>0</v>
      </c>
      <c r="B1" s="10" t="s">
        <v>1</v>
      </c>
      <c r="C1" s="11" t="s">
        <v>53</v>
      </c>
      <c r="D1" s="11" t="s">
        <v>24</v>
      </c>
      <c r="E1" s="12" t="s">
        <v>25</v>
      </c>
      <c r="F1" s="12" t="s">
        <v>57</v>
      </c>
      <c r="G1" s="12" t="s">
        <v>56</v>
      </c>
      <c r="H1" s="13" t="s">
        <v>26</v>
      </c>
    </row>
    <row r="2" spans="1:9" ht="12" thickBot="1" x14ac:dyDescent="0.25">
      <c r="A2" s="16" t="s">
        <v>2</v>
      </c>
      <c r="B2" s="8" t="s">
        <v>3</v>
      </c>
      <c r="C2" s="8"/>
      <c r="D2" s="8"/>
      <c r="E2" s="8"/>
      <c r="F2" s="8"/>
      <c r="G2" s="8"/>
      <c r="H2" s="17">
        <f>SUM(H3:H6)</f>
        <v>43.5</v>
      </c>
      <c r="I2" s="3"/>
    </row>
    <row r="3" spans="1:9" ht="12.75" thickTop="1" thickBot="1" x14ac:dyDescent="0.25">
      <c r="A3" s="18" t="s">
        <v>28</v>
      </c>
      <c r="B3" s="19" t="s">
        <v>4</v>
      </c>
      <c r="C3" s="20">
        <v>0.5</v>
      </c>
      <c r="D3" s="20">
        <v>0.5</v>
      </c>
      <c r="E3" s="20">
        <v>0.5</v>
      </c>
      <c r="F3" s="20">
        <v>0.5</v>
      </c>
      <c r="G3" s="20">
        <v>0.5</v>
      </c>
      <c r="H3" s="21">
        <f>SUM(C3:G3)</f>
        <v>2.5</v>
      </c>
      <c r="I3" s="3"/>
    </row>
    <row r="4" spans="1:9" ht="12.75" thickTop="1" thickBot="1" x14ac:dyDescent="0.25">
      <c r="A4" s="18" t="s">
        <v>29</v>
      </c>
      <c r="B4" s="19" t="s">
        <v>27</v>
      </c>
      <c r="C4" s="20">
        <v>4</v>
      </c>
      <c r="D4" s="20">
        <v>4</v>
      </c>
      <c r="E4" s="20">
        <v>4</v>
      </c>
      <c r="F4" s="20">
        <v>4</v>
      </c>
      <c r="G4" s="20">
        <v>4</v>
      </c>
      <c r="H4" s="21">
        <f>SUM(C4:G4)</f>
        <v>20</v>
      </c>
    </row>
    <row r="5" spans="1:9" ht="12.75" thickTop="1" thickBot="1" x14ac:dyDescent="0.25">
      <c r="A5" s="18" t="s">
        <v>30</v>
      </c>
      <c r="B5" s="19" t="s">
        <v>5</v>
      </c>
      <c r="C5" s="20">
        <v>1.5</v>
      </c>
      <c r="D5" s="20">
        <v>1.5</v>
      </c>
      <c r="E5" s="20">
        <v>3</v>
      </c>
      <c r="F5" s="20">
        <v>1</v>
      </c>
      <c r="G5" s="20">
        <v>1</v>
      </c>
      <c r="H5" s="21">
        <f t="shared" ref="H5:H6" si="0">SUM(C5:G5)</f>
        <v>8</v>
      </c>
    </row>
    <row r="6" spans="1:9" ht="12.75" thickTop="1" thickBot="1" x14ac:dyDescent="0.25">
      <c r="A6" s="18" t="s">
        <v>31</v>
      </c>
      <c r="B6" s="22" t="s">
        <v>17</v>
      </c>
      <c r="C6" s="20">
        <v>2</v>
      </c>
      <c r="D6" s="20">
        <v>3</v>
      </c>
      <c r="E6" s="20">
        <v>2</v>
      </c>
      <c r="F6" s="20">
        <v>3</v>
      </c>
      <c r="G6" s="20">
        <v>3</v>
      </c>
      <c r="H6" s="21">
        <f t="shared" si="0"/>
        <v>13</v>
      </c>
    </row>
    <row r="7" spans="1:9" ht="12.75" thickTop="1" thickBot="1" x14ac:dyDescent="0.25">
      <c r="A7" s="26" t="s">
        <v>6</v>
      </c>
      <c r="B7" s="27" t="s">
        <v>16</v>
      </c>
      <c r="C7" s="28"/>
      <c r="D7" s="28"/>
      <c r="E7" s="28"/>
      <c r="F7" s="28"/>
      <c r="G7" s="28"/>
      <c r="H7" s="29">
        <f>SUM(H8:H12)</f>
        <v>29</v>
      </c>
    </row>
    <row r="8" spans="1:9" ht="12.75" thickTop="1" thickBot="1" x14ac:dyDescent="0.25">
      <c r="A8" s="23" t="s">
        <v>7</v>
      </c>
      <c r="B8" s="19" t="s">
        <v>40</v>
      </c>
      <c r="C8" s="20">
        <v>2</v>
      </c>
      <c r="D8" s="20">
        <v>2</v>
      </c>
      <c r="E8" s="20">
        <v>2</v>
      </c>
      <c r="F8" s="20">
        <v>2</v>
      </c>
      <c r="G8" s="20">
        <v>2</v>
      </c>
      <c r="H8" s="21">
        <f>SUM(C8:G8)</f>
        <v>10</v>
      </c>
    </row>
    <row r="9" spans="1:9" ht="12.75" thickTop="1" thickBot="1" x14ac:dyDescent="0.25">
      <c r="A9" s="23" t="s">
        <v>8</v>
      </c>
      <c r="B9" s="19" t="s">
        <v>41</v>
      </c>
      <c r="C9" s="20">
        <v>2</v>
      </c>
      <c r="D9" s="20">
        <v>1</v>
      </c>
      <c r="E9" s="20">
        <v>2</v>
      </c>
      <c r="F9" s="20">
        <v>1</v>
      </c>
      <c r="G9" s="20">
        <v>1</v>
      </c>
      <c r="H9" s="21">
        <f t="shared" ref="H9:H12" si="1">SUM(C9:G9)</f>
        <v>7</v>
      </c>
    </row>
    <row r="10" spans="1:9" ht="12.75" thickTop="1" thickBot="1" x14ac:dyDescent="0.25">
      <c r="A10" s="23" t="s">
        <v>9</v>
      </c>
      <c r="B10" s="22" t="s">
        <v>42</v>
      </c>
      <c r="C10" s="20">
        <v>1</v>
      </c>
      <c r="D10" s="20">
        <v>1</v>
      </c>
      <c r="E10" s="20">
        <v>1</v>
      </c>
      <c r="F10" s="20">
        <v>0</v>
      </c>
      <c r="G10" s="20">
        <v>0</v>
      </c>
      <c r="H10" s="21">
        <f t="shared" si="1"/>
        <v>3</v>
      </c>
    </row>
    <row r="11" spans="1:9" ht="12.75" thickTop="1" thickBot="1" x14ac:dyDescent="0.25">
      <c r="A11" s="18" t="s">
        <v>43</v>
      </c>
      <c r="B11" s="19" t="s">
        <v>45</v>
      </c>
      <c r="C11" s="20">
        <v>0.5</v>
      </c>
      <c r="D11" s="20">
        <v>0.5</v>
      </c>
      <c r="E11" s="20">
        <v>1</v>
      </c>
      <c r="F11" s="20">
        <v>0.5</v>
      </c>
      <c r="G11" s="20">
        <v>0.5</v>
      </c>
      <c r="H11" s="21">
        <f t="shared" si="1"/>
        <v>3</v>
      </c>
    </row>
    <row r="12" spans="1:9" ht="12.75" thickTop="1" thickBot="1" x14ac:dyDescent="0.25">
      <c r="A12" s="18" t="s">
        <v>44</v>
      </c>
      <c r="B12" s="22" t="s">
        <v>46</v>
      </c>
      <c r="C12" s="20">
        <v>2</v>
      </c>
      <c r="D12" s="20">
        <v>1</v>
      </c>
      <c r="E12" s="20">
        <v>1</v>
      </c>
      <c r="F12" s="20">
        <v>1</v>
      </c>
      <c r="G12" s="20">
        <v>1</v>
      </c>
      <c r="H12" s="21">
        <f t="shared" si="1"/>
        <v>6</v>
      </c>
    </row>
    <row r="13" spans="1:9" ht="12.75" thickTop="1" thickBot="1" x14ac:dyDescent="0.25">
      <c r="A13" s="26">
        <v>3</v>
      </c>
      <c r="B13" s="27" t="s">
        <v>47</v>
      </c>
      <c r="C13" s="28"/>
      <c r="D13" s="28"/>
      <c r="E13" s="28"/>
      <c r="F13" s="28"/>
      <c r="G13" s="28"/>
      <c r="H13" s="29">
        <f>SUM(H14:H17)</f>
        <v>73.5</v>
      </c>
    </row>
    <row r="14" spans="1:9" ht="12.75" thickTop="1" thickBot="1" x14ac:dyDescent="0.25">
      <c r="A14" s="18" t="s">
        <v>32</v>
      </c>
      <c r="B14" s="19" t="s">
        <v>49</v>
      </c>
      <c r="C14" s="20">
        <v>3</v>
      </c>
      <c r="D14" s="20">
        <v>3</v>
      </c>
      <c r="E14" s="20">
        <v>3</v>
      </c>
      <c r="F14" s="20">
        <v>3</v>
      </c>
      <c r="G14" s="20">
        <v>3</v>
      </c>
      <c r="H14" s="21">
        <f>SUM(C14:G14)</f>
        <v>15</v>
      </c>
    </row>
    <row r="15" spans="1:9" ht="12.75" thickTop="1" thickBot="1" x14ac:dyDescent="0.25">
      <c r="A15" s="18" t="s">
        <v>33</v>
      </c>
      <c r="B15" s="19" t="s">
        <v>50</v>
      </c>
      <c r="C15" s="20">
        <v>7</v>
      </c>
      <c r="D15" s="20">
        <v>6.5</v>
      </c>
      <c r="E15" s="20">
        <v>5.5</v>
      </c>
      <c r="F15" s="20">
        <v>8.5</v>
      </c>
      <c r="G15" s="20">
        <v>8.5</v>
      </c>
      <c r="H15" s="21">
        <f t="shared" ref="H15:H17" si="2">SUM(C15:G15)</f>
        <v>36</v>
      </c>
    </row>
    <row r="16" spans="1:9" ht="24" thickTop="1" thickBot="1" x14ac:dyDescent="0.25">
      <c r="A16" s="18" t="s">
        <v>34</v>
      </c>
      <c r="B16" s="22" t="s">
        <v>51</v>
      </c>
      <c r="C16" s="24">
        <v>3</v>
      </c>
      <c r="D16" s="24">
        <v>3.5</v>
      </c>
      <c r="E16" s="24">
        <v>2.5</v>
      </c>
      <c r="F16" s="24">
        <v>3</v>
      </c>
      <c r="G16" s="24">
        <v>3</v>
      </c>
      <c r="H16" s="25">
        <f t="shared" si="2"/>
        <v>15</v>
      </c>
    </row>
    <row r="17" spans="1:15" ht="12.75" thickTop="1" thickBot="1" x14ac:dyDescent="0.25">
      <c r="A17" s="18" t="s">
        <v>35</v>
      </c>
      <c r="B17" s="19" t="s">
        <v>18</v>
      </c>
      <c r="C17" s="20">
        <v>1.5</v>
      </c>
      <c r="D17" s="20">
        <v>1.5</v>
      </c>
      <c r="E17" s="20">
        <v>1.5</v>
      </c>
      <c r="F17" s="20">
        <v>1.5</v>
      </c>
      <c r="G17" s="20">
        <v>1.5</v>
      </c>
      <c r="H17" s="21">
        <f t="shared" si="2"/>
        <v>7.5</v>
      </c>
    </row>
    <row r="18" spans="1:15" ht="12.75" thickTop="1" thickBot="1" x14ac:dyDescent="0.25">
      <c r="A18" s="26">
        <v>4</v>
      </c>
      <c r="B18" s="27" t="s">
        <v>19</v>
      </c>
      <c r="C18" s="28"/>
      <c r="D18" s="28"/>
      <c r="E18" s="28"/>
      <c r="F18" s="28"/>
      <c r="G18" s="28"/>
      <c r="H18" s="29">
        <f>SUM(H19:H23)</f>
        <v>46.5</v>
      </c>
    </row>
    <row r="19" spans="1:15" ht="12.75" thickTop="1" thickBot="1" x14ac:dyDescent="0.25">
      <c r="A19" s="18" t="s">
        <v>36</v>
      </c>
      <c r="B19" s="19" t="s">
        <v>21</v>
      </c>
      <c r="C19" s="20">
        <v>2.5</v>
      </c>
      <c r="D19" s="20">
        <v>1.5</v>
      </c>
      <c r="E19" s="20">
        <v>2.5</v>
      </c>
      <c r="F19" s="20">
        <v>3.5</v>
      </c>
      <c r="G19" s="20">
        <v>3.5</v>
      </c>
      <c r="H19" s="21">
        <f>SUM(C19:G19)</f>
        <v>13.5</v>
      </c>
    </row>
    <row r="20" spans="1:15" ht="12.75" thickTop="1" thickBot="1" x14ac:dyDescent="0.25">
      <c r="A20" s="18" t="s">
        <v>37</v>
      </c>
      <c r="B20" s="19" t="s">
        <v>52</v>
      </c>
      <c r="C20" s="20">
        <v>1.5</v>
      </c>
      <c r="D20" s="20">
        <v>2.5</v>
      </c>
      <c r="E20" s="20">
        <v>1.5</v>
      </c>
      <c r="F20" s="20">
        <v>0.5</v>
      </c>
      <c r="G20" s="20">
        <v>0.5</v>
      </c>
      <c r="H20" s="21">
        <f t="shared" ref="H20:H23" si="3">SUM(C20:G20)</f>
        <v>6.5</v>
      </c>
      <c r="O20" s="7"/>
    </row>
    <row r="21" spans="1:15" ht="12.75" thickTop="1" thickBot="1" x14ac:dyDescent="0.25">
      <c r="A21" s="18" t="s">
        <v>38</v>
      </c>
      <c r="B21" s="19" t="s">
        <v>20</v>
      </c>
      <c r="C21" s="20">
        <v>1.5</v>
      </c>
      <c r="D21" s="20">
        <v>1.5</v>
      </c>
      <c r="E21" s="20">
        <v>1.5</v>
      </c>
      <c r="F21" s="20">
        <v>1.5</v>
      </c>
      <c r="G21" s="20">
        <v>1.5</v>
      </c>
      <c r="H21" s="21">
        <f t="shared" si="3"/>
        <v>7.5</v>
      </c>
    </row>
    <row r="22" spans="1:15" ht="12.75" thickTop="1" thickBot="1" x14ac:dyDescent="0.25">
      <c r="A22" s="18" t="s">
        <v>39</v>
      </c>
      <c r="B22" s="19" t="s">
        <v>22</v>
      </c>
      <c r="C22" s="20">
        <v>2</v>
      </c>
      <c r="D22" s="20">
        <v>3</v>
      </c>
      <c r="E22" s="20">
        <v>3</v>
      </c>
      <c r="F22" s="20">
        <v>3</v>
      </c>
      <c r="G22" s="20">
        <v>3</v>
      </c>
      <c r="H22" s="21">
        <f t="shared" si="3"/>
        <v>14</v>
      </c>
    </row>
    <row r="23" spans="1:15" ht="12.75" thickTop="1" thickBot="1" x14ac:dyDescent="0.25">
      <c r="A23" s="18" t="s">
        <v>48</v>
      </c>
      <c r="B23" s="22" t="s">
        <v>23</v>
      </c>
      <c r="C23" s="20">
        <v>1</v>
      </c>
      <c r="D23" s="20">
        <v>1</v>
      </c>
      <c r="E23" s="20">
        <v>1</v>
      </c>
      <c r="F23" s="20">
        <v>1</v>
      </c>
      <c r="G23" s="20">
        <v>1</v>
      </c>
      <c r="H23" s="21">
        <f t="shared" si="3"/>
        <v>5</v>
      </c>
    </row>
    <row r="24" spans="1:15" ht="12.75" thickTop="1" thickBot="1" x14ac:dyDescent="0.25">
      <c r="H24" s="30">
        <f>H2+H7+H13+H18</f>
        <v>192.5</v>
      </c>
    </row>
    <row r="25" spans="1:15" ht="12" thickTop="1" x14ac:dyDescent="0.2"/>
  </sheetData>
  <pageMargins left="0.70866141732283472" right="0.70866141732283472" top="0.78740157480314965" bottom="0.78740157480314965" header="0.31496062992125984" footer="0.31496062992125984"/>
  <pageSetup paperSize="9" orientation="landscape" verticalDpi="0" r:id="rId1"/>
  <headerFooter>
    <oddHeader>&amp;CPersonaleinsatzplan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tabSelected="1" zoomScale="115" zoomScaleNormal="115" workbookViewId="0">
      <selection activeCell="M21" sqref="M21"/>
    </sheetView>
  </sheetViews>
  <sheetFormatPr baseColWidth="10" defaultColWidth="5.7109375" defaultRowHeight="11.25" x14ac:dyDescent="0.2"/>
  <cols>
    <col min="1" max="1" width="7.7109375" style="2" customWidth="1"/>
    <col min="2" max="2" width="51.85546875" style="1" customWidth="1"/>
    <col min="3" max="7" width="5.7109375" style="1" customWidth="1"/>
    <col min="8" max="8" width="10.7109375" style="5" customWidth="1"/>
    <col min="9" max="16384" width="5.7109375" style="1"/>
  </cols>
  <sheetData>
    <row r="1" spans="1:9" ht="50.25" thickTop="1" thickBot="1" x14ac:dyDescent="0.25">
      <c r="A1" s="34" t="s">
        <v>0</v>
      </c>
      <c r="B1" s="35" t="s">
        <v>1</v>
      </c>
      <c r="C1" s="31" t="s">
        <v>53</v>
      </c>
      <c r="D1" s="31" t="s">
        <v>24</v>
      </c>
      <c r="E1" s="32" t="s">
        <v>25</v>
      </c>
      <c r="F1" s="32" t="s">
        <v>57</v>
      </c>
      <c r="G1" s="32" t="s">
        <v>56</v>
      </c>
      <c r="H1" s="33" t="s">
        <v>10</v>
      </c>
    </row>
    <row r="2" spans="1:9" s="6" customFormat="1" ht="14.25" thickTop="1" thickBot="1" x14ac:dyDescent="0.25">
      <c r="A2" s="41"/>
      <c r="B2" s="44" t="s">
        <v>54</v>
      </c>
      <c r="C2" s="45">
        <v>100</v>
      </c>
      <c r="D2" s="45">
        <v>100</v>
      </c>
      <c r="E2" s="46" t="s">
        <v>55</v>
      </c>
      <c r="F2" s="46" t="s">
        <v>55</v>
      </c>
      <c r="G2" s="46" t="s">
        <v>55</v>
      </c>
      <c r="H2" s="42"/>
    </row>
    <row r="3" spans="1:9" ht="12.75" thickTop="1" thickBot="1" x14ac:dyDescent="0.25">
      <c r="A3" s="36" t="s">
        <v>2</v>
      </c>
      <c r="B3" s="37" t="s">
        <v>3</v>
      </c>
      <c r="C3" s="38"/>
      <c r="D3" s="38"/>
      <c r="E3" s="38"/>
      <c r="F3" s="38"/>
      <c r="G3" s="38"/>
      <c r="H3" s="39">
        <f>SUM(H4:H7)</f>
        <v>4350</v>
      </c>
      <c r="I3" s="3"/>
    </row>
    <row r="4" spans="1:9" ht="12.75" thickTop="1" thickBot="1" x14ac:dyDescent="0.25">
      <c r="A4" s="18" t="s">
        <v>28</v>
      </c>
      <c r="B4" s="19" t="s">
        <v>4</v>
      </c>
      <c r="C4" s="24">
        <f>$C$2*Personaleinsatzplan!C3</f>
        <v>50</v>
      </c>
      <c r="D4" s="24">
        <f>$D$2*Personaleinsatzplan!D3</f>
        <v>50</v>
      </c>
      <c r="E4" s="24">
        <f>$E$2*Personaleinsatzplan!E3</f>
        <v>50</v>
      </c>
      <c r="F4" s="24">
        <f>$F$2*Personaleinsatzplan!F3</f>
        <v>50</v>
      </c>
      <c r="G4" s="24">
        <f>$G$2*Personaleinsatzplan!G3</f>
        <v>50</v>
      </c>
      <c r="H4" s="43">
        <f>SUM(C4:G4)</f>
        <v>250</v>
      </c>
      <c r="I4" s="3"/>
    </row>
    <row r="5" spans="1:9" ht="12.75" thickTop="1" thickBot="1" x14ac:dyDescent="0.25">
      <c r="A5" s="18" t="s">
        <v>29</v>
      </c>
      <c r="B5" s="19" t="s">
        <v>27</v>
      </c>
      <c r="C5" s="24">
        <f>$C$2*Personaleinsatzplan!C4</f>
        <v>400</v>
      </c>
      <c r="D5" s="24">
        <f>$D$2*Personaleinsatzplan!D4</f>
        <v>400</v>
      </c>
      <c r="E5" s="24">
        <f>$E$2*Personaleinsatzplan!E4</f>
        <v>400</v>
      </c>
      <c r="F5" s="24">
        <f>$F$2*Personaleinsatzplan!F4</f>
        <v>400</v>
      </c>
      <c r="G5" s="24">
        <f>$G$2*Personaleinsatzplan!G4</f>
        <v>400</v>
      </c>
      <c r="H5" s="43">
        <f>SUM(C5:G5)</f>
        <v>2000</v>
      </c>
    </row>
    <row r="6" spans="1:9" ht="12.75" thickTop="1" thickBot="1" x14ac:dyDescent="0.25">
      <c r="A6" s="18" t="s">
        <v>30</v>
      </c>
      <c r="B6" s="19" t="s">
        <v>5</v>
      </c>
      <c r="C6" s="24">
        <f>$C$2*Personaleinsatzplan!C5</f>
        <v>150</v>
      </c>
      <c r="D6" s="24">
        <f>$D$2*Personaleinsatzplan!D5</f>
        <v>150</v>
      </c>
      <c r="E6" s="24">
        <f>$E$2*Personaleinsatzplan!E5</f>
        <v>300</v>
      </c>
      <c r="F6" s="24">
        <f>$F$2*Personaleinsatzplan!F5</f>
        <v>100</v>
      </c>
      <c r="G6" s="24">
        <f>$G$2*Personaleinsatzplan!G5</f>
        <v>100</v>
      </c>
      <c r="H6" s="43">
        <f>SUM(C6:G6)</f>
        <v>800</v>
      </c>
    </row>
    <row r="7" spans="1:9" ht="12.75" thickTop="1" thickBot="1" x14ac:dyDescent="0.25">
      <c r="A7" s="18" t="s">
        <v>31</v>
      </c>
      <c r="B7" s="22" t="s">
        <v>17</v>
      </c>
      <c r="C7" s="24">
        <f>$C$2*Personaleinsatzplan!C6</f>
        <v>200</v>
      </c>
      <c r="D7" s="24">
        <f>$D$2*Personaleinsatzplan!D6</f>
        <v>300</v>
      </c>
      <c r="E7" s="24">
        <f>$E$2*Personaleinsatzplan!E6</f>
        <v>200</v>
      </c>
      <c r="F7" s="24">
        <f>$F$2*Personaleinsatzplan!F6</f>
        <v>300</v>
      </c>
      <c r="G7" s="24">
        <f>$G$2*Personaleinsatzplan!G6</f>
        <v>300</v>
      </c>
      <c r="H7" s="43">
        <f>SUM(C7:G7)</f>
        <v>1300</v>
      </c>
    </row>
    <row r="8" spans="1:9" ht="12.75" thickTop="1" thickBot="1" x14ac:dyDescent="0.25">
      <c r="A8" s="36" t="s">
        <v>6</v>
      </c>
      <c r="B8" s="37" t="s">
        <v>16</v>
      </c>
      <c r="C8" s="38"/>
      <c r="D8" s="38"/>
      <c r="E8" s="38"/>
      <c r="F8" s="38"/>
      <c r="G8" s="38"/>
      <c r="H8" s="39">
        <f>SUM(H9:H13)</f>
        <v>2900</v>
      </c>
    </row>
    <row r="9" spans="1:9" ht="12.75" thickTop="1" thickBot="1" x14ac:dyDescent="0.25">
      <c r="A9" s="23" t="s">
        <v>7</v>
      </c>
      <c r="B9" s="19" t="s">
        <v>40</v>
      </c>
      <c r="C9" s="24">
        <f>$C$2*Personaleinsatzplan!C8</f>
        <v>200</v>
      </c>
      <c r="D9" s="24">
        <f>$D$2*Personaleinsatzplan!D8</f>
        <v>200</v>
      </c>
      <c r="E9" s="24">
        <f>$E$2*Personaleinsatzplan!E8</f>
        <v>200</v>
      </c>
      <c r="F9" s="24">
        <f>$F$2*Personaleinsatzplan!F8</f>
        <v>200</v>
      </c>
      <c r="G9" s="24">
        <f>$G$2*Personaleinsatzplan!G8</f>
        <v>200</v>
      </c>
      <c r="H9" s="43">
        <f>SUM(C9:G9)</f>
        <v>1000</v>
      </c>
    </row>
    <row r="10" spans="1:9" ht="12.75" thickTop="1" thickBot="1" x14ac:dyDescent="0.25">
      <c r="A10" s="23" t="s">
        <v>8</v>
      </c>
      <c r="B10" s="19" t="s">
        <v>41</v>
      </c>
      <c r="C10" s="24">
        <f>$C$2*Personaleinsatzplan!C9</f>
        <v>200</v>
      </c>
      <c r="D10" s="24">
        <f>$D$2*Personaleinsatzplan!D9</f>
        <v>100</v>
      </c>
      <c r="E10" s="24">
        <f>$E$2*Personaleinsatzplan!E9</f>
        <v>200</v>
      </c>
      <c r="F10" s="24">
        <f>$F$2*Personaleinsatzplan!F9</f>
        <v>100</v>
      </c>
      <c r="G10" s="24">
        <f>$G$2*Personaleinsatzplan!G9</f>
        <v>100</v>
      </c>
      <c r="H10" s="43">
        <f>SUM(C10:G10)</f>
        <v>700</v>
      </c>
    </row>
    <row r="11" spans="1:9" ht="12.75" thickTop="1" thickBot="1" x14ac:dyDescent="0.25">
      <c r="A11" s="23" t="s">
        <v>9</v>
      </c>
      <c r="B11" s="22" t="s">
        <v>42</v>
      </c>
      <c r="C11" s="24">
        <f>$C$2*Personaleinsatzplan!C10</f>
        <v>100</v>
      </c>
      <c r="D11" s="24">
        <f>$C$2*Personaleinsatzplan!D10</f>
        <v>100</v>
      </c>
      <c r="E11" s="24">
        <f>$C$2*Personaleinsatzplan!E10</f>
        <v>100</v>
      </c>
      <c r="F11" s="24">
        <f>$C$2*Personaleinsatzplan!F10</f>
        <v>0</v>
      </c>
      <c r="G11" s="24">
        <f>$C$2*Personaleinsatzplan!G10</f>
        <v>0</v>
      </c>
      <c r="H11" s="43">
        <f>SUM(C11:G11)</f>
        <v>300</v>
      </c>
    </row>
    <row r="12" spans="1:9" ht="12.75" thickTop="1" thickBot="1" x14ac:dyDescent="0.25">
      <c r="A12" s="18" t="s">
        <v>43</v>
      </c>
      <c r="B12" s="19" t="s">
        <v>45</v>
      </c>
      <c r="C12" s="24">
        <f>$C$2*Personaleinsatzplan!C11</f>
        <v>50</v>
      </c>
      <c r="D12" s="24">
        <f>$C$2*Personaleinsatzplan!D11</f>
        <v>50</v>
      </c>
      <c r="E12" s="24">
        <f>$C$2*Personaleinsatzplan!E11</f>
        <v>100</v>
      </c>
      <c r="F12" s="24">
        <f>$C$2*Personaleinsatzplan!F11</f>
        <v>50</v>
      </c>
      <c r="G12" s="24">
        <f>$C$2*Personaleinsatzplan!G11</f>
        <v>50</v>
      </c>
      <c r="H12" s="43">
        <f>SUM(C12:G12)</f>
        <v>300</v>
      </c>
    </row>
    <row r="13" spans="1:9" ht="12.75" customHeight="1" thickTop="1" thickBot="1" x14ac:dyDescent="0.25">
      <c r="A13" s="18" t="s">
        <v>44</v>
      </c>
      <c r="B13" s="22" t="s">
        <v>46</v>
      </c>
      <c r="C13" s="24">
        <f>$C$2*Personaleinsatzplan!C12</f>
        <v>200</v>
      </c>
      <c r="D13" s="24">
        <f>$D$2*Personaleinsatzplan!D12</f>
        <v>100</v>
      </c>
      <c r="E13" s="24">
        <f>$E$2*Personaleinsatzplan!E12</f>
        <v>100</v>
      </c>
      <c r="F13" s="24">
        <f>$F$2*Personaleinsatzplan!F12</f>
        <v>100</v>
      </c>
      <c r="G13" s="24">
        <f>$G$2*Personaleinsatzplan!G12</f>
        <v>100</v>
      </c>
      <c r="H13" s="43">
        <f>SUM(C13:G13)</f>
        <v>600</v>
      </c>
    </row>
    <row r="14" spans="1:9" ht="12.75" thickTop="1" thickBot="1" x14ac:dyDescent="0.25">
      <c r="A14" s="36">
        <v>3</v>
      </c>
      <c r="B14" s="37" t="s">
        <v>47</v>
      </c>
      <c r="C14" s="38"/>
      <c r="D14" s="38"/>
      <c r="E14" s="38"/>
      <c r="F14" s="38"/>
      <c r="G14" s="38"/>
      <c r="H14" s="39">
        <f>SUM(H15:H18)</f>
        <v>7350</v>
      </c>
    </row>
    <row r="15" spans="1:9" ht="12.75" thickTop="1" thickBot="1" x14ac:dyDescent="0.25">
      <c r="A15" s="18" t="s">
        <v>32</v>
      </c>
      <c r="B15" s="19" t="s">
        <v>49</v>
      </c>
      <c r="C15" s="24">
        <f>$C$2*Personaleinsatzplan!C14</f>
        <v>300</v>
      </c>
      <c r="D15" s="24">
        <f>$D$2*Personaleinsatzplan!D14</f>
        <v>300</v>
      </c>
      <c r="E15" s="24">
        <f>$E$2*Personaleinsatzplan!E14</f>
        <v>300</v>
      </c>
      <c r="F15" s="24">
        <f>$F$2*Personaleinsatzplan!F14</f>
        <v>300</v>
      </c>
      <c r="G15" s="24">
        <f>$G$2*Personaleinsatzplan!G14</f>
        <v>300</v>
      </c>
      <c r="H15" s="43">
        <f>SUM(C15:G15)</f>
        <v>1500</v>
      </c>
    </row>
    <row r="16" spans="1:9" ht="12.75" thickTop="1" thickBot="1" x14ac:dyDescent="0.25">
      <c r="A16" s="18" t="s">
        <v>33</v>
      </c>
      <c r="B16" s="19" t="s">
        <v>50</v>
      </c>
      <c r="C16" s="24">
        <f>$C$2*Personaleinsatzplan!C15</f>
        <v>700</v>
      </c>
      <c r="D16" s="24">
        <f>$D$2*Personaleinsatzplan!D15</f>
        <v>650</v>
      </c>
      <c r="E16" s="24">
        <f>$E$2*Personaleinsatzplan!E15</f>
        <v>550</v>
      </c>
      <c r="F16" s="24">
        <f>$F$2*Personaleinsatzplan!F15</f>
        <v>850</v>
      </c>
      <c r="G16" s="24">
        <f>$G$2*Personaleinsatzplan!G15</f>
        <v>850</v>
      </c>
      <c r="H16" s="43">
        <f>SUM(C16:G16)</f>
        <v>3600</v>
      </c>
    </row>
    <row r="17" spans="1:8" ht="24" thickTop="1" thickBot="1" x14ac:dyDescent="0.25">
      <c r="A17" s="18" t="s">
        <v>34</v>
      </c>
      <c r="B17" s="22" t="s">
        <v>51</v>
      </c>
      <c r="C17" s="24">
        <f>$C$2*Personaleinsatzplan!C16</f>
        <v>300</v>
      </c>
      <c r="D17" s="24">
        <f>$D$2*Personaleinsatzplan!D16</f>
        <v>350</v>
      </c>
      <c r="E17" s="24">
        <f>$E$2*Personaleinsatzplan!E16</f>
        <v>250</v>
      </c>
      <c r="F17" s="24">
        <f>$F$2*Personaleinsatzplan!F16</f>
        <v>300</v>
      </c>
      <c r="G17" s="24">
        <f>$G$2*Personaleinsatzplan!G16</f>
        <v>300</v>
      </c>
      <c r="H17" s="43">
        <f>SUM(C17:G17)</f>
        <v>1500</v>
      </c>
    </row>
    <row r="18" spans="1:8" ht="12.75" thickTop="1" thickBot="1" x14ac:dyDescent="0.25">
      <c r="A18" s="18" t="s">
        <v>35</v>
      </c>
      <c r="B18" s="19" t="s">
        <v>18</v>
      </c>
      <c r="C18" s="24">
        <f>$C$2*Personaleinsatzplan!C17</f>
        <v>150</v>
      </c>
      <c r="D18" s="24">
        <f>$D$2*Personaleinsatzplan!D17</f>
        <v>150</v>
      </c>
      <c r="E18" s="24">
        <f>$E$2*Personaleinsatzplan!E17</f>
        <v>150</v>
      </c>
      <c r="F18" s="24">
        <f>$F$2*Personaleinsatzplan!F17</f>
        <v>150</v>
      </c>
      <c r="G18" s="24">
        <f>$G$2*Personaleinsatzplan!G17</f>
        <v>150</v>
      </c>
      <c r="H18" s="43">
        <f>SUM(C18:G18)</f>
        <v>750</v>
      </c>
    </row>
    <row r="19" spans="1:8" ht="12.75" thickTop="1" thickBot="1" x14ac:dyDescent="0.25">
      <c r="A19" s="36">
        <v>4</v>
      </c>
      <c r="B19" s="37" t="s">
        <v>19</v>
      </c>
      <c r="C19" s="38"/>
      <c r="D19" s="38"/>
      <c r="E19" s="38"/>
      <c r="F19" s="38"/>
      <c r="G19" s="38"/>
      <c r="H19" s="39">
        <f>SUM(H20:H24)</f>
        <v>4650</v>
      </c>
    </row>
    <row r="20" spans="1:8" ht="12.75" thickTop="1" thickBot="1" x14ac:dyDescent="0.25">
      <c r="A20" s="18" t="s">
        <v>36</v>
      </c>
      <c r="B20" s="19" t="s">
        <v>21</v>
      </c>
      <c r="C20" s="24">
        <f>$C$2*Personaleinsatzplan!C19</f>
        <v>250</v>
      </c>
      <c r="D20" s="24">
        <f>$D$2*Personaleinsatzplan!D19</f>
        <v>150</v>
      </c>
      <c r="E20" s="24">
        <f>$E$2*Personaleinsatzplan!E19</f>
        <v>250</v>
      </c>
      <c r="F20" s="24">
        <f>$F$2*Personaleinsatzplan!F19</f>
        <v>350</v>
      </c>
      <c r="G20" s="24">
        <f>$G$2*Personaleinsatzplan!G19</f>
        <v>350</v>
      </c>
      <c r="H20" s="43">
        <f>SUM(C20:G20)</f>
        <v>1350</v>
      </c>
    </row>
    <row r="21" spans="1:8" ht="12.75" thickTop="1" thickBot="1" x14ac:dyDescent="0.25">
      <c r="A21" s="18" t="s">
        <v>37</v>
      </c>
      <c r="B21" s="19" t="s">
        <v>52</v>
      </c>
      <c r="C21" s="24">
        <f>$C$2*Personaleinsatzplan!C20</f>
        <v>150</v>
      </c>
      <c r="D21" s="24">
        <f>$D$2*Personaleinsatzplan!D20</f>
        <v>250</v>
      </c>
      <c r="E21" s="24">
        <f>$E$2*Personaleinsatzplan!E20</f>
        <v>150</v>
      </c>
      <c r="F21" s="24">
        <f>$F$2*Personaleinsatzplan!F20</f>
        <v>50</v>
      </c>
      <c r="G21" s="24">
        <f>$G$2*Personaleinsatzplan!G20</f>
        <v>50</v>
      </c>
      <c r="H21" s="43">
        <f>SUM(C21:G21)</f>
        <v>650</v>
      </c>
    </row>
    <row r="22" spans="1:8" ht="12.75" thickTop="1" thickBot="1" x14ac:dyDescent="0.25">
      <c r="A22" s="18" t="s">
        <v>38</v>
      </c>
      <c r="B22" s="19" t="s">
        <v>20</v>
      </c>
      <c r="C22" s="24">
        <f>$C$2*Personaleinsatzplan!C21</f>
        <v>150</v>
      </c>
      <c r="D22" s="24">
        <f>$D$2*Personaleinsatzplan!D21</f>
        <v>150</v>
      </c>
      <c r="E22" s="24">
        <f>$E$2*Personaleinsatzplan!E21</f>
        <v>150</v>
      </c>
      <c r="F22" s="24">
        <f>$F$2*Personaleinsatzplan!F21</f>
        <v>150</v>
      </c>
      <c r="G22" s="24">
        <f>$G$2*Personaleinsatzplan!G21</f>
        <v>150</v>
      </c>
      <c r="H22" s="43">
        <f>SUM(C22:G22)</f>
        <v>750</v>
      </c>
    </row>
    <row r="23" spans="1:8" ht="12.75" thickTop="1" thickBot="1" x14ac:dyDescent="0.25">
      <c r="A23" s="18" t="s">
        <v>39</v>
      </c>
      <c r="B23" s="19" t="s">
        <v>22</v>
      </c>
      <c r="C23" s="24">
        <f>$C$2*Personaleinsatzplan!C22</f>
        <v>200</v>
      </c>
      <c r="D23" s="24">
        <f>$D$2*Personaleinsatzplan!D22</f>
        <v>300</v>
      </c>
      <c r="E23" s="24">
        <f>$E$2*Personaleinsatzplan!E22</f>
        <v>300</v>
      </c>
      <c r="F23" s="24">
        <f>$F$2*Personaleinsatzplan!F22</f>
        <v>300</v>
      </c>
      <c r="G23" s="24">
        <f>$G$2*Personaleinsatzplan!G22</f>
        <v>300</v>
      </c>
      <c r="H23" s="43">
        <f>SUM(C23:G23)</f>
        <v>1400</v>
      </c>
    </row>
    <row r="24" spans="1:8" ht="12.75" thickTop="1" thickBot="1" x14ac:dyDescent="0.25">
      <c r="A24" s="18" t="s">
        <v>48</v>
      </c>
      <c r="B24" s="22" t="s">
        <v>23</v>
      </c>
      <c r="C24" s="24">
        <f>$C$2*Personaleinsatzplan!C23</f>
        <v>100</v>
      </c>
      <c r="D24" s="24">
        <f>$D$2*Personaleinsatzplan!D23</f>
        <v>100</v>
      </c>
      <c r="E24" s="24">
        <f>$E$2*Personaleinsatzplan!E23</f>
        <v>100</v>
      </c>
      <c r="F24" s="24">
        <f>$F$2*Personaleinsatzplan!F23</f>
        <v>100</v>
      </c>
      <c r="G24" s="24">
        <f>$G$2*Personaleinsatzplan!G23</f>
        <v>100</v>
      </c>
      <c r="H24" s="43">
        <f>SUM(C24:G24)</f>
        <v>500</v>
      </c>
    </row>
    <row r="25" spans="1:8" ht="12.75" thickTop="1" thickBot="1" x14ac:dyDescent="0.25">
      <c r="H25" s="40">
        <f>H19+H14+H8+H3</f>
        <v>19250</v>
      </c>
    </row>
    <row r="26" spans="1:8" ht="12" thickTop="1" x14ac:dyDescent="0.2"/>
  </sheetData>
  <pageMargins left="0.70866141732283472" right="0.70866141732283472" top="0.78740157480314965" bottom="0.78740157480314965" header="0.31496062992125984" footer="0.31496062992125984"/>
  <pageSetup paperSize="9" orientation="landscape" verticalDpi="0" r:id="rId1"/>
  <headerFooter>
    <oddHeader>&amp;CPersonaleinsatzplan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zoomScale="115" zoomScaleNormal="115" workbookViewId="0">
      <selection activeCell="L16" sqref="L16"/>
    </sheetView>
  </sheetViews>
  <sheetFormatPr baseColWidth="10" defaultColWidth="11.5703125" defaultRowHeight="12.75" x14ac:dyDescent="0.2"/>
  <cols>
    <col min="1" max="1" width="7.28515625" style="2" customWidth="1"/>
    <col min="2" max="2" width="38.140625" style="1" customWidth="1"/>
    <col min="3" max="7" width="6.7109375" style="4" customWidth="1"/>
  </cols>
  <sheetData>
    <row r="1" spans="1:7" ht="81.75" customHeight="1" thickTop="1" x14ac:dyDescent="0.2">
      <c r="A1" s="54" t="s">
        <v>0</v>
      </c>
      <c r="B1" s="55" t="s">
        <v>1</v>
      </c>
      <c r="C1" s="56" t="s">
        <v>13</v>
      </c>
      <c r="D1" s="56" t="s">
        <v>14</v>
      </c>
      <c r="E1" s="56" t="s">
        <v>11</v>
      </c>
      <c r="F1" s="56" t="s">
        <v>15</v>
      </c>
      <c r="G1" s="57" t="s">
        <v>12</v>
      </c>
    </row>
    <row r="2" spans="1:7" ht="13.5" thickBot="1" x14ac:dyDescent="0.25">
      <c r="A2" s="14" t="s">
        <v>2</v>
      </c>
      <c r="B2" s="15" t="s">
        <v>3</v>
      </c>
      <c r="C2" s="47">
        <f>Personalkosten!H3</f>
        <v>4350</v>
      </c>
      <c r="D2" s="47">
        <f>SUM(D4:D7)</f>
        <v>0</v>
      </c>
      <c r="E2" s="47">
        <f>SUM(E4:E5)</f>
        <v>0</v>
      </c>
      <c r="F2" s="47">
        <f>SUM(F4:F7)</f>
        <v>0</v>
      </c>
      <c r="G2" s="48">
        <f t="shared" ref="G2:G8" si="0">SUM(C2:F2)</f>
        <v>4350</v>
      </c>
    </row>
    <row r="3" spans="1:7" ht="14.25" thickTop="1" thickBot="1" x14ac:dyDescent="0.25">
      <c r="A3" s="18" t="s">
        <v>28</v>
      </c>
      <c r="B3" s="19" t="s">
        <v>4</v>
      </c>
      <c r="C3" s="52">
        <f>Personalkosten!H4</f>
        <v>250</v>
      </c>
      <c r="D3" s="52"/>
      <c r="E3" s="52"/>
      <c r="F3" s="52"/>
      <c r="G3" s="53">
        <f t="shared" si="0"/>
        <v>250</v>
      </c>
    </row>
    <row r="4" spans="1:7" ht="14.25" thickTop="1" thickBot="1" x14ac:dyDescent="0.25">
      <c r="A4" s="18" t="s">
        <v>29</v>
      </c>
      <c r="B4" s="19" t="s">
        <v>27</v>
      </c>
      <c r="C4" s="52">
        <f>Personalkosten!H5</f>
        <v>2000</v>
      </c>
      <c r="D4" s="52"/>
      <c r="E4" s="52"/>
      <c r="F4" s="52"/>
      <c r="G4" s="53">
        <f t="shared" si="0"/>
        <v>2000</v>
      </c>
    </row>
    <row r="5" spans="1:7" ht="14.25" thickTop="1" thickBot="1" x14ac:dyDescent="0.25">
      <c r="A5" s="18" t="s">
        <v>30</v>
      </c>
      <c r="B5" s="19" t="s">
        <v>5</v>
      </c>
      <c r="C5" s="52">
        <f>Personalkosten!H6</f>
        <v>800</v>
      </c>
      <c r="D5" s="52"/>
      <c r="E5" s="52"/>
      <c r="F5" s="52"/>
      <c r="G5" s="53">
        <f t="shared" si="0"/>
        <v>800</v>
      </c>
    </row>
    <row r="6" spans="1:7" ht="14.25" thickTop="1" thickBot="1" x14ac:dyDescent="0.25">
      <c r="A6" s="18" t="s">
        <v>31</v>
      </c>
      <c r="B6" s="22" t="s">
        <v>17</v>
      </c>
      <c r="C6" s="52">
        <f>Personalkosten!H7</f>
        <v>1300</v>
      </c>
      <c r="D6" s="52"/>
      <c r="E6" s="52"/>
      <c r="F6" s="52"/>
      <c r="G6" s="53">
        <f t="shared" si="0"/>
        <v>1300</v>
      </c>
    </row>
    <row r="7" spans="1:7" ht="14.25" thickTop="1" thickBot="1" x14ac:dyDescent="0.25">
      <c r="A7" s="36" t="s">
        <v>6</v>
      </c>
      <c r="B7" s="37" t="s">
        <v>16</v>
      </c>
      <c r="C7" s="49">
        <f>Personalkosten!H8</f>
        <v>2900</v>
      </c>
      <c r="D7" s="49">
        <f>SUM(D8:D12)</f>
        <v>0</v>
      </c>
      <c r="E7" s="49">
        <f>SUM(E8:E12)</f>
        <v>0</v>
      </c>
      <c r="F7" s="49">
        <f>SUM(F8:F17)</f>
        <v>0</v>
      </c>
      <c r="G7" s="50">
        <f t="shared" si="0"/>
        <v>2900</v>
      </c>
    </row>
    <row r="8" spans="1:7" ht="14.25" thickTop="1" thickBot="1" x14ac:dyDescent="0.25">
      <c r="A8" s="23" t="s">
        <v>7</v>
      </c>
      <c r="B8" s="19" t="s">
        <v>40</v>
      </c>
      <c r="C8" s="52">
        <f>Personalkosten!H9</f>
        <v>1000</v>
      </c>
      <c r="D8" s="52"/>
      <c r="E8" s="52"/>
      <c r="F8" s="52"/>
      <c r="G8" s="53">
        <f t="shared" si="0"/>
        <v>1000</v>
      </c>
    </row>
    <row r="9" spans="1:7" ht="14.25" thickTop="1" thickBot="1" x14ac:dyDescent="0.25">
      <c r="A9" s="23" t="s">
        <v>8</v>
      </c>
      <c r="B9" s="19" t="s">
        <v>41</v>
      </c>
      <c r="C9" s="52">
        <f>Personalkosten!H10</f>
        <v>700</v>
      </c>
      <c r="D9" s="52"/>
      <c r="E9" s="52"/>
      <c r="F9" s="52"/>
      <c r="G9" s="53"/>
    </row>
    <row r="10" spans="1:7" ht="14.25" thickTop="1" thickBot="1" x14ac:dyDescent="0.25">
      <c r="A10" s="23" t="s">
        <v>9</v>
      </c>
      <c r="B10" s="22" t="s">
        <v>42</v>
      </c>
      <c r="C10" s="52">
        <f>Personalkosten!H11</f>
        <v>300</v>
      </c>
      <c r="D10" s="52"/>
      <c r="E10" s="52"/>
      <c r="F10" s="52"/>
      <c r="G10" s="53"/>
    </row>
    <row r="11" spans="1:7" ht="14.25" thickTop="1" thickBot="1" x14ac:dyDescent="0.25">
      <c r="A11" s="18" t="s">
        <v>43</v>
      </c>
      <c r="B11" s="19" t="s">
        <v>45</v>
      </c>
      <c r="C11" s="52">
        <f>Personalkosten!H12</f>
        <v>300</v>
      </c>
      <c r="D11" s="52"/>
      <c r="E11" s="52"/>
      <c r="F11" s="52"/>
      <c r="G11" s="53">
        <f t="shared" ref="G11:G23" si="1">SUM(C11:F11)</f>
        <v>300</v>
      </c>
    </row>
    <row r="12" spans="1:7" ht="24" thickTop="1" thickBot="1" x14ac:dyDescent="0.25">
      <c r="A12" s="18" t="s">
        <v>44</v>
      </c>
      <c r="B12" s="22" t="s">
        <v>46</v>
      </c>
      <c r="C12" s="52">
        <f>Personalkosten!H13</f>
        <v>600</v>
      </c>
      <c r="D12" s="52"/>
      <c r="E12" s="52"/>
      <c r="F12" s="52"/>
      <c r="G12" s="53">
        <f t="shared" si="1"/>
        <v>600</v>
      </c>
    </row>
    <row r="13" spans="1:7" ht="14.25" thickTop="1" thickBot="1" x14ac:dyDescent="0.25">
      <c r="A13" s="36">
        <v>3</v>
      </c>
      <c r="B13" s="37" t="s">
        <v>47</v>
      </c>
      <c r="C13" s="49">
        <f>Personalkosten!H14</f>
        <v>7350</v>
      </c>
      <c r="D13" s="49">
        <f>SUM(D14:D17)</f>
        <v>0</v>
      </c>
      <c r="E13" s="49">
        <f>SUM(E14:E17)</f>
        <v>0</v>
      </c>
      <c r="F13" s="49">
        <f>SUM(F14:F17)</f>
        <v>0</v>
      </c>
      <c r="G13" s="50">
        <f t="shared" si="1"/>
        <v>7350</v>
      </c>
    </row>
    <row r="14" spans="1:7" ht="14.25" thickTop="1" thickBot="1" x14ac:dyDescent="0.25">
      <c r="A14" s="18" t="s">
        <v>32</v>
      </c>
      <c r="B14" s="19" t="s">
        <v>49</v>
      </c>
      <c r="C14" s="52">
        <f>Personalkosten!H15</f>
        <v>1500</v>
      </c>
      <c r="D14" s="52"/>
      <c r="E14" s="52"/>
      <c r="F14" s="52"/>
      <c r="G14" s="53">
        <f t="shared" si="1"/>
        <v>1500</v>
      </c>
    </row>
    <row r="15" spans="1:7" ht="14.25" thickTop="1" thickBot="1" x14ac:dyDescent="0.25">
      <c r="A15" s="18" t="s">
        <v>33</v>
      </c>
      <c r="B15" s="19" t="s">
        <v>50</v>
      </c>
      <c r="C15" s="52">
        <f>Personalkosten!H16</f>
        <v>3600</v>
      </c>
      <c r="D15" s="52"/>
      <c r="E15" s="52"/>
      <c r="F15" s="52"/>
      <c r="G15" s="53">
        <f t="shared" si="1"/>
        <v>3600</v>
      </c>
    </row>
    <row r="16" spans="1:7" ht="24" thickTop="1" thickBot="1" x14ac:dyDescent="0.25">
      <c r="A16" s="18" t="s">
        <v>34</v>
      </c>
      <c r="B16" s="22" t="s">
        <v>51</v>
      </c>
      <c r="C16" s="52">
        <f>Personalkosten!H17</f>
        <v>1500</v>
      </c>
      <c r="D16" s="52"/>
      <c r="E16" s="52"/>
      <c r="F16" s="52"/>
      <c r="G16" s="53">
        <f t="shared" si="1"/>
        <v>1500</v>
      </c>
    </row>
    <row r="17" spans="1:7" ht="14.25" thickTop="1" thickBot="1" x14ac:dyDescent="0.25">
      <c r="A17" s="18" t="s">
        <v>35</v>
      </c>
      <c r="B17" s="19" t="s">
        <v>18</v>
      </c>
      <c r="C17" s="52">
        <f>Personalkosten!H18</f>
        <v>750</v>
      </c>
      <c r="D17" s="52"/>
      <c r="E17" s="52"/>
      <c r="F17" s="52"/>
      <c r="G17" s="53">
        <f t="shared" si="1"/>
        <v>750</v>
      </c>
    </row>
    <row r="18" spans="1:7" ht="14.25" thickTop="1" thickBot="1" x14ac:dyDescent="0.25">
      <c r="A18" s="36">
        <v>4</v>
      </c>
      <c r="B18" s="37" t="s">
        <v>19</v>
      </c>
      <c r="C18" s="49">
        <f>Personalkosten!H19</f>
        <v>4650</v>
      </c>
      <c r="D18" s="49">
        <f t="shared" ref="D18:F18" si="2">SUM(D19:D27)</f>
        <v>0</v>
      </c>
      <c r="E18" s="49">
        <f t="shared" si="2"/>
        <v>0</v>
      </c>
      <c r="F18" s="49">
        <f t="shared" si="2"/>
        <v>0</v>
      </c>
      <c r="G18" s="50">
        <f t="shared" si="1"/>
        <v>4650</v>
      </c>
    </row>
    <row r="19" spans="1:7" ht="14.25" thickTop="1" thickBot="1" x14ac:dyDescent="0.25">
      <c r="A19" s="18" t="s">
        <v>36</v>
      </c>
      <c r="B19" s="19" t="s">
        <v>21</v>
      </c>
      <c r="C19" s="52">
        <f>Personalkosten!H20</f>
        <v>1350</v>
      </c>
      <c r="D19" s="52"/>
      <c r="E19" s="52"/>
      <c r="F19" s="52"/>
      <c r="G19" s="53">
        <f t="shared" si="1"/>
        <v>1350</v>
      </c>
    </row>
    <row r="20" spans="1:7" ht="14.25" thickTop="1" thickBot="1" x14ac:dyDescent="0.25">
      <c r="A20" s="18" t="s">
        <v>37</v>
      </c>
      <c r="B20" s="19" t="s">
        <v>52</v>
      </c>
      <c r="C20" s="52">
        <f>Personalkosten!H21</f>
        <v>650</v>
      </c>
      <c r="D20" s="52"/>
      <c r="E20" s="52"/>
      <c r="F20" s="52"/>
      <c r="G20" s="53">
        <f t="shared" si="1"/>
        <v>650</v>
      </c>
    </row>
    <row r="21" spans="1:7" ht="14.25" thickTop="1" thickBot="1" x14ac:dyDescent="0.25">
      <c r="A21" s="18" t="s">
        <v>38</v>
      </c>
      <c r="B21" s="19" t="s">
        <v>20</v>
      </c>
      <c r="C21" s="52">
        <f>Personalkosten!H22</f>
        <v>750</v>
      </c>
      <c r="D21" s="52"/>
      <c r="E21" s="52"/>
      <c r="F21" s="52"/>
      <c r="G21" s="53">
        <f t="shared" si="1"/>
        <v>750</v>
      </c>
    </row>
    <row r="22" spans="1:7" ht="14.25" thickTop="1" thickBot="1" x14ac:dyDescent="0.25">
      <c r="A22" s="18" t="s">
        <v>39</v>
      </c>
      <c r="B22" s="19" t="s">
        <v>22</v>
      </c>
      <c r="C22" s="52">
        <f>Personalkosten!H23</f>
        <v>1400</v>
      </c>
      <c r="D22" s="52"/>
      <c r="E22" s="52"/>
      <c r="F22" s="52"/>
      <c r="G22" s="53">
        <f t="shared" si="1"/>
        <v>1400</v>
      </c>
    </row>
    <row r="23" spans="1:7" ht="14.25" thickTop="1" thickBot="1" x14ac:dyDescent="0.25">
      <c r="A23" s="18" t="s">
        <v>48</v>
      </c>
      <c r="B23" s="22" t="s">
        <v>23</v>
      </c>
      <c r="C23" s="52">
        <f>Personalkosten!H24</f>
        <v>500</v>
      </c>
      <c r="D23" s="52"/>
      <c r="E23" s="52"/>
      <c r="F23" s="52"/>
      <c r="G23" s="53">
        <f t="shared" si="1"/>
        <v>500</v>
      </c>
    </row>
    <row r="24" spans="1:7" ht="14.25" thickTop="1" thickBot="1" x14ac:dyDescent="0.25">
      <c r="G24" s="51">
        <f>G18+G13+G7+G2</f>
        <v>19250</v>
      </c>
    </row>
    <row r="25" spans="1:7" ht="13.5" thickTop="1" x14ac:dyDescent="0.2"/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Personaleinsatzplan</vt:lpstr>
      <vt:lpstr>Personalkosten</vt:lpstr>
      <vt:lpstr>Projektkosten</vt:lpstr>
      <vt:lpstr>Personaleinsatzplan!Drucktitel</vt:lpstr>
    </vt:vector>
  </TitlesOfParts>
  <Company>FH JOANNEUM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Salloker</dc:creator>
  <cp:lastModifiedBy>Mathias</cp:lastModifiedBy>
  <cp:lastPrinted>2008-06-26T11:09:35Z</cp:lastPrinted>
  <dcterms:created xsi:type="dcterms:W3CDTF">2007-09-17T21:28:28Z</dcterms:created>
  <dcterms:modified xsi:type="dcterms:W3CDTF">2019-11-21T20:49:41Z</dcterms:modified>
</cp:coreProperties>
</file>