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Projects\page404\documents\"/>
    </mc:Choice>
  </mc:AlternateContent>
  <bookViews>
    <workbookView xWindow="0" yWindow="0" windowWidth="28800" windowHeight="12330"/>
  </bookViews>
  <sheets>
    <sheet name="СОДЕРЖАНИЕ" sheetId="5" r:id="rId1"/>
    <sheet name="декомпозиция" sheetId="1" r:id="rId2"/>
    <sheet name="риски" sheetId="2" r:id="rId3"/>
    <sheet name="трудозатраты" sheetId="3" r:id="rId4"/>
    <sheet name="таблицаМайерса" sheetId="4" r:id="rId5"/>
    <sheet name="доменныйАнализ" sheetId="6" r:id="rId6"/>
    <sheet name="чекЛист" sheetId="7" r:id="rId7"/>
    <sheet name="тестКейс" sheetId="8" r:id="rId8"/>
    <sheet name="матрицаТрассировкиТребований" sheetId="9" r:id="rId9"/>
    <sheet name="багРепорт" sheetId="10" r:id="rId10"/>
    <sheet name="отчетТестирования" sheetId="11" r:id="rId11"/>
  </sheets>
  <definedNames>
    <definedName name="_xlnm._FilterDatabase" localSheetId="1" hidden="1">декомпозиция!$A$1:$I$1</definedName>
    <definedName name="_xlnm._FilterDatabase" localSheetId="2" hidden="1">риски!$A$1:$E$1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1" l="1"/>
  <c r="D13" i="11"/>
  <c r="E13" i="11"/>
  <c r="F13" i="11"/>
  <c r="F8" i="11"/>
  <c r="B12" i="11"/>
  <c r="B13" i="11" s="1"/>
  <c r="B11" i="11"/>
  <c r="B4" i="9" l="1"/>
  <c r="B5" i="9"/>
  <c r="B6" i="9"/>
  <c r="B7" i="9"/>
  <c r="B8" i="9"/>
  <c r="B9" i="9"/>
  <c r="B3" i="9"/>
  <c r="D2" i="9"/>
  <c r="E2" i="9"/>
  <c r="F2" i="9"/>
  <c r="G2" i="9"/>
  <c r="C2" i="9"/>
  <c r="B2" i="9" s="1"/>
  <c r="B10" i="9" l="1"/>
  <c r="D16" i="3"/>
  <c r="D18" i="3"/>
  <c r="E3" i="2" l="1"/>
  <c r="E4" i="2"/>
  <c r="E7" i="3" l="1"/>
  <c r="E5" i="3"/>
  <c r="E3" i="3"/>
  <c r="E4" i="3"/>
  <c r="E2" i="3"/>
  <c r="E2" i="2" l="1"/>
</calcChain>
</file>

<file path=xl/sharedStrings.xml><?xml version="1.0" encoding="utf-8"?>
<sst xmlns="http://schemas.openxmlformats.org/spreadsheetml/2006/main" count="205" uniqueCount="153">
  <si>
    <t>Роль</t>
  </si>
  <si>
    <t>Сценарий пользования</t>
  </si>
  <si>
    <t>Объект тестирования</t>
  </si>
  <si>
    <t>Действия (CRUD операции)</t>
  </si>
  <si>
    <t>Раздел интерфейса</t>
  </si>
  <si>
    <t>Ограничения (ввод, вывод, поведение)</t>
  </si>
  <si>
    <t>Алгоритм поиска, расчета</t>
  </si>
  <si>
    <t>Сообщение об ошибке</t>
  </si>
  <si>
    <t>Пользователь</t>
  </si>
  <si>
    <t>Покупка билета</t>
  </si>
  <si>
    <t>билет</t>
  </si>
  <si>
    <t>поиск билета</t>
  </si>
  <si>
    <t>форма поиска билета</t>
  </si>
  <si>
    <t>Вероятность</t>
  </si>
  <si>
    <t>Влияние</t>
  </si>
  <si>
    <t>Приоритет
(вероятность Х влияние)</t>
  </si>
  <si>
    <t>Уровень</t>
  </si>
  <si>
    <t>Вес уровня, балл</t>
  </si>
  <si>
    <t>Количество функциональных точек</t>
  </si>
  <si>
    <t>Всего
(вес уровня Х кол.точек)</t>
  </si>
  <si>
    <t>Сложный</t>
  </si>
  <si>
    <t>Средний</t>
  </si>
  <si>
    <t>Простой</t>
  </si>
  <si>
    <r>
      <rPr>
        <b/>
        <sz val="12"/>
        <color theme="1"/>
        <rFont val="Calibri"/>
        <family val="2"/>
        <charset val="204"/>
        <scheme val="minor"/>
      </rPr>
      <t>Стоимость одного балла,</t>
    </r>
    <r>
      <rPr>
        <sz val="12"/>
        <color theme="1"/>
        <rFont val="Calibri"/>
        <family val="2"/>
        <charset val="204"/>
        <scheme val="minor"/>
      </rPr>
      <t xml:space="preserve"> человеко-часов</t>
    </r>
  </si>
  <si>
    <r>
      <rPr>
        <b/>
        <sz val="12"/>
        <color theme="1"/>
        <rFont val="Calibri"/>
        <family val="2"/>
        <charset val="204"/>
        <scheme val="minor"/>
      </rPr>
      <t xml:space="preserve">Общее расчетное усилие, </t>
    </r>
    <r>
      <rPr>
        <sz val="12"/>
        <color theme="1"/>
        <rFont val="Calibri"/>
        <family val="2"/>
        <charset val="204"/>
        <scheme val="minor"/>
      </rPr>
      <t>человеко-часов (р4 х р5)</t>
    </r>
  </si>
  <si>
    <r>
      <rPr>
        <b/>
        <sz val="12"/>
        <color theme="1"/>
        <rFont val="Calibri"/>
        <family val="2"/>
        <charset val="204"/>
        <scheme val="minor"/>
      </rPr>
      <t>Всего баллов,</t>
    </r>
    <r>
      <rPr>
        <sz val="12"/>
        <color theme="1"/>
        <rFont val="Calibri"/>
        <family val="2"/>
        <charset val="204"/>
        <scheme val="minor"/>
      </rPr>
      <t xml:space="preserve"> (р1 + р2 + р3)</t>
    </r>
  </si>
  <si>
    <t>Название риска</t>
  </si>
  <si>
    <t>Нарушен срок передачи проекта на тестирование</t>
  </si>
  <si>
    <t>Сокращение времени на тестирование</t>
  </si>
  <si>
    <t>Отказ электричества</t>
  </si>
  <si>
    <t>№</t>
  </si>
  <si>
    <t>Задача</t>
  </si>
  <si>
    <t>Анализ требований</t>
  </si>
  <si>
    <t>тест-аналитик</t>
  </si>
  <si>
    <t>Создание плана тестирования</t>
  </si>
  <si>
    <t>тест-менеджер</t>
  </si>
  <si>
    <t>Создание тестовых сценариев</t>
  </si>
  <si>
    <t>тест-дизайнер</t>
  </si>
  <si>
    <t>Создание автотестов</t>
  </si>
  <si>
    <t>тест-автоматизатор</t>
  </si>
  <si>
    <t>Проведение тестирования</t>
  </si>
  <si>
    <t>тестировщик</t>
  </si>
  <si>
    <t>Создание отчета о результатах тестирования</t>
  </si>
  <si>
    <t>ВСЕГО</t>
  </si>
  <si>
    <t>Количество,
человеко-часов</t>
  </si>
  <si>
    <t>Название поля</t>
  </si>
  <si>
    <t>Тип поля</t>
  </si>
  <si>
    <t>Эквивалентные классы</t>
  </si>
  <si>
    <t>валидные</t>
  </si>
  <si>
    <t>невалидные</t>
  </si>
  <si>
    <t>Граничные значения</t>
  </si>
  <si>
    <t>Тестовые значения</t>
  </si>
  <si>
    <t>имя</t>
  </si>
  <si>
    <t>строка</t>
  </si>
  <si>
    <t>А-Я, а-я</t>
  </si>
  <si>
    <t>A-z, 0-9, пробел, спец символы</t>
  </si>
  <si>
    <t>3, 20</t>
  </si>
  <si>
    <t>Яна, Гитинамагомедгаджияв</t>
  </si>
  <si>
    <t>пусто, 2, 21</t>
  </si>
  <si>
    <t>пусто, Ян, Анна-Мария, Гитинамагомедгаджиявв, три пробела, !/*, Jon, G20</t>
  </si>
  <si>
    <t>декомпозиция</t>
  </si>
  <si>
    <t>риски</t>
  </si>
  <si>
    <t>трудозатраты</t>
  </si>
  <si>
    <t>таблица Майерса</t>
  </si>
  <si>
    <t>Содержание</t>
  </si>
  <si>
    <t>СОДЕРЖАНИЕ</t>
  </si>
  <si>
    <t>доменный анализ</t>
  </si>
  <si>
    <t>ТС 1</t>
  </si>
  <si>
    <t>ТС 2</t>
  </si>
  <si>
    <t>ТС 3</t>
  </si>
  <si>
    <t>ТС 4</t>
  </si>
  <si>
    <t>ТС 5</t>
  </si>
  <si>
    <t>ТС 6</t>
  </si>
  <si>
    <t>ТС 7</t>
  </si>
  <si>
    <t>ТС 8</t>
  </si>
  <si>
    <t>ТС 9</t>
  </si>
  <si>
    <t>ТС 10</t>
  </si>
  <si>
    <t>ON</t>
  </si>
  <si>
    <t>OFF</t>
  </si>
  <si>
    <t>IN</t>
  </si>
  <si>
    <t>возраст</t>
  </si>
  <si>
    <t>сумма</t>
  </si>
  <si>
    <t>к оплате</t>
  </si>
  <si>
    <t>&gt;=18</t>
  </si>
  <si>
    <t>&lt;=60</t>
  </si>
  <si>
    <t>&gt;=100тыс</t>
  </si>
  <si>
    <t>&lt;=2млн</t>
  </si>
  <si>
    <t>&gt;=50тыс</t>
  </si>
  <si>
    <t>ТС</t>
  </si>
  <si>
    <t>тест-кейс</t>
  </si>
  <si>
    <t>значение на границе</t>
  </si>
  <si>
    <t>приграничное значение</t>
  </si>
  <si>
    <t>валидное значение</t>
  </si>
  <si>
    <t>Параметр</t>
  </si>
  <si>
    <t>-</t>
  </si>
  <si>
    <t>чек-лист</t>
  </si>
  <si>
    <t>матрица трассировки требований</t>
  </si>
  <si>
    <t>Название</t>
  </si>
  <si>
    <t>Дата проверки</t>
  </si>
  <si>
    <t>Валидация html, css</t>
  </si>
  <si>
    <t>Проверка структуры</t>
  </si>
  <si>
    <t>Проверка орфографии</t>
  </si>
  <si>
    <t>Тестирование ссылок</t>
  </si>
  <si>
    <t>Проверка навигации</t>
  </si>
  <si>
    <t>Тестирование адаптивности</t>
  </si>
  <si>
    <r>
      <rPr>
        <sz val="12"/>
        <color theme="1"/>
        <rFont val="Calibri"/>
        <family val="2"/>
        <charset val="204"/>
        <scheme val="minor"/>
      </rPr>
      <t>Чек-лист</t>
    </r>
    <r>
      <rPr>
        <b/>
        <sz val="12"/>
        <color theme="1"/>
        <rFont val="Calibri"/>
        <family val="2"/>
        <charset val="204"/>
        <scheme val="minor"/>
      </rPr>
      <t xml:space="preserve">
КАРТА САЙТА</t>
    </r>
  </si>
  <si>
    <t>Шаги</t>
  </si>
  <si>
    <t>Ожидаемый результат</t>
  </si>
  <si>
    <t>Регистрация нового кабинета</t>
  </si>
  <si>
    <t>Регистрация нового кабинета с параметрами уже зарегистрированного</t>
  </si>
  <si>
    <t>1.Кабинет зарегистрирован
2.Сообщение = Кабинет зарегистрирован</t>
  </si>
  <si>
    <t>1.Кабинет зарегистрирован
2.Сообщение = Кабинет зарегистрирован
3.Ошибка регистрации
4.Сообщение = Измените название</t>
  </si>
  <si>
    <t>ФТ1</t>
  </si>
  <si>
    <t>ФТ2</t>
  </si>
  <si>
    <t>ФТ3</t>
  </si>
  <si>
    <t>НТ1</t>
  </si>
  <si>
    <t>НТ2</t>
  </si>
  <si>
    <t>ТС1</t>
  </si>
  <si>
    <t>ТС2</t>
  </si>
  <si>
    <t>ТС3</t>
  </si>
  <si>
    <t>ТС4</t>
  </si>
  <si>
    <t>ТС5</t>
  </si>
  <si>
    <t>ТС6</t>
  </si>
  <si>
    <t>ТС7</t>
  </si>
  <si>
    <t>Требования</t>
  </si>
  <si>
    <t>Тест-кейсы</t>
  </si>
  <si>
    <t>х</t>
  </si>
  <si>
    <t>баг-репорт</t>
  </si>
  <si>
    <t>Фактический результат</t>
  </si>
  <si>
    <t>1.Перейти в раздел "Регистрация кабинета"
2.Заполнить параметры:
название = океан
пароль = волна
3.Кликнуть "Сохранить"
4.Обратить внимание на сообщение</t>
  </si>
  <si>
    <t>1.Перейти в раздел "Регистрация кабинета"
2.Заполнить параметры:
название = океан
пароль = волна
3.Кликнуть "Сохранить"
4.Обратить внимание на сообщение
5.Повторить пп 1-4</t>
  </si>
  <si>
    <t>1.Название кнопки = "Сохрани"</t>
  </si>
  <si>
    <t>1.Название кнопки = "Сохранить"</t>
  </si>
  <si>
    <t>Регистрация нового кабинета: неправильное название кнопки "Сохранить"</t>
  </si>
  <si>
    <t>1.Перейти в раздел "Регистрация кабинета"
2.Обратить внимание на название кнопки "Сохранить"</t>
  </si>
  <si>
    <t>ТЕСТ-КЕЙСЫ</t>
  </si>
  <si>
    <t>всего</t>
  </si>
  <si>
    <t>пройдено</t>
  </si>
  <si>
    <t>БАГ-РЕПОРТЫ</t>
  </si>
  <si>
    <t>создано</t>
  </si>
  <si>
    <t>исправлено</t>
  </si>
  <si>
    <t>критический</t>
  </si>
  <si>
    <t>серьезный</t>
  </si>
  <si>
    <t>незначительный</t>
  </si>
  <si>
    <t>дата начала</t>
  </si>
  <si>
    <t>дата завершения</t>
  </si>
  <si>
    <t>ДЛИТЕЛЬНОСТЬ ТЕСТИРОВАНИЯ</t>
  </si>
  <si>
    <t>осталось, %</t>
  </si>
  <si>
    <t>ОТЧЕТ</t>
  </si>
  <si>
    <t>про результаты тестирования</t>
  </si>
  <si>
    <t>site.com</t>
  </si>
  <si>
    <t>отчет про результаты тестирования</t>
  </si>
  <si>
    <t>продолжительность, кал.дней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</si>
</sst>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1"/>
      <color rgb="FF212529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0" xfId="1"/>
    <xf numFmtId="0" fontId="1" fillId="3" borderId="0" xfId="0" applyFont="1" applyFill="1"/>
    <xf numFmtId="0" fontId="1" fillId="0" borderId="0" xfId="0" applyFont="1"/>
    <xf numFmtId="0" fontId="1" fillId="3" borderId="8" xfId="0" applyFont="1" applyFill="1" applyBorder="1"/>
    <xf numFmtId="0" fontId="9" fillId="3" borderId="1" xfId="0" applyFont="1" applyFill="1" applyBorder="1"/>
    <xf numFmtId="0" fontId="1" fillId="3" borderId="1" xfId="0" applyFont="1" applyFill="1" applyBorder="1"/>
    <xf numFmtId="0" fontId="1" fillId="3" borderId="13" xfId="0" applyFont="1" applyFill="1" applyBorder="1"/>
    <xf numFmtId="164" fontId="0" fillId="0" borderId="8" xfId="2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4" fontId="0" fillId="0" borderId="13" xfId="2" applyNumberFormat="1" applyFont="1" applyBorder="1" applyAlignment="1">
      <alignment horizontal="center"/>
    </xf>
    <xf numFmtId="164" fontId="0" fillId="5" borderId="8" xfId="2" applyNumberFormat="1" applyFont="1" applyFill="1" applyBorder="1" applyAlignment="1">
      <alignment horizontal="center"/>
    </xf>
    <xf numFmtId="164" fontId="0" fillId="5" borderId="1" xfId="2" applyNumberFormat="1" applyFont="1" applyFill="1" applyBorder="1" applyAlignment="1">
      <alignment horizontal="center"/>
    </xf>
    <xf numFmtId="164" fontId="0" fillId="5" borderId="13" xfId="2" applyNumberFormat="1" applyFont="1" applyFill="1" applyBorder="1" applyAlignment="1">
      <alignment horizontal="center"/>
    </xf>
    <xf numFmtId="164" fontId="0" fillId="5" borderId="9" xfId="2" applyNumberFormat="1" applyFont="1" applyFill="1" applyBorder="1" applyAlignment="1">
      <alignment horizontal="center"/>
    </xf>
    <xf numFmtId="164" fontId="0" fillId="5" borderId="11" xfId="2" applyNumberFormat="1" applyFont="1" applyFill="1" applyBorder="1" applyAlignment="1">
      <alignment horizontal="center"/>
    </xf>
    <xf numFmtId="164" fontId="0" fillId="5" borderId="14" xfId="2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2" fillId="0" borderId="0" xfId="0" applyFont="1" applyAlignment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7" fillId="0" borderId="0" xfId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4" borderId="1" xfId="0" applyFont="1" applyFill="1" applyBorder="1" applyAlignment="1">
      <alignment horizontal="justify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1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tabSelected="1" workbookViewId="0"/>
  </sheetViews>
  <sheetFormatPr defaultRowHeight="15" x14ac:dyDescent="0.25"/>
  <cols>
    <col min="1" max="1" width="10.7109375" customWidth="1"/>
    <col min="2" max="2" width="17" bestFit="1" customWidth="1"/>
  </cols>
  <sheetData>
    <row r="1" spans="2:2" x14ac:dyDescent="0.25">
      <c r="B1" s="21" t="s">
        <v>64</v>
      </c>
    </row>
    <row r="2" spans="2:2" x14ac:dyDescent="0.25">
      <c r="B2" s="20" t="s">
        <v>60</v>
      </c>
    </row>
    <row r="3" spans="2:2" x14ac:dyDescent="0.25">
      <c r="B3" s="20" t="s">
        <v>61</v>
      </c>
    </row>
    <row r="4" spans="2:2" x14ac:dyDescent="0.25">
      <c r="B4" s="20" t="s">
        <v>62</v>
      </c>
    </row>
    <row r="5" spans="2:2" x14ac:dyDescent="0.25">
      <c r="B5" s="20" t="s">
        <v>63</v>
      </c>
    </row>
    <row r="6" spans="2:2" x14ac:dyDescent="0.25">
      <c r="B6" s="20" t="s">
        <v>66</v>
      </c>
    </row>
    <row r="7" spans="2:2" x14ac:dyDescent="0.25">
      <c r="B7" s="20" t="s">
        <v>95</v>
      </c>
    </row>
    <row r="8" spans="2:2" x14ac:dyDescent="0.25">
      <c r="B8" s="20" t="s">
        <v>89</v>
      </c>
    </row>
    <row r="9" spans="2:2" x14ac:dyDescent="0.25">
      <c r="B9" s="20" t="s">
        <v>96</v>
      </c>
    </row>
    <row r="10" spans="2:2" x14ac:dyDescent="0.25">
      <c r="B10" s="20" t="s">
        <v>127</v>
      </c>
    </row>
    <row r="11" spans="2:2" x14ac:dyDescent="0.25">
      <c r="B11" s="20" t="s">
        <v>151</v>
      </c>
    </row>
  </sheetData>
  <hyperlinks>
    <hyperlink ref="B2" location="декомпозиция!A1" display="декомпозиция"/>
    <hyperlink ref="B3" location="риски!A1" display="риски"/>
    <hyperlink ref="B4" location="трудозатраты!A1" display="трудозатраты"/>
    <hyperlink ref="B5" location="таблицаМайерса!A1" display="таблица Майерса"/>
    <hyperlink ref="B6" location="доменныйАнализ!A1" display="доменный анализ"/>
    <hyperlink ref="B7" location="чекЛист!A1" display="чек-лист"/>
    <hyperlink ref="B8" location="тестКейс!A1" display="тест-кейс"/>
    <hyperlink ref="B9" location="матрицаТрассировкиТребований!A1" display="матрица трассировки требований"/>
    <hyperlink ref="B10" location="багРепорт!A1" display="баг-репорт"/>
    <hyperlink ref="B11" location="отчетТестирования!A1" display="отчет про результаты тестирования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cols>
    <col min="1" max="1" width="4.7109375" customWidth="1"/>
    <col min="2" max="2" width="39.28515625" customWidth="1"/>
    <col min="3" max="4" width="37.85546875" customWidth="1"/>
    <col min="5" max="5" width="45" customWidth="1"/>
  </cols>
  <sheetData>
    <row r="1" spans="1:5" x14ac:dyDescent="0.25">
      <c r="A1" s="42" t="s">
        <v>30</v>
      </c>
      <c r="B1" s="42" t="s">
        <v>97</v>
      </c>
      <c r="C1" s="42" t="s">
        <v>106</v>
      </c>
      <c r="D1" s="42" t="s">
        <v>128</v>
      </c>
      <c r="E1" s="42" t="s">
        <v>107</v>
      </c>
    </row>
    <row r="2" spans="1:5" ht="60" x14ac:dyDescent="0.25">
      <c r="A2" s="48">
        <v>1</v>
      </c>
      <c r="B2" s="49" t="s">
        <v>133</v>
      </c>
      <c r="C2" s="49" t="s">
        <v>134</v>
      </c>
      <c r="D2" s="49" t="s">
        <v>131</v>
      </c>
      <c r="E2" s="49" t="s">
        <v>132</v>
      </c>
    </row>
    <row r="3" spans="1:5" x14ac:dyDescent="0.25">
      <c r="A3" s="48">
        <v>2</v>
      </c>
      <c r="B3" s="49"/>
      <c r="C3" s="49"/>
      <c r="D3" s="49"/>
      <c r="E3" s="49"/>
    </row>
    <row r="5" spans="1:5" x14ac:dyDescent="0.25">
      <c r="B5" s="20" t="s">
        <v>65</v>
      </c>
    </row>
  </sheetData>
  <hyperlinks>
    <hyperlink ref="B5" location="СОДЕРЖАНИЕ!A1" display="СОДЕРЖАНИ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5" sqref="B15"/>
    </sheetView>
  </sheetViews>
  <sheetFormatPr defaultRowHeight="15" x14ac:dyDescent="0.25"/>
  <cols>
    <col min="1" max="1" width="17.42578125" bestFit="1" customWidth="1"/>
    <col min="2" max="3" width="8.7109375" customWidth="1"/>
    <col min="4" max="6" width="16.7109375" customWidth="1"/>
  </cols>
  <sheetData>
    <row r="1" spans="1:6" x14ac:dyDescent="0.25">
      <c r="A1" s="75" t="s">
        <v>148</v>
      </c>
      <c r="B1" s="75"/>
      <c r="C1" s="75"/>
      <c r="D1" s="75"/>
      <c r="E1" s="75"/>
      <c r="F1" s="75"/>
    </row>
    <row r="2" spans="1:6" x14ac:dyDescent="0.25">
      <c r="A2" s="76" t="s">
        <v>149</v>
      </c>
      <c r="B2" s="76"/>
      <c r="C2" s="76"/>
      <c r="D2" s="76"/>
      <c r="E2" s="76"/>
      <c r="F2" s="76"/>
    </row>
    <row r="3" spans="1:6" x14ac:dyDescent="0.25">
      <c r="A3" s="75" t="s">
        <v>150</v>
      </c>
      <c r="B3" s="75"/>
      <c r="C3" s="75"/>
      <c r="D3" s="75"/>
      <c r="E3" s="75"/>
      <c r="F3" s="75"/>
    </row>
    <row r="5" spans="1:6" x14ac:dyDescent="0.25">
      <c r="A5" s="25" t="s">
        <v>135</v>
      </c>
      <c r="B5" s="78" t="s">
        <v>126</v>
      </c>
      <c r="D5" s="79" t="s">
        <v>146</v>
      </c>
      <c r="E5" s="79"/>
      <c r="F5" s="43" t="s">
        <v>126</v>
      </c>
    </row>
    <row r="6" spans="1:6" x14ac:dyDescent="0.25">
      <c r="A6" s="74" t="s">
        <v>136</v>
      </c>
      <c r="B6" s="43">
        <v>20</v>
      </c>
      <c r="D6" s="77" t="s">
        <v>144</v>
      </c>
      <c r="E6" s="77"/>
      <c r="F6" s="83">
        <v>43871</v>
      </c>
    </row>
    <row r="7" spans="1:6" x14ac:dyDescent="0.25">
      <c r="A7" s="74" t="s">
        <v>137</v>
      </c>
      <c r="B7" s="43">
        <v>8</v>
      </c>
      <c r="D7" s="77" t="s">
        <v>145</v>
      </c>
      <c r="E7" s="77"/>
      <c r="F7" s="83">
        <v>43876</v>
      </c>
    </row>
    <row r="8" spans="1:6" ht="15.75" x14ac:dyDescent="0.25">
      <c r="A8" s="74" t="s">
        <v>147</v>
      </c>
      <c r="B8" s="82">
        <f>100-(B7/B6*100)</f>
        <v>60</v>
      </c>
      <c r="D8" s="77" t="s">
        <v>152</v>
      </c>
      <c r="E8" s="77"/>
      <c r="F8" s="43">
        <f>F7-F6</f>
        <v>5</v>
      </c>
    </row>
    <row r="10" spans="1:6" x14ac:dyDescent="0.25">
      <c r="A10" s="25" t="s">
        <v>138</v>
      </c>
      <c r="B10" s="72" t="s">
        <v>136</v>
      </c>
      <c r="C10" s="72"/>
      <c r="D10" s="43" t="s">
        <v>141</v>
      </c>
      <c r="E10" s="43" t="s">
        <v>142</v>
      </c>
      <c r="F10" s="43" t="s">
        <v>143</v>
      </c>
    </row>
    <row r="11" spans="1:6" x14ac:dyDescent="0.25">
      <c r="A11" s="74" t="s">
        <v>139</v>
      </c>
      <c r="B11" s="72">
        <f>SUM(D11:F11)</f>
        <v>15</v>
      </c>
      <c r="C11" s="72"/>
      <c r="D11" s="43">
        <v>2</v>
      </c>
      <c r="E11" s="43">
        <v>3</v>
      </c>
      <c r="F11" s="43">
        <v>10</v>
      </c>
    </row>
    <row r="12" spans="1:6" x14ac:dyDescent="0.25">
      <c r="A12" s="74" t="s">
        <v>140</v>
      </c>
      <c r="B12" s="72">
        <f>SUM(D12:F12)</f>
        <v>8</v>
      </c>
      <c r="C12" s="72"/>
      <c r="D12" s="43">
        <v>1</v>
      </c>
      <c r="E12" s="43">
        <v>2</v>
      </c>
      <c r="F12" s="43">
        <v>5</v>
      </c>
    </row>
    <row r="13" spans="1:6" ht="15.75" x14ac:dyDescent="0.25">
      <c r="A13" s="74" t="s">
        <v>147</v>
      </c>
      <c r="B13" s="80">
        <f>100-(B12/B11*100)</f>
        <v>46.666666666666664</v>
      </c>
      <c r="C13" s="80"/>
      <c r="D13" s="81">
        <f t="shared" ref="D13:E13" si="0">100-(D12/D11*100)</f>
        <v>50</v>
      </c>
      <c r="E13" s="81">
        <f t="shared" si="0"/>
        <v>33.333333333333343</v>
      </c>
      <c r="F13" s="81">
        <f>100-(F12/F11*100)</f>
        <v>50</v>
      </c>
    </row>
    <row r="15" spans="1:6" x14ac:dyDescent="0.25">
      <c r="B15" s="20" t="s">
        <v>65</v>
      </c>
    </row>
  </sheetData>
  <mergeCells count="11">
    <mergeCell ref="A1:F1"/>
    <mergeCell ref="A2:F2"/>
    <mergeCell ref="A3:F3"/>
    <mergeCell ref="B10:C10"/>
    <mergeCell ref="B11:C11"/>
    <mergeCell ref="B12:C12"/>
    <mergeCell ref="B13:C13"/>
    <mergeCell ref="D5:E5"/>
    <mergeCell ref="D6:E6"/>
    <mergeCell ref="D7:E7"/>
    <mergeCell ref="D8:E8"/>
  </mergeCells>
  <hyperlinks>
    <hyperlink ref="B15" location="СОДЕРЖАНИЕ!A1" display="СОДЕРЖАНИЕ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5.7109375" customWidth="1"/>
    <col min="2" max="4" width="25.7109375" customWidth="1"/>
    <col min="5" max="5" width="28.7109375" customWidth="1"/>
    <col min="6" max="6" width="25.7109375" customWidth="1"/>
    <col min="7" max="7" width="39.7109375" customWidth="1"/>
    <col min="8" max="9" width="25.7109375" customWidth="1"/>
  </cols>
  <sheetData>
    <row r="1" spans="1:9" x14ac:dyDescent="0.25">
      <c r="A1" s="9" t="s">
        <v>30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</row>
    <row r="2" spans="1:9" x14ac:dyDescent="0.25">
      <c r="A2" s="43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/>
      <c r="H2" s="1"/>
      <c r="I2" s="1"/>
    </row>
    <row r="3" spans="1:9" x14ac:dyDescent="0.25">
      <c r="A3" s="43">
        <v>2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s="43">
        <v>3</v>
      </c>
      <c r="B4" s="1"/>
      <c r="C4" s="1"/>
      <c r="D4" s="1"/>
      <c r="E4" s="1"/>
      <c r="F4" s="1"/>
      <c r="G4" s="1"/>
      <c r="H4" s="1"/>
      <c r="I4" s="1"/>
    </row>
    <row r="6" spans="1:9" x14ac:dyDescent="0.25">
      <c r="B6" s="20" t="s">
        <v>65</v>
      </c>
    </row>
  </sheetData>
  <autoFilter ref="A1:I1"/>
  <hyperlinks>
    <hyperlink ref="B6" location="СОДЕРЖАНИЕ!A1" display="СОДЕРЖАНИЕ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5.7109375" style="6" customWidth="1"/>
    <col min="2" max="2" width="46.7109375" style="8" customWidth="1"/>
    <col min="3" max="4" width="25.7109375" style="6" customWidth="1"/>
    <col min="5" max="5" width="28.7109375" style="6" customWidth="1"/>
    <col min="6" max="16384" width="9.140625" style="6"/>
  </cols>
  <sheetData>
    <row r="1" spans="1:5" ht="30" x14ac:dyDescent="0.25">
      <c r="A1" s="10" t="s">
        <v>30</v>
      </c>
      <c r="B1" s="10" t="s">
        <v>26</v>
      </c>
      <c r="C1" s="10" t="s">
        <v>13</v>
      </c>
      <c r="D1" s="10" t="s">
        <v>14</v>
      </c>
      <c r="E1" s="11" t="s">
        <v>15</v>
      </c>
    </row>
    <row r="2" spans="1:5" x14ac:dyDescent="0.25">
      <c r="A2" s="2">
        <v>1</v>
      </c>
      <c r="B2" s="7" t="s">
        <v>27</v>
      </c>
      <c r="C2" s="2">
        <v>3</v>
      </c>
      <c r="D2" s="2">
        <v>3</v>
      </c>
      <c r="E2" s="2">
        <f>C2*D2</f>
        <v>9</v>
      </c>
    </row>
    <row r="3" spans="1:5" x14ac:dyDescent="0.25">
      <c r="A3" s="2">
        <v>2</v>
      </c>
      <c r="B3" s="7" t="s">
        <v>28</v>
      </c>
      <c r="C3" s="2">
        <v>2</v>
      </c>
      <c r="D3" s="2">
        <v>3</v>
      </c>
      <c r="E3" s="2">
        <f t="shared" ref="E3:E4" si="0">C3*D3</f>
        <v>6</v>
      </c>
    </row>
    <row r="4" spans="1:5" x14ac:dyDescent="0.25">
      <c r="A4" s="2">
        <v>3</v>
      </c>
      <c r="B4" s="7" t="s">
        <v>29</v>
      </c>
      <c r="C4" s="2">
        <v>1</v>
      </c>
      <c r="D4" s="2">
        <v>2</v>
      </c>
      <c r="E4" s="2">
        <f t="shared" si="0"/>
        <v>2</v>
      </c>
    </row>
    <row r="6" spans="1:5" x14ac:dyDescent="0.25">
      <c r="B6" s="20" t="s">
        <v>65</v>
      </c>
    </row>
  </sheetData>
  <autoFilter ref="A1:E1"/>
  <hyperlinks>
    <hyperlink ref="B6" location="СОДЕРЖАНИЕ!A1" display="СОДЕРЖАНИЕ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0" sqref="B20"/>
    </sheetView>
  </sheetViews>
  <sheetFormatPr defaultRowHeight="15" x14ac:dyDescent="0.25"/>
  <cols>
    <col min="1" max="1" width="5.7109375" customWidth="1"/>
    <col min="2" max="2" width="46.7109375" customWidth="1"/>
    <col min="3" max="4" width="25.7109375" customWidth="1"/>
    <col min="5" max="5" width="28.7109375" customWidth="1"/>
  </cols>
  <sheetData>
    <row r="1" spans="1:5" ht="30" x14ac:dyDescent="0.25">
      <c r="A1" s="10" t="s">
        <v>30</v>
      </c>
      <c r="B1" s="10" t="s">
        <v>16</v>
      </c>
      <c r="C1" s="10" t="s">
        <v>17</v>
      </c>
      <c r="D1" s="11" t="s">
        <v>18</v>
      </c>
      <c r="E1" s="11" t="s">
        <v>19</v>
      </c>
    </row>
    <row r="2" spans="1:5" x14ac:dyDescent="0.25">
      <c r="A2" s="2">
        <v>1</v>
      </c>
      <c r="B2" s="1" t="s">
        <v>20</v>
      </c>
      <c r="C2" s="2">
        <v>5</v>
      </c>
      <c r="D2" s="2">
        <v>3</v>
      </c>
      <c r="E2" s="2">
        <f>C2*D2</f>
        <v>15</v>
      </c>
    </row>
    <row r="3" spans="1:5" x14ac:dyDescent="0.25">
      <c r="A3" s="2">
        <v>2</v>
      </c>
      <c r="B3" s="1" t="s">
        <v>21</v>
      </c>
      <c r="C3" s="2">
        <v>3</v>
      </c>
      <c r="D3" s="2">
        <v>5</v>
      </c>
      <c r="E3" s="2">
        <f t="shared" ref="E3:E4" si="0">C3*D3</f>
        <v>15</v>
      </c>
    </row>
    <row r="4" spans="1:5" x14ac:dyDescent="0.25">
      <c r="A4" s="2">
        <v>3</v>
      </c>
      <c r="B4" s="1" t="s">
        <v>22</v>
      </c>
      <c r="C4" s="2">
        <v>1</v>
      </c>
      <c r="D4" s="2">
        <v>4</v>
      </c>
      <c r="E4" s="2">
        <f t="shared" si="0"/>
        <v>4</v>
      </c>
    </row>
    <row r="5" spans="1:5" ht="15.75" x14ac:dyDescent="0.25">
      <c r="A5" s="3">
        <v>4</v>
      </c>
      <c r="B5" s="54" t="s">
        <v>25</v>
      </c>
      <c r="C5" s="55"/>
      <c r="D5" s="56"/>
      <c r="E5" s="4">
        <f>SUM(E2:E4)</f>
        <v>34</v>
      </c>
    </row>
    <row r="6" spans="1:5" ht="15.75" x14ac:dyDescent="0.25">
      <c r="A6" s="3">
        <v>5</v>
      </c>
      <c r="B6" s="54" t="s">
        <v>23</v>
      </c>
      <c r="C6" s="55"/>
      <c r="D6" s="56"/>
      <c r="E6" s="4">
        <v>5</v>
      </c>
    </row>
    <row r="7" spans="1:5" ht="15.75" x14ac:dyDescent="0.25">
      <c r="A7" s="3">
        <v>6</v>
      </c>
      <c r="B7" s="54" t="s">
        <v>24</v>
      </c>
      <c r="C7" s="55"/>
      <c r="D7" s="56"/>
      <c r="E7" s="5">
        <f>E5*E6</f>
        <v>170</v>
      </c>
    </row>
    <row r="11" spans="1:5" ht="31.5" x14ac:dyDescent="0.25">
      <c r="A11" s="10" t="s">
        <v>30</v>
      </c>
      <c r="B11" s="12" t="s">
        <v>31</v>
      </c>
      <c r="C11" s="12" t="s">
        <v>0</v>
      </c>
      <c r="D11" s="12" t="s">
        <v>44</v>
      </c>
    </row>
    <row r="12" spans="1:5" ht="15.75" x14ac:dyDescent="0.25">
      <c r="A12" s="2">
        <v>1</v>
      </c>
      <c r="B12" s="13" t="s">
        <v>32</v>
      </c>
      <c r="C12" s="14" t="s">
        <v>33</v>
      </c>
      <c r="D12" s="15">
        <v>16</v>
      </c>
    </row>
    <row r="13" spans="1:5" ht="15.75" x14ac:dyDescent="0.25">
      <c r="A13" s="2">
        <v>2</v>
      </c>
      <c r="B13" s="13" t="s">
        <v>34</v>
      </c>
      <c r="C13" s="14" t="s">
        <v>35</v>
      </c>
      <c r="D13" s="15">
        <v>8</v>
      </c>
    </row>
    <row r="14" spans="1:5" ht="15.75" x14ac:dyDescent="0.25">
      <c r="A14" s="2">
        <v>3</v>
      </c>
      <c r="B14" s="13" t="s">
        <v>36</v>
      </c>
      <c r="C14" s="14" t="s">
        <v>37</v>
      </c>
      <c r="D14" s="15">
        <v>40</v>
      </c>
    </row>
    <row r="15" spans="1:5" ht="15.75" x14ac:dyDescent="0.25">
      <c r="A15" s="3">
        <v>4</v>
      </c>
      <c r="B15" s="13" t="s">
        <v>38</v>
      </c>
      <c r="C15" s="14" t="s">
        <v>39</v>
      </c>
      <c r="D15" s="15">
        <v>68</v>
      </c>
    </row>
    <row r="16" spans="1:5" ht="15.75" x14ac:dyDescent="0.25">
      <c r="A16" s="3">
        <v>5</v>
      </c>
      <c r="B16" s="13" t="s">
        <v>40</v>
      </c>
      <c r="C16" s="14" t="s">
        <v>41</v>
      </c>
      <c r="D16" s="15">
        <f>E7</f>
        <v>170</v>
      </c>
    </row>
    <row r="17" spans="1:4" ht="15.75" x14ac:dyDescent="0.25">
      <c r="A17" s="3">
        <v>6</v>
      </c>
      <c r="B17" s="13" t="s">
        <v>42</v>
      </c>
      <c r="C17" s="14" t="s">
        <v>35</v>
      </c>
      <c r="D17" s="15">
        <v>8</v>
      </c>
    </row>
    <row r="18" spans="1:4" ht="15.75" x14ac:dyDescent="0.25">
      <c r="A18" s="16">
        <v>7</v>
      </c>
      <c r="B18" s="57" t="s">
        <v>43</v>
      </c>
      <c r="C18" s="57"/>
      <c r="D18" s="12">
        <f>SUM(D12:D17)</f>
        <v>310</v>
      </c>
    </row>
    <row r="20" spans="1:4" x14ac:dyDescent="0.25">
      <c r="B20" s="20" t="s">
        <v>65</v>
      </c>
    </row>
  </sheetData>
  <mergeCells count="4">
    <mergeCell ref="B5:D5"/>
    <mergeCell ref="B6:D6"/>
    <mergeCell ref="B7:D7"/>
    <mergeCell ref="B18:C18"/>
  </mergeCells>
  <hyperlinks>
    <hyperlink ref="B20" location="СОДЕРЖАНИЕ!A1" display="СОДЕРЖАНИЕ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6" sqref="A6"/>
    </sheetView>
  </sheetViews>
  <sheetFormatPr defaultRowHeight="15" x14ac:dyDescent="0.25"/>
  <cols>
    <col min="1" max="1" width="5.7109375" customWidth="1"/>
    <col min="2" max="9" width="25.7109375" customWidth="1"/>
  </cols>
  <sheetData>
    <row r="1" spans="1:9" x14ac:dyDescent="0.25">
      <c r="A1" s="60" t="s">
        <v>30</v>
      </c>
      <c r="B1" s="60" t="s">
        <v>45</v>
      </c>
      <c r="C1" s="60" t="s">
        <v>46</v>
      </c>
      <c r="D1" s="58" t="s">
        <v>47</v>
      </c>
      <c r="E1" s="59"/>
      <c r="F1" s="58" t="s">
        <v>50</v>
      </c>
      <c r="G1" s="59"/>
      <c r="H1" s="58" t="s">
        <v>51</v>
      </c>
      <c r="I1" s="59"/>
    </row>
    <row r="2" spans="1:9" x14ac:dyDescent="0.25">
      <c r="A2" s="61"/>
      <c r="B2" s="61"/>
      <c r="C2" s="61"/>
      <c r="D2" s="17" t="s">
        <v>48</v>
      </c>
      <c r="E2" s="17" t="s">
        <v>49</v>
      </c>
      <c r="F2" s="17" t="s">
        <v>48</v>
      </c>
      <c r="G2" s="17" t="s">
        <v>49</v>
      </c>
      <c r="H2" s="17" t="s">
        <v>48</v>
      </c>
      <c r="I2" s="17" t="s">
        <v>49</v>
      </c>
    </row>
    <row r="3" spans="1:9" ht="45" x14ac:dyDescent="0.25">
      <c r="A3" s="73">
        <v>1</v>
      </c>
      <c r="B3" s="18" t="s">
        <v>52</v>
      </c>
      <c r="C3" s="18" t="s">
        <v>53</v>
      </c>
      <c r="D3" s="18" t="s">
        <v>54</v>
      </c>
      <c r="E3" s="18" t="s">
        <v>55</v>
      </c>
      <c r="F3" s="18" t="s">
        <v>56</v>
      </c>
      <c r="G3" s="18" t="s">
        <v>58</v>
      </c>
      <c r="H3" s="19" t="s">
        <v>57</v>
      </c>
      <c r="I3" s="19" t="s">
        <v>59</v>
      </c>
    </row>
    <row r="4" spans="1:9" x14ac:dyDescent="0.25">
      <c r="A4" s="73">
        <v>2</v>
      </c>
      <c r="B4" s="18"/>
      <c r="C4" s="18"/>
      <c r="D4" s="18"/>
      <c r="E4" s="18"/>
      <c r="F4" s="18"/>
      <c r="G4" s="18"/>
      <c r="H4" s="18"/>
      <c r="I4" s="18"/>
    </row>
    <row r="5" spans="1:9" x14ac:dyDescent="0.25">
      <c r="A5" s="73">
        <v>3</v>
      </c>
      <c r="B5" s="18"/>
      <c r="C5" s="18"/>
      <c r="D5" s="18"/>
      <c r="E5" s="18"/>
      <c r="F5" s="18"/>
      <c r="G5" s="18"/>
      <c r="H5" s="18"/>
      <c r="I5" s="18"/>
    </row>
    <row r="7" spans="1:9" x14ac:dyDescent="0.25">
      <c r="B7" s="20" t="s">
        <v>65</v>
      </c>
    </row>
  </sheetData>
  <mergeCells count="6">
    <mergeCell ref="D1:E1"/>
    <mergeCell ref="F1:G1"/>
    <mergeCell ref="H1:I1"/>
    <mergeCell ref="A1:A2"/>
    <mergeCell ref="B1:B2"/>
    <mergeCell ref="C1:C2"/>
  </mergeCells>
  <hyperlinks>
    <hyperlink ref="B7" location="СОДЕРЖАНИЕ!A1" display="СОДЕРЖАНИЕ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16" sqref="B16"/>
    </sheetView>
  </sheetViews>
  <sheetFormatPr defaultRowHeight="15" x14ac:dyDescent="0.25"/>
  <cols>
    <col min="1" max="1" width="11" bestFit="1" customWidth="1"/>
    <col min="4" max="13" width="12" customWidth="1"/>
  </cols>
  <sheetData>
    <row r="1" spans="1:13" ht="30" customHeight="1" thickBot="1" x14ac:dyDescent="0.3">
      <c r="A1" s="38" t="s">
        <v>93</v>
      </c>
      <c r="B1" s="67" t="s">
        <v>47</v>
      </c>
      <c r="C1" s="68"/>
      <c r="D1" s="36" t="s">
        <v>67</v>
      </c>
      <c r="E1" s="36" t="s">
        <v>68</v>
      </c>
      <c r="F1" s="36" t="s">
        <v>69</v>
      </c>
      <c r="G1" s="36" t="s">
        <v>70</v>
      </c>
      <c r="H1" s="36" t="s">
        <v>71</v>
      </c>
      <c r="I1" s="36" t="s">
        <v>72</v>
      </c>
      <c r="J1" s="36" t="s">
        <v>73</v>
      </c>
      <c r="K1" s="36" t="s">
        <v>74</v>
      </c>
      <c r="L1" s="36" t="s">
        <v>75</v>
      </c>
      <c r="M1" s="37" t="s">
        <v>76</v>
      </c>
    </row>
    <row r="2" spans="1:13" x14ac:dyDescent="0.25">
      <c r="A2" s="64" t="s">
        <v>80</v>
      </c>
      <c r="B2" s="62" t="s">
        <v>83</v>
      </c>
      <c r="C2" s="23" t="s">
        <v>77</v>
      </c>
      <c r="D2" s="27">
        <v>18</v>
      </c>
      <c r="E2" s="30"/>
      <c r="F2" s="27"/>
      <c r="G2" s="30"/>
      <c r="H2" s="27"/>
      <c r="I2" s="30"/>
      <c r="J2" s="27"/>
      <c r="K2" s="30"/>
      <c r="L2" s="27"/>
      <c r="M2" s="33"/>
    </row>
    <row r="3" spans="1:13" x14ac:dyDescent="0.25">
      <c r="A3" s="65"/>
      <c r="B3" s="63"/>
      <c r="C3" s="24" t="s">
        <v>78</v>
      </c>
      <c r="D3" s="28"/>
      <c r="E3" s="31">
        <v>17</v>
      </c>
      <c r="F3" s="28"/>
      <c r="G3" s="31"/>
      <c r="H3" s="28"/>
      <c r="I3" s="31"/>
      <c r="J3" s="28"/>
      <c r="K3" s="31"/>
      <c r="L3" s="28"/>
      <c r="M3" s="34"/>
    </row>
    <row r="4" spans="1:13" x14ac:dyDescent="0.25">
      <c r="A4" s="65"/>
      <c r="B4" s="63" t="s">
        <v>84</v>
      </c>
      <c r="C4" s="25" t="s">
        <v>77</v>
      </c>
      <c r="D4" s="28"/>
      <c r="E4" s="31"/>
      <c r="F4" s="28">
        <v>60</v>
      </c>
      <c r="G4" s="31"/>
      <c r="H4" s="28"/>
      <c r="I4" s="31"/>
      <c r="J4" s="28"/>
      <c r="K4" s="31"/>
      <c r="L4" s="28"/>
      <c r="M4" s="34"/>
    </row>
    <row r="5" spans="1:13" x14ac:dyDescent="0.25">
      <c r="A5" s="65"/>
      <c r="B5" s="63"/>
      <c r="C5" s="24" t="s">
        <v>78</v>
      </c>
      <c r="D5" s="28"/>
      <c r="E5" s="31"/>
      <c r="F5" s="28"/>
      <c r="G5" s="31">
        <v>61</v>
      </c>
      <c r="H5" s="28"/>
      <c r="I5" s="31"/>
      <c r="J5" s="28"/>
      <c r="K5" s="31"/>
      <c r="L5" s="28"/>
      <c r="M5" s="34"/>
    </row>
    <row r="6" spans="1:13" ht="15.75" thickBot="1" x14ac:dyDescent="0.3">
      <c r="A6" s="66"/>
      <c r="B6" s="39" t="s">
        <v>94</v>
      </c>
      <c r="C6" s="26" t="s">
        <v>79</v>
      </c>
      <c r="D6" s="29"/>
      <c r="E6" s="32"/>
      <c r="F6" s="29"/>
      <c r="G6" s="32"/>
      <c r="H6" s="29">
        <v>20</v>
      </c>
      <c r="I6" s="32">
        <v>25</v>
      </c>
      <c r="J6" s="29">
        <v>35</v>
      </c>
      <c r="K6" s="32">
        <v>40</v>
      </c>
      <c r="L6" s="29">
        <v>50</v>
      </c>
      <c r="M6" s="35">
        <v>55</v>
      </c>
    </row>
    <row r="7" spans="1:13" x14ac:dyDescent="0.25">
      <c r="A7" s="64" t="s">
        <v>81</v>
      </c>
      <c r="B7" s="62" t="s">
        <v>85</v>
      </c>
      <c r="C7" s="23" t="s">
        <v>77</v>
      </c>
      <c r="D7" s="27"/>
      <c r="E7" s="30"/>
      <c r="F7" s="27"/>
      <c r="G7" s="30"/>
      <c r="H7" s="27">
        <v>100000</v>
      </c>
      <c r="I7" s="30"/>
      <c r="J7" s="27"/>
      <c r="K7" s="30"/>
      <c r="L7" s="27"/>
      <c r="M7" s="33"/>
    </row>
    <row r="8" spans="1:13" x14ac:dyDescent="0.25">
      <c r="A8" s="65"/>
      <c r="B8" s="63"/>
      <c r="C8" s="24" t="s">
        <v>78</v>
      </c>
      <c r="D8" s="28"/>
      <c r="E8" s="31"/>
      <c r="F8" s="28"/>
      <c r="G8" s="31"/>
      <c r="H8" s="28"/>
      <c r="I8" s="31">
        <v>99999</v>
      </c>
      <c r="J8" s="28"/>
      <c r="K8" s="31"/>
      <c r="L8" s="28"/>
      <c r="M8" s="34"/>
    </row>
    <row r="9" spans="1:13" x14ac:dyDescent="0.25">
      <c r="A9" s="65"/>
      <c r="B9" s="63" t="s">
        <v>86</v>
      </c>
      <c r="C9" s="25" t="s">
        <v>77</v>
      </c>
      <c r="D9" s="28"/>
      <c r="E9" s="31"/>
      <c r="F9" s="28"/>
      <c r="G9" s="31"/>
      <c r="H9" s="28"/>
      <c r="I9" s="31"/>
      <c r="J9" s="28">
        <v>2000000</v>
      </c>
      <c r="K9" s="31"/>
      <c r="L9" s="28"/>
      <c r="M9" s="34"/>
    </row>
    <row r="10" spans="1:13" x14ac:dyDescent="0.25">
      <c r="A10" s="65"/>
      <c r="B10" s="63"/>
      <c r="C10" s="24" t="s">
        <v>78</v>
      </c>
      <c r="D10" s="28"/>
      <c r="E10" s="31"/>
      <c r="F10" s="28"/>
      <c r="G10" s="31"/>
      <c r="H10" s="28"/>
      <c r="I10" s="31"/>
      <c r="J10" s="28"/>
      <c r="K10" s="31">
        <v>2000001</v>
      </c>
      <c r="L10" s="28"/>
      <c r="M10" s="34"/>
    </row>
    <row r="11" spans="1:13" ht="15.75" thickBot="1" x14ac:dyDescent="0.3">
      <c r="A11" s="66"/>
      <c r="B11" s="39" t="s">
        <v>94</v>
      </c>
      <c r="C11" s="26" t="s">
        <v>79</v>
      </c>
      <c r="D11" s="29">
        <v>150000</v>
      </c>
      <c r="E11" s="32">
        <v>400000</v>
      </c>
      <c r="F11" s="29">
        <v>750000</v>
      </c>
      <c r="G11" s="32">
        <v>1000000</v>
      </c>
      <c r="H11" s="29"/>
      <c r="I11" s="32"/>
      <c r="J11" s="29"/>
      <c r="K11" s="32"/>
      <c r="L11" s="29">
        <v>1500000</v>
      </c>
      <c r="M11" s="35">
        <v>1750000</v>
      </c>
    </row>
    <row r="12" spans="1:13" x14ac:dyDescent="0.25">
      <c r="A12" s="64" t="s">
        <v>82</v>
      </c>
      <c r="B12" s="62" t="s">
        <v>87</v>
      </c>
      <c r="C12" s="23" t="s">
        <v>77</v>
      </c>
      <c r="D12" s="27"/>
      <c r="E12" s="30"/>
      <c r="F12" s="27"/>
      <c r="G12" s="30"/>
      <c r="H12" s="27"/>
      <c r="I12" s="30"/>
      <c r="J12" s="27"/>
      <c r="K12" s="30"/>
      <c r="L12" s="27">
        <v>50000</v>
      </c>
      <c r="M12" s="33"/>
    </row>
    <row r="13" spans="1:13" x14ac:dyDescent="0.25">
      <c r="A13" s="65"/>
      <c r="B13" s="63"/>
      <c r="C13" s="24" t="s">
        <v>78</v>
      </c>
      <c r="D13" s="28"/>
      <c r="E13" s="31"/>
      <c r="F13" s="28"/>
      <c r="G13" s="31"/>
      <c r="H13" s="28"/>
      <c r="I13" s="31"/>
      <c r="J13" s="28"/>
      <c r="K13" s="31"/>
      <c r="L13" s="28"/>
      <c r="M13" s="34">
        <v>49999</v>
      </c>
    </row>
    <row r="14" spans="1:13" ht="15.75" thickBot="1" x14ac:dyDescent="0.3">
      <c r="A14" s="66"/>
      <c r="B14" s="39" t="s">
        <v>94</v>
      </c>
      <c r="C14" s="26" t="s">
        <v>79</v>
      </c>
      <c r="D14" s="29">
        <v>70000</v>
      </c>
      <c r="E14" s="32">
        <v>100000</v>
      </c>
      <c r="F14" s="29">
        <v>250000</v>
      </c>
      <c r="G14" s="32">
        <v>400000</v>
      </c>
      <c r="H14" s="29">
        <v>650000</v>
      </c>
      <c r="I14" s="32">
        <v>1000000</v>
      </c>
      <c r="J14" s="29">
        <v>1250000</v>
      </c>
      <c r="K14" s="32">
        <v>1750000</v>
      </c>
      <c r="L14" s="29"/>
      <c r="M14" s="35"/>
    </row>
    <row r="16" spans="1:13" x14ac:dyDescent="0.25">
      <c r="B16" s="20" t="s">
        <v>65</v>
      </c>
      <c r="F16" s="22" t="s">
        <v>88</v>
      </c>
      <c r="G16" t="s">
        <v>89</v>
      </c>
    </row>
    <row r="17" spans="6:7" x14ac:dyDescent="0.25">
      <c r="F17" s="22" t="s">
        <v>77</v>
      </c>
      <c r="G17" t="s">
        <v>90</v>
      </c>
    </row>
    <row r="18" spans="6:7" x14ac:dyDescent="0.25">
      <c r="F18" s="22" t="s">
        <v>78</v>
      </c>
      <c r="G18" t="s">
        <v>91</v>
      </c>
    </row>
    <row r="19" spans="6:7" x14ac:dyDescent="0.25">
      <c r="F19" s="22" t="s">
        <v>79</v>
      </c>
      <c r="G19" t="s">
        <v>92</v>
      </c>
    </row>
  </sheetData>
  <mergeCells count="9">
    <mergeCell ref="B12:B13"/>
    <mergeCell ref="A2:A6"/>
    <mergeCell ref="A7:A11"/>
    <mergeCell ref="A12:A14"/>
    <mergeCell ref="B1:C1"/>
    <mergeCell ref="B2:B3"/>
    <mergeCell ref="B4:B5"/>
    <mergeCell ref="B7:B8"/>
    <mergeCell ref="B9:B10"/>
  </mergeCells>
  <hyperlinks>
    <hyperlink ref="B16" location="СОДЕРЖАНИЕ!A1" display="СОДЕРЖАНИЕ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1" sqref="B11"/>
    </sheetView>
  </sheetViews>
  <sheetFormatPr defaultRowHeight="15" x14ac:dyDescent="0.25"/>
  <cols>
    <col min="1" max="1" width="5.28515625" customWidth="1"/>
    <col min="2" max="2" width="27.7109375" customWidth="1"/>
    <col min="3" max="4" width="10.140625" bestFit="1" customWidth="1"/>
  </cols>
  <sheetData>
    <row r="1" spans="1:4" ht="30" customHeight="1" x14ac:dyDescent="0.25">
      <c r="A1" s="71" t="s">
        <v>105</v>
      </c>
      <c r="B1" s="71"/>
      <c r="C1" s="47"/>
      <c r="D1" s="47"/>
    </row>
    <row r="2" spans="1:4" x14ac:dyDescent="0.25">
      <c r="A2" s="70" t="s">
        <v>30</v>
      </c>
      <c r="B2" s="70" t="s">
        <v>97</v>
      </c>
      <c r="C2" s="69" t="s">
        <v>98</v>
      </c>
      <c r="D2" s="69"/>
    </row>
    <row r="3" spans="1:4" x14ac:dyDescent="0.25">
      <c r="A3" s="70"/>
      <c r="B3" s="70"/>
      <c r="C3" s="44">
        <v>43871</v>
      </c>
      <c r="D3" s="44">
        <v>43876</v>
      </c>
    </row>
    <row r="4" spans="1:4" x14ac:dyDescent="0.25">
      <c r="A4" s="41">
        <v>1</v>
      </c>
      <c r="B4" s="1" t="s">
        <v>99</v>
      </c>
      <c r="C4" s="45"/>
      <c r="D4" s="46"/>
    </row>
    <row r="5" spans="1:4" x14ac:dyDescent="0.25">
      <c r="A5" s="41">
        <v>2</v>
      </c>
      <c r="B5" s="1" t="s">
        <v>100</v>
      </c>
      <c r="C5" s="46"/>
      <c r="D5" s="46"/>
    </row>
    <row r="6" spans="1:4" x14ac:dyDescent="0.25">
      <c r="A6" s="41">
        <v>3</v>
      </c>
      <c r="B6" s="1" t="s">
        <v>101</v>
      </c>
      <c r="C6" s="45"/>
      <c r="D6" s="46"/>
    </row>
    <row r="7" spans="1:4" x14ac:dyDescent="0.25">
      <c r="A7" s="41">
        <v>4</v>
      </c>
      <c r="B7" s="1" t="s">
        <v>103</v>
      </c>
      <c r="C7" s="46"/>
      <c r="D7" s="46"/>
    </row>
    <row r="8" spans="1:4" x14ac:dyDescent="0.25">
      <c r="A8" s="41">
        <v>5</v>
      </c>
      <c r="B8" s="1" t="s">
        <v>102</v>
      </c>
      <c r="C8" s="46"/>
      <c r="D8" s="46"/>
    </row>
    <row r="9" spans="1:4" x14ac:dyDescent="0.25">
      <c r="A9" s="41">
        <v>6</v>
      </c>
      <c r="B9" s="1" t="s">
        <v>104</v>
      </c>
      <c r="C9" s="45"/>
      <c r="D9" s="46"/>
    </row>
    <row r="11" spans="1:4" x14ac:dyDescent="0.25">
      <c r="B11" s="20" t="s">
        <v>65</v>
      </c>
    </row>
  </sheetData>
  <mergeCells count="4">
    <mergeCell ref="C2:D2"/>
    <mergeCell ref="A2:A3"/>
    <mergeCell ref="B2:B3"/>
    <mergeCell ref="A1:B1"/>
  </mergeCells>
  <hyperlinks>
    <hyperlink ref="B11" location="СОДЕРЖАНИЕ!A1" display="СОДЕРЖАНИЕ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"/>
    </sheetView>
  </sheetViews>
  <sheetFormatPr defaultRowHeight="15" x14ac:dyDescent="0.25"/>
  <cols>
    <col min="1" max="1" width="4.7109375" customWidth="1"/>
    <col min="2" max="2" width="39.28515625" customWidth="1"/>
    <col min="3" max="3" width="37.85546875" customWidth="1"/>
    <col min="4" max="4" width="45" customWidth="1"/>
  </cols>
  <sheetData>
    <row r="1" spans="1:4" x14ac:dyDescent="0.25">
      <c r="A1" s="40" t="s">
        <v>30</v>
      </c>
      <c r="B1" s="40" t="s">
        <v>97</v>
      </c>
      <c r="C1" s="40" t="s">
        <v>106</v>
      </c>
      <c r="D1" s="40" t="s">
        <v>107</v>
      </c>
    </row>
    <row r="2" spans="1:4" ht="105" x14ac:dyDescent="0.25">
      <c r="A2" s="48">
        <v>1</v>
      </c>
      <c r="B2" s="49" t="s">
        <v>108</v>
      </c>
      <c r="C2" s="49" t="s">
        <v>129</v>
      </c>
      <c r="D2" s="49" t="s">
        <v>110</v>
      </c>
    </row>
    <row r="3" spans="1:4" ht="120" x14ac:dyDescent="0.25">
      <c r="A3" s="48">
        <v>2</v>
      </c>
      <c r="B3" s="49" t="s">
        <v>109</v>
      </c>
      <c r="C3" s="49" t="s">
        <v>130</v>
      </c>
      <c r="D3" s="49" t="s">
        <v>111</v>
      </c>
    </row>
    <row r="5" spans="1:4" x14ac:dyDescent="0.25">
      <c r="B5" s="20" t="s">
        <v>65</v>
      </c>
    </row>
  </sheetData>
  <hyperlinks>
    <hyperlink ref="B5" location="СОДЕРЖАНИЕ!A1" display="СОДЕРЖАНИЕ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B1"/>
    </sheetView>
  </sheetViews>
  <sheetFormatPr defaultRowHeight="15" x14ac:dyDescent="0.25"/>
  <cols>
    <col min="1" max="1" width="11.140625" bestFit="1" customWidth="1"/>
    <col min="2" max="2" width="9.140625" style="6"/>
  </cols>
  <sheetData>
    <row r="1" spans="1:7" x14ac:dyDescent="0.25">
      <c r="A1" s="72" t="s">
        <v>124</v>
      </c>
      <c r="B1" s="72"/>
      <c r="C1" s="50" t="s">
        <v>112</v>
      </c>
      <c r="D1" s="50" t="s">
        <v>113</v>
      </c>
      <c r="E1" s="50" t="s">
        <v>114</v>
      </c>
      <c r="F1" s="50" t="s">
        <v>115</v>
      </c>
      <c r="G1" s="50" t="s">
        <v>116</v>
      </c>
    </row>
    <row r="2" spans="1:7" x14ac:dyDescent="0.25">
      <c r="A2" s="1" t="s">
        <v>125</v>
      </c>
      <c r="B2" s="52">
        <f>SUM(C2:G2)</f>
        <v>8</v>
      </c>
      <c r="C2" s="51">
        <f>SUM(C3:C9)</f>
        <v>2</v>
      </c>
      <c r="D2" s="51">
        <f t="shared" ref="D2:G2" si="0">SUM(D3:D9)</f>
        <v>3</v>
      </c>
      <c r="E2" s="51">
        <f t="shared" si="0"/>
        <v>1</v>
      </c>
      <c r="F2" s="51">
        <f t="shared" si="0"/>
        <v>1</v>
      </c>
      <c r="G2" s="51">
        <f t="shared" si="0"/>
        <v>1</v>
      </c>
    </row>
    <row r="3" spans="1:7" x14ac:dyDescent="0.25">
      <c r="A3" s="2" t="s">
        <v>117</v>
      </c>
      <c r="B3" s="16">
        <f>SUM(C3:G3)</f>
        <v>1</v>
      </c>
      <c r="C3" s="2">
        <v>1</v>
      </c>
      <c r="D3" s="2"/>
      <c r="E3" s="2"/>
      <c r="F3" s="2"/>
      <c r="G3" s="2"/>
    </row>
    <row r="4" spans="1:7" x14ac:dyDescent="0.25">
      <c r="A4" s="2" t="s">
        <v>118</v>
      </c>
      <c r="B4" s="16">
        <f t="shared" ref="B4:B9" si="1">SUM(C4:G4)</f>
        <v>1</v>
      </c>
      <c r="C4" s="2"/>
      <c r="D4" s="2">
        <v>1</v>
      </c>
      <c r="E4" s="2"/>
      <c r="F4" s="2"/>
      <c r="G4" s="2"/>
    </row>
    <row r="5" spans="1:7" x14ac:dyDescent="0.25">
      <c r="A5" s="2" t="s">
        <v>119</v>
      </c>
      <c r="B5" s="16">
        <f t="shared" si="1"/>
        <v>2</v>
      </c>
      <c r="C5" s="2"/>
      <c r="D5" s="2"/>
      <c r="E5" s="2"/>
      <c r="F5" s="2">
        <v>1</v>
      </c>
      <c r="G5" s="2">
        <v>1</v>
      </c>
    </row>
    <row r="6" spans="1:7" x14ac:dyDescent="0.25">
      <c r="A6" s="2" t="s">
        <v>120</v>
      </c>
      <c r="B6" s="16">
        <f t="shared" si="1"/>
        <v>1</v>
      </c>
      <c r="C6" s="2"/>
      <c r="D6" s="2">
        <v>1</v>
      </c>
      <c r="E6" s="2"/>
      <c r="F6" s="2"/>
      <c r="G6" s="2"/>
    </row>
    <row r="7" spans="1:7" x14ac:dyDescent="0.25">
      <c r="A7" s="2" t="s">
        <v>121</v>
      </c>
      <c r="B7" s="16">
        <f t="shared" si="1"/>
        <v>1</v>
      </c>
      <c r="C7" s="2"/>
      <c r="D7" s="2"/>
      <c r="E7" s="2">
        <v>1</v>
      </c>
      <c r="F7" s="2"/>
      <c r="G7" s="2"/>
    </row>
    <row r="8" spans="1:7" x14ac:dyDescent="0.25">
      <c r="A8" s="2" t="s">
        <v>122</v>
      </c>
      <c r="B8" s="16">
        <f t="shared" si="1"/>
        <v>1</v>
      </c>
      <c r="C8" s="2">
        <v>1</v>
      </c>
      <c r="D8" s="2"/>
      <c r="E8" s="2"/>
      <c r="F8" s="2"/>
      <c r="G8" s="2"/>
    </row>
    <row r="9" spans="1:7" x14ac:dyDescent="0.25">
      <c r="A9" s="2" t="s">
        <v>123</v>
      </c>
      <c r="B9" s="16">
        <f t="shared" si="1"/>
        <v>1</v>
      </c>
      <c r="C9" s="2"/>
      <c r="D9" s="2">
        <v>1</v>
      </c>
      <c r="E9" s="2"/>
      <c r="F9" s="2"/>
      <c r="G9" s="2"/>
    </row>
    <row r="10" spans="1:7" x14ac:dyDescent="0.25">
      <c r="A10" s="2" t="s">
        <v>126</v>
      </c>
      <c r="B10" s="52">
        <f>SUM(B3:B9)</f>
        <v>8</v>
      </c>
      <c r="C10" s="2" t="s">
        <v>126</v>
      </c>
      <c r="D10" s="2" t="s">
        <v>126</v>
      </c>
      <c r="E10" s="2" t="s">
        <v>126</v>
      </c>
      <c r="F10" s="2" t="s">
        <v>126</v>
      </c>
      <c r="G10" s="2" t="s">
        <v>126</v>
      </c>
    </row>
    <row r="12" spans="1:7" x14ac:dyDescent="0.25">
      <c r="B12" s="53" t="s">
        <v>65</v>
      </c>
    </row>
  </sheetData>
  <mergeCells count="1">
    <mergeCell ref="A1:B1"/>
  </mergeCells>
  <hyperlinks>
    <hyperlink ref="B12" location="СОДЕРЖАНИЕ!A1" display="СОДЕРЖАНИ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СОДЕРЖАНИЕ</vt:lpstr>
      <vt:lpstr>декомпозиция</vt:lpstr>
      <vt:lpstr>риски</vt:lpstr>
      <vt:lpstr>трудозатраты</vt:lpstr>
      <vt:lpstr>таблицаМайерса</vt:lpstr>
      <vt:lpstr>доменныйАнализ</vt:lpstr>
      <vt:lpstr>чекЛист</vt:lpstr>
      <vt:lpstr>тестКейс</vt:lpstr>
      <vt:lpstr>матрицаТрассировкиТребований</vt:lpstr>
      <vt:lpstr>багРепорт</vt:lpstr>
      <vt:lpstr>отчетТестирования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cp:lastPrinted>2022-05-28T05:41:21Z</cp:lastPrinted>
  <dcterms:created xsi:type="dcterms:W3CDTF">2022-05-22T14:23:08Z</dcterms:created>
  <dcterms:modified xsi:type="dcterms:W3CDTF">2022-05-28T05:43:26Z</dcterms:modified>
</cp:coreProperties>
</file>