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minimized="1" xWindow="80" yWindow="580" windowWidth="27940" windowHeight="17240" tabRatio="696" activeTab="1"/>
  </bookViews>
  <sheets>
    <sheet name="Up to $5MM EPkg" sheetId="12" r:id="rId1"/>
    <sheet name="PIP Choice" sheetId="1" r:id="rId2"/>
    <sheet name="PIP I" sheetId="2" r:id="rId3"/>
    <sheet name="PIP II" sheetId="4" r:id="rId4"/>
    <sheet name="PIP III" sheetId="5" r:id="rId5"/>
    <sheet name="PIP IV" sheetId="6" r:id="rId6"/>
    <sheet name="PIP V" sheetId="7" r:id="rId7"/>
    <sheet name="Opt Endts EPkg" sheetId="8" r:id="rId8"/>
    <sheet name="CGL-NOAL" sheetId="9" r:id="rId9"/>
    <sheet name="Pr-IM-EDP" sheetId="13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9" l="1"/>
  <c r="D28" i="9"/>
  <c r="E21" i="9"/>
  <c r="E20" i="9"/>
  <c r="E18" i="9"/>
  <c r="E17" i="9"/>
  <c r="E9" i="9"/>
  <c r="E8" i="9"/>
  <c r="E6" i="9"/>
  <c r="E5" i="9"/>
  <c r="E22" i="13"/>
  <c r="E21" i="13"/>
  <c r="E19" i="13"/>
  <c r="E14" i="13"/>
  <c r="D8" i="13"/>
  <c r="D5" i="13"/>
  <c r="G7" i="1"/>
  <c r="G8" i="1"/>
  <c r="G9" i="1"/>
  <c r="G10" i="1"/>
  <c r="G13" i="1"/>
  <c r="G14" i="1"/>
  <c r="D13" i="1"/>
  <c r="D14" i="1"/>
  <c r="B22" i="12"/>
  <c r="G18" i="12"/>
  <c r="G16" i="12"/>
  <c r="G17" i="12"/>
  <c r="D7" i="7"/>
  <c r="D7" i="6"/>
  <c r="D7" i="5"/>
</calcChain>
</file>

<file path=xl/sharedStrings.xml><?xml version="1.0" encoding="utf-8"?>
<sst xmlns="http://schemas.openxmlformats.org/spreadsheetml/2006/main" count="403" uniqueCount="183">
  <si>
    <t>Coverage</t>
  </si>
  <si>
    <t>Max Limit</t>
  </si>
  <si>
    <t>Misc Rented Equipment</t>
  </si>
  <si>
    <t>PIP CHOICE PRODUCTION PACKAGE</t>
  </si>
  <si>
    <t>Rate</t>
  </si>
  <si>
    <t>Deductible</t>
  </si>
  <si>
    <t>Props, Sets &amp; Wardrobe</t>
  </si>
  <si>
    <t>Third Party Property Damage</t>
  </si>
  <si>
    <t>Extra Expense</t>
  </si>
  <si>
    <t>Hired Auto Physical Damage</t>
  </si>
  <si>
    <t>Flat</t>
  </si>
  <si>
    <t>Desired Limit</t>
  </si>
  <si>
    <t>Premium</t>
  </si>
  <si>
    <t>Up to $250,000 Limit</t>
  </si>
  <si>
    <t>$250,001 - $500,000</t>
  </si>
  <si>
    <t>$500,001 - $1,000,000</t>
  </si>
  <si>
    <t>$3,500 Min/$10,000 Max</t>
  </si>
  <si>
    <t>Low Budget Short Term A La Carte Film &amp; Video Projects - Coverage Limited to Duration of Project</t>
  </si>
  <si>
    <t>Policy Term - 60 Days - Coverage Applies Only to Declared Filming Dates</t>
  </si>
  <si>
    <t>Low Budget Film &amp; Video Projects Up to $100,000 Total Production Cost</t>
  </si>
  <si>
    <t>Negative Film &amp; Videotape</t>
  </si>
  <si>
    <t>Faulty Stock &amp; Camera Processing</t>
  </si>
  <si>
    <t>Incl</t>
  </si>
  <si>
    <t>Nil</t>
  </si>
  <si>
    <t>Same as PIP Choice</t>
  </si>
  <si>
    <t>PIP II PRODUCTION PACKAGE</t>
  </si>
  <si>
    <t>15% of Loss/$5,000 Min/$12,500 Max</t>
  </si>
  <si>
    <t>Office Contents</t>
  </si>
  <si>
    <t>Film &amp; Video Projects Up to $300,000 Total Production Cost</t>
  </si>
  <si>
    <t>Film &amp; Video Projects Up to $200,000 Total Production Cost</t>
  </si>
  <si>
    <t>Film &amp; Video Projects Up to $400,000 Total Production Cost</t>
  </si>
  <si>
    <t>Policy Term - One Year</t>
  </si>
  <si>
    <t>Included Under MRE</t>
  </si>
  <si>
    <t>Declared Production Cost</t>
  </si>
  <si>
    <t>Film &amp; Video Projects Up to $500,000 Total Production Cost</t>
  </si>
  <si>
    <t>Civil Authority Endorsement (Inside the US)</t>
  </si>
  <si>
    <t>Up to $100,000 Limit</t>
  </si>
  <si>
    <t>$3,500 Deductible</t>
  </si>
  <si>
    <t>$101,000 - $500,000 Limit</t>
  </si>
  <si>
    <t>$5,000 Deductible</t>
  </si>
  <si>
    <t>Flat Premium</t>
  </si>
  <si>
    <t>Hired &amp; Non-Owned Auto Physical Damage</t>
  </si>
  <si>
    <t>10% of Loss *</t>
  </si>
  <si>
    <t>Limit of Liability</t>
  </si>
  <si>
    <t>Total Budget</t>
  </si>
  <si>
    <t>Exclude</t>
  </si>
  <si>
    <t>Outside the US Rates are subject to Underwriting Collaboration.</t>
  </si>
  <si>
    <t xml:space="preserve">     Story</t>
  </si>
  <si>
    <t xml:space="preserve">     Post Production</t>
  </si>
  <si>
    <t xml:space="preserve">     Music</t>
  </si>
  <si>
    <t xml:space="preserve">     Legal</t>
  </si>
  <si>
    <t xml:space="preserve">     Marketing</t>
  </si>
  <si>
    <t xml:space="preserve">     Bank Fees</t>
  </si>
  <si>
    <t xml:space="preserve">     50% Contingency</t>
  </si>
  <si>
    <t>Rate if Separated Out</t>
  </si>
  <si>
    <t>Rates are based on Film Projects filmed inside the US.</t>
  </si>
  <si>
    <t>Cast Insurance (Up to 12)</t>
  </si>
  <si>
    <t>28% of CR</t>
  </si>
  <si>
    <t>Min Prem by Coverage Line</t>
  </si>
  <si>
    <t>Rate per $100 NIPC</t>
  </si>
  <si>
    <t>Rate per $100 GPC</t>
  </si>
  <si>
    <t>$0.65 - $1.45</t>
  </si>
  <si>
    <t>$0.50 - $1.10</t>
  </si>
  <si>
    <t>Rate Selected</t>
  </si>
  <si>
    <t>12% of CR</t>
  </si>
  <si>
    <t>20% of CR</t>
  </si>
  <si>
    <t>4% of CR</t>
  </si>
  <si>
    <t>16% of CR</t>
  </si>
  <si>
    <t>14% of CR</t>
  </si>
  <si>
    <t>2% of CR</t>
  </si>
  <si>
    <t>Included Under Misc Rented Equipment</t>
  </si>
  <si>
    <t>Money &amp; Securities</t>
  </si>
  <si>
    <r>
      <t xml:space="preserve">Total </t>
    </r>
    <r>
      <rPr>
        <b/>
        <u/>
        <sz val="11"/>
        <color theme="1"/>
        <rFont val="Calibri"/>
        <family val="2"/>
        <scheme val="minor"/>
      </rPr>
      <t>NIPC</t>
    </r>
  </si>
  <si>
    <t>Subject to Policy Minimum Premiums:</t>
  </si>
  <si>
    <t>Rated Premium against NIPC</t>
  </si>
  <si>
    <t>Rated Premium against GPC</t>
  </si>
  <si>
    <t>Up to $2,000,000</t>
  </si>
  <si>
    <t>Up to $1,000,000</t>
  </si>
  <si>
    <t>Up to $250,000</t>
  </si>
  <si>
    <r>
      <rPr>
        <b/>
        <u/>
        <sz val="11"/>
        <color theme="1"/>
        <rFont val="Calibri"/>
        <family val="2"/>
        <scheme val="minor"/>
      </rPr>
      <t>Total Gross</t>
    </r>
    <r>
      <rPr>
        <sz val="11"/>
        <color theme="1"/>
        <rFont val="Calibri"/>
        <family val="2"/>
        <scheme val="minor"/>
      </rPr>
      <t xml:space="preserve"> Budget</t>
    </r>
  </si>
  <si>
    <t>Policy Minimum Premium EXCL Cast</t>
  </si>
  <si>
    <t>Optional Coverages</t>
  </si>
  <si>
    <t>Up to $50,000</t>
  </si>
  <si>
    <t>$250 Flat A/P</t>
  </si>
  <si>
    <t>Animal Mortality</t>
  </si>
  <si>
    <t>Civil Authority</t>
  </si>
  <si>
    <t>Up to $100,000</t>
  </si>
  <si>
    <t>$100,001 - $500,000</t>
  </si>
  <si>
    <t>$500 Flat A/P</t>
  </si>
  <si>
    <t>Entertainment Package Composite Rate (CR) NIPC Calculation</t>
  </si>
  <si>
    <t>Policy Minimum Premium WITH Cast</t>
  </si>
  <si>
    <t>Enter underwriting notes here including rating rationale, credits, debits given, etc.</t>
  </si>
  <si>
    <t>Total Optional Cov Prem</t>
  </si>
  <si>
    <t>Final Premium Excl TRIA</t>
  </si>
  <si>
    <t>TRIA Premium</t>
  </si>
  <si>
    <t>BARBICAN - Motion Picture Features, TV Series, Specials, Pilots - $5MM to $10MM Total Production Costs</t>
  </si>
  <si>
    <t>TOTALS</t>
  </si>
  <si>
    <t>Enter $750 or $0 If Not Taken</t>
  </si>
  <si>
    <t>TRIA (1%)</t>
  </si>
  <si>
    <t>Minimum Premiums</t>
  </si>
  <si>
    <t>Premium (As Rated)</t>
  </si>
  <si>
    <t>BARBICAN RATING SHEET - Low Budget A La Carte Coverages</t>
  </si>
  <si>
    <t>PIP I PRODUCTION PACKAGE - FLAT PREMIUM $500</t>
  </si>
  <si>
    <t>Optional Coverage NOAPD</t>
  </si>
  <si>
    <t>TOTAL PREMIUM</t>
  </si>
  <si>
    <t>Entertainment Package</t>
  </si>
  <si>
    <t>TOTAL PREMIUM BREAKDOWN</t>
  </si>
  <si>
    <t>Hired Automobile Physical Damage</t>
  </si>
  <si>
    <t>BARBICAN RATING SHEET - Up to 60 Days, Up to $200,000 GPC, Must Declare Filming Dates</t>
  </si>
  <si>
    <t>BARBICAN RATING SHEET - Up to 60 Days, Up to $100,000 GPC, Must Declare Filming Dates</t>
  </si>
  <si>
    <t>$3,500 Min / $10,000 Max</t>
  </si>
  <si>
    <t>BARBICAN RATING SHEET - Annual Blanket DICE, Up to $300,000 GPC</t>
  </si>
  <si>
    <t>10% of Loss</t>
  </si>
  <si>
    <t>3500 Min / $7,500 Max</t>
  </si>
  <si>
    <t>Subject to Minimum Premium</t>
  </si>
  <si>
    <t>BARBICAN RATING SHEET - Annual Blanket DICE, Up to $400,000 GPC</t>
  </si>
  <si>
    <t>PIP IV PRODUCTION PACKAGE</t>
  </si>
  <si>
    <t>PIP III PRODUCTION PACKAGE</t>
  </si>
  <si>
    <t>BARBICAN RATING SHEET - Annual Blanket DICE, Up to $500,000 GPC</t>
  </si>
  <si>
    <t>PIP V PRODUCTION PACKAGE</t>
  </si>
  <si>
    <t>BARBICAN ENTERTAINMENT PACKAGE OPTIONAL ENDORSEMENTS</t>
  </si>
  <si>
    <t>Domestic Birds or Fish</t>
  </si>
  <si>
    <t>Dogs (Subject to Exceptions*)</t>
  </si>
  <si>
    <t>$25,000 Limit</t>
  </si>
  <si>
    <t>Reptiles (non-venomous)</t>
  </si>
  <si>
    <t>Small Domestic Animals (Other)</t>
  </si>
  <si>
    <t>Farm Animals</t>
  </si>
  <si>
    <t>Wild Cats (caged)</t>
  </si>
  <si>
    <t>Horses, Donkeys, Monkeys</t>
  </si>
  <si>
    <t>Refer Only</t>
  </si>
  <si>
    <t>Referral</t>
  </si>
  <si>
    <t>Cast Essential Element</t>
  </si>
  <si>
    <t>$2,500 - $3,500</t>
  </si>
  <si>
    <t>Subject to satisfactory completion of:</t>
  </si>
  <si>
    <t>Complete Physical</t>
  </si>
  <si>
    <t>Chest X-Ray</t>
  </si>
  <si>
    <t>EKG</t>
  </si>
  <si>
    <t>Treadmill Test</t>
  </si>
  <si>
    <t>Urinalysis</t>
  </si>
  <si>
    <t>BARBICAN RATING SHEET - Property &amp; Inland Marine</t>
  </si>
  <si>
    <t>Limit</t>
  </si>
  <si>
    <t>Minimum Premium</t>
  </si>
  <si>
    <t>6 Months or Less (no pro rating)</t>
  </si>
  <si>
    <t>Condition</t>
  </si>
  <si>
    <t>If written with other policies</t>
  </si>
  <si>
    <t>Monoline</t>
  </si>
  <si>
    <t>Over 6 Months (no pro rating)</t>
  </si>
  <si>
    <t>Cameras, Editing, Audio-Visual, Props, Sets, Wardrobe, Lighting, Musical Instruments, Entertainers Equipment</t>
  </si>
  <si>
    <t>$0.70 - $2.25</t>
  </si>
  <si>
    <t>Mobile Radios, Cell, Telecom</t>
  </si>
  <si>
    <t>$1.65 - $2.45</t>
  </si>
  <si>
    <t>Enter underwriting notes here including rating rationale</t>
  </si>
  <si>
    <t>Miscellaneous Equipment Floater / EDP</t>
  </si>
  <si>
    <t>$.50 - $75</t>
  </si>
  <si>
    <t>Computer Equip (On Premises)</t>
  </si>
  <si>
    <t>Computer Equip (Incl Off Premises)</t>
  </si>
  <si>
    <t>$1.00 - $1.25</t>
  </si>
  <si>
    <t>Monoline (EDP)</t>
  </si>
  <si>
    <t>BARBICAN RATING SHEET - Commercial General Liability &amp; NOHA</t>
  </si>
  <si>
    <t>Specific Film Production - Below-The-Line Premium Basis</t>
  </si>
  <si>
    <t>Limits</t>
  </si>
  <si>
    <t>Rated Premium</t>
  </si>
  <si>
    <t>Min Premium</t>
  </si>
  <si>
    <t>Policy Term</t>
  </si>
  <si>
    <t>30 Days or Less</t>
  </si>
  <si>
    <t>One Year</t>
  </si>
  <si>
    <t>Waiver of Subrogation</t>
  </si>
  <si>
    <r>
      <t>$1,000,000 Occ / $</t>
    </r>
    <r>
      <rPr>
        <b/>
        <u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,000,000 Agg</t>
    </r>
  </si>
  <si>
    <r>
      <t>$1,000,000 Occ/ $</t>
    </r>
    <r>
      <rPr>
        <b/>
        <u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,000,000 Agg</t>
    </r>
  </si>
  <si>
    <t>Blanket Additional Insured Endt</t>
  </si>
  <si>
    <t>Each Additional Insured Person or Entity</t>
  </si>
  <si>
    <t>Blanket Film Risks - Gross Production Cost Premium Basis</t>
  </si>
  <si>
    <t>Cost of Hire</t>
  </si>
  <si>
    <t xml:space="preserve">Rated Premium </t>
  </si>
  <si>
    <t>Non-Owned &amp; Hired Auto Liability</t>
  </si>
  <si>
    <t>Enter Premiums Here for Final Calculation</t>
  </si>
  <si>
    <t>CGL</t>
  </si>
  <si>
    <t>BAI</t>
  </si>
  <si>
    <t>Waiver</t>
  </si>
  <si>
    <t>NOAL</t>
  </si>
  <si>
    <t>Pyro Surcharge</t>
  </si>
  <si>
    <t>Etc.</t>
  </si>
  <si>
    <t>Enter underwriting notes here……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</si>
</sst>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_);[Red]\(&quot;$&quot;#,##0\)"/>
    <numFmt numFmtId="165" formatCode="&quot;$&quot;#,##0.00_);[Red]\(&quot;$&quot;#,##0.00\)"/>
    <numFmt numFmtId="166" formatCode="&quot;$&quot;#,##0"/>
    <numFmt numFmtId="167" formatCode="&quot;$&quot;#,##0.000"/>
    <numFmt numFmtId="168" formatCode="&quot;$&quot;#,##0.00"/>
    <numFmt numFmtId="169" formatCode="0.000"/>
  </numFmts>
  <fonts count="2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i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17" fillId="0" borderId="0"/>
  </cellStyleXfs>
  <cellXfs count="442">
    <xf numFmtId="0" fontId="0" fillId="0" borderId="0" xfId="0"/>
    <xf numFmtId="0" fontId="3" fillId="2" borderId="17" xfId="0" applyFont="1" applyFill="1" applyBorder="1" applyAlignment="1" applyProtection="1">
      <alignment horizontal="center"/>
    </xf>
    <xf numFmtId="0" fontId="3" fillId="2" borderId="2" xfId="0" applyFont="1" applyFill="1" applyBorder="1" applyAlignment="1" applyProtection="1">
      <alignment horizontal="center"/>
    </xf>
    <xf numFmtId="0" fontId="0" fillId="0" borderId="0" xfId="0" applyBorder="1" applyProtection="1"/>
    <xf numFmtId="0" fontId="0" fillId="0" borderId="17" xfId="0" applyBorder="1" applyAlignment="1" applyProtection="1">
      <alignment wrapText="1"/>
    </xf>
    <xf numFmtId="0" fontId="2" fillId="0" borderId="0" xfId="0" applyFont="1" applyProtection="1"/>
    <xf numFmtId="0" fontId="0" fillId="0" borderId="0" xfId="0" applyProtection="1"/>
    <xf numFmtId="0" fontId="0" fillId="0" borderId="0" xfId="0" applyAlignment="1" applyProtection="1">
      <alignment horizontal="center"/>
    </xf>
    <xf numFmtId="0" fontId="4" fillId="0" borderId="0" xfId="0" applyFont="1" applyProtection="1"/>
    <xf numFmtId="0" fontId="1" fillId="0" borderId="15" xfId="0" applyFont="1" applyBorder="1" applyProtection="1"/>
    <xf numFmtId="0" fontId="0" fillId="0" borderId="0" xfId="0" applyBorder="1" applyAlignment="1" applyProtection="1">
      <alignment horizontal="center"/>
    </xf>
    <xf numFmtId="0" fontId="0" fillId="0" borderId="16" xfId="0" applyBorder="1" applyProtection="1"/>
    <xf numFmtId="0" fontId="11" fillId="3" borderId="2" xfId="0" applyFont="1" applyFill="1" applyBorder="1" applyAlignment="1" applyProtection="1">
      <alignment horizontal="center"/>
    </xf>
    <xf numFmtId="166" fontId="3" fillId="3" borderId="2" xfId="0" applyNumberFormat="1" applyFont="1" applyFill="1" applyBorder="1" applyProtection="1"/>
    <xf numFmtId="0" fontId="3" fillId="0" borderId="0" xfId="0" applyFont="1" applyBorder="1" applyProtection="1"/>
    <xf numFmtId="0" fontId="3" fillId="0" borderId="0" xfId="0" applyFont="1" applyBorder="1" applyAlignment="1" applyProtection="1">
      <alignment horizontal="center"/>
    </xf>
    <xf numFmtId="166" fontId="3" fillId="0" borderId="0" xfId="0" applyNumberFormat="1" applyFont="1" applyBorder="1" applyProtection="1"/>
    <xf numFmtId="0" fontId="3" fillId="0" borderId="16" xfId="0" applyFont="1" applyBorder="1" applyProtection="1"/>
    <xf numFmtId="0" fontId="3" fillId="2" borderId="19" xfId="0" applyFont="1" applyFill="1" applyBorder="1" applyAlignment="1" applyProtection="1">
      <alignment horizontal="center"/>
    </xf>
    <xf numFmtId="0" fontId="0" fillId="0" borderId="17" xfId="0" applyFont="1" applyFill="1" applyBorder="1" applyAlignment="1" applyProtection="1">
      <alignment wrapText="1"/>
    </xf>
    <xf numFmtId="166" fontId="0" fillId="0" borderId="2" xfId="0" applyNumberFormat="1" applyFont="1" applyFill="1" applyBorder="1" applyAlignment="1" applyProtection="1">
      <alignment readingOrder="1"/>
    </xf>
    <xf numFmtId="0" fontId="0" fillId="0" borderId="2" xfId="0" applyFont="1" applyFill="1" applyBorder="1" applyAlignment="1" applyProtection="1">
      <alignment horizontal="center"/>
    </xf>
    <xf numFmtId="166" fontId="14" fillId="0" borderId="2" xfId="0" applyNumberFormat="1" applyFont="1" applyFill="1" applyBorder="1" applyAlignment="1" applyProtection="1">
      <alignment horizontal="right"/>
    </xf>
    <xf numFmtId="0" fontId="0" fillId="0" borderId="0" xfId="0" applyFill="1" applyBorder="1" applyProtection="1"/>
    <xf numFmtId="0" fontId="0" fillId="0" borderId="19" xfId="0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0" fillId="0" borderId="28" xfId="0" applyFont="1" applyFill="1" applyBorder="1" applyAlignment="1" applyProtection="1">
      <alignment horizontal="center"/>
    </xf>
    <xf numFmtId="166" fontId="3" fillId="0" borderId="2" xfId="0" applyNumberFormat="1" applyFont="1" applyFill="1" applyBorder="1" applyAlignment="1" applyProtection="1">
      <alignment horizontal="right"/>
    </xf>
    <xf numFmtId="166" fontId="0" fillId="0" borderId="19" xfId="0" applyNumberFormat="1" applyFont="1" applyFill="1" applyBorder="1" applyAlignment="1" applyProtection="1">
      <alignment horizontal="center"/>
    </xf>
    <xf numFmtId="166" fontId="0" fillId="0" borderId="19" xfId="0" applyNumberFormat="1" applyFont="1" applyFill="1" applyBorder="1" applyAlignment="1" applyProtection="1">
      <alignment horizontal="center" vertical="top" wrapText="1"/>
    </xf>
    <xf numFmtId="166" fontId="0" fillId="0" borderId="2" xfId="0" applyNumberFormat="1" applyFont="1" applyBorder="1" applyAlignment="1" applyProtection="1">
      <alignment readingOrder="1"/>
    </xf>
    <xf numFmtId="166" fontId="0" fillId="0" borderId="19" xfId="0" applyNumberFormat="1" applyFont="1" applyBorder="1" applyAlignment="1" applyProtection="1">
      <alignment horizontal="center"/>
    </xf>
    <xf numFmtId="0" fontId="0" fillId="0" borderId="17" xfId="0" applyFont="1" applyBorder="1" applyAlignment="1" applyProtection="1">
      <alignment wrapText="1"/>
    </xf>
    <xf numFmtId="0" fontId="0" fillId="0" borderId="0" xfId="0" applyFont="1" applyBorder="1" applyProtection="1"/>
    <xf numFmtId="166" fontId="0" fillId="0" borderId="29" xfId="0" applyNumberFormat="1" applyFont="1" applyBorder="1" applyAlignment="1" applyProtection="1">
      <alignment horizontal="center"/>
    </xf>
    <xf numFmtId="10" fontId="0" fillId="0" borderId="0" xfId="0" applyNumberFormat="1" applyFont="1" applyBorder="1" applyProtection="1"/>
    <xf numFmtId="0" fontId="0" fillId="0" borderId="32" xfId="0" applyBorder="1" applyAlignment="1" applyProtection="1">
      <alignment wrapText="1"/>
    </xf>
    <xf numFmtId="166" fontId="0" fillId="0" borderId="8" xfId="0" applyNumberFormat="1" applyFont="1" applyBorder="1" applyAlignment="1" applyProtection="1">
      <alignment readingOrder="1"/>
    </xf>
    <xf numFmtId="0" fontId="0" fillId="0" borderId="8" xfId="0" applyFont="1" applyFill="1" applyBorder="1" applyAlignment="1" applyProtection="1">
      <alignment horizontal="center"/>
    </xf>
    <xf numFmtId="166" fontId="3" fillId="0" borderId="8" xfId="0" applyNumberFormat="1" applyFont="1" applyFill="1" applyBorder="1" applyAlignment="1" applyProtection="1">
      <alignment horizontal="right"/>
    </xf>
    <xf numFmtId="166" fontId="0" fillId="0" borderId="28" xfId="0" applyNumberFormat="1" applyFont="1" applyBorder="1" applyAlignment="1" applyProtection="1">
      <alignment horizontal="center"/>
    </xf>
    <xf numFmtId="0" fontId="0" fillId="0" borderId="32" xfId="0" applyFont="1" applyBorder="1" applyAlignment="1" applyProtection="1">
      <alignment wrapText="1"/>
    </xf>
    <xf numFmtId="0" fontId="0" fillId="0" borderId="20" xfId="0" applyFont="1" applyBorder="1" applyAlignment="1" applyProtection="1">
      <alignment wrapText="1"/>
    </xf>
    <xf numFmtId="166" fontId="0" fillId="0" borderId="21" xfId="0" applyNumberFormat="1" applyFont="1" applyBorder="1" applyAlignment="1" applyProtection="1">
      <alignment readingOrder="1"/>
    </xf>
    <xf numFmtId="0" fontId="0" fillId="0" borderId="21" xfId="0" applyFont="1" applyFill="1" applyBorder="1" applyAlignment="1" applyProtection="1">
      <alignment horizontal="center"/>
    </xf>
    <xf numFmtId="0" fontId="0" fillId="0" borderId="22" xfId="0" applyFont="1" applyBorder="1" applyProtection="1"/>
    <xf numFmtId="0" fontId="0" fillId="0" borderId="26" xfId="0" applyFont="1" applyBorder="1" applyAlignment="1" applyProtection="1">
      <alignment horizontal="center" vertical="center" wrapText="1"/>
    </xf>
    <xf numFmtId="0" fontId="3" fillId="2" borderId="29" xfId="0" applyFont="1" applyFill="1" applyBorder="1" applyAlignment="1" applyProtection="1">
      <alignment horizontal="center"/>
    </xf>
    <xf numFmtId="165" fontId="0" fillId="0" borderId="2" xfId="0" applyNumberFormat="1" applyFont="1" applyFill="1" applyBorder="1" applyAlignment="1" applyProtection="1">
      <alignment horizontal="center"/>
    </xf>
    <xf numFmtId="166" fontId="0" fillId="0" borderId="21" xfId="0" applyNumberFormat="1" applyFont="1" applyBorder="1" applyAlignment="1" applyProtection="1">
      <alignment horizontal="center" wrapText="1" readingOrder="1"/>
    </xf>
    <xf numFmtId="166" fontId="3" fillId="0" borderId="21" xfId="0" applyNumberFormat="1" applyFont="1" applyBorder="1" applyAlignment="1" applyProtection="1">
      <alignment horizontal="right"/>
    </xf>
    <xf numFmtId="0" fontId="1" fillId="0" borderId="37" xfId="0" applyFont="1" applyBorder="1" applyProtection="1"/>
    <xf numFmtId="0" fontId="3" fillId="0" borderId="38" xfId="0" applyFont="1" applyBorder="1" applyProtection="1"/>
    <xf numFmtId="0" fontId="3" fillId="0" borderId="13" xfId="0" applyFont="1" applyBorder="1" applyAlignment="1" applyProtection="1">
      <alignment horizontal="center"/>
    </xf>
    <xf numFmtId="166" fontId="3" fillId="0" borderId="13" xfId="0" applyNumberFormat="1" applyFont="1" applyBorder="1" applyProtection="1"/>
    <xf numFmtId="0" fontId="3" fillId="0" borderId="13" xfId="0" applyFont="1" applyBorder="1" applyProtection="1"/>
    <xf numFmtId="0" fontId="3" fillId="0" borderId="39" xfId="0" applyFont="1" applyBorder="1" applyAlignment="1" applyProtection="1"/>
    <xf numFmtId="166" fontId="14" fillId="0" borderId="35" xfId="0" applyNumberFormat="1" applyFont="1" applyFill="1" applyBorder="1" applyAlignment="1" applyProtection="1">
      <alignment horizontal="center"/>
    </xf>
    <xf numFmtId="0" fontId="3" fillId="0" borderId="1" xfId="0" applyFont="1" applyFill="1" applyBorder="1" applyProtection="1"/>
    <xf numFmtId="164" fontId="14" fillId="0" borderId="40" xfId="0" applyNumberFormat="1" applyFont="1" applyFill="1" applyBorder="1" applyAlignment="1" applyProtection="1">
      <alignment horizontal="center"/>
    </xf>
    <xf numFmtId="166" fontId="12" fillId="0" borderId="19" xfId="0" applyNumberFormat="1" applyFont="1" applyFill="1" applyBorder="1" applyAlignment="1" applyProtection="1">
      <alignment horizontal="center" vertical="top" wrapText="1"/>
    </xf>
    <xf numFmtId="166" fontId="14" fillId="3" borderId="11" xfId="0" applyNumberFormat="1" applyFont="1" applyFill="1" applyBorder="1" applyProtection="1">
      <protection locked="0"/>
    </xf>
    <xf numFmtId="166" fontId="14" fillId="0" borderId="2" xfId="0" applyNumberFormat="1" applyFont="1" applyFill="1" applyBorder="1" applyAlignment="1" applyProtection="1">
      <alignment horizontal="right"/>
      <protection locked="0"/>
    </xf>
    <xf numFmtId="0" fontId="16" fillId="0" borderId="0" xfId="0" applyFont="1" applyProtection="1"/>
    <xf numFmtId="0" fontId="0" fillId="0" borderId="17" xfId="0" applyFont="1" applyBorder="1" applyAlignment="1" applyProtection="1">
      <alignment wrapText="1"/>
    </xf>
    <xf numFmtId="0" fontId="0" fillId="0" borderId="17" xfId="0" applyFont="1" applyBorder="1" applyAlignment="1" applyProtection="1">
      <alignment wrapText="1"/>
    </xf>
    <xf numFmtId="0" fontId="0" fillId="0" borderId="2" xfId="0" applyBorder="1" applyAlignment="1" applyProtection="1">
      <alignment horizontal="left"/>
    </xf>
    <xf numFmtId="0" fontId="3" fillId="0" borderId="0" xfId="0" applyFont="1" applyFill="1" applyBorder="1" applyProtection="1"/>
    <xf numFmtId="0" fontId="0" fillId="0" borderId="0" xfId="0" applyFill="1"/>
    <xf numFmtId="0" fontId="2" fillId="0" borderId="0" xfId="0" applyFont="1"/>
    <xf numFmtId="0" fontId="0" fillId="0" borderId="0" xfId="0" applyBorder="1"/>
    <xf numFmtId="0" fontId="0" fillId="0" borderId="36" xfId="0" applyFont="1" applyFill="1" applyBorder="1" applyAlignment="1" applyProtection="1">
      <alignment wrapText="1"/>
    </xf>
    <xf numFmtId="0" fontId="3" fillId="0" borderId="0" xfId="0" applyFont="1" applyBorder="1"/>
    <xf numFmtId="0" fontId="0" fillId="0" borderId="0" xfId="0" applyAlignment="1">
      <alignment horizontal="right"/>
    </xf>
    <xf numFmtId="0" fontId="0" fillId="0" borderId="9" xfId="0" applyFont="1" applyFill="1" applyBorder="1" applyAlignment="1" applyProtection="1">
      <alignment horizontal="right"/>
    </xf>
    <xf numFmtId="0" fontId="0" fillId="0" borderId="2" xfId="0" applyFont="1" applyFill="1" applyBorder="1" applyAlignment="1" applyProtection="1">
      <alignment horizontal="right"/>
    </xf>
    <xf numFmtId="166" fontId="0" fillId="0" borderId="2" xfId="0" applyNumberFormat="1" applyFont="1" applyFill="1" applyBorder="1" applyAlignment="1" applyProtection="1">
      <alignment horizontal="right" readingOrder="1"/>
    </xf>
    <xf numFmtId="166" fontId="0" fillId="0" borderId="8" xfId="0" applyNumberFormat="1" applyFont="1" applyBorder="1" applyAlignment="1" applyProtection="1">
      <alignment horizontal="right" readingOrder="1"/>
    </xf>
    <xf numFmtId="0" fontId="3" fillId="2" borderId="43" xfId="0" applyFont="1" applyFill="1" applyBorder="1" applyAlignment="1" applyProtection="1">
      <alignment horizontal="center" wrapText="1"/>
    </xf>
    <xf numFmtId="0" fontId="3" fillId="2" borderId="44" xfId="0" applyFont="1" applyFill="1" applyBorder="1" applyAlignment="1" applyProtection="1">
      <alignment horizontal="right" wrapText="1"/>
    </xf>
    <xf numFmtId="0" fontId="3" fillId="2" borderId="44" xfId="0" applyFont="1" applyFill="1" applyBorder="1" applyAlignment="1" applyProtection="1">
      <alignment horizontal="center" wrapText="1"/>
    </xf>
    <xf numFmtId="0" fontId="3" fillId="0" borderId="0" xfId="0" applyFont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" fontId="0" fillId="0" borderId="2" xfId="0" applyNumberFormat="1" applyFont="1" applyFill="1" applyBorder="1" applyAlignment="1" applyProtection="1">
      <alignment horizontal="center"/>
    </xf>
    <xf numFmtId="4" fontId="0" fillId="0" borderId="9" xfId="0" applyNumberFormat="1" applyFont="1" applyFill="1" applyBorder="1" applyAlignment="1" applyProtection="1">
      <alignment horizontal="center"/>
    </xf>
    <xf numFmtId="166" fontId="3" fillId="2" borderId="45" xfId="0" applyNumberFormat="1" applyFont="1" applyFill="1" applyBorder="1" applyAlignment="1" applyProtection="1">
      <alignment horizontal="center" wrapText="1"/>
    </xf>
    <xf numFmtId="0" fontId="0" fillId="2" borderId="12" xfId="0" applyFont="1" applyFill="1" applyBorder="1" applyAlignment="1" applyProtection="1">
      <alignment wrapText="1"/>
    </xf>
    <xf numFmtId="0" fontId="0" fillId="2" borderId="42" xfId="0" applyFont="1" applyFill="1" applyBorder="1" applyAlignment="1" applyProtection="1">
      <alignment wrapText="1"/>
    </xf>
    <xf numFmtId="166" fontId="0" fillId="0" borderId="29" xfId="0" applyNumberFormat="1" applyFont="1" applyFill="1" applyBorder="1" applyAlignment="1" applyProtection="1">
      <alignment horizontal="center"/>
    </xf>
    <xf numFmtId="166" fontId="0" fillId="0" borderId="0" xfId="0" applyNumberFormat="1"/>
    <xf numFmtId="166" fontId="3" fillId="0" borderId="0" xfId="0" applyNumberFormat="1" applyFont="1" applyBorder="1"/>
    <xf numFmtId="0" fontId="0" fillId="5" borderId="12" xfId="0" applyFill="1" applyBorder="1"/>
    <xf numFmtId="0" fontId="0" fillId="5" borderId="15" xfId="0" applyFill="1" applyBorder="1"/>
    <xf numFmtId="0" fontId="0" fillId="5" borderId="42" xfId="0" applyFill="1" applyBorder="1"/>
    <xf numFmtId="0" fontId="3" fillId="5" borderId="30" xfId="0" applyFont="1" applyFill="1" applyBorder="1"/>
    <xf numFmtId="0" fontId="0" fillId="0" borderId="12" xfId="0" applyFill="1" applyBorder="1"/>
    <xf numFmtId="0" fontId="15" fillId="0" borderId="15" xfId="0" applyFont="1" applyFill="1" applyBorder="1"/>
    <xf numFmtId="166" fontId="0" fillId="0" borderId="16" xfId="0" applyNumberFormat="1" applyFill="1" applyBorder="1"/>
    <xf numFmtId="0" fontId="0" fillId="0" borderId="15" xfId="0" applyFill="1" applyBorder="1"/>
    <xf numFmtId="0" fontId="3" fillId="0" borderId="15" xfId="0" applyFont="1" applyFill="1" applyBorder="1"/>
    <xf numFmtId="166" fontId="3" fillId="0" borderId="16" xfId="0" applyNumberFormat="1" applyFont="1" applyFill="1" applyBorder="1"/>
    <xf numFmtId="0" fontId="3" fillId="0" borderId="42" xfId="0" applyFont="1" applyFill="1" applyBorder="1"/>
    <xf numFmtId="166" fontId="3" fillId="0" borderId="25" xfId="0" applyNumberFormat="1" applyFont="1" applyFill="1" applyBorder="1"/>
    <xf numFmtId="0" fontId="0" fillId="0" borderId="2" xfId="0" applyBorder="1"/>
    <xf numFmtId="0" fontId="0" fillId="0" borderId="8" xfId="0" applyBorder="1"/>
    <xf numFmtId="0" fontId="3" fillId="2" borderId="30" xfId="0" applyFont="1" applyFill="1" applyBorder="1" applyAlignment="1">
      <alignment vertical="center" wrapText="1"/>
    </xf>
    <xf numFmtId="0" fontId="0" fillId="2" borderId="41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0" borderId="25" xfId="0" applyBorder="1"/>
    <xf numFmtId="0" fontId="0" fillId="0" borderId="0" xfId="0" applyAlignment="1"/>
    <xf numFmtId="168" fontId="0" fillId="5" borderId="25" xfId="0" applyNumberFormat="1" applyFill="1" applyBorder="1" applyAlignment="1">
      <alignment horizontal="right"/>
    </xf>
    <xf numFmtId="0" fontId="0" fillId="0" borderId="37" xfId="0" applyBorder="1"/>
    <xf numFmtId="0" fontId="0" fillId="0" borderId="46" xfId="0" applyBorder="1"/>
    <xf numFmtId="0" fontId="0" fillId="0" borderId="47" xfId="0" applyBorder="1"/>
    <xf numFmtId="0" fontId="0" fillId="0" borderId="17" xfId="0" applyBorder="1"/>
    <xf numFmtId="0" fontId="0" fillId="0" borderId="19" xfId="0" applyBorder="1"/>
    <xf numFmtId="0" fontId="0" fillId="0" borderId="18" xfId="0" applyBorder="1"/>
    <xf numFmtId="0" fontId="0" fillId="0" borderId="23" xfId="0" applyBorder="1"/>
    <xf numFmtId="168" fontId="3" fillId="5" borderId="31" xfId="0" applyNumberFormat="1" applyFont="1" applyFill="1" applyBorder="1" applyProtection="1">
      <protection locked="0"/>
    </xf>
    <xf numFmtId="166" fontId="0" fillId="0" borderId="14" xfId="0" applyNumberFormat="1" applyFill="1" applyBorder="1" applyProtection="1">
      <protection locked="0"/>
    </xf>
    <xf numFmtId="166" fontId="0" fillId="0" borderId="16" xfId="0" applyNumberFormat="1" applyFill="1" applyBorder="1" applyProtection="1">
      <protection locked="0"/>
    </xf>
    <xf numFmtId="168" fontId="0" fillId="5" borderId="14" xfId="0" applyNumberFormat="1" applyFill="1" applyBorder="1" applyAlignment="1" applyProtection="1">
      <alignment horizontal="right"/>
      <protection locked="0"/>
    </xf>
    <xf numFmtId="168" fontId="0" fillId="5" borderId="16" xfId="0" applyNumberFormat="1" applyFill="1" applyBorder="1" applyAlignment="1" applyProtection="1">
      <alignment horizontal="right"/>
      <protection locked="0"/>
    </xf>
    <xf numFmtId="0" fontId="0" fillId="0" borderId="0" xfId="0" applyAlignment="1" applyProtection="1">
      <alignment horizontal="right"/>
    </xf>
    <xf numFmtId="0" fontId="3" fillId="0" borderId="0" xfId="0" applyFont="1" applyProtection="1"/>
    <xf numFmtId="166" fontId="13" fillId="0" borderId="19" xfId="0" applyNumberFormat="1" applyFont="1" applyFill="1" applyBorder="1" applyAlignment="1" applyProtection="1">
      <alignment horizontal="center"/>
    </xf>
    <xf numFmtId="0" fontId="0" fillId="2" borderId="14" xfId="0" applyFill="1" applyBorder="1" applyAlignment="1" applyProtection="1">
      <alignment horizontal="right"/>
    </xf>
    <xf numFmtId="165" fontId="0" fillId="2" borderId="25" xfId="0" applyNumberFormat="1" applyFill="1" applyBorder="1" applyAlignment="1" applyProtection="1">
      <alignment horizontal="right"/>
    </xf>
    <xf numFmtId="0" fontId="3" fillId="0" borderId="17" xfId="0" applyFont="1" applyBorder="1" applyAlignment="1" applyProtection="1">
      <alignment wrapText="1"/>
    </xf>
    <xf numFmtId="0" fontId="3" fillId="0" borderId="20" xfId="0" applyFont="1" applyBorder="1" applyAlignment="1" applyProtection="1">
      <alignment horizontal="left" wrapText="1"/>
    </xf>
    <xf numFmtId="166" fontId="11" fillId="0" borderId="2" xfId="0" applyNumberFormat="1" applyFont="1" applyBorder="1" applyAlignment="1" applyProtection="1">
      <alignment horizontal="center"/>
      <protection locked="0"/>
    </xf>
    <xf numFmtId="164" fontId="11" fillId="0" borderId="21" xfId="0" applyNumberFormat="1" applyFont="1" applyBorder="1" applyAlignment="1" applyProtection="1">
      <alignment horizontal="center" wrapText="1"/>
    </xf>
    <xf numFmtId="0" fontId="3" fillId="0" borderId="0" xfId="0" applyFont="1" applyAlignment="1" applyProtection="1">
      <alignment horizontal="center"/>
    </xf>
    <xf numFmtId="0" fontId="3" fillId="0" borderId="0" xfId="0" applyFont="1" applyFill="1" applyBorder="1" applyAlignment="1" applyProtection="1">
      <alignment horizontal="right" wrapText="1" indent="1"/>
    </xf>
    <xf numFmtId="0" fontId="3" fillId="0" borderId="0" xfId="0" applyFont="1" applyAlignment="1" applyProtection="1">
      <alignment horizontal="right"/>
    </xf>
    <xf numFmtId="164" fontId="0" fillId="0" borderId="2" xfId="0" applyNumberFormat="1" applyFont="1" applyBorder="1" applyProtection="1"/>
    <xf numFmtId="10" fontId="0" fillId="0" borderId="2" xfId="0" applyNumberFormat="1" applyFont="1" applyBorder="1" applyAlignment="1" applyProtection="1">
      <alignment horizontal="center"/>
    </xf>
    <xf numFmtId="164" fontId="0" fillId="0" borderId="2" xfId="0" applyNumberFormat="1" applyFont="1" applyBorder="1" applyAlignment="1" applyProtection="1">
      <alignment horizontal="center"/>
    </xf>
    <xf numFmtId="0" fontId="0" fillId="0" borderId="2" xfId="0" applyFont="1" applyBorder="1" applyProtection="1"/>
    <xf numFmtId="0" fontId="0" fillId="0" borderId="19" xfId="0" applyFont="1" applyBorder="1" applyProtection="1"/>
    <xf numFmtId="0" fontId="0" fillId="0" borderId="5" xfId="0" applyFont="1" applyBorder="1" applyAlignment="1" applyProtection="1">
      <alignment vertical="center" wrapText="1"/>
    </xf>
    <xf numFmtId="0" fontId="0" fillId="0" borderId="18" xfId="0" applyFont="1" applyBorder="1" applyAlignment="1" applyProtection="1">
      <alignment vertical="center" wrapText="1"/>
    </xf>
    <xf numFmtId="164" fontId="0" fillId="0" borderId="21" xfId="0" applyNumberFormat="1" applyFont="1" applyBorder="1" applyProtection="1"/>
    <xf numFmtId="0" fontId="0" fillId="0" borderId="21" xfId="0" applyFont="1" applyBorder="1" applyAlignment="1" applyProtection="1">
      <alignment horizontal="center"/>
    </xf>
    <xf numFmtId="0" fontId="0" fillId="0" borderId="0" xfId="0" applyFont="1" applyAlignment="1" applyProtection="1">
      <alignment wrapText="1"/>
    </xf>
    <xf numFmtId="0" fontId="0" fillId="0" borderId="0" xfId="0" applyFont="1" applyProtection="1"/>
    <xf numFmtId="0" fontId="0" fillId="0" borderId="0" xfId="0" applyFont="1" applyAlignment="1" applyProtection="1">
      <alignment horizontal="center"/>
    </xf>
    <xf numFmtId="166" fontId="0" fillId="0" borderId="0" xfId="0" applyNumberFormat="1" applyAlignment="1" applyProtection="1">
      <alignment horizontal="center"/>
    </xf>
    <xf numFmtId="166" fontId="0" fillId="0" borderId="0" xfId="0" applyNumberFormat="1" applyBorder="1" applyAlignment="1" applyProtection="1">
      <alignment horizontal="center"/>
    </xf>
    <xf numFmtId="166" fontId="3" fillId="3" borderId="2" xfId="0" applyNumberFormat="1" applyFont="1" applyFill="1" applyBorder="1" applyAlignment="1" applyProtection="1">
      <alignment horizontal="center" wrapText="1"/>
    </xf>
    <xf numFmtId="166" fontId="11" fillId="0" borderId="2" xfId="0" applyNumberFormat="1" applyFont="1" applyBorder="1" applyAlignment="1" applyProtection="1">
      <alignment horizontal="center"/>
    </xf>
    <xf numFmtId="166" fontId="11" fillId="0" borderId="21" xfId="0" applyNumberFormat="1" applyFont="1" applyBorder="1" applyAlignment="1" applyProtection="1">
      <alignment horizontal="center"/>
      <protection locked="0"/>
    </xf>
    <xf numFmtId="166" fontId="0" fillId="0" borderId="0" xfId="0" applyNumberFormat="1" applyFont="1" applyAlignment="1" applyProtection="1">
      <alignment horizontal="center"/>
    </xf>
    <xf numFmtId="166" fontId="3" fillId="0" borderId="0" xfId="0" applyNumberFormat="1" applyFont="1" applyAlignment="1" applyProtection="1">
      <alignment horizontal="center"/>
    </xf>
    <xf numFmtId="166" fontId="3" fillId="4" borderId="2" xfId="0" applyNumberFormat="1" applyFont="1" applyFill="1" applyBorder="1" applyAlignment="1" applyProtection="1">
      <alignment horizontal="center" wrapText="1"/>
    </xf>
    <xf numFmtId="166" fontId="3" fillId="4" borderId="2" xfId="0" applyNumberFormat="1" applyFont="1" applyFill="1" applyBorder="1" applyAlignment="1" applyProtection="1">
      <alignment horizontal="center"/>
    </xf>
    <xf numFmtId="166" fontId="3" fillId="4" borderId="21" xfId="0" applyNumberFormat="1" applyFont="1" applyFill="1" applyBorder="1" applyAlignment="1" applyProtection="1">
      <alignment horizontal="center"/>
    </xf>
    <xf numFmtId="0" fontId="1" fillId="0" borderId="0" xfId="0" applyFont="1" applyBorder="1" applyProtection="1"/>
    <xf numFmtId="0" fontId="0" fillId="0" borderId="50" xfId="0" applyFont="1" applyBorder="1" applyAlignment="1" applyProtection="1">
      <alignment horizontal="center" vertical="center" wrapText="1"/>
    </xf>
    <xf numFmtId="0" fontId="0" fillId="0" borderId="0" xfId="0" applyBorder="1" applyAlignment="1" applyProtection="1">
      <alignment wrapText="1"/>
    </xf>
    <xf numFmtId="166" fontId="0" fillId="0" borderId="0" xfId="0" applyNumberFormat="1" applyFont="1" applyBorder="1" applyAlignment="1" applyProtection="1">
      <alignment readingOrder="1"/>
    </xf>
    <xf numFmtId="0" fontId="0" fillId="0" borderId="0" xfId="0" applyFont="1" applyFill="1" applyBorder="1" applyAlignment="1" applyProtection="1">
      <alignment horizontal="center"/>
    </xf>
    <xf numFmtId="166" fontId="0" fillId="0" borderId="0" xfId="0" applyNumberFormat="1" applyFont="1" applyBorder="1" applyAlignment="1" applyProtection="1">
      <alignment horizontal="center"/>
    </xf>
    <xf numFmtId="0" fontId="3" fillId="2" borderId="37" xfId="0" applyFont="1" applyFill="1" applyBorder="1" applyAlignment="1" applyProtection="1">
      <alignment horizontal="center"/>
    </xf>
    <xf numFmtId="0" fontId="3" fillId="2" borderId="46" xfId="0" applyFont="1" applyFill="1" applyBorder="1" applyAlignment="1" applyProtection="1">
      <alignment horizontal="center"/>
    </xf>
    <xf numFmtId="0" fontId="3" fillId="2" borderId="47" xfId="0" applyFont="1" applyFill="1" applyBorder="1" applyAlignment="1" applyProtection="1">
      <alignment horizontal="center"/>
    </xf>
    <xf numFmtId="0" fontId="0" fillId="0" borderId="20" xfId="0" applyBorder="1" applyAlignment="1" applyProtection="1">
      <alignment wrapText="1"/>
    </xf>
    <xf numFmtId="166" fontId="0" fillId="0" borderId="26" xfId="0" applyNumberFormat="1" applyFont="1" applyBorder="1" applyAlignment="1" applyProtection="1">
      <alignment horizontal="center"/>
    </xf>
    <xf numFmtId="164" fontId="0" fillId="0" borderId="0" xfId="0" applyNumberFormat="1"/>
    <xf numFmtId="166" fontId="3" fillId="3" borderId="46" xfId="0" applyNumberFormat="1" applyFont="1" applyFill="1" applyBorder="1" applyAlignment="1" applyProtection="1">
      <alignment horizontal="center"/>
    </xf>
    <xf numFmtId="166" fontId="14" fillId="0" borderId="2" xfId="0" applyNumberFormat="1" applyFont="1" applyFill="1" applyBorder="1" applyAlignment="1" applyProtection="1">
      <alignment horizontal="center"/>
    </xf>
    <xf numFmtId="166" fontId="3" fillId="0" borderId="2" xfId="0" applyNumberFormat="1" applyFont="1" applyFill="1" applyBorder="1" applyAlignment="1" applyProtection="1">
      <alignment horizontal="center"/>
    </xf>
    <xf numFmtId="166" fontId="3" fillId="0" borderId="8" xfId="0" applyNumberFormat="1" applyFont="1" applyFill="1" applyBorder="1" applyAlignment="1" applyProtection="1">
      <alignment horizontal="center"/>
    </xf>
    <xf numFmtId="166" fontId="3" fillId="0" borderId="21" xfId="0" applyNumberFormat="1" applyFont="1" applyFill="1" applyBorder="1" applyAlignment="1" applyProtection="1">
      <alignment horizontal="center"/>
    </xf>
    <xf numFmtId="166" fontId="3" fillId="0" borderId="0" xfId="0" applyNumberFormat="1" applyFont="1" applyFill="1" applyBorder="1" applyAlignment="1" applyProtection="1">
      <alignment horizontal="center"/>
    </xf>
    <xf numFmtId="0" fontId="3" fillId="5" borderId="12" xfId="0" applyFont="1" applyFill="1" applyBorder="1" applyAlignment="1" applyProtection="1">
      <alignment horizontal="left"/>
    </xf>
    <xf numFmtId="0" fontId="0" fillId="5" borderId="14" xfId="0" applyFill="1" applyBorder="1"/>
    <xf numFmtId="164" fontId="0" fillId="5" borderId="16" xfId="0" applyNumberFormat="1" applyFill="1" applyBorder="1"/>
    <xf numFmtId="164" fontId="0" fillId="5" borderId="25" xfId="0" applyNumberFormat="1" applyFill="1" applyBorder="1"/>
    <xf numFmtId="0" fontId="0" fillId="5" borderId="42" xfId="0" applyFill="1" applyBorder="1" applyAlignment="1">
      <alignment wrapText="1"/>
    </xf>
    <xf numFmtId="0" fontId="0" fillId="0" borderId="33" xfId="0" applyBorder="1" applyAlignment="1" applyProtection="1">
      <alignment vertical="top" wrapText="1"/>
    </xf>
    <xf numFmtId="0" fontId="0" fillId="0" borderId="42" xfId="0" applyFont="1" applyBorder="1" applyAlignment="1" applyProtection="1">
      <alignment wrapText="1"/>
    </xf>
    <xf numFmtId="166" fontId="0" fillId="0" borderId="22" xfId="0" applyNumberFormat="1" applyFont="1" applyBorder="1" applyAlignment="1" applyProtection="1">
      <alignment readingOrder="1"/>
    </xf>
    <xf numFmtId="0" fontId="0" fillId="0" borderId="22" xfId="0" applyFont="1" applyFill="1" applyBorder="1" applyAlignment="1" applyProtection="1">
      <alignment horizontal="center"/>
    </xf>
    <xf numFmtId="166" fontId="3" fillId="0" borderId="22" xfId="0" applyNumberFormat="1" applyFont="1" applyFill="1" applyBorder="1" applyAlignment="1" applyProtection="1">
      <alignment horizontal="right"/>
    </xf>
    <xf numFmtId="166" fontId="0" fillId="0" borderId="25" xfId="0" applyNumberFormat="1" applyFont="1" applyBorder="1" applyAlignment="1" applyProtection="1">
      <alignment horizontal="center"/>
    </xf>
    <xf numFmtId="0" fontId="0" fillId="0" borderId="50" xfId="0" applyFont="1" applyBorder="1" applyAlignment="1" applyProtection="1">
      <alignment horizontal="left" vertical="center" wrapText="1"/>
    </xf>
    <xf numFmtId="166" fontId="3" fillId="0" borderId="0" xfId="0" applyNumberFormat="1" applyFont="1" applyBorder="1" applyAlignment="1" applyProtection="1">
      <alignment horizontal="center"/>
    </xf>
    <xf numFmtId="166" fontId="3" fillId="3" borderId="2" xfId="0" applyNumberFormat="1" applyFont="1" applyFill="1" applyBorder="1" applyAlignment="1" applyProtection="1">
      <alignment horizontal="center"/>
    </xf>
    <xf numFmtId="166" fontId="14" fillId="0" borderId="2" xfId="0" applyNumberFormat="1" applyFont="1" applyFill="1" applyBorder="1" applyAlignment="1" applyProtection="1">
      <alignment horizontal="center"/>
      <protection locked="0"/>
    </xf>
    <xf numFmtId="0" fontId="3" fillId="0" borderId="16" xfId="0" applyFont="1" applyBorder="1" applyAlignment="1" applyProtection="1">
      <alignment horizontal="center"/>
    </xf>
    <xf numFmtId="164" fontId="0" fillId="0" borderId="33" xfId="0" applyNumberFormat="1" applyBorder="1" applyAlignment="1" applyProtection="1">
      <alignment horizontal="center" vertical="top" wrapText="1"/>
    </xf>
    <xf numFmtId="0" fontId="3" fillId="5" borderId="5" xfId="0" applyFont="1" applyFill="1" applyBorder="1"/>
    <xf numFmtId="0" fontId="3" fillId="5" borderId="7" xfId="0" applyFont="1" applyFill="1" applyBorder="1"/>
    <xf numFmtId="165" fontId="3" fillId="5" borderId="51" xfId="0" applyNumberFormat="1" applyFont="1" applyFill="1" applyBorder="1" applyAlignment="1">
      <alignment horizontal="left"/>
    </xf>
    <xf numFmtId="0" fontId="3" fillId="5" borderId="52" xfId="0" applyFont="1" applyFill="1" applyBorder="1"/>
    <xf numFmtId="166" fontId="14" fillId="8" borderId="2" xfId="0" applyNumberFormat="1" applyFont="1" applyFill="1" applyBorder="1" applyAlignment="1" applyProtection="1">
      <alignment horizontal="center"/>
      <protection locked="0"/>
    </xf>
    <xf numFmtId="166" fontId="14" fillId="8" borderId="11" xfId="0" applyNumberFormat="1" applyFont="1" applyFill="1" applyBorder="1" applyAlignment="1" applyProtection="1">
      <alignment horizontal="center"/>
      <protection locked="0"/>
    </xf>
    <xf numFmtId="166" fontId="3" fillId="5" borderId="14" xfId="0" applyNumberFormat="1" applyFont="1" applyFill="1" applyBorder="1" applyAlignment="1" applyProtection="1">
      <alignment horizontal="center"/>
    </xf>
    <xf numFmtId="0" fontId="0" fillId="0" borderId="15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right"/>
    </xf>
    <xf numFmtId="0" fontId="0" fillId="0" borderId="0" xfId="0" applyBorder="1" applyAlignment="1" applyProtection="1">
      <alignment horizontal="right"/>
    </xf>
    <xf numFmtId="164" fontId="14" fillId="0" borderId="16" xfId="0" applyNumberFormat="1" applyFont="1" applyFill="1" applyBorder="1" applyAlignment="1" applyProtection="1">
      <alignment horizontal="center"/>
    </xf>
    <xf numFmtId="166" fontId="3" fillId="5" borderId="53" xfId="0" applyNumberFormat="1" applyFont="1" applyFill="1" applyBorder="1" applyAlignment="1" applyProtection="1">
      <alignment horizontal="center"/>
    </xf>
    <xf numFmtId="0" fontId="1" fillId="0" borderId="54" xfId="0" applyFont="1" applyBorder="1" applyProtection="1"/>
    <xf numFmtId="0" fontId="0" fillId="0" borderId="13" xfId="0" applyFont="1" applyBorder="1" applyAlignment="1" applyProtection="1">
      <alignment horizontal="center"/>
    </xf>
    <xf numFmtId="0" fontId="0" fillId="0" borderId="13" xfId="0" applyFont="1" applyFill="1" applyBorder="1" applyAlignment="1" applyProtection="1">
      <alignment horizontal="right"/>
    </xf>
    <xf numFmtId="0" fontId="0" fillId="0" borderId="13" xfId="0" applyBorder="1" applyAlignment="1" applyProtection="1">
      <alignment horizontal="right"/>
    </xf>
    <xf numFmtId="0" fontId="3" fillId="0" borderId="13" xfId="0" applyFont="1" applyFill="1" applyBorder="1" applyProtection="1"/>
    <xf numFmtId="164" fontId="14" fillId="0" borderId="0" xfId="0" applyNumberFormat="1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164" fontId="14" fillId="0" borderId="18" xfId="0" applyNumberFormat="1" applyFont="1" applyFill="1" applyBorder="1" applyAlignment="1" applyProtection="1">
      <alignment horizontal="center"/>
    </xf>
    <xf numFmtId="0" fontId="3" fillId="0" borderId="22" xfId="0" applyFont="1" applyFill="1" applyBorder="1" applyProtection="1"/>
    <xf numFmtId="164" fontId="14" fillId="0" borderId="25" xfId="0" applyNumberFormat="1" applyFont="1" applyFill="1" applyBorder="1" applyAlignment="1" applyProtection="1">
      <alignment horizontal="center"/>
    </xf>
    <xf numFmtId="0" fontId="0" fillId="0" borderId="16" xfId="0" applyBorder="1" applyAlignment="1"/>
    <xf numFmtId="0" fontId="0" fillId="0" borderId="0" xfId="0" applyBorder="1" applyAlignment="1"/>
    <xf numFmtId="0" fontId="0" fillId="0" borderId="55" xfId="0" applyFont="1" applyFill="1" applyBorder="1" applyAlignment="1" applyProtection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vertical="center" wrapText="1"/>
    </xf>
    <xf numFmtId="168" fontId="0" fillId="0" borderId="0" xfId="0" applyNumberFormat="1"/>
    <xf numFmtId="0" fontId="7" fillId="0" borderId="57" xfId="0" applyFont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42" xfId="0" applyBorder="1"/>
    <xf numFmtId="0" fontId="0" fillId="0" borderId="55" xfId="0" applyBorder="1" applyAlignment="1">
      <alignment vertical="center" wrapText="1"/>
    </xf>
    <xf numFmtId="0" fontId="0" fillId="0" borderId="4" xfId="0" applyBorder="1"/>
    <xf numFmtId="0" fontId="0" fillId="0" borderId="55" xfId="0" applyBorder="1" applyAlignment="1">
      <alignment wrapText="1"/>
    </xf>
    <xf numFmtId="0" fontId="0" fillId="0" borderId="59" xfId="0" applyBorder="1"/>
    <xf numFmtId="0" fontId="3" fillId="0" borderId="6" xfId="0" applyFont="1" applyBorder="1" applyAlignment="1">
      <alignment horizontal="center" vertical="center" wrapText="1"/>
    </xf>
    <xf numFmtId="0" fontId="7" fillId="0" borderId="0" xfId="0" applyFont="1" applyBorder="1"/>
    <xf numFmtId="0" fontId="0" fillId="0" borderId="12" xfId="0" applyBorder="1"/>
    <xf numFmtId="0" fontId="0" fillId="0" borderId="22" xfId="0" applyBorder="1"/>
    <xf numFmtId="0" fontId="3" fillId="0" borderId="8" xfId="0" applyFont="1" applyBorder="1" applyAlignment="1">
      <alignment horizontal="center" vertical="center" wrapText="1"/>
    </xf>
    <xf numFmtId="0" fontId="0" fillId="0" borderId="9" xfId="0" applyBorder="1"/>
    <xf numFmtId="168" fontId="0" fillId="0" borderId="49" xfId="0" applyNumberFormat="1" applyBorder="1"/>
    <xf numFmtId="168" fontId="0" fillId="0" borderId="23" xfId="0" applyNumberFormat="1" applyBorder="1"/>
    <xf numFmtId="168" fontId="0" fillId="0" borderId="8" xfId="0" applyNumberFormat="1" applyBorder="1" applyAlignment="1">
      <alignment horizontal="center" vertical="center"/>
    </xf>
    <xf numFmtId="168" fontId="0" fillId="0" borderId="9" xfId="0" applyNumberFormat="1" applyBorder="1"/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/>
    <xf numFmtId="164" fontId="0" fillId="0" borderId="49" xfId="0" applyNumberFormat="1" applyBorder="1"/>
    <xf numFmtId="164" fontId="0" fillId="0" borderId="23" xfId="0" applyNumberFormat="1" applyBorder="1"/>
    <xf numFmtId="0" fontId="3" fillId="0" borderId="63" xfId="0" applyFont="1" applyBorder="1" applyAlignment="1">
      <alignment horizontal="center" vertical="center"/>
    </xf>
    <xf numFmtId="0" fontId="0" fillId="0" borderId="49" xfId="0" applyBorder="1"/>
    <xf numFmtId="0" fontId="3" fillId="0" borderId="63" xfId="0" applyFont="1" applyBorder="1" applyAlignment="1">
      <alignment horizontal="center" vertical="center" wrapText="1"/>
    </xf>
    <xf numFmtId="166" fontId="0" fillId="0" borderId="49" xfId="0" applyNumberFormat="1" applyBorder="1" applyAlignment="1">
      <alignment horizontal="center"/>
    </xf>
    <xf numFmtId="0" fontId="0" fillId="0" borderId="6" xfId="0" applyBorder="1" applyAlignment="1">
      <alignment vertical="center"/>
    </xf>
    <xf numFmtId="164" fontId="19" fillId="0" borderId="8" xfId="0" applyNumberFormat="1" applyFont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/>
    </xf>
    <xf numFmtId="0" fontId="19" fillId="0" borderId="49" xfId="0" applyFont="1" applyBorder="1" applyAlignment="1">
      <alignment horizontal="center"/>
    </xf>
    <xf numFmtId="164" fontId="19" fillId="0" borderId="23" xfId="0" applyNumberFormat="1" applyFont="1" applyBorder="1" applyAlignment="1">
      <alignment horizontal="center"/>
    </xf>
    <xf numFmtId="0" fontId="15" fillId="0" borderId="8" xfId="0" applyFont="1" applyBorder="1" applyAlignment="1">
      <alignment vertical="center" wrapText="1"/>
    </xf>
    <xf numFmtId="0" fontId="15" fillId="0" borderId="14" xfId="0" applyFont="1" applyBorder="1" applyAlignment="1">
      <alignment horizontal="center" vertical="center" wrapText="1"/>
    </xf>
    <xf numFmtId="164" fontId="19" fillId="0" borderId="16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6" xfId="0" applyNumberFormat="1" applyBorder="1" applyAlignment="1">
      <alignment vertical="center"/>
    </xf>
    <xf numFmtId="0" fontId="0" fillId="0" borderId="16" xfId="0" applyBorder="1" applyAlignment="1">
      <alignment horizontal="center"/>
    </xf>
    <xf numFmtId="0" fontId="0" fillId="0" borderId="48" xfId="0" applyBorder="1"/>
    <xf numFmtId="0" fontId="0" fillId="0" borderId="50" xfId="0" applyBorder="1"/>
    <xf numFmtId="164" fontId="19" fillId="0" borderId="50" xfId="0" applyNumberFormat="1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34" xfId="0" applyBorder="1"/>
    <xf numFmtId="0" fontId="0" fillId="0" borderId="33" xfId="0" applyBorder="1"/>
    <xf numFmtId="166" fontId="0" fillId="0" borderId="8" xfId="0" applyNumberFormat="1" applyBorder="1" applyAlignment="1" applyProtection="1">
      <alignment vertical="center"/>
      <protection locked="0"/>
    </xf>
    <xf numFmtId="0" fontId="0" fillId="0" borderId="49" xfId="0" applyBorder="1" applyProtection="1">
      <protection locked="0"/>
    </xf>
    <xf numFmtId="164" fontId="0" fillId="0" borderId="49" xfId="0" applyNumberFormat="1" applyBorder="1" applyProtection="1">
      <protection locked="0"/>
    </xf>
    <xf numFmtId="166" fontId="0" fillId="0" borderId="49" xfId="0" applyNumberFormat="1" applyBorder="1" applyProtection="1">
      <protection locked="0"/>
    </xf>
    <xf numFmtId="0" fontId="0" fillId="0" borderId="23" xfId="0" applyBorder="1" applyProtection="1">
      <protection locked="0"/>
    </xf>
    <xf numFmtId="0" fontId="0" fillId="0" borderId="49" xfId="0" applyBorder="1" applyAlignment="1" applyProtection="1">
      <alignment horizontal="center"/>
      <protection locked="0"/>
    </xf>
    <xf numFmtId="165" fontId="0" fillId="0" borderId="49" xfId="0" applyNumberFormat="1" applyBorder="1" applyAlignment="1" applyProtection="1">
      <alignment horizontal="center"/>
      <protection locked="0"/>
    </xf>
    <xf numFmtId="168" fontId="0" fillId="0" borderId="49" xfId="0" applyNumberFormat="1" applyBorder="1" applyAlignment="1" applyProtection="1">
      <alignment horizontal="center"/>
      <protection locked="0"/>
    </xf>
    <xf numFmtId="0" fontId="2" fillId="0" borderId="0" xfId="0" applyFont="1" applyAlignment="1" applyProtection="1"/>
    <xf numFmtId="0" fontId="0" fillId="0" borderId="2" xfId="0" applyBorder="1" applyAlignment="1" applyProtection="1">
      <alignment horizontal="center"/>
    </xf>
    <xf numFmtId="0" fontId="0" fillId="0" borderId="2" xfId="0" applyBorder="1" applyAlignment="1" applyProtection="1">
      <alignment horizontal="center" vertical="center"/>
    </xf>
    <xf numFmtId="169" fontId="0" fillId="0" borderId="2" xfId="0" applyNumberFormat="1" applyBorder="1" applyAlignment="1" applyProtection="1">
      <alignment horizontal="center"/>
    </xf>
    <xf numFmtId="169" fontId="0" fillId="0" borderId="2" xfId="0" applyNumberFormat="1" applyBorder="1" applyAlignment="1" applyProtection="1">
      <alignment horizontal="center" vertical="center"/>
    </xf>
    <xf numFmtId="0" fontId="0" fillId="0" borderId="0" xfId="0" applyFill="1" applyBorder="1" applyAlignment="1"/>
    <xf numFmtId="0" fontId="0" fillId="0" borderId="0" xfId="0" applyFill="1" applyBorder="1"/>
    <xf numFmtId="166" fontId="0" fillId="0" borderId="2" xfId="0" applyNumberFormat="1" applyBorder="1" applyAlignment="1" applyProtection="1">
      <alignment horizontal="center"/>
    </xf>
    <xf numFmtId="0" fontId="3" fillId="0" borderId="48" xfId="0" applyFont="1" applyFill="1" applyBorder="1" applyAlignment="1" applyProtection="1">
      <alignment horizontal="left"/>
    </xf>
    <xf numFmtId="0" fontId="3" fillId="0" borderId="49" xfId="0" applyFont="1" applyFill="1" applyBorder="1" applyAlignment="1">
      <alignment horizontal="center"/>
    </xf>
    <xf numFmtId="166" fontId="3" fillId="0" borderId="49" xfId="0" applyNumberFormat="1" applyFont="1" applyFill="1" applyBorder="1" applyAlignment="1" applyProtection="1">
      <alignment horizontal="center" readingOrder="1"/>
    </xf>
    <xf numFmtId="164" fontId="0" fillId="0" borderId="2" xfId="0" applyNumberFormat="1" applyFont="1" applyBorder="1" applyAlignment="1" applyProtection="1">
      <alignment horizontal="left"/>
    </xf>
    <xf numFmtId="167" fontId="0" fillId="0" borderId="2" xfId="0" applyNumberFormat="1" applyFont="1" applyBorder="1" applyAlignment="1" applyProtection="1">
      <alignment horizontal="center" readingOrder="1"/>
    </xf>
    <xf numFmtId="0" fontId="0" fillId="0" borderId="2" xfId="0" applyFont="1" applyBorder="1" applyAlignment="1" applyProtection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6" fontId="13" fillId="0" borderId="2" xfId="0" applyNumberFormat="1" applyFont="1" applyFill="1" applyBorder="1" applyAlignment="1" applyProtection="1">
      <alignment horizontal="center"/>
    </xf>
    <xf numFmtId="164" fontId="13" fillId="0" borderId="2" xfId="0" applyNumberFormat="1" applyFont="1" applyFill="1" applyBorder="1" applyAlignment="1" applyProtection="1">
      <alignment horizontal="center" vertical="center"/>
    </xf>
    <xf numFmtId="166" fontId="13" fillId="0" borderId="2" xfId="0" applyNumberFormat="1" applyFont="1" applyFill="1" applyBorder="1" applyAlignment="1" applyProtection="1">
      <alignment horizontal="center"/>
      <protection locked="0"/>
    </xf>
    <xf numFmtId="166" fontId="0" fillId="0" borderId="2" xfId="0" applyNumberFormat="1" applyFont="1" applyBorder="1" applyAlignment="1" applyProtection="1">
      <alignment horizontal="center" wrapText="1"/>
      <protection locked="0"/>
    </xf>
    <xf numFmtId="0" fontId="0" fillId="0" borderId="2" xfId="0" applyFont="1" applyBorder="1" applyAlignment="1" applyProtection="1">
      <alignment horizontal="center" wrapText="1"/>
    </xf>
    <xf numFmtId="0" fontId="0" fillId="0" borderId="2" xfId="0" applyFont="1" applyBorder="1" applyAlignment="1" applyProtection="1">
      <alignment horizontal="center" vertical="center" wrapText="1"/>
    </xf>
    <xf numFmtId="0" fontId="0" fillId="0" borderId="2" xfId="0" applyFont="1" applyBorder="1" applyAlignment="1">
      <alignment horizontal="center" wrapText="1"/>
    </xf>
    <xf numFmtId="0" fontId="0" fillId="6" borderId="2" xfId="0" applyFont="1" applyFill="1" applyBorder="1" applyAlignment="1" applyProtection="1"/>
    <xf numFmtId="0" fontId="0" fillId="6" borderId="2" xfId="0" applyFill="1" applyBorder="1" applyAlignment="1" applyProtection="1">
      <alignment horizontal="center"/>
    </xf>
    <xf numFmtId="169" fontId="0" fillId="6" borderId="2" xfId="0" applyNumberFormat="1" applyFill="1" applyBorder="1" applyAlignment="1" applyProtection="1">
      <alignment horizontal="center"/>
    </xf>
    <xf numFmtId="0" fontId="0" fillId="6" borderId="2" xfId="0" applyFont="1" applyFill="1" applyBorder="1" applyAlignment="1" applyProtection="1">
      <alignment horizontal="center" wrapText="1"/>
    </xf>
    <xf numFmtId="0" fontId="0" fillId="6" borderId="2" xfId="0" applyFill="1" applyBorder="1" applyAlignment="1" applyProtection="1">
      <alignment horizontal="center" vertical="center"/>
    </xf>
    <xf numFmtId="169" fontId="0" fillId="6" borderId="2" xfId="0" applyNumberFormat="1" applyFill="1" applyBorder="1" applyAlignment="1" applyProtection="1">
      <alignment horizontal="center" vertical="center"/>
    </xf>
    <xf numFmtId="0" fontId="0" fillId="6" borderId="2" xfId="0" applyFont="1" applyFill="1" applyBorder="1" applyAlignment="1" applyProtection="1">
      <alignment horizontal="center" vertical="center" wrapText="1"/>
    </xf>
    <xf numFmtId="0" fontId="1" fillId="2" borderId="58" xfId="0" applyFont="1" applyFill="1" applyBorder="1" applyAlignment="1" applyProtection="1"/>
    <xf numFmtId="0" fontId="1" fillId="2" borderId="56" xfId="0" applyFont="1" applyFill="1" applyBorder="1" applyAlignment="1" applyProtection="1">
      <alignment horizontal="center"/>
    </xf>
    <xf numFmtId="0" fontId="20" fillId="0" borderId="9" xfId="0" applyFont="1" applyFill="1" applyBorder="1" applyAlignment="1" applyProtection="1">
      <alignment horizontal="center" wrapText="1"/>
    </xf>
    <xf numFmtId="166" fontId="20" fillId="0" borderId="9" xfId="0" applyNumberFormat="1" applyFont="1" applyFill="1" applyBorder="1" applyAlignment="1" applyProtection="1">
      <alignment horizontal="center"/>
    </xf>
    <xf numFmtId="0" fontId="15" fillId="0" borderId="9" xfId="0" applyFont="1" applyFill="1" applyBorder="1" applyAlignment="1">
      <alignment horizontal="center"/>
    </xf>
    <xf numFmtId="0" fontId="1" fillId="2" borderId="56" xfId="0" applyFont="1" applyFill="1" applyBorder="1" applyAlignment="1" applyProtection="1">
      <alignment wrapText="1"/>
    </xf>
    <xf numFmtId="0" fontId="1" fillId="2" borderId="56" xfId="0" applyFont="1" applyFill="1" applyBorder="1" applyAlignment="1" applyProtection="1"/>
    <xf numFmtId="0" fontId="0" fillId="2" borderId="56" xfId="0" applyFill="1" applyBorder="1" applyAlignment="1">
      <alignment horizontal="center"/>
    </xf>
    <xf numFmtId="164" fontId="0" fillId="0" borderId="9" xfId="0" applyNumberFormat="1" applyBorder="1" applyAlignment="1" applyProtection="1">
      <alignment horizontal="left"/>
    </xf>
    <xf numFmtId="164" fontId="14" fillId="0" borderId="9" xfId="0" applyNumberFormat="1" applyFont="1" applyFill="1" applyBorder="1" applyAlignment="1" applyProtection="1">
      <alignment horizontal="center"/>
      <protection locked="0"/>
    </xf>
    <xf numFmtId="0" fontId="0" fillId="2" borderId="64" xfId="0" applyFill="1" applyBorder="1" applyAlignment="1" applyProtection="1">
      <alignment horizontal="center"/>
    </xf>
    <xf numFmtId="0" fontId="3" fillId="2" borderId="64" xfId="0" applyFont="1" applyFill="1" applyBorder="1" applyAlignment="1" applyProtection="1">
      <alignment horizontal="center"/>
    </xf>
    <xf numFmtId="0" fontId="3" fillId="2" borderId="64" xfId="0" applyFont="1" applyFill="1" applyBorder="1" applyAlignment="1" applyProtection="1">
      <alignment wrapText="1"/>
    </xf>
    <xf numFmtId="0" fontId="15" fillId="0" borderId="64" xfId="0" applyFont="1" applyFill="1" applyBorder="1" applyAlignment="1">
      <alignment horizontal="center"/>
    </xf>
    <xf numFmtId="0" fontId="1" fillId="2" borderId="64" xfId="0" applyFont="1" applyFill="1" applyBorder="1" applyAlignment="1" applyProtection="1">
      <alignment horizontal="left"/>
    </xf>
    <xf numFmtId="166" fontId="0" fillId="0" borderId="9" xfId="0" applyNumberFormat="1" applyBorder="1" applyAlignment="1" applyProtection="1">
      <alignment horizontal="center"/>
      <protection locked="0"/>
    </xf>
    <xf numFmtId="166" fontId="0" fillId="5" borderId="0" xfId="0" applyNumberFormat="1" applyFill="1" applyBorder="1"/>
    <xf numFmtId="0" fontId="0" fillId="5" borderId="16" xfId="0" applyFill="1" applyBorder="1"/>
    <xf numFmtId="0" fontId="18" fillId="5" borderId="12" xfId="0" applyFont="1" applyFill="1" applyBorder="1" applyAlignment="1"/>
    <xf numFmtId="0" fontId="18" fillId="5" borderId="13" xfId="0" applyFont="1" applyFill="1" applyBorder="1" applyAlignment="1"/>
    <xf numFmtId="0" fontId="18" fillId="5" borderId="14" xfId="0" applyFont="1" applyFill="1" applyBorder="1" applyAlignment="1"/>
    <xf numFmtId="0" fontId="3" fillId="5" borderId="2" xfId="0" applyFont="1" applyFill="1" applyBorder="1"/>
    <xf numFmtId="166" fontId="3" fillId="5" borderId="2" xfId="0" applyNumberFormat="1" applyFont="1" applyFill="1" applyBorder="1"/>
    <xf numFmtId="0" fontId="0" fillId="7" borderId="2" xfId="0" applyFill="1" applyBorder="1"/>
    <xf numFmtId="0" fontId="0" fillId="0" borderId="2" xfId="0" applyFont="1" applyBorder="1" applyAlignment="1" applyProtection="1">
      <alignment horizontal="center" wrapText="1"/>
      <protection locked="0"/>
    </xf>
    <xf numFmtId="166" fontId="0" fillId="5" borderId="2" xfId="0" applyNumberFormat="1" applyFill="1" applyBorder="1" applyProtection="1">
      <protection locked="0"/>
    </xf>
    <xf numFmtId="0" fontId="0" fillId="0" borderId="2" xfId="0" applyFont="1" applyBorder="1" applyAlignment="1" applyProtection="1">
      <alignment horizontal="center" vertical="center" wrapText="1"/>
      <protection locked="0"/>
    </xf>
    <xf numFmtId="164" fontId="13" fillId="0" borderId="2" xfId="0" applyNumberFormat="1" applyFont="1" applyFill="1" applyBorder="1" applyAlignment="1" applyProtection="1">
      <alignment horizontal="center"/>
      <protection locked="0"/>
    </xf>
    <xf numFmtId="164" fontId="0" fillId="0" borderId="9" xfId="0" applyNumberFormat="1" applyBorder="1" applyAlignment="1" applyProtection="1">
      <alignment horizontal="center" wrapText="1"/>
      <protection locked="0"/>
    </xf>
    <xf numFmtId="165" fontId="0" fillId="0" borderId="9" xfId="0" applyNumberFormat="1" applyBorder="1" applyAlignment="1" applyProtection="1">
      <alignment horizontal="center"/>
      <protection locked="0"/>
    </xf>
    <xf numFmtId="0" fontId="3" fillId="2" borderId="30" xfId="0" applyFont="1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6" fontId="0" fillId="0" borderId="3" xfId="0" applyNumberFormat="1" applyFont="1" applyBorder="1" applyAlignment="1" applyProtection="1">
      <alignment horizontal="center" wrapText="1" readingOrder="1"/>
    </xf>
    <xf numFmtId="0" fontId="0" fillId="0" borderId="1" xfId="0" applyBorder="1" applyAlignment="1" applyProtection="1">
      <alignment horizontal="center"/>
    </xf>
    <xf numFmtId="0" fontId="0" fillId="0" borderId="40" xfId="0" applyBorder="1" applyAlignment="1" applyProtection="1">
      <alignment horizontal="center"/>
    </xf>
    <xf numFmtId="0" fontId="0" fillId="0" borderId="32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42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2" fillId="0" borderId="0" xfId="0" applyFont="1" applyAlignment="1"/>
    <xf numFmtId="0" fontId="0" fillId="0" borderId="0" xfId="0" applyAlignment="1"/>
    <xf numFmtId="0" fontId="3" fillId="2" borderId="5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/>
    <xf numFmtId="0" fontId="3" fillId="2" borderId="18" xfId="0" applyFont="1" applyFill="1" applyBorder="1" applyAlignment="1" applyProtection="1"/>
    <xf numFmtId="0" fontId="0" fillId="0" borderId="8" xfId="0" applyFont="1" applyBorder="1" applyAlignment="1" applyProtection="1">
      <alignment horizontal="center" vertical="center" wrapText="1"/>
    </xf>
    <xf numFmtId="0" fontId="0" fillId="0" borderId="23" xfId="0" applyFont="1" applyBorder="1" applyAlignment="1" applyProtection="1">
      <alignment horizontal="center" vertical="center" wrapText="1"/>
    </xf>
    <xf numFmtId="0" fontId="0" fillId="0" borderId="24" xfId="0" applyFont="1" applyBorder="1" applyAlignment="1" applyProtection="1">
      <alignment vertical="center" wrapText="1"/>
    </xf>
    <xf numFmtId="0" fontId="0" fillId="0" borderId="25" xfId="0" applyFont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horizontal="right" wrapText="1"/>
    </xf>
    <xf numFmtId="0" fontId="3" fillId="0" borderId="0" xfId="0" applyFont="1" applyAlignment="1">
      <alignment horizontal="right"/>
    </xf>
    <xf numFmtId="0" fontId="5" fillId="2" borderId="12" xfId="0" applyFont="1" applyFill="1" applyBorder="1" applyAlignment="1" applyProtection="1">
      <alignment horizontal="center" vertical="center"/>
    </xf>
    <xf numFmtId="0" fontId="6" fillId="2" borderId="13" xfId="0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0" fontId="3" fillId="0" borderId="27" xfId="0" applyFont="1" applyBorder="1" applyAlignment="1" applyProtection="1">
      <alignment vertical="center" wrapText="1"/>
    </xf>
    <xf numFmtId="0" fontId="0" fillId="0" borderId="3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8" xfId="0" applyFont="1" applyFill="1" applyBorder="1" applyAlignment="1" applyProtection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66" fontId="14" fillId="0" borderId="8" xfId="0" applyNumberFormat="1" applyFont="1" applyBorder="1" applyAlignment="1" applyProtection="1">
      <alignment horizontal="center" vertical="center" wrapText="1"/>
    </xf>
    <xf numFmtId="0" fontId="0" fillId="0" borderId="32" xfId="0" applyBorder="1" applyAlignment="1" applyProtection="1">
      <alignment vertical="center" wrapText="1"/>
    </xf>
    <xf numFmtId="0" fontId="0" fillId="0" borderId="34" xfId="0" applyBorder="1" applyAlignment="1">
      <alignment vertical="center" wrapText="1"/>
    </xf>
    <xf numFmtId="166" fontId="0" fillId="0" borderId="8" xfId="0" applyNumberFormat="1" applyFont="1" applyBorder="1" applyAlignment="1" applyProtection="1">
      <alignment vertical="center" wrapText="1" readingOrder="1"/>
    </xf>
    <xf numFmtId="0" fontId="0" fillId="0" borderId="23" xfId="0" applyBorder="1" applyAlignment="1">
      <alignment vertical="center" wrapText="1"/>
    </xf>
    <xf numFmtId="0" fontId="3" fillId="2" borderId="13" xfId="0" applyFont="1" applyFill="1" applyBorder="1" applyAlignment="1" applyProtection="1">
      <alignment horizontal="center" vertical="center"/>
    </xf>
    <xf numFmtId="0" fontId="3" fillId="2" borderId="14" xfId="0" applyFont="1" applyFill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vertical="center" wrapText="1"/>
    </xf>
    <xf numFmtId="0" fontId="3" fillId="0" borderId="0" xfId="0" applyFont="1" applyBorder="1" applyAlignment="1" applyProtection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48" xfId="0" applyBorder="1" applyAlignment="1" applyProtection="1">
      <alignment vertical="center" wrapText="1"/>
    </xf>
    <xf numFmtId="166" fontId="0" fillId="0" borderId="49" xfId="0" applyNumberFormat="1" applyFont="1" applyBorder="1" applyAlignment="1" applyProtection="1">
      <alignment vertical="center" wrapText="1" readingOrder="1"/>
    </xf>
    <xf numFmtId="0" fontId="0" fillId="0" borderId="49" xfId="0" applyFont="1" applyFill="1" applyBorder="1" applyAlignment="1" applyProtection="1">
      <alignment horizontal="center" vertical="center" wrapText="1"/>
    </xf>
    <xf numFmtId="166" fontId="14" fillId="0" borderId="49" xfId="0" applyNumberFormat="1" applyFont="1" applyBorder="1" applyAlignment="1" applyProtection="1">
      <alignment horizontal="center" vertical="center" wrapText="1"/>
    </xf>
    <xf numFmtId="0" fontId="9" fillId="0" borderId="4" xfId="0" applyFont="1" applyFill="1" applyBorder="1" applyAlignment="1" applyProtection="1">
      <alignment horizontal="right"/>
    </xf>
    <xf numFmtId="0" fontId="10" fillId="0" borderId="4" xfId="0" applyFont="1" applyFill="1" applyBorder="1" applyAlignment="1" applyProtection="1">
      <alignment horizontal="right"/>
    </xf>
    <xf numFmtId="0" fontId="0" fillId="0" borderId="32" xfId="0" applyFont="1" applyBorder="1" applyAlignment="1" applyProtection="1">
      <alignment vertical="center" wrapText="1"/>
    </xf>
    <xf numFmtId="0" fontId="0" fillId="0" borderId="34" xfId="0" applyBorder="1" applyAlignment="1"/>
    <xf numFmtId="166" fontId="0" fillId="0" borderId="8" xfId="0" applyNumberFormat="1" applyFont="1" applyBorder="1" applyAlignment="1" applyProtection="1">
      <alignment horizontal="center" wrapText="1" readingOrder="1"/>
    </xf>
    <xf numFmtId="0" fontId="0" fillId="0" borderId="23" xfId="0" applyBorder="1" applyAlignment="1"/>
    <xf numFmtId="0" fontId="0" fillId="0" borderId="8" xfId="0" applyFont="1" applyFill="1" applyBorder="1" applyAlignment="1" applyProtection="1">
      <alignment horizontal="center" vertical="center"/>
    </xf>
    <xf numFmtId="0" fontId="0" fillId="0" borderId="23" xfId="0" applyBorder="1" applyAlignment="1">
      <alignment vertical="center"/>
    </xf>
    <xf numFmtId="166" fontId="3" fillId="0" borderId="8" xfId="0" applyNumberFormat="1" applyFont="1" applyBorder="1" applyAlignment="1" applyProtection="1">
      <alignment horizontal="center" vertical="center"/>
    </xf>
    <xf numFmtId="0" fontId="0" fillId="0" borderId="23" xfId="0" applyBorder="1" applyAlignment="1">
      <alignment horizontal="center" vertical="center"/>
    </xf>
    <xf numFmtId="0" fontId="7" fillId="0" borderId="12" xfId="0" applyFont="1" applyFill="1" applyBorder="1" applyAlignment="1" applyProtection="1">
      <alignment vertical="center" wrapText="1"/>
    </xf>
    <xf numFmtId="0" fontId="8" fillId="0" borderId="13" xfId="0" applyFont="1" applyFill="1" applyBorder="1" applyAlignment="1" applyProtection="1"/>
    <xf numFmtId="0" fontId="0" fillId="0" borderId="42" xfId="0" applyFont="1" applyFill="1" applyBorder="1" applyAlignment="1" applyProtection="1">
      <alignment horizontal="center"/>
    </xf>
    <xf numFmtId="0" fontId="0" fillId="0" borderId="22" xfId="0" applyBorder="1" applyAlignment="1">
      <alignment horizontal="center"/>
    </xf>
    <xf numFmtId="0" fontId="0" fillId="0" borderId="15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6" xfId="0" applyFont="1" applyFill="1" applyBorder="1" applyAlignment="1" applyProtection="1">
      <alignment horizontal="right"/>
    </xf>
    <xf numFmtId="0" fontId="0" fillId="0" borderId="6" xfId="0" applyBorder="1" applyAlignment="1">
      <alignment horizontal="right"/>
    </xf>
    <xf numFmtId="0" fontId="0" fillId="0" borderId="0" xfId="0" applyFont="1" applyFill="1" applyBorder="1" applyAlignment="1" applyProtection="1">
      <alignment horizontal="right"/>
    </xf>
    <xf numFmtId="0" fontId="0" fillId="0" borderId="0" xfId="0" applyBorder="1" applyAlignment="1">
      <alignment horizontal="right"/>
    </xf>
    <xf numFmtId="0" fontId="0" fillId="0" borderId="22" xfId="0" applyFont="1" applyFill="1" applyBorder="1" applyAlignment="1" applyProtection="1">
      <alignment horizontal="right"/>
    </xf>
    <xf numFmtId="0" fontId="0" fillId="0" borderId="22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20" xfId="0" applyFont="1" applyFill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0" fillId="0" borderId="1" xfId="0" applyFont="1" applyFill="1" applyBorder="1" applyAlignment="1" applyProtection="1">
      <alignment horizontal="right"/>
    </xf>
    <xf numFmtId="0" fontId="0" fillId="0" borderId="1" xfId="0" applyBorder="1" applyAlignment="1" applyProtection="1">
      <alignment horizontal="right"/>
    </xf>
    <xf numFmtId="0" fontId="0" fillId="0" borderId="17" xfId="0" applyFont="1" applyBorder="1" applyAlignment="1" applyProtection="1">
      <alignment horizontal="center"/>
    </xf>
    <xf numFmtId="0" fontId="0" fillId="0" borderId="27" xfId="0" applyFont="1" applyBorder="1" applyAlignment="1" applyProtection="1">
      <alignment horizontal="center"/>
    </xf>
    <xf numFmtId="0" fontId="13" fillId="0" borderId="39" xfId="0" applyFont="1" applyFill="1" applyBorder="1" applyAlignment="1" applyProtection="1">
      <alignment horizontal="right"/>
    </xf>
    <xf numFmtId="0" fontId="0" fillId="0" borderId="39" xfId="0" applyFont="1" applyBorder="1" applyAlignment="1" applyProtection="1">
      <alignment horizontal="right"/>
    </xf>
    <xf numFmtId="0" fontId="0" fillId="0" borderId="55" xfId="0" applyFont="1" applyFill="1" applyBorder="1" applyAlignment="1" applyProtection="1">
      <alignment horizontal="center"/>
    </xf>
    <xf numFmtId="0" fontId="0" fillId="0" borderId="6" xfId="0" applyBorder="1" applyAlignment="1">
      <alignment horizontal="center"/>
    </xf>
    <xf numFmtId="0" fontId="0" fillId="0" borderId="15" xfId="0" applyFont="1" applyFill="1" applyBorder="1" applyAlignment="1" applyProtection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 applyProtection="1">
      <alignment horizontal="left"/>
    </xf>
    <xf numFmtId="0" fontId="0" fillId="0" borderId="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5" borderId="12" xfId="0" applyFill="1" applyBorder="1" applyAlignment="1">
      <alignment vertical="top" wrapText="1"/>
    </xf>
    <xf numFmtId="0" fontId="0" fillId="5" borderId="13" xfId="0" applyFill="1" applyBorder="1" applyAlignment="1">
      <alignment vertical="top" wrapText="1"/>
    </xf>
    <xf numFmtId="0" fontId="0" fillId="5" borderId="14" xfId="0" applyFill="1" applyBorder="1" applyAlignment="1">
      <alignment vertical="top" wrapText="1"/>
    </xf>
    <xf numFmtId="0" fontId="0" fillId="5" borderId="15" xfId="0" applyFill="1" applyBorder="1" applyAlignment="1">
      <alignment vertical="top" wrapText="1"/>
    </xf>
    <xf numFmtId="0" fontId="0" fillId="5" borderId="0" xfId="0" applyFill="1" applyBorder="1" applyAlignment="1">
      <alignment vertical="top" wrapText="1"/>
    </xf>
    <xf numFmtId="0" fontId="0" fillId="5" borderId="16" xfId="0" applyFill="1" applyBorder="1" applyAlignment="1">
      <alignment vertical="top" wrapText="1"/>
    </xf>
    <xf numFmtId="0" fontId="0" fillId="5" borderId="42" xfId="0" applyFill="1" applyBorder="1" applyAlignment="1">
      <alignment vertical="top" wrapText="1"/>
    </xf>
    <xf numFmtId="0" fontId="0" fillId="5" borderId="22" xfId="0" applyFill="1" applyBorder="1" applyAlignment="1">
      <alignment vertical="top" wrapText="1"/>
    </xf>
    <xf numFmtId="0" fontId="0" fillId="5" borderId="25" xfId="0" applyFill="1" applyBorder="1" applyAlignment="1">
      <alignment vertical="top" wrapText="1"/>
    </xf>
    <xf numFmtId="0" fontId="0" fillId="5" borderId="60" xfId="0" applyFill="1" applyBorder="1" applyAlignment="1">
      <alignment vertical="top" wrapText="1"/>
    </xf>
    <xf numFmtId="0" fontId="0" fillId="5" borderId="61" xfId="0" applyFill="1" applyBorder="1" applyAlignment="1">
      <alignment vertical="top" wrapText="1"/>
    </xf>
    <xf numFmtId="0" fontId="0" fillId="0" borderId="61" xfId="0" applyBorder="1" applyAlignment="1">
      <alignment wrapText="1"/>
    </xf>
    <xf numFmtId="0" fontId="0" fillId="0" borderId="62" xfId="0" applyBorder="1" applyAlignment="1">
      <alignment wrapText="1"/>
    </xf>
    <xf numFmtId="164" fontId="0" fillId="0" borderId="49" xfId="0" applyNumberFormat="1" applyBorder="1" applyAlignment="1" applyProtection="1">
      <alignment vertical="center" wrapText="1"/>
      <protection locked="0"/>
    </xf>
    <xf numFmtId="0" fontId="0" fillId="0" borderId="49" xfId="0" applyBorder="1" applyAlignment="1" applyProtection="1">
      <alignment vertical="center" wrapText="1"/>
      <protection locked="0"/>
    </xf>
    <xf numFmtId="0" fontId="0" fillId="0" borderId="49" xfId="0" applyBorder="1" applyAlignment="1">
      <alignment vertical="center" wrapText="1"/>
    </xf>
    <xf numFmtId="165" fontId="0" fillId="0" borderId="49" xfId="0" applyNumberFormat="1" applyBorder="1" applyAlignment="1" applyProtection="1">
      <alignment horizontal="center" vertical="center" wrapText="1"/>
      <protection locked="0"/>
    </xf>
    <xf numFmtId="0" fontId="0" fillId="0" borderId="49" xfId="0" applyBorder="1" applyAlignment="1" applyProtection="1">
      <alignment horizontal="center" vertical="center" wrapText="1"/>
      <protection locked="0"/>
    </xf>
    <xf numFmtId="166" fontId="0" fillId="0" borderId="49" xfId="0" applyNumberForma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G21" sqref="G21"/>
    </sheetView>
  </sheetViews>
  <sheetFormatPr baseColWidth="10" defaultColWidth="8.83203125" defaultRowHeight="14" x14ac:dyDescent="0"/>
  <cols>
    <col min="1" max="1" width="24.6640625" customWidth="1"/>
    <col min="2" max="2" width="16.1640625" style="73" customWidth="1"/>
    <col min="3" max="3" width="13" customWidth="1"/>
    <col min="4" max="4" width="15.5" style="83" customWidth="1"/>
    <col min="5" max="5" width="2.33203125" style="70" customWidth="1"/>
    <col min="6" max="6" width="33.5" customWidth="1"/>
    <col min="7" max="7" width="13.1640625" style="90" customWidth="1"/>
    <col min="8" max="8" width="2" customWidth="1"/>
    <col min="9" max="9" width="19" customWidth="1"/>
    <col min="10" max="10" width="18.5" customWidth="1"/>
    <col min="11" max="11" width="18.1640625" customWidth="1"/>
    <col min="12" max="12" width="10.5" customWidth="1"/>
  </cols>
  <sheetData>
    <row r="1" spans="1:11" s="69" customFormat="1" ht="20">
      <c r="A1" s="350" t="s">
        <v>95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</row>
    <row r="2" spans="1:11">
      <c r="A2" s="6"/>
      <c r="B2" s="124"/>
      <c r="C2" s="6"/>
      <c r="D2" s="7"/>
    </row>
    <row r="3" spans="1:11" ht="15" thickBot="1">
      <c r="A3" s="125" t="s">
        <v>55</v>
      </c>
      <c r="B3" s="124"/>
      <c r="C3" s="6"/>
      <c r="D3" s="7"/>
      <c r="F3" s="72"/>
      <c r="G3" s="91"/>
    </row>
    <row r="4" spans="1:11" ht="15" thickBot="1">
      <c r="A4" s="125" t="s">
        <v>46</v>
      </c>
      <c r="B4" s="124"/>
      <c r="C4" s="6"/>
      <c r="D4" s="7"/>
      <c r="F4" s="95" t="s">
        <v>63</v>
      </c>
      <c r="G4" s="119">
        <v>0.85</v>
      </c>
    </row>
    <row r="5" spans="1:11" ht="15" thickBot="1">
      <c r="A5" s="6"/>
      <c r="B5" s="124"/>
      <c r="C5" s="6"/>
      <c r="D5" s="7"/>
    </row>
    <row r="6" spans="1:11" s="82" customFormat="1" ht="31.25" customHeight="1" thickBot="1">
      <c r="A6" s="78" t="s">
        <v>0</v>
      </c>
      <c r="B6" s="79" t="s">
        <v>43</v>
      </c>
      <c r="C6" s="80" t="s">
        <v>54</v>
      </c>
      <c r="D6" s="86" t="s">
        <v>58</v>
      </c>
      <c r="E6" s="81"/>
      <c r="F6" s="334" t="s">
        <v>89</v>
      </c>
      <c r="G6" s="335"/>
      <c r="I6" s="106" t="s">
        <v>81</v>
      </c>
      <c r="J6" s="107"/>
      <c r="K6" s="108"/>
    </row>
    <row r="7" spans="1:11" s="68" customFormat="1" ht="28.25" customHeight="1">
      <c r="A7" s="71" t="s">
        <v>56</v>
      </c>
      <c r="B7" s="74" t="s">
        <v>44</v>
      </c>
      <c r="C7" s="85" t="s">
        <v>57</v>
      </c>
      <c r="D7" s="89">
        <v>1500</v>
      </c>
      <c r="E7" s="67"/>
      <c r="F7" s="96" t="s">
        <v>79</v>
      </c>
      <c r="G7" s="120">
        <v>978000</v>
      </c>
      <c r="H7"/>
      <c r="I7" s="112" t="s">
        <v>71</v>
      </c>
      <c r="J7" s="113" t="s">
        <v>82</v>
      </c>
      <c r="K7" s="114" t="s">
        <v>83</v>
      </c>
    </row>
    <row r="8" spans="1:11" ht="18" customHeight="1">
      <c r="A8" s="19" t="s">
        <v>20</v>
      </c>
      <c r="B8" s="75" t="s">
        <v>44</v>
      </c>
      <c r="C8" s="84" t="s">
        <v>64</v>
      </c>
      <c r="D8" s="126">
        <v>750</v>
      </c>
      <c r="E8" s="25"/>
      <c r="F8" s="97" t="s">
        <v>45</v>
      </c>
      <c r="G8" s="121"/>
      <c r="I8" s="115" t="s">
        <v>84</v>
      </c>
      <c r="J8" s="104" t="s">
        <v>78</v>
      </c>
      <c r="K8" s="116" t="s">
        <v>83</v>
      </c>
    </row>
    <row r="9" spans="1:11" ht="32.5" customHeight="1">
      <c r="A9" s="19" t="s">
        <v>21</v>
      </c>
      <c r="B9" s="75" t="s">
        <v>44</v>
      </c>
      <c r="C9" s="84" t="s">
        <v>65</v>
      </c>
      <c r="D9" s="28">
        <v>750</v>
      </c>
      <c r="E9" s="23"/>
      <c r="F9" s="99" t="s">
        <v>47</v>
      </c>
      <c r="G9" s="121">
        <v>0</v>
      </c>
      <c r="I9" s="339" t="s">
        <v>85</v>
      </c>
      <c r="J9" s="105" t="s">
        <v>86</v>
      </c>
      <c r="K9" s="117" t="s">
        <v>83</v>
      </c>
    </row>
    <row r="10" spans="1:11" ht="18" customHeight="1" thickBot="1">
      <c r="A10" s="64" t="s">
        <v>2</v>
      </c>
      <c r="B10" s="76" t="s">
        <v>76</v>
      </c>
      <c r="C10" s="84" t="s">
        <v>67</v>
      </c>
      <c r="D10" s="28">
        <v>1000</v>
      </c>
      <c r="E10" s="33"/>
      <c r="F10" s="99" t="s">
        <v>48</v>
      </c>
      <c r="G10" s="121">
        <v>266000</v>
      </c>
      <c r="I10" s="340"/>
      <c r="J10" s="118" t="s">
        <v>87</v>
      </c>
      <c r="K10" s="109" t="s">
        <v>88</v>
      </c>
    </row>
    <row r="11" spans="1:11" ht="18" customHeight="1" thickBot="1">
      <c r="A11" s="64" t="s">
        <v>6</v>
      </c>
      <c r="B11" s="76" t="s">
        <v>77</v>
      </c>
      <c r="C11" s="84" t="s">
        <v>66</v>
      </c>
      <c r="D11" s="28">
        <v>500</v>
      </c>
      <c r="E11" s="35"/>
      <c r="F11" s="99" t="s">
        <v>49</v>
      </c>
      <c r="G11" s="121">
        <v>1000</v>
      </c>
    </row>
    <row r="12" spans="1:11" ht="18" customHeight="1">
      <c r="A12" s="64" t="s">
        <v>7</v>
      </c>
      <c r="B12" s="76" t="s">
        <v>76</v>
      </c>
      <c r="C12" s="84" t="s">
        <v>66</v>
      </c>
      <c r="D12" s="28">
        <v>500</v>
      </c>
      <c r="E12" s="33"/>
      <c r="F12" s="99" t="s">
        <v>50</v>
      </c>
      <c r="G12" s="121">
        <v>5000</v>
      </c>
      <c r="I12" s="341" t="s">
        <v>91</v>
      </c>
      <c r="J12" s="342"/>
      <c r="K12" s="343"/>
    </row>
    <row r="13" spans="1:11" ht="18" customHeight="1">
      <c r="A13" s="64" t="s">
        <v>8</v>
      </c>
      <c r="B13" s="76" t="s">
        <v>76</v>
      </c>
      <c r="C13" s="84" t="s">
        <v>68</v>
      </c>
      <c r="D13" s="28">
        <v>500</v>
      </c>
      <c r="E13" s="33"/>
      <c r="F13" s="99" t="s">
        <v>51</v>
      </c>
      <c r="G13" s="121">
        <v>500</v>
      </c>
      <c r="I13" s="344"/>
      <c r="J13" s="345"/>
      <c r="K13" s="346"/>
    </row>
    <row r="14" spans="1:11" ht="18" customHeight="1">
      <c r="A14" s="41" t="s">
        <v>27</v>
      </c>
      <c r="B14" s="77" t="s">
        <v>78</v>
      </c>
      <c r="C14" s="84" t="s">
        <v>69</v>
      </c>
      <c r="D14" s="28">
        <v>250</v>
      </c>
      <c r="E14" s="33"/>
      <c r="F14" s="99" t="s">
        <v>52</v>
      </c>
      <c r="G14" s="121">
        <v>1500</v>
      </c>
      <c r="I14" s="344"/>
      <c r="J14" s="345"/>
      <c r="K14" s="346"/>
    </row>
    <row r="15" spans="1:11" ht="17.5" customHeight="1" thickBot="1">
      <c r="A15" s="42" t="s">
        <v>9</v>
      </c>
      <c r="B15" s="336" t="s">
        <v>70</v>
      </c>
      <c r="C15" s="337"/>
      <c r="D15" s="338"/>
      <c r="E15" s="33"/>
      <c r="F15" s="99" t="s">
        <v>53</v>
      </c>
      <c r="G15" s="121">
        <v>4800</v>
      </c>
      <c r="I15" s="344"/>
      <c r="J15" s="345"/>
      <c r="K15" s="346"/>
    </row>
    <row r="16" spans="1:11" ht="18" customHeight="1" thickBot="1">
      <c r="A16" s="6"/>
      <c r="B16" s="124"/>
      <c r="C16" s="6"/>
      <c r="D16" s="7"/>
      <c r="F16" s="99" t="s">
        <v>72</v>
      </c>
      <c r="G16" s="98">
        <f>G7-G9-G10-G11-G12-G13-G14-G15</f>
        <v>699200</v>
      </c>
      <c r="I16" s="344"/>
      <c r="J16" s="345"/>
      <c r="K16" s="346"/>
    </row>
    <row r="17" spans="1:11" ht="18" customHeight="1">
      <c r="A17" s="87" t="s">
        <v>59</v>
      </c>
      <c r="B17" s="127" t="s">
        <v>61</v>
      </c>
      <c r="C17" s="6"/>
      <c r="D17" s="7"/>
      <c r="F17" s="99" t="s">
        <v>74</v>
      </c>
      <c r="G17" s="98">
        <f>G16*G4/100</f>
        <v>5943.2</v>
      </c>
      <c r="I17" s="344"/>
      <c r="J17" s="345"/>
      <c r="K17" s="346"/>
    </row>
    <row r="18" spans="1:11" ht="18" customHeight="1" thickBot="1">
      <c r="A18" s="88" t="s">
        <v>60</v>
      </c>
      <c r="B18" s="128" t="s">
        <v>62</v>
      </c>
      <c r="C18" s="6"/>
      <c r="D18" s="7"/>
      <c r="F18" s="99" t="s">
        <v>75</v>
      </c>
      <c r="G18" s="98">
        <f>G7*G4/100</f>
        <v>8313</v>
      </c>
      <c r="I18" s="344"/>
      <c r="J18" s="345"/>
      <c r="K18" s="346"/>
    </row>
    <row r="19" spans="1:11" ht="18" customHeight="1" thickBot="1">
      <c r="F19" s="99" t="s">
        <v>73</v>
      </c>
      <c r="G19" s="98"/>
      <c r="I19" s="344"/>
      <c r="J19" s="345"/>
      <c r="K19" s="346"/>
    </row>
    <row r="20" spans="1:11" ht="18" customHeight="1">
      <c r="A20" s="92" t="s">
        <v>92</v>
      </c>
      <c r="B20" s="122">
        <v>250</v>
      </c>
      <c r="F20" s="100" t="s">
        <v>90</v>
      </c>
      <c r="G20" s="101">
        <v>5750</v>
      </c>
      <c r="I20" s="344"/>
      <c r="J20" s="345"/>
      <c r="K20" s="346"/>
    </row>
    <row r="21" spans="1:11" ht="18" customHeight="1" thickBot="1">
      <c r="A21" s="93" t="s">
        <v>93</v>
      </c>
      <c r="B21" s="123">
        <v>6000</v>
      </c>
      <c r="F21" s="102" t="s">
        <v>80</v>
      </c>
      <c r="G21" s="103">
        <v>4250</v>
      </c>
      <c r="I21" s="347"/>
      <c r="J21" s="348"/>
      <c r="K21" s="349"/>
    </row>
    <row r="22" spans="1:11" ht="18" customHeight="1" thickBot="1">
      <c r="A22" s="94" t="s">
        <v>94</v>
      </c>
      <c r="B22" s="111">
        <f>(B20+B21)*0.01</f>
        <v>62.5</v>
      </c>
    </row>
    <row r="23" spans="1:11" ht="18" customHeight="1"/>
  </sheetData>
  <sheetProtection algorithmName="SHA-512" hashValue="acyGNXtmNDEaoZtn89RIBNUhNYRy+zJr57SiZ+7Bd2FlU3zlkz/yHHPdLd36svsp8G9QQesNPit3kUSChtpB5Q==" saltValue="Jtj6jmJz4Q8gu3j0188KlQ==" spinCount="100000" sheet="1" objects="1" scenarios="1"/>
  <mergeCells count="5">
    <mergeCell ref="F6:G6"/>
    <mergeCell ref="B15:D15"/>
    <mergeCell ref="I9:I10"/>
    <mergeCell ref="I12:K21"/>
    <mergeCell ref="A1:K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31" customWidth="1"/>
    <col min="2" max="2" width="12.33203125" customWidth="1"/>
    <col min="3" max="3" width="11.5" customWidth="1"/>
    <col min="4" max="4" width="15" customWidth="1"/>
    <col min="5" max="5" width="18.6640625" customWidth="1"/>
    <col min="6" max="6" width="27.1640625" customWidth="1"/>
    <col min="7" max="7" width="24.33203125" customWidth="1"/>
  </cols>
  <sheetData>
    <row r="1" spans="1:7" ht="20">
      <c r="A1" s="5" t="s">
        <v>139</v>
      </c>
    </row>
    <row r="2" spans="1:7" ht="15" thickBot="1"/>
    <row r="3" spans="1:7" ht="18">
      <c r="A3" s="222" t="s">
        <v>27</v>
      </c>
      <c r="B3" s="223"/>
      <c r="C3" s="223"/>
      <c r="D3" s="223"/>
      <c r="E3" s="223"/>
      <c r="F3" s="223"/>
      <c r="G3" s="432" t="s">
        <v>151</v>
      </c>
    </row>
    <row r="4" spans="1:7" s="220" customFormat="1" ht="27" customHeight="1">
      <c r="A4" s="227"/>
      <c r="B4" s="235" t="s">
        <v>140</v>
      </c>
      <c r="C4" s="235" t="s">
        <v>4</v>
      </c>
      <c r="D4" s="235" t="s">
        <v>12</v>
      </c>
      <c r="E4" s="254" t="s">
        <v>141</v>
      </c>
      <c r="F4" s="231" t="s">
        <v>143</v>
      </c>
      <c r="G4" s="433"/>
    </row>
    <row r="5" spans="1:7" ht="16.75" customHeight="1">
      <c r="A5" s="229" t="s">
        <v>142</v>
      </c>
      <c r="B5" s="266">
        <v>0</v>
      </c>
      <c r="C5" s="239">
        <v>0.6</v>
      </c>
      <c r="D5" s="241">
        <f>B5*C5/100</f>
        <v>0</v>
      </c>
      <c r="E5" s="250">
        <v>250</v>
      </c>
      <c r="F5" s="249" t="s">
        <v>144</v>
      </c>
      <c r="G5" s="433"/>
    </row>
    <row r="6" spans="1:7">
      <c r="A6" s="230"/>
      <c r="B6" s="236"/>
      <c r="C6" s="240"/>
      <c r="D6" s="242"/>
      <c r="E6" s="251">
        <v>750</v>
      </c>
      <c r="F6" s="228" t="s">
        <v>145</v>
      </c>
      <c r="G6" s="433"/>
    </row>
    <row r="7" spans="1:7">
      <c r="A7" s="224"/>
      <c r="B7" s="237"/>
      <c r="C7" s="237"/>
      <c r="D7" s="243"/>
      <c r="E7" s="252"/>
      <c r="F7" s="70"/>
      <c r="G7" s="433"/>
    </row>
    <row r="8" spans="1:7" ht="22.75" customHeight="1">
      <c r="A8" s="229" t="s">
        <v>146</v>
      </c>
      <c r="B8" s="266">
        <v>75000</v>
      </c>
      <c r="C8" s="239">
        <v>0.85</v>
      </c>
      <c r="D8" s="241">
        <f>B8*C8/100</f>
        <v>637.5</v>
      </c>
      <c r="E8" s="250">
        <v>250</v>
      </c>
      <c r="F8" s="249" t="s">
        <v>144</v>
      </c>
      <c r="G8" s="433"/>
    </row>
    <row r="9" spans="1:7" ht="15" thickBot="1">
      <c r="A9" s="226"/>
      <c r="B9" s="238"/>
      <c r="C9" s="238"/>
      <c r="D9" s="244"/>
      <c r="E9" s="253">
        <v>500</v>
      </c>
      <c r="F9" s="234" t="s">
        <v>145</v>
      </c>
      <c r="G9" s="433"/>
    </row>
    <row r="10" spans="1:7">
      <c r="B10" s="221"/>
      <c r="C10" s="221"/>
      <c r="D10" s="169"/>
      <c r="G10" s="433"/>
    </row>
    <row r="11" spans="1:7">
      <c r="G11" s="433"/>
    </row>
    <row r="12" spans="1:7" ht="19" thickBot="1">
      <c r="A12" s="232" t="s">
        <v>152</v>
      </c>
      <c r="G12" s="433"/>
    </row>
    <row r="13" spans="1:7">
      <c r="A13" s="233"/>
      <c r="B13" s="245" t="s">
        <v>140</v>
      </c>
      <c r="C13" s="247" t="s">
        <v>4</v>
      </c>
      <c r="D13" s="247" t="s">
        <v>63</v>
      </c>
      <c r="E13" s="247" t="s">
        <v>12</v>
      </c>
      <c r="F13" s="255" t="s">
        <v>99</v>
      </c>
      <c r="G13" s="433"/>
    </row>
    <row r="14" spans="1:7">
      <c r="A14" s="344" t="s">
        <v>147</v>
      </c>
      <c r="B14" s="436">
        <v>100000</v>
      </c>
      <c r="C14" s="438" t="s">
        <v>148</v>
      </c>
      <c r="D14" s="439">
        <v>1</v>
      </c>
      <c r="E14" s="441">
        <f>B14*D14/100</f>
        <v>1000</v>
      </c>
      <c r="F14" s="256">
        <v>250</v>
      </c>
      <c r="G14" s="433"/>
    </row>
    <row r="15" spans="1:7">
      <c r="A15" s="344"/>
      <c r="B15" s="437"/>
      <c r="C15" s="438"/>
      <c r="D15" s="440"/>
      <c r="E15" s="441"/>
      <c r="F15" s="257" t="s">
        <v>144</v>
      </c>
      <c r="G15" s="433"/>
    </row>
    <row r="16" spans="1:7">
      <c r="A16" s="344"/>
      <c r="B16" s="437"/>
      <c r="C16" s="438"/>
      <c r="D16" s="440"/>
      <c r="E16" s="441"/>
      <c r="F16" s="258"/>
      <c r="G16" s="433"/>
    </row>
    <row r="17" spans="1:7">
      <c r="A17" s="344"/>
      <c r="B17" s="437"/>
      <c r="C17" s="438"/>
      <c r="D17" s="440"/>
      <c r="E17" s="441"/>
      <c r="F17" s="256">
        <v>750</v>
      </c>
      <c r="G17" s="433"/>
    </row>
    <row r="18" spans="1:7">
      <c r="A18" s="224"/>
      <c r="B18" s="267"/>
      <c r="C18" s="246"/>
      <c r="D18" s="271"/>
      <c r="E18" s="248"/>
      <c r="F18" s="259" t="s">
        <v>145</v>
      </c>
      <c r="G18" s="433"/>
    </row>
    <row r="19" spans="1:7">
      <c r="A19" s="224" t="s">
        <v>149</v>
      </c>
      <c r="B19" s="268">
        <v>20000</v>
      </c>
      <c r="C19" s="246" t="s">
        <v>150</v>
      </c>
      <c r="D19" s="272">
        <v>1</v>
      </c>
      <c r="E19" s="248">
        <f>B19*D19/100</f>
        <v>200</v>
      </c>
      <c r="F19" s="225"/>
      <c r="G19" s="433"/>
    </row>
    <row r="20" spans="1:7">
      <c r="A20" s="260"/>
      <c r="B20" s="267"/>
      <c r="C20" s="246"/>
      <c r="D20" s="267"/>
      <c r="E20" s="246"/>
      <c r="F20" s="261"/>
      <c r="G20" s="434"/>
    </row>
    <row r="21" spans="1:7">
      <c r="A21" s="260" t="s">
        <v>154</v>
      </c>
      <c r="B21" s="269">
        <v>75000</v>
      </c>
      <c r="C21" s="246" t="s">
        <v>153</v>
      </c>
      <c r="D21" s="273">
        <v>1</v>
      </c>
      <c r="E21" s="248">
        <f>B21*D21/100</f>
        <v>750</v>
      </c>
      <c r="F21" s="262">
        <v>950</v>
      </c>
      <c r="G21" s="434"/>
    </row>
    <row r="22" spans="1:7" ht="16.75" customHeight="1">
      <c r="A22" s="260" t="s">
        <v>155</v>
      </c>
      <c r="B22" s="269">
        <v>50000</v>
      </c>
      <c r="C22" s="246" t="s">
        <v>156</v>
      </c>
      <c r="D22" s="273">
        <v>1.25</v>
      </c>
      <c r="E22" s="248">
        <f>B22*D22/100</f>
        <v>625</v>
      </c>
      <c r="F22" s="263" t="s">
        <v>157</v>
      </c>
      <c r="G22" s="434"/>
    </row>
    <row r="23" spans="1:7" ht="15" thickBot="1">
      <c r="A23" s="264"/>
      <c r="B23" s="270"/>
      <c r="C23" s="118"/>
      <c r="D23" s="270"/>
      <c r="E23" s="118"/>
      <c r="F23" s="265"/>
      <c r="G23" s="435"/>
    </row>
  </sheetData>
  <sheetProtection algorithmName="SHA-512" hashValue="JO6nN6L2aRZ54gP5KQMPkrjP3ONGuUYdSA+OyzIQCTOqGmFocWQFYjgr9n1brjJh/2xgFWcGk6lcQ3/FcvYgSw==" saltValue="9HZBRZsxeLJzRHqVW3doHg==" spinCount="100000" sheet="1" objects="1" scenarios="1"/>
  <mergeCells count="6">
    <mergeCell ref="G3:G23"/>
    <mergeCell ref="A14:A17"/>
    <mergeCell ref="B14:B17"/>
    <mergeCell ref="C14:C17"/>
    <mergeCell ref="D14:D17"/>
    <mergeCell ref="E14:E1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/>
  </sheetViews>
  <sheetFormatPr baseColWidth="10" defaultColWidth="8.83203125" defaultRowHeight="14" x14ac:dyDescent="0"/>
  <cols>
    <col min="1" max="1" width="23.1640625" style="6" customWidth="1"/>
    <col min="2" max="2" width="10.5" style="6" customWidth="1"/>
    <col min="3" max="3" width="10.5" style="7" customWidth="1"/>
    <col min="4" max="4" width="9.5" style="148" customWidth="1"/>
    <col min="5" max="5" width="2.1640625" style="6" customWidth="1"/>
    <col min="6" max="6" width="12.5" style="7" customWidth="1"/>
    <col min="7" max="7" width="10.33203125" style="148" customWidth="1"/>
    <col min="8" max="8" width="1.83203125" style="6" customWidth="1"/>
    <col min="9" max="9" width="21.33203125" style="7" customWidth="1"/>
    <col min="10" max="10" width="14" style="6" customWidth="1"/>
    <col min="11" max="16384" width="8.83203125" style="6"/>
  </cols>
  <sheetData>
    <row r="1" spans="1:13" ht="21" customHeight="1">
      <c r="A1" s="5" t="s">
        <v>101</v>
      </c>
    </row>
    <row r="2" spans="1:13" ht="14.5" customHeight="1">
      <c r="A2" s="8"/>
    </row>
    <row r="3" spans="1:13" ht="15" thickBot="1"/>
    <row r="4" spans="1:13" ht="16">
      <c r="A4" s="361" t="s">
        <v>3</v>
      </c>
      <c r="B4" s="362"/>
      <c r="C4" s="362"/>
      <c r="D4" s="362"/>
      <c r="E4" s="362"/>
      <c r="F4" s="362"/>
      <c r="G4" s="362"/>
      <c r="H4" s="362"/>
      <c r="I4" s="362"/>
      <c r="J4" s="362"/>
      <c r="K4" s="363"/>
    </row>
    <row r="5" spans="1:13" ht="15">
      <c r="A5" s="9" t="s">
        <v>17</v>
      </c>
      <c r="B5" s="3"/>
      <c r="C5" s="10"/>
      <c r="D5" s="149"/>
      <c r="E5" s="3"/>
      <c r="F5" s="10"/>
      <c r="G5" s="149"/>
      <c r="H5" s="3"/>
      <c r="I5" s="10"/>
      <c r="J5" s="3"/>
      <c r="K5" s="11"/>
      <c r="M5" s="63"/>
    </row>
    <row r="6" spans="1:13" ht="31.75" customHeight="1">
      <c r="A6" s="1" t="s">
        <v>0</v>
      </c>
      <c r="B6" s="2" t="s">
        <v>1</v>
      </c>
      <c r="C6" s="2" t="s">
        <v>4</v>
      </c>
      <c r="D6" s="155" t="s">
        <v>99</v>
      </c>
      <c r="E6" s="3"/>
      <c r="F6" s="12" t="s">
        <v>11</v>
      </c>
      <c r="G6" s="150" t="s">
        <v>100</v>
      </c>
      <c r="H6" s="3"/>
      <c r="I6" s="352" t="s">
        <v>5</v>
      </c>
      <c r="J6" s="353"/>
      <c r="K6" s="354"/>
    </row>
    <row r="7" spans="1:13" ht="14.75" customHeight="1">
      <c r="A7" s="129" t="s">
        <v>2</v>
      </c>
      <c r="B7" s="136">
        <v>1000000</v>
      </c>
      <c r="C7" s="137">
        <v>5.0000000000000001E-3</v>
      </c>
      <c r="D7" s="156">
        <v>100</v>
      </c>
      <c r="E7" s="33"/>
      <c r="F7" s="131">
        <v>135000</v>
      </c>
      <c r="G7" s="131">
        <f>F7*C7</f>
        <v>675</v>
      </c>
      <c r="H7" s="33"/>
      <c r="I7" s="138">
        <v>2500</v>
      </c>
      <c r="J7" s="139" t="s">
        <v>13</v>
      </c>
      <c r="K7" s="140"/>
    </row>
    <row r="8" spans="1:13" ht="13" customHeight="1">
      <c r="A8" s="129" t="s">
        <v>6</v>
      </c>
      <c r="B8" s="136">
        <v>1000000</v>
      </c>
      <c r="C8" s="137">
        <v>5.0000000000000001E-3</v>
      </c>
      <c r="D8" s="156">
        <v>100</v>
      </c>
      <c r="E8" s="33"/>
      <c r="F8" s="131">
        <v>50000</v>
      </c>
      <c r="G8" s="151">
        <f t="shared" ref="G8:G10" si="0">F8*C8</f>
        <v>250</v>
      </c>
      <c r="H8" s="35"/>
      <c r="I8" s="138">
        <v>3500</v>
      </c>
      <c r="J8" s="139" t="s">
        <v>14</v>
      </c>
      <c r="K8" s="140"/>
    </row>
    <row r="9" spans="1:13" ht="14.75" customHeight="1">
      <c r="A9" s="129" t="s">
        <v>7</v>
      </c>
      <c r="B9" s="136">
        <v>1000000</v>
      </c>
      <c r="C9" s="137">
        <v>5.0000000000000001E-4</v>
      </c>
      <c r="D9" s="156">
        <v>100</v>
      </c>
      <c r="E9" s="33"/>
      <c r="F9" s="131">
        <v>500000</v>
      </c>
      <c r="G9" s="131">
        <f t="shared" si="0"/>
        <v>250</v>
      </c>
      <c r="H9" s="33"/>
      <c r="I9" s="138">
        <v>5000</v>
      </c>
      <c r="J9" s="139" t="s">
        <v>15</v>
      </c>
      <c r="K9" s="140"/>
    </row>
    <row r="10" spans="1:13">
      <c r="A10" s="129" t="s">
        <v>8</v>
      </c>
      <c r="B10" s="136">
        <v>1000000</v>
      </c>
      <c r="C10" s="137">
        <v>1E-3</v>
      </c>
      <c r="D10" s="156">
        <v>100</v>
      </c>
      <c r="E10" s="33"/>
      <c r="F10" s="131">
        <v>25000</v>
      </c>
      <c r="G10" s="131">
        <f t="shared" si="0"/>
        <v>25</v>
      </c>
      <c r="H10" s="33"/>
      <c r="I10" s="355" t="s">
        <v>41</v>
      </c>
      <c r="J10" s="141" t="s">
        <v>42</v>
      </c>
      <c r="K10" s="142"/>
    </row>
    <row r="11" spans="1:13" ht="46.25" customHeight="1" thickBot="1">
      <c r="A11" s="130" t="s">
        <v>9</v>
      </c>
      <c r="B11" s="143">
        <v>1000000</v>
      </c>
      <c r="C11" s="144" t="s">
        <v>10</v>
      </c>
      <c r="D11" s="157">
        <v>750</v>
      </c>
      <c r="E11" s="45"/>
      <c r="F11" s="132" t="s">
        <v>97</v>
      </c>
      <c r="G11" s="152">
        <v>0</v>
      </c>
      <c r="H11" s="45"/>
      <c r="I11" s="356"/>
      <c r="J11" s="357" t="s">
        <v>16</v>
      </c>
      <c r="K11" s="358"/>
    </row>
    <row r="12" spans="1:13" ht="13.75" customHeight="1">
      <c r="A12" s="145"/>
      <c r="B12" s="146"/>
      <c r="C12" s="147"/>
      <c r="D12" s="153"/>
      <c r="E12" s="146"/>
      <c r="F12" s="147"/>
      <c r="G12" s="153"/>
      <c r="H12" s="146"/>
      <c r="I12" s="147"/>
      <c r="J12" s="146"/>
      <c r="K12" s="146"/>
    </row>
    <row r="13" spans="1:13">
      <c r="A13" s="359" t="s">
        <v>96</v>
      </c>
      <c r="B13" s="360"/>
      <c r="C13" s="360"/>
      <c r="D13" s="154">
        <f>SUM(D7:D11)</f>
        <v>1150</v>
      </c>
      <c r="E13" s="125"/>
      <c r="F13" s="133"/>
      <c r="G13" s="154">
        <f>SUM(G7:G11)</f>
        <v>1200</v>
      </c>
      <c r="H13" s="125"/>
      <c r="I13" s="133"/>
      <c r="J13" s="125"/>
      <c r="K13" s="125"/>
    </row>
    <row r="14" spans="1:13">
      <c r="A14" s="134"/>
      <c r="B14" s="125"/>
      <c r="C14" s="135" t="s">
        <v>98</v>
      </c>
      <c r="D14" s="154">
        <f>D13*1%</f>
        <v>11.5</v>
      </c>
      <c r="E14" s="125"/>
      <c r="F14" s="133"/>
      <c r="G14" s="154">
        <f>G13*1%</f>
        <v>12</v>
      </c>
      <c r="H14" s="125"/>
      <c r="I14" s="125"/>
      <c r="J14" s="125"/>
      <c r="K14" s="125"/>
    </row>
    <row r="15" spans="1:13">
      <c r="A15" s="146"/>
      <c r="B15" s="146"/>
      <c r="C15" s="146"/>
      <c r="D15" s="147"/>
      <c r="E15" s="146"/>
      <c r="F15" s="147"/>
      <c r="G15" s="153"/>
      <c r="H15" s="146"/>
      <c r="I15" s="146"/>
      <c r="J15" s="146"/>
      <c r="K15" s="146"/>
    </row>
    <row r="16" spans="1:13">
      <c r="A16" s="146"/>
      <c r="B16" s="146"/>
      <c r="C16" s="146"/>
      <c r="D16" s="147"/>
      <c r="E16" s="146"/>
      <c r="F16" s="147"/>
      <c r="G16" s="153"/>
      <c r="H16" s="146"/>
      <c r="I16" s="146"/>
      <c r="J16" s="146"/>
      <c r="K16" s="146"/>
    </row>
    <row r="17" spans="3:9">
      <c r="C17" s="6"/>
      <c r="D17" s="7"/>
      <c r="I17" s="6"/>
    </row>
    <row r="18" spans="3:9">
      <c r="C18" s="6"/>
      <c r="D18" s="7"/>
      <c r="I18" s="6"/>
    </row>
    <row r="19" spans="3:9" ht="52.25" customHeight="1">
      <c r="C19" s="6"/>
      <c r="D19" s="7"/>
      <c r="I19" s="6"/>
    </row>
    <row r="20" spans="3:9">
      <c r="C20" s="6"/>
      <c r="D20" s="7"/>
      <c r="I20" s="6"/>
    </row>
    <row r="21" spans="3:9">
      <c r="C21" s="6"/>
      <c r="D21" s="7"/>
      <c r="I21" s="6"/>
    </row>
    <row r="22" spans="3:9">
      <c r="C22" s="6"/>
      <c r="D22" s="7"/>
      <c r="I22" s="6"/>
    </row>
    <row r="23" spans="3:9">
      <c r="C23" s="6"/>
      <c r="D23" s="7"/>
      <c r="I23" s="6"/>
    </row>
    <row r="24" spans="3:9">
      <c r="C24" s="6"/>
      <c r="D24" s="7"/>
      <c r="I24" s="6"/>
    </row>
    <row r="25" spans="3:9">
      <c r="C25" s="6"/>
      <c r="D25" s="7"/>
      <c r="I25" s="6"/>
    </row>
    <row r="26" spans="3:9">
      <c r="I26" s="6"/>
    </row>
    <row r="27" spans="3:9">
      <c r="I27" s="6"/>
    </row>
    <row r="28" spans="3:9">
      <c r="I28" s="6"/>
    </row>
    <row r="29" spans="3:9">
      <c r="I29" s="6"/>
    </row>
  </sheetData>
  <mergeCells count="5">
    <mergeCell ref="I6:K6"/>
    <mergeCell ref="I10:I11"/>
    <mergeCell ref="J11:K11"/>
    <mergeCell ref="A13:C13"/>
    <mergeCell ref="A4:K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6" sqref="A16:E17"/>
    </sheetView>
  </sheetViews>
  <sheetFormatPr baseColWidth="10" defaultColWidth="8.83203125" defaultRowHeight="14" x14ac:dyDescent="0"/>
  <cols>
    <col min="1" max="1" width="22.6640625" customWidth="1"/>
    <col min="2" max="2" width="10.5" customWidth="1"/>
    <col min="4" max="4" width="10.33203125" style="83" customWidth="1"/>
    <col min="5" max="5" width="13.83203125" customWidth="1"/>
    <col min="7" max="7" width="22.6640625" customWidth="1"/>
  </cols>
  <sheetData>
    <row r="1" spans="1:8" ht="20">
      <c r="A1" s="5" t="s">
        <v>109</v>
      </c>
    </row>
    <row r="3" spans="1:8" ht="16">
      <c r="A3" s="364" t="s">
        <v>102</v>
      </c>
      <c r="B3" s="365"/>
      <c r="C3" s="365"/>
      <c r="D3" s="365"/>
      <c r="E3" s="365"/>
    </row>
    <row r="4" spans="1:8" ht="15">
      <c r="A4" s="158" t="s">
        <v>19</v>
      </c>
      <c r="B4" s="3"/>
      <c r="C4" s="10"/>
      <c r="D4" s="149"/>
      <c r="E4" s="3"/>
    </row>
    <row r="5" spans="1:8" ht="16.25" customHeight="1">
      <c r="A5" s="158" t="s">
        <v>18</v>
      </c>
      <c r="B5" s="3"/>
      <c r="C5" s="10"/>
      <c r="D5" s="149"/>
      <c r="E5" s="3"/>
    </row>
    <row r="6" spans="1:8" ht="16.25" customHeight="1" thickBot="1">
      <c r="A6" s="158"/>
      <c r="B6" s="3"/>
      <c r="C6" s="10"/>
      <c r="D6" s="149"/>
      <c r="E6" s="3"/>
    </row>
    <row r="7" spans="1:8" ht="16.75" customHeight="1">
      <c r="A7" s="164" t="s">
        <v>0</v>
      </c>
      <c r="B7" s="165" t="s">
        <v>1</v>
      </c>
      <c r="C7" s="165" t="s">
        <v>4</v>
      </c>
      <c r="D7" s="170" t="s">
        <v>12</v>
      </c>
      <c r="E7" s="166" t="s">
        <v>5</v>
      </c>
      <c r="G7" s="176" t="s">
        <v>106</v>
      </c>
      <c r="H7" s="177"/>
    </row>
    <row r="8" spans="1:8" ht="17.5" customHeight="1">
      <c r="A8" s="19" t="s">
        <v>20</v>
      </c>
      <c r="B8" s="20">
        <v>100000</v>
      </c>
      <c r="C8" s="21" t="s">
        <v>10</v>
      </c>
      <c r="D8" s="171">
        <v>500</v>
      </c>
      <c r="E8" s="24" t="s">
        <v>23</v>
      </c>
      <c r="G8" s="93" t="s">
        <v>105</v>
      </c>
      <c r="H8" s="178">
        <v>500</v>
      </c>
    </row>
    <row r="9" spans="1:8" ht="30" customHeight="1" thickBot="1">
      <c r="A9" s="19" t="s">
        <v>21</v>
      </c>
      <c r="B9" s="20">
        <v>100000</v>
      </c>
      <c r="C9" s="21" t="s">
        <v>10</v>
      </c>
      <c r="D9" s="172" t="s">
        <v>22</v>
      </c>
      <c r="E9" s="28">
        <v>3500</v>
      </c>
      <c r="G9" s="180" t="s">
        <v>107</v>
      </c>
      <c r="H9" s="179">
        <v>500</v>
      </c>
    </row>
    <row r="10" spans="1:8" ht="18" customHeight="1">
      <c r="A10" s="4" t="s">
        <v>2</v>
      </c>
      <c r="B10" s="30">
        <v>100000</v>
      </c>
      <c r="C10" s="21" t="s">
        <v>10</v>
      </c>
      <c r="D10" s="172" t="s">
        <v>22</v>
      </c>
      <c r="E10" s="31">
        <v>2500</v>
      </c>
    </row>
    <row r="11" spans="1:8" ht="18" customHeight="1">
      <c r="A11" s="4" t="s">
        <v>6</v>
      </c>
      <c r="B11" s="30">
        <v>50000</v>
      </c>
      <c r="C11" s="21" t="s">
        <v>10</v>
      </c>
      <c r="D11" s="172" t="s">
        <v>22</v>
      </c>
      <c r="E11" s="31">
        <v>1500</v>
      </c>
    </row>
    <row r="12" spans="1:8" ht="29.5" customHeight="1">
      <c r="A12" s="36" t="s">
        <v>7</v>
      </c>
      <c r="B12" s="37">
        <v>250000</v>
      </c>
      <c r="C12" s="38" t="s">
        <v>10</v>
      </c>
      <c r="D12" s="173" t="s">
        <v>22</v>
      </c>
      <c r="E12" s="40">
        <v>2500</v>
      </c>
    </row>
    <row r="13" spans="1:8" ht="17.5" customHeight="1" thickBot="1">
      <c r="A13" s="167" t="s">
        <v>8</v>
      </c>
      <c r="B13" s="43">
        <v>25000</v>
      </c>
      <c r="C13" s="44" t="s">
        <v>10</v>
      </c>
      <c r="D13" s="174" t="s">
        <v>22</v>
      </c>
      <c r="E13" s="168">
        <v>2500</v>
      </c>
    </row>
    <row r="14" spans="1:8" ht="20.5" customHeight="1">
      <c r="A14" s="160"/>
      <c r="B14" s="161"/>
      <c r="C14" s="162"/>
      <c r="D14" s="175"/>
      <c r="E14" s="163"/>
    </row>
    <row r="15" spans="1:8" ht="33.5" customHeight="1">
      <c r="A15" s="366" t="s">
        <v>103</v>
      </c>
      <c r="B15" s="367"/>
      <c r="C15" s="367"/>
      <c r="D15" s="367"/>
      <c r="E15" s="368"/>
    </row>
    <row r="16" spans="1:8" ht="24" customHeight="1">
      <c r="A16" s="372" t="s">
        <v>9</v>
      </c>
      <c r="B16" s="374">
        <v>1000000</v>
      </c>
      <c r="C16" s="369" t="s">
        <v>40</v>
      </c>
      <c r="D16" s="371">
        <v>500</v>
      </c>
      <c r="E16" s="159" t="s">
        <v>42</v>
      </c>
    </row>
    <row r="17" spans="1:5" ht="31.75" customHeight="1" thickBot="1">
      <c r="A17" s="373"/>
      <c r="B17" s="375"/>
      <c r="C17" s="370"/>
      <c r="D17" s="370"/>
      <c r="E17" s="181" t="s">
        <v>110</v>
      </c>
    </row>
  </sheetData>
  <sheetProtection algorithmName="SHA-512" hashValue="M1qxZUl060wCPNBzlsmE9hFiEIZnMVYBSfGg7r71d1lrz+qg1Kn0yQoINK3UKbJqipV8IF8uiTWutEEqPf573g==" saltValue="IrUyeiCejn6cnjZrKQ91mQ==" spinCount="100000" sheet="1" objects="1" scenarios="1"/>
  <mergeCells count="6">
    <mergeCell ref="A3:E3"/>
    <mergeCell ref="A15:E15"/>
    <mergeCell ref="C16:C17"/>
    <mergeCell ref="D16:D17"/>
    <mergeCell ref="A16:A17"/>
    <mergeCell ref="B16:B1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24.1640625" customWidth="1"/>
    <col min="2" max="2" width="13.1640625" customWidth="1"/>
    <col min="3" max="3" width="10.5" customWidth="1"/>
    <col min="4" max="4" width="10.1640625" customWidth="1"/>
    <col min="5" max="5" width="17.5" customWidth="1"/>
    <col min="6" max="6" width="4" customWidth="1"/>
    <col min="7" max="7" width="19" customWidth="1"/>
    <col min="8" max="8" width="18.83203125" customWidth="1"/>
  </cols>
  <sheetData>
    <row r="1" spans="1:8" ht="20">
      <c r="A1" s="5" t="s">
        <v>108</v>
      </c>
    </row>
    <row r="2" spans="1:8" ht="15" thickBot="1"/>
    <row r="3" spans="1:8" ht="16">
      <c r="A3" s="361" t="s">
        <v>25</v>
      </c>
      <c r="B3" s="376"/>
      <c r="C3" s="376"/>
      <c r="D3" s="376"/>
      <c r="E3" s="377"/>
    </row>
    <row r="4" spans="1:8" ht="15">
      <c r="A4" s="9" t="s">
        <v>29</v>
      </c>
      <c r="B4" s="14"/>
      <c r="C4" s="15"/>
      <c r="D4" s="16"/>
      <c r="E4" s="17"/>
    </row>
    <row r="5" spans="1:8" ht="16" thickBot="1">
      <c r="A5" s="9" t="s">
        <v>18</v>
      </c>
      <c r="B5" s="14"/>
      <c r="C5" s="15"/>
      <c r="D5" s="16"/>
      <c r="E5" s="17"/>
    </row>
    <row r="6" spans="1:8">
      <c r="A6" s="1" t="s">
        <v>0</v>
      </c>
      <c r="B6" s="2" t="s">
        <v>1</v>
      </c>
      <c r="C6" s="2" t="s">
        <v>4</v>
      </c>
      <c r="D6" s="13" t="s">
        <v>12</v>
      </c>
      <c r="E6" s="18" t="s">
        <v>5</v>
      </c>
      <c r="G6" s="176" t="s">
        <v>106</v>
      </c>
      <c r="H6" s="177"/>
    </row>
    <row r="7" spans="1:8" ht="15">
      <c r="A7" s="19" t="s">
        <v>20</v>
      </c>
      <c r="B7" s="20">
        <v>200000</v>
      </c>
      <c r="C7" s="21" t="s">
        <v>10</v>
      </c>
      <c r="D7" s="22">
        <v>1000</v>
      </c>
      <c r="E7" s="26" t="s">
        <v>23</v>
      </c>
      <c r="G7" s="93" t="s">
        <v>105</v>
      </c>
      <c r="H7" s="178">
        <v>1000</v>
      </c>
    </row>
    <row r="8" spans="1:8" ht="28.75" customHeight="1" thickBot="1">
      <c r="A8" s="19" t="s">
        <v>21</v>
      </c>
      <c r="B8" s="20">
        <v>200000</v>
      </c>
      <c r="C8" s="21" t="s">
        <v>10</v>
      </c>
      <c r="D8" s="27" t="s">
        <v>22</v>
      </c>
      <c r="E8" s="29" t="s">
        <v>26</v>
      </c>
      <c r="G8" s="180" t="s">
        <v>107</v>
      </c>
      <c r="H8" s="179">
        <v>500</v>
      </c>
    </row>
    <row r="9" spans="1:8">
      <c r="A9" s="65" t="s">
        <v>2</v>
      </c>
      <c r="B9" s="20">
        <v>200000</v>
      </c>
      <c r="C9" s="21" t="s">
        <v>10</v>
      </c>
      <c r="D9" s="27" t="s">
        <v>22</v>
      </c>
      <c r="E9" s="34">
        <v>2500</v>
      </c>
    </row>
    <row r="10" spans="1:8">
      <c r="A10" s="65" t="s">
        <v>6</v>
      </c>
      <c r="B10" s="20">
        <v>200000</v>
      </c>
      <c r="C10" s="21" t="s">
        <v>10</v>
      </c>
      <c r="D10" s="27" t="s">
        <v>22</v>
      </c>
      <c r="E10" s="31">
        <v>1500</v>
      </c>
    </row>
    <row r="11" spans="1:8" ht="18" customHeight="1">
      <c r="A11" s="65" t="s">
        <v>7</v>
      </c>
      <c r="B11" s="30">
        <v>500000</v>
      </c>
      <c r="C11" s="21" t="s">
        <v>10</v>
      </c>
      <c r="D11" s="27" t="s">
        <v>22</v>
      </c>
      <c r="E11" s="31">
        <v>2500</v>
      </c>
    </row>
    <row r="12" spans="1:8">
      <c r="A12" s="41" t="s">
        <v>8</v>
      </c>
      <c r="B12" s="37">
        <v>100000</v>
      </c>
      <c r="C12" s="38" t="s">
        <v>10</v>
      </c>
      <c r="D12" s="39" t="s">
        <v>22</v>
      </c>
      <c r="E12" s="40">
        <v>2500</v>
      </c>
    </row>
    <row r="13" spans="1:8" ht="15" thickBot="1">
      <c r="A13" s="182" t="s">
        <v>27</v>
      </c>
      <c r="B13" s="183">
        <v>30000</v>
      </c>
      <c r="C13" s="184" t="s">
        <v>10</v>
      </c>
      <c r="D13" s="185" t="s">
        <v>22</v>
      </c>
      <c r="E13" s="186">
        <v>1000</v>
      </c>
      <c r="F13" s="70"/>
      <c r="G13" s="70"/>
    </row>
    <row r="14" spans="1:8">
      <c r="A14" s="70"/>
      <c r="B14" s="70"/>
      <c r="C14" s="70"/>
      <c r="D14" s="70"/>
      <c r="E14" s="378"/>
      <c r="F14" s="378"/>
      <c r="G14" s="70"/>
    </row>
    <row r="15" spans="1:8">
      <c r="A15" s="379" t="s">
        <v>103</v>
      </c>
      <c r="B15" s="380"/>
      <c r="C15" s="380"/>
      <c r="D15" s="380"/>
      <c r="E15" s="380"/>
    </row>
    <row r="16" spans="1:8">
      <c r="A16" s="381" t="s">
        <v>9</v>
      </c>
      <c r="B16" s="382">
        <v>1000000</v>
      </c>
      <c r="C16" s="383" t="s">
        <v>40</v>
      </c>
      <c r="D16" s="384">
        <v>500</v>
      </c>
      <c r="E16" s="187" t="s">
        <v>42</v>
      </c>
    </row>
    <row r="17" spans="1:5" ht="29" thickBot="1">
      <c r="A17" s="373"/>
      <c r="B17" s="375"/>
      <c r="C17" s="370"/>
      <c r="D17" s="370"/>
      <c r="E17" s="181" t="s">
        <v>110</v>
      </c>
    </row>
  </sheetData>
  <sheetProtection algorithmName="SHA-512" hashValue="E1fq2QVdYzrvNPXu6jRPUZjhl9dahSzjqNL8AqJrMOi/8Pr54JpPTkghVqUsD28VLImd78I/xHF5guFW+p9NbQ==" saltValue="AE39QtUhluQSncKNA4gUNw==" spinCount="100000" sheet="1" objects="1" scenarios="1"/>
  <mergeCells count="7">
    <mergeCell ref="A3:E3"/>
    <mergeCell ref="E14:F14"/>
    <mergeCell ref="A15:E15"/>
    <mergeCell ref="A16:A17"/>
    <mergeCell ref="B16:B17"/>
    <mergeCell ref="C16:C17"/>
    <mergeCell ref="D16:D1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14" sqref="A14:E15"/>
    </sheetView>
  </sheetViews>
  <sheetFormatPr baseColWidth="10" defaultColWidth="8.83203125" defaultRowHeight="14" x14ac:dyDescent="0"/>
  <cols>
    <col min="1" max="1" width="23.83203125" customWidth="1"/>
    <col min="2" max="2" width="15.83203125" customWidth="1"/>
    <col min="3" max="3" width="21.83203125" customWidth="1"/>
    <col min="4" max="4" width="8.83203125" style="83"/>
    <col min="5" max="5" width="17.83203125" style="83" customWidth="1"/>
    <col min="6" max="6" width="3.33203125" customWidth="1"/>
    <col min="7" max="7" width="18.83203125" customWidth="1"/>
  </cols>
  <sheetData>
    <row r="1" spans="1:8" ht="20">
      <c r="A1" s="5" t="s">
        <v>111</v>
      </c>
    </row>
    <row r="2" spans="1:8" ht="15" thickBot="1"/>
    <row r="3" spans="1:8" ht="16">
      <c r="A3" s="361" t="s">
        <v>117</v>
      </c>
      <c r="B3" s="376"/>
      <c r="C3" s="376"/>
      <c r="D3" s="376"/>
      <c r="E3" s="377"/>
    </row>
    <row r="4" spans="1:8" ht="16" thickBot="1">
      <c r="A4" s="9" t="s">
        <v>28</v>
      </c>
      <c r="B4" s="14"/>
      <c r="C4" s="15"/>
      <c r="D4" s="188"/>
      <c r="E4" s="191"/>
    </row>
    <row r="5" spans="1:8" ht="16" thickBot="1">
      <c r="A5" s="9" t="s">
        <v>31</v>
      </c>
      <c r="B5" s="385" t="s">
        <v>33</v>
      </c>
      <c r="C5" s="386"/>
      <c r="D5" s="386"/>
      <c r="E5" s="198">
        <v>100000</v>
      </c>
      <c r="G5" s="193" t="s">
        <v>114</v>
      </c>
      <c r="H5" s="194"/>
    </row>
    <row r="6" spans="1:8">
      <c r="A6" s="1" t="s">
        <v>0</v>
      </c>
      <c r="B6" s="2" t="s">
        <v>1</v>
      </c>
      <c r="C6" s="2" t="s">
        <v>4</v>
      </c>
      <c r="D6" s="189" t="s">
        <v>12</v>
      </c>
      <c r="E6" s="47" t="s">
        <v>5</v>
      </c>
      <c r="G6" s="195">
        <v>1500</v>
      </c>
      <c r="H6" s="196"/>
    </row>
    <row r="7" spans="1:8" ht="19.75" customHeight="1">
      <c r="A7" s="19" t="s">
        <v>20</v>
      </c>
      <c r="B7" s="20">
        <v>300000</v>
      </c>
      <c r="C7" s="48">
        <v>0.6</v>
      </c>
      <c r="D7" s="197">
        <f>E5*C7/100</f>
        <v>600</v>
      </c>
      <c r="E7" s="26" t="s">
        <v>23</v>
      </c>
    </row>
    <row r="8" spans="1:8" ht="31.75" customHeight="1">
      <c r="A8" s="19" t="s">
        <v>21</v>
      </c>
      <c r="B8" s="20">
        <v>300000</v>
      </c>
      <c r="C8" s="21" t="s">
        <v>22</v>
      </c>
      <c r="D8" s="172" t="s">
        <v>22</v>
      </c>
      <c r="E8" s="29" t="s">
        <v>26</v>
      </c>
    </row>
    <row r="9" spans="1:8">
      <c r="A9" s="65" t="s">
        <v>2</v>
      </c>
      <c r="B9" s="20">
        <v>300000</v>
      </c>
      <c r="C9" s="21" t="s">
        <v>22</v>
      </c>
      <c r="D9" s="172" t="s">
        <v>22</v>
      </c>
      <c r="E9" s="34">
        <v>2500</v>
      </c>
    </row>
    <row r="10" spans="1:8">
      <c r="A10" s="65" t="s">
        <v>6</v>
      </c>
      <c r="B10" s="20">
        <v>250000</v>
      </c>
      <c r="C10" s="21" t="s">
        <v>22</v>
      </c>
      <c r="D10" s="172" t="s">
        <v>22</v>
      </c>
      <c r="E10" s="31">
        <v>1500</v>
      </c>
    </row>
    <row r="11" spans="1:8">
      <c r="A11" s="65" t="s">
        <v>7</v>
      </c>
      <c r="B11" s="30">
        <v>500000</v>
      </c>
      <c r="C11" s="21" t="s">
        <v>22</v>
      </c>
      <c r="D11" s="172" t="s">
        <v>22</v>
      </c>
      <c r="E11" s="31">
        <v>2500</v>
      </c>
    </row>
    <row r="12" spans="1:8">
      <c r="A12" s="65" t="s">
        <v>8</v>
      </c>
      <c r="B12" s="30">
        <v>150000</v>
      </c>
      <c r="C12" s="21" t="s">
        <v>22</v>
      </c>
      <c r="D12" s="172" t="s">
        <v>22</v>
      </c>
      <c r="E12" s="31">
        <v>2500</v>
      </c>
    </row>
    <row r="13" spans="1:8">
      <c r="A13" s="41" t="s">
        <v>27</v>
      </c>
      <c r="B13" s="37">
        <v>30000</v>
      </c>
      <c r="C13" s="21" t="s">
        <v>22</v>
      </c>
      <c r="D13" s="172" t="s">
        <v>22</v>
      </c>
      <c r="E13" s="31">
        <v>1000</v>
      </c>
    </row>
    <row r="14" spans="1:8" ht="18.5" customHeight="1">
      <c r="A14" s="387" t="s">
        <v>9</v>
      </c>
      <c r="B14" s="389" t="s">
        <v>70</v>
      </c>
      <c r="C14" s="391" t="s">
        <v>22</v>
      </c>
      <c r="D14" s="393" t="s">
        <v>22</v>
      </c>
      <c r="E14" s="159" t="s">
        <v>112</v>
      </c>
    </row>
    <row r="15" spans="1:8" ht="29" thickBot="1">
      <c r="A15" s="388"/>
      <c r="B15" s="390"/>
      <c r="C15" s="392"/>
      <c r="D15" s="394"/>
      <c r="E15" s="192" t="s">
        <v>113</v>
      </c>
    </row>
  </sheetData>
  <sheetProtection algorithmName="SHA-512" hashValue="3X54cLSJ7bu7X0GGORPSC+ZWcBnF65GBP9uUWnQfn23tWRoz5593KyawC9Q1qMNf7ni+c2oHmHwWfxm2L1pJyA==" saltValue="PSQspsOdpHBxNSIRgEOxiA==" spinCount="100000" sheet="1" objects="1" scenarios="1"/>
  <mergeCells count="6">
    <mergeCell ref="A3:E3"/>
    <mergeCell ref="B5:D5"/>
    <mergeCell ref="A14:A15"/>
    <mergeCell ref="B14:B15"/>
    <mergeCell ref="C14:C15"/>
    <mergeCell ref="D14:D1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5" sqref="G5:H6"/>
    </sheetView>
  </sheetViews>
  <sheetFormatPr baseColWidth="10" defaultColWidth="8.83203125" defaultRowHeight="14" x14ac:dyDescent="0"/>
  <cols>
    <col min="1" max="1" width="22" customWidth="1"/>
    <col min="2" max="2" width="15.83203125" customWidth="1"/>
    <col min="3" max="3" width="11.5" customWidth="1"/>
    <col min="4" max="4" width="11.83203125" style="83" customWidth="1"/>
    <col min="5" max="5" width="18.6640625" customWidth="1"/>
    <col min="6" max="6" width="2.6640625" customWidth="1"/>
    <col min="7" max="7" width="9.83203125" bestFit="1" customWidth="1"/>
    <col min="8" max="8" width="16.1640625" customWidth="1"/>
  </cols>
  <sheetData>
    <row r="1" spans="1:8" ht="20">
      <c r="A1" s="5" t="s">
        <v>115</v>
      </c>
    </row>
    <row r="2" spans="1:8" ht="15" thickBot="1"/>
    <row r="3" spans="1:8" ht="16">
      <c r="A3" s="361" t="s">
        <v>116</v>
      </c>
      <c r="B3" s="376"/>
      <c r="C3" s="376"/>
      <c r="D3" s="376"/>
      <c r="E3" s="377"/>
    </row>
    <row r="4" spans="1:8" ht="16" thickBot="1">
      <c r="A4" s="9" t="s">
        <v>30</v>
      </c>
      <c r="B4" s="14"/>
      <c r="C4" s="15"/>
      <c r="D4" s="188"/>
      <c r="E4" s="17"/>
    </row>
    <row r="5" spans="1:8" ht="16" thickBot="1">
      <c r="A5" s="9" t="s">
        <v>31</v>
      </c>
      <c r="B5" s="385" t="s">
        <v>33</v>
      </c>
      <c r="C5" s="386"/>
      <c r="D5" s="386"/>
      <c r="E5" s="61">
        <v>375000</v>
      </c>
      <c r="G5" s="193" t="s">
        <v>114</v>
      </c>
      <c r="H5" s="194"/>
    </row>
    <row r="6" spans="1:8">
      <c r="A6" s="1" t="s">
        <v>0</v>
      </c>
      <c r="B6" s="2" t="s">
        <v>1</v>
      </c>
      <c r="C6" s="2" t="s">
        <v>4</v>
      </c>
      <c r="D6" s="189" t="s">
        <v>12</v>
      </c>
      <c r="E6" s="47" t="s">
        <v>5</v>
      </c>
      <c r="G6" s="195">
        <v>2000</v>
      </c>
      <c r="H6" s="196"/>
    </row>
    <row r="7" spans="1:8" ht="30" customHeight="1">
      <c r="A7" s="19" t="s">
        <v>20</v>
      </c>
      <c r="B7" s="20">
        <v>400000</v>
      </c>
      <c r="C7" s="48">
        <v>0.6</v>
      </c>
      <c r="D7" s="190">
        <f>E5*C7/100</f>
        <v>2250</v>
      </c>
      <c r="E7" s="26" t="s">
        <v>23</v>
      </c>
    </row>
    <row r="8" spans="1:8" ht="35.5" customHeight="1">
      <c r="A8" s="19" t="s">
        <v>21</v>
      </c>
      <c r="B8" s="20">
        <v>400000</v>
      </c>
      <c r="C8" s="21" t="s">
        <v>22</v>
      </c>
      <c r="D8" s="172" t="s">
        <v>22</v>
      </c>
      <c r="E8" s="29" t="s">
        <v>26</v>
      </c>
    </row>
    <row r="9" spans="1:8" ht="18.5" customHeight="1">
      <c r="A9" s="65" t="s">
        <v>2</v>
      </c>
      <c r="B9" s="20">
        <v>300000</v>
      </c>
      <c r="C9" s="21" t="s">
        <v>22</v>
      </c>
      <c r="D9" s="172" t="s">
        <v>22</v>
      </c>
      <c r="E9" s="34">
        <v>2500</v>
      </c>
    </row>
    <row r="10" spans="1:8" ht="18.5" customHeight="1">
      <c r="A10" s="65" t="s">
        <v>6</v>
      </c>
      <c r="B10" s="20">
        <v>500000</v>
      </c>
      <c r="C10" s="21" t="s">
        <v>22</v>
      </c>
      <c r="D10" s="172" t="s">
        <v>22</v>
      </c>
      <c r="E10" s="31">
        <v>1500</v>
      </c>
    </row>
    <row r="11" spans="1:8" ht="28">
      <c r="A11" s="65" t="s">
        <v>7</v>
      </c>
      <c r="B11" s="30">
        <v>1000000</v>
      </c>
      <c r="C11" s="21" t="s">
        <v>22</v>
      </c>
      <c r="D11" s="172" t="s">
        <v>22</v>
      </c>
      <c r="E11" s="31">
        <v>2500</v>
      </c>
    </row>
    <row r="12" spans="1:8">
      <c r="A12" s="65" t="s">
        <v>8</v>
      </c>
      <c r="B12" s="30">
        <v>500000</v>
      </c>
      <c r="C12" s="21" t="s">
        <v>22</v>
      </c>
      <c r="D12" s="172" t="s">
        <v>22</v>
      </c>
      <c r="E12" s="31">
        <v>2500</v>
      </c>
    </row>
    <row r="13" spans="1:8">
      <c r="A13" s="41" t="s">
        <v>27</v>
      </c>
      <c r="B13" s="37">
        <v>50000</v>
      </c>
      <c r="C13" s="21" t="s">
        <v>22</v>
      </c>
      <c r="D13" s="172" t="s">
        <v>22</v>
      </c>
      <c r="E13" s="31">
        <v>1000</v>
      </c>
    </row>
    <row r="14" spans="1:8">
      <c r="A14" s="387" t="s">
        <v>9</v>
      </c>
      <c r="B14" s="389" t="s">
        <v>70</v>
      </c>
      <c r="C14" s="391" t="s">
        <v>22</v>
      </c>
      <c r="D14" s="393" t="s">
        <v>22</v>
      </c>
      <c r="E14" s="159" t="s">
        <v>112</v>
      </c>
    </row>
    <row r="15" spans="1:8" ht="15" thickBot="1">
      <c r="A15" s="388"/>
      <c r="B15" s="390"/>
      <c r="C15" s="392"/>
      <c r="D15" s="394"/>
      <c r="E15" s="192" t="s">
        <v>113</v>
      </c>
    </row>
  </sheetData>
  <mergeCells count="6">
    <mergeCell ref="A3:E3"/>
    <mergeCell ref="B5:D5"/>
    <mergeCell ref="A14:A15"/>
    <mergeCell ref="B14:B15"/>
    <mergeCell ref="C14:C15"/>
    <mergeCell ref="D14:D1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24.33203125" customWidth="1"/>
    <col min="2" max="2" width="14.1640625" customWidth="1"/>
    <col min="5" max="5" width="12.83203125" customWidth="1"/>
    <col min="6" max="6" width="2.5" customWidth="1"/>
    <col min="7" max="7" width="9.83203125" bestFit="1" customWidth="1"/>
    <col min="8" max="8" width="16.83203125" customWidth="1"/>
  </cols>
  <sheetData>
    <row r="1" spans="1:8" ht="20">
      <c r="A1" s="5" t="s">
        <v>118</v>
      </c>
    </row>
    <row r="2" spans="1:8" ht="15" thickBot="1"/>
    <row r="3" spans="1:8" ht="16">
      <c r="A3" s="361" t="s">
        <v>119</v>
      </c>
      <c r="B3" s="376"/>
      <c r="C3" s="376"/>
      <c r="D3" s="376"/>
      <c r="E3" s="377"/>
    </row>
    <row r="4" spans="1:8" ht="16" thickBot="1">
      <c r="A4" s="9" t="s">
        <v>34</v>
      </c>
      <c r="B4" s="14"/>
      <c r="C4" s="15"/>
      <c r="D4" s="16"/>
      <c r="E4" s="17"/>
    </row>
    <row r="5" spans="1:8" ht="16" thickBot="1">
      <c r="A5" s="9" t="s">
        <v>31</v>
      </c>
      <c r="B5" s="385" t="s">
        <v>33</v>
      </c>
      <c r="C5" s="386"/>
      <c r="D5" s="386"/>
      <c r="E5" s="61">
        <v>500000</v>
      </c>
      <c r="G5" s="193" t="s">
        <v>114</v>
      </c>
      <c r="H5" s="194"/>
    </row>
    <row r="6" spans="1:8">
      <c r="A6" s="1" t="s">
        <v>0</v>
      </c>
      <c r="B6" s="2" t="s">
        <v>1</v>
      </c>
      <c r="C6" s="2" t="s">
        <v>4</v>
      </c>
      <c r="D6" s="13" t="s">
        <v>12</v>
      </c>
      <c r="E6" s="47" t="s">
        <v>5</v>
      </c>
      <c r="G6" s="195">
        <v>2500</v>
      </c>
      <c r="H6" s="196"/>
    </row>
    <row r="7" spans="1:8" ht="15">
      <c r="A7" s="19" t="s">
        <v>20</v>
      </c>
      <c r="B7" s="20">
        <v>500000</v>
      </c>
      <c r="C7" s="48">
        <v>0.6</v>
      </c>
      <c r="D7" s="62">
        <f>E5*C7/100</f>
        <v>3000</v>
      </c>
      <c r="E7" s="26" t="s">
        <v>23</v>
      </c>
    </row>
    <row r="8" spans="1:8" ht="56">
      <c r="A8" s="19" t="s">
        <v>21</v>
      </c>
      <c r="B8" s="20">
        <v>500000</v>
      </c>
      <c r="C8" s="21" t="s">
        <v>22</v>
      </c>
      <c r="D8" s="27" t="s">
        <v>22</v>
      </c>
      <c r="E8" s="60" t="s">
        <v>26</v>
      </c>
    </row>
    <row r="9" spans="1:8">
      <c r="A9" s="32" t="s">
        <v>2</v>
      </c>
      <c r="B9" s="20">
        <v>1000000</v>
      </c>
      <c r="C9" s="21" t="s">
        <v>22</v>
      </c>
      <c r="D9" s="27" t="s">
        <v>22</v>
      </c>
      <c r="E9" s="34">
        <v>2500</v>
      </c>
    </row>
    <row r="10" spans="1:8">
      <c r="A10" s="32" t="s">
        <v>6</v>
      </c>
      <c r="B10" s="20">
        <v>1000000</v>
      </c>
      <c r="C10" s="21" t="s">
        <v>22</v>
      </c>
      <c r="D10" s="27" t="s">
        <v>22</v>
      </c>
      <c r="E10" s="31">
        <v>1500</v>
      </c>
    </row>
    <row r="11" spans="1:8">
      <c r="A11" s="32" t="s">
        <v>7</v>
      </c>
      <c r="B11" s="30">
        <v>1000000</v>
      </c>
      <c r="C11" s="21" t="s">
        <v>22</v>
      </c>
      <c r="D11" s="27" t="s">
        <v>22</v>
      </c>
      <c r="E11" s="31">
        <v>2500</v>
      </c>
    </row>
    <row r="12" spans="1:8">
      <c r="A12" s="32" t="s">
        <v>8</v>
      </c>
      <c r="B12" s="30">
        <v>500000</v>
      </c>
      <c r="C12" s="21" t="s">
        <v>22</v>
      </c>
      <c r="D12" s="27" t="s">
        <v>22</v>
      </c>
      <c r="E12" s="31">
        <v>2500</v>
      </c>
    </row>
    <row r="13" spans="1:8">
      <c r="A13" s="41" t="s">
        <v>27</v>
      </c>
      <c r="B13" s="37">
        <v>50000</v>
      </c>
      <c r="C13" s="21" t="s">
        <v>22</v>
      </c>
      <c r="D13" s="27" t="s">
        <v>22</v>
      </c>
      <c r="E13" s="40">
        <v>1000</v>
      </c>
    </row>
    <row r="14" spans="1:8" ht="29" thickBot="1">
      <c r="A14" s="42" t="s">
        <v>9</v>
      </c>
      <c r="B14" s="49" t="s">
        <v>32</v>
      </c>
      <c r="C14" s="44" t="s">
        <v>22</v>
      </c>
      <c r="D14" s="50" t="s">
        <v>22</v>
      </c>
      <c r="E14" s="46" t="s">
        <v>24</v>
      </c>
    </row>
  </sheetData>
  <sheetProtection algorithmName="SHA-512" hashValue="38lfwj7o0dHi6LDHUb0M0vExMMp2ZIkv/ysPa82XxK/JxOdZWUY/ANzF5FvDGym2sGjMyol7VXgTSMOeMFOCsw==" saltValue="vFfEAw8KIo/1YJxGWEfCSA==" spinCount="100000" sheet="1" objects="1" scenarios="1"/>
  <mergeCells count="2">
    <mergeCell ref="A3:E3"/>
    <mergeCell ref="B5:D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3" sqref="A23:F23"/>
    </sheetView>
  </sheetViews>
  <sheetFormatPr baseColWidth="10" defaultColWidth="8.83203125" defaultRowHeight="14" x14ac:dyDescent="0"/>
  <cols>
    <col min="1" max="1" width="15.1640625" customWidth="1"/>
    <col min="2" max="2" width="14.33203125" customWidth="1"/>
    <col min="5" max="5" width="6.83203125" customWidth="1"/>
    <col min="6" max="6" width="15.5" customWidth="1"/>
  </cols>
  <sheetData>
    <row r="1" spans="1:7" ht="20">
      <c r="A1" s="69" t="s">
        <v>120</v>
      </c>
    </row>
    <row r="2" spans="1:7" ht="15" thickBot="1"/>
    <row r="3" spans="1:7" ht="15">
      <c r="A3" s="51" t="s">
        <v>35</v>
      </c>
      <c r="B3" s="52"/>
      <c r="C3" s="53"/>
      <c r="D3" s="54"/>
      <c r="E3" s="55"/>
      <c r="F3" s="205" t="s">
        <v>40</v>
      </c>
    </row>
    <row r="4" spans="1:7" ht="15">
      <c r="A4" s="412" t="s">
        <v>36</v>
      </c>
      <c r="B4" s="413"/>
      <c r="C4" s="414" t="s">
        <v>37</v>
      </c>
      <c r="D4" s="415"/>
      <c r="E4" s="56"/>
      <c r="F4" s="57">
        <v>250</v>
      </c>
    </row>
    <row r="5" spans="1:7" ht="16" thickBot="1">
      <c r="A5" s="408" t="s">
        <v>38</v>
      </c>
      <c r="B5" s="409"/>
      <c r="C5" s="410" t="s">
        <v>39</v>
      </c>
      <c r="D5" s="411"/>
      <c r="E5" s="58"/>
      <c r="F5" s="59">
        <v>500</v>
      </c>
    </row>
    <row r="6" spans="1:7" ht="15">
      <c r="A6" s="200"/>
      <c r="B6" s="201"/>
      <c r="C6" s="202"/>
      <c r="D6" s="203"/>
      <c r="E6" s="67"/>
      <c r="F6" s="211"/>
      <c r="G6" s="70"/>
    </row>
    <row r="7" spans="1:7" ht="16" thickBot="1">
      <c r="A7" s="200"/>
      <c r="B7" s="201"/>
      <c r="C7" s="202"/>
      <c r="D7" s="203"/>
      <c r="E7" s="67"/>
      <c r="F7" s="211"/>
      <c r="G7" s="70"/>
    </row>
    <row r="8" spans="1:7" ht="15">
      <c r="A8" s="206" t="s">
        <v>84</v>
      </c>
      <c r="B8" s="207"/>
      <c r="C8" s="208"/>
      <c r="D8" s="209"/>
      <c r="E8" s="210"/>
      <c r="F8" s="199" t="s">
        <v>40</v>
      </c>
    </row>
    <row r="9" spans="1:7" ht="15">
      <c r="A9" s="416" t="s">
        <v>121</v>
      </c>
      <c r="B9" s="417"/>
      <c r="C9" s="401" t="s">
        <v>123</v>
      </c>
      <c r="D9" s="402"/>
      <c r="E9" s="212"/>
      <c r="F9" s="213">
        <v>100</v>
      </c>
    </row>
    <row r="10" spans="1:7" ht="15">
      <c r="A10" s="399" t="s">
        <v>122</v>
      </c>
      <c r="B10" s="407"/>
      <c r="C10" s="403" t="s">
        <v>123</v>
      </c>
      <c r="D10" s="404"/>
      <c r="E10" s="67"/>
      <c r="F10" s="204">
        <v>150</v>
      </c>
    </row>
    <row r="11" spans="1:7" ht="15">
      <c r="A11" s="399" t="s">
        <v>124</v>
      </c>
      <c r="B11" s="407"/>
      <c r="C11" s="403" t="s">
        <v>123</v>
      </c>
      <c r="D11" s="404"/>
      <c r="E11" s="67"/>
      <c r="F11" s="204">
        <v>150</v>
      </c>
    </row>
    <row r="12" spans="1:7" ht="15">
      <c r="A12" s="399" t="s">
        <v>125</v>
      </c>
      <c r="B12" s="407"/>
      <c r="C12" s="403" t="s">
        <v>123</v>
      </c>
      <c r="D12" s="404"/>
      <c r="E12" s="67"/>
      <c r="F12" s="204">
        <v>250</v>
      </c>
    </row>
    <row r="13" spans="1:7" ht="15">
      <c r="A13" s="399" t="s">
        <v>126</v>
      </c>
      <c r="B13" s="407"/>
      <c r="C13" s="403" t="s">
        <v>123</v>
      </c>
      <c r="D13" s="404"/>
      <c r="E13" s="67"/>
      <c r="F13" s="204">
        <v>250</v>
      </c>
    </row>
    <row r="14" spans="1:7" ht="15">
      <c r="A14" s="399" t="s">
        <v>127</v>
      </c>
      <c r="B14" s="407"/>
      <c r="C14" s="403" t="s">
        <v>123</v>
      </c>
      <c r="D14" s="404"/>
      <c r="E14" s="67"/>
      <c r="F14" s="204">
        <v>500</v>
      </c>
    </row>
    <row r="15" spans="1:7" ht="16" thickBot="1">
      <c r="A15" s="397" t="s">
        <v>128</v>
      </c>
      <c r="B15" s="398"/>
      <c r="C15" s="405" t="s">
        <v>129</v>
      </c>
      <c r="D15" s="406"/>
      <c r="E15" s="214"/>
      <c r="F15" s="215" t="s">
        <v>130</v>
      </c>
    </row>
    <row r="16" spans="1:7" ht="15">
      <c r="A16" s="399"/>
      <c r="B16" s="400"/>
      <c r="C16" s="403"/>
      <c r="D16" s="419"/>
      <c r="E16" s="67"/>
      <c r="F16" s="211"/>
      <c r="G16" s="70"/>
    </row>
    <row r="17" spans="1:7" ht="16" thickBot="1">
      <c r="A17" s="200"/>
      <c r="B17" s="201"/>
      <c r="C17" s="202"/>
      <c r="D17" s="203"/>
      <c r="E17" s="67"/>
      <c r="F17" s="211"/>
      <c r="G17" s="70"/>
    </row>
    <row r="18" spans="1:7" ht="15">
      <c r="A18" s="206" t="s">
        <v>131</v>
      </c>
      <c r="B18" s="207"/>
      <c r="C18" s="208"/>
      <c r="D18" s="209"/>
      <c r="E18" s="210"/>
      <c r="F18" s="199" t="s">
        <v>40</v>
      </c>
    </row>
    <row r="19" spans="1:7" ht="15">
      <c r="A19" s="218" t="s">
        <v>133</v>
      </c>
      <c r="B19" s="219"/>
      <c r="C19" s="219"/>
      <c r="D19" s="219"/>
      <c r="E19" s="219"/>
      <c r="F19" s="213" t="s">
        <v>132</v>
      </c>
    </row>
    <row r="20" spans="1:7">
      <c r="A20" s="418" t="s">
        <v>134</v>
      </c>
      <c r="B20" s="404"/>
      <c r="C20" s="202"/>
      <c r="D20" s="420" t="s">
        <v>137</v>
      </c>
      <c r="E20" s="421"/>
      <c r="F20" s="422"/>
    </row>
    <row r="21" spans="1:7">
      <c r="A21" s="418" t="s">
        <v>135</v>
      </c>
      <c r="B21" s="404"/>
      <c r="C21" s="202"/>
      <c r="D21" s="420" t="s">
        <v>138</v>
      </c>
      <c r="E21" s="421"/>
      <c r="F21" s="422"/>
    </row>
    <row r="22" spans="1:7" ht="15" thickBot="1">
      <c r="A22" s="418" t="s">
        <v>136</v>
      </c>
      <c r="B22" s="404"/>
      <c r="C22" s="202"/>
      <c r="D22" s="203"/>
      <c r="E22" s="217"/>
      <c r="F22" s="216"/>
    </row>
    <row r="23" spans="1:7" ht="18">
      <c r="A23" s="395"/>
      <c r="B23" s="396"/>
      <c r="C23" s="396"/>
      <c r="D23" s="396"/>
      <c r="E23" s="396"/>
      <c r="F23" s="396"/>
      <c r="G23" s="70"/>
    </row>
  </sheetData>
  <sheetProtection algorithmName="SHA-512" hashValue="JJcPLp2rb+D+HbWhNlPYXndAgn1pUgxttsnq8EUv2R96EnOc4T9Fn3pTqykBBNgSjrWFUJrg0q4cdzBNdXvzlg==" saltValue="vR1LxuA7ysGGqyA7fDQpNg==" spinCount="100000" sheet="1" objects="1" scenarios="1"/>
  <mergeCells count="26">
    <mergeCell ref="C16:D16"/>
    <mergeCell ref="A20:B20"/>
    <mergeCell ref="D20:F20"/>
    <mergeCell ref="A21:B21"/>
    <mergeCell ref="D21:F21"/>
    <mergeCell ref="A5:B5"/>
    <mergeCell ref="C5:D5"/>
    <mergeCell ref="A4:B4"/>
    <mergeCell ref="C4:D4"/>
    <mergeCell ref="A9:B9"/>
    <mergeCell ref="A23:F23"/>
    <mergeCell ref="A15:B15"/>
    <mergeCell ref="A16:B16"/>
    <mergeCell ref="C9:D9"/>
    <mergeCell ref="C10:D10"/>
    <mergeCell ref="C11:D11"/>
    <mergeCell ref="C12:D12"/>
    <mergeCell ref="C13:D13"/>
    <mergeCell ref="C14:D14"/>
    <mergeCell ref="C15:D15"/>
    <mergeCell ref="A12:B12"/>
    <mergeCell ref="A13:B13"/>
    <mergeCell ref="A14:B14"/>
    <mergeCell ref="A10:B10"/>
    <mergeCell ref="A11:B11"/>
    <mergeCell ref="A22:B2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9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45.5" customWidth="1"/>
    <col min="2" max="2" width="14.5" style="83" customWidth="1"/>
    <col min="3" max="3" width="11.33203125" style="83" customWidth="1"/>
    <col min="4" max="4" width="15.83203125" style="82" customWidth="1"/>
    <col min="5" max="5" width="15" style="280" customWidth="1"/>
    <col min="6" max="6" width="13.6640625" style="83" customWidth="1"/>
    <col min="7" max="7" width="2.1640625" customWidth="1"/>
    <col min="8" max="8" width="16.1640625" customWidth="1"/>
    <col min="9" max="9" width="8.83203125" style="90"/>
    <col min="10" max="10" width="10.83203125" customWidth="1"/>
  </cols>
  <sheetData>
    <row r="1" spans="1:11" ht="20">
      <c r="A1" s="274" t="s">
        <v>158</v>
      </c>
      <c r="E1" s="279"/>
    </row>
    <row r="2" spans="1:11" ht="21" thickBot="1">
      <c r="A2" s="274"/>
      <c r="E2" s="279"/>
    </row>
    <row r="3" spans="1:11" ht="16" thickBot="1">
      <c r="A3" s="304" t="s">
        <v>159</v>
      </c>
      <c r="B3" s="305"/>
      <c r="C3" s="305"/>
      <c r="D3" s="309"/>
      <c r="E3" s="310"/>
      <c r="F3" s="311"/>
      <c r="H3" s="322" t="s">
        <v>175</v>
      </c>
      <c r="I3" s="323"/>
      <c r="J3" s="324"/>
      <c r="K3" s="110"/>
    </row>
    <row r="4" spans="1:11" ht="29" thickTop="1">
      <c r="A4" s="282" t="s">
        <v>160</v>
      </c>
      <c r="B4" s="283" t="s">
        <v>163</v>
      </c>
      <c r="C4" s="284" t="s">
        <v>4</v>
      </c>
      <c r="D4" s="306" t="s">
        <v>33</v>
      </c>
      <c r="E4" s="307" t="s">
        <v>161</v>
      </c>
      <c r="F4" s="308" t="s">
        <v>162</v>
      </c>
      <c r="G4" s="68"/>
      <c r="H4" s="93"/>
      <c r="I4" s="320"/>
      <c r="J4" s="321"/>
    </row>
    <row r="5" spans="1:11">
      <c r="A5" s="285" t="s">
        <v>167</v>
      </c>
      <c r="B5" s="286" t="s">
        <v>164</v>
      </c>
      <c r="C5" s="277">
        <v>0.31900000000000001</v>
      </c>
      <c r="D5" s="293">
        <v>200000</v>
      </c>
      <c r="E5" s="292">
        <f>D5*C5/100</f>
        <v>638</v>
      </c>
      <c r="F5" s="289">
        <v>500</v>
      </c>
      <c r="H5" s="325" t="s">
        <v>176</v>
      </c>
      <c r="I5" s="329">
        <v>500</v>
      </c>
      <c r="J5" s="327"/>
    </row>
    <row r="6" spans="1:11">
      <c r="A6" s="287" t="s">
        <v>168</v>
      </c>
      <c r="B6" s="275" t="s">
        <v>164</v>
      </c>
      <c r="C6" s="277">
        <v>0.32400000000000001</v>
      </c>
      <c r="D6" s="328"/>
      <c r="E6" s="292">
        <f>D6*C6/100</f>
        <v>0</v>
      </c>
      <c r="F6" s="289">
        <v>1000</v>
      </c>
      <c r="H6" s="325" t="s">
        <v>177</v>
      </c>
      <c r="I6" s="329">
        <v>500</v>
      </c>
      <c r="J6" s="327"/>
    </row>
    <row r="7" spans="1:11">
      <c r="A7" s="287"/>
      <c r="B7" s="275"/>
      <c r="C7" s="277"/>
      <c r="D7" s="294"/>
      <c r="E7" s="290"/>
      <c r="F7" s="289"/>
      <c r="H7" s="325" t="s">
        <v>178</v>
      </c>
      <c r="I7" s="329">
        <v>100</v>
      </c>
      <c r="J7" s="327"/>
    </row>
    <row r="8" spans="1:11">
      <c r="A8" s="285" t="s">
        <v>167</v>
      </c>
      <c r="B8" s="275" t="s">
        <v>165</v>
      </c>
      <c r="C8" s="277">
        <v>0.31900000000000001</v>
      </c>
      <c r="D8" s="328"/>
      <c r="E8" s="292">
        <f>D8*C8/100</f>
        <v>0</v>
      </c>
      <c r="F8" s="289">
        <v>1500</v>
      </c>
      <c r="H8" s="325" t="s">
        <v>179</v>
      </c>
      <c r="I8" s="329">
        <v>500</v>
      </c>
      <c r="J8" s="327"/>
    </row>
    <row r="9" spans="1:11">
      <c r="A9" s="287" t="s">
        <v>168</v>
      </c>
      <c r="B9" s="276" t="s">
        <v>165</v>
      </c>
      <c r="C9" s="278">
        <v>0.32400000000000001</v>
      </c>
      <c r="D9" s="330"/>
      <c r="E9" s="292">
        <f>D9*C9/100</f>
        <v>0</v>
      </c>
      <c r="F9" s="289">
        <v>1750</v>
      </c>
      <c r="H9" s="325" t="s">
        <v>180</v>
      </c>
      <c r="I9" s="329">
        <v>0</v>
      </c>
      <c r="J9" s="327"/>
    </row>
    <row r="10" spans="1:11">
      <c r="A10" s="287"/>
      <c r="B10" s="276"/>
      <c r="C10" s="278"/>
      <c r="D10" s="295"/>
      <c r="E10" s="291"/>
      <c r="F10" s="289"/>
      <c r="H10" s="325" t="s">
        <v>181</v>
      </c>
      <c r="I10" s="329">
        <v>0</v>
      </c>
      <c r="J10" s="327"/>
    </row>
    <row r="11" spans="1:11">
      <c r="A11" s="66" t="s">
        <v>169</v>
      </c>
      <c r="B11" s="275" t="s">
        <v>10</v>
      </c>
      <c r="C11" s="281">
        <v>500</v>
      </c>
      <c r="D11" s="328"/>
      <c r="E11" s="331">
        <v>0</v>
      </c>
      <c r="F11" s="288"/>
      <c r="H11" s="325"/>
      <c r="I11" s="329"/>
      <c r="J11" s="327"/>
    </row>
    <row r="12" spans="1:11">
      <c r="A12" s="66" t="s">
        <v>170</v>
      </c>
      <c r="B12" s="275" t="s">
        <v>10</v>
      </c>
      <c r="C12" s="281">
        <v>100</v>
      </c>
      <c r="D12" s="328"/>
      <c r="E12" s="331">
        <v>0</v>
      </c>
      <c r="F12" s="288"/>
      <c r="H12" s="325"/>
      <c r="I12" s="329"/>
      <c r="J12" s="327"/>
    </row>
    <row r="13" spans="1:11">
      <c r="A13" s="104" t="s">
        <v>166</v>
      </c>
      <c r="B13" s="288" t="s">
        <v>10</v>
      </c>
      <c r="C13" s="289">
        <v>100</v>
      </c>
      <c r="D13" s="328"/>
      <c r="E13" s="292">
        <v>0</v>
      </c>
      <c r="F13" s="288"/>
      <c r="H13" s="325" t="s">
        <v>104</v>
      </c>
      <c r="I13" s="326">
        <f>SUM(I5:I11)</f>
        <v>1600</v>
      </c>
      <c r="J13" s="327"/>
    </row>
    <row r="14" spans="1:11" ht="15" thickBot="1"/>
    <row r="15" spans="1:11" ht="16" thickBot="1">
      <c r="A15" s="304" t="s">
        <v>171</v>
      </c>
      <c r="B15" s="305"/>
      <c r="C15" s="305"/>
      <c r="D15" s="309"/>
      <c r="E15" s="310"/>
      <c r="F15" s="311"/>
      <c r="H15" s="423" t="s">
        <v>182</v>
      </c>
      <c r="I15" s="424"/>
      <c r="J15" s="425"/>
    </row>
    <row r="16" spans="1:11" ht="29" thickTop="1">
      <c r="A16" s="282" t="s">
        <v>160</v>
      </c>
      <c r="B16" s="283" t="s">
        <v>163</v>
      </c>
      <c r="C16" s="284" t="s">
        <v>4</v>
      </c>
      <c r="D16" s="306" t="s">
        <v>33</v>
      </c>
      <c r="E16" s="307" t="s">
        <v>161</v>
      </c>
      <c r="F16" s="308" t="s">
        <v>162</v>
      </c>
      <c r="H16" s="426"/>
      <c r="I16" s="427"/>
      <c r="J16" s="428"/>
    </row>
    <row r="17" spans="1:10">
      <c r="A17" s="285" t="s">
        <v>167</v>
      </c>
      <c r="B17" s="286" t="s">
        <v>164</v>
      </c>
      <c r="C17" s="277">
        <v>0.219</v>
      </c>
      <c r="D17" s="293">
        <v>200000</v>
      </c>
      <c r="E17" s="292">
        <f>D17*C17/100</f>
        <v>438</v>
      </c>
      <c r="F17" s="289">
        <v>500</v>
      </c>
      <c r="H17" s="426"/>
      <c r="I17" s="427"/>
      <c r="J17" s="428"/>
    </row>
    <row r="18" spans="1:10">
      <c r="A18" s="287" t="s">
        <v>168</v>
      </c>
      <c r="B18" s="275" t="s">
        <v>164</v>
      </c>
      <c r="C18" s="277">
        <v>0.26300000000000001</v>
      </c>
      <c r="D18" s="328"/>
      <c r="E18" s="292">
        <f>D18*C18/100</f>
        <v>0</v>
      </c>
      <c r="F18" s="289">
        <v>1000</v>
      </c>
      <c r="H18" s="426"/>
      <c r="I18" s="427"/>
      <c r="J18" s="428"/>
    </row>
    <row r="19" spans="1:10">
      <c r="A19" s="297"/>
      <c r="B19" s="298"/>
      <c r="C19" s="299"/>
      <c r="D19" s="300"/>
      <c r="E19" s="290"/>
      <c r="F19" s="289"/>
      <c r="H19" s="426"/>
      <c r="I19" s="427"/>
      <c r="J19" s="428"/>
    </row>
    <row r="20" spans="1:10">
      <c r="A20" s="285" t="s">
        <v>167</v>
      </c>
      <c r="B20" s="275" t="s">
        <v>165</v>
      </c>
      <c r="C20" s="277">
        <v>0.219</v>
      </c>
      <c r="D20" s="328"/>
      <c r="E20" s="292">
        <f>D20*C20/100</f>
        <v>0</v>
      </c>
      <c r="F20" s="289">
        <v>1250</v>
      </c>
      <c r="H20" s="426"/>
      <c r="I20" s="427"/>
      <c r="J20" s="428"/>
    </row>
    <row r="21" spans="1:10">
      <c r="A21" s="287" t="s">
        <v>168</v>
      </c>
      <c r="B21" s="276" t="s">
        <v>165</v>
      </c>
      <c r="C21" s="278">
        <v>0.26300000000000001</v>
      </c>
      <c r="D21" s="330"/>
      <c r="E21" s="292">
        <f>D21*C21/100</f>
        <v>0</v>
      </c>
      <c r="F21" s="289">
        <v>1500</v>
      </c>
      <c r="H21" s="426"/>
      <c r="I21" s="427"/>
      <c r="J21" s="428"/>
    </row>
    <row r="22" spans="1:10">
      <c r="A22" s="297"/>
      <c r="B22" s="301"/>
      <c r="C22" s="302"/>
      <c r="D22" s="303"/>
      <c r="E22" s="291"/>
      <c r="F22" s="289"/>
      <c r="H22" s="426"/>
      <c r="I22" s="427"/>
      <c r="J22" s="428"/>
    </row>
    <row r="23" spans="1:10">
      <c r="A23" s="66" t="s">
        <v>169</v>
      </c>
      <c r="B23" s="275" t="s">
        <v>10</v>
      </c>
      <c r="C23" s="281">
        <v>500</v>
      </c>
      <c r="D23" s="294"/>
      <c r="E23" s="331">
        <v>500</v>
      </c>
      <c r="F23" s="288"/>
      <c r="H23" s="426"/>
      <c r="I23" s="427"/>
      <c r="J23" s="428"/>
    </row>
    <row r="24" spans="1:10">
      <c r="A24" s="66" t="s">
        <v>170</v>
      </c>
      <c r="B24" s="275" t="s">
        <v>10</v>
      </c>
      <c r="C24" s="281">
        <v>100</v>
      </c>
      <c r="D24" s="294"/>
      <c r="E24" s="331">
        <v>100</v>
      </c>
      <c r="F24" s="288"/>
      <c r="H24" s="426"/>
      <c r="I24" s="427"/>
      <c r="J24" s="428"/>
    </row>
    <row r="25" spans="1:10">
      <c r="A25" s="104" t="s">
        <v>166</v>
      </c>
      <c r="B25" s="288" t="s">
        <v>10</v>
      </c>
      <c r="C25" s="289">
        <v>100</v>
      </c>
      <c r="D25" s="296"/>
      <c r="E25" s="331">
        <v>100</v>
      </c>
      <c r="F25" s="288"/>
      <c r="H25" s="426"/>
      <c r="I25" s="427"/>
      <c r="J25" s="428"/>
    </row>
    <row r="26" spans="1:10">
      <c r="H26" s="426"/>
      <c r="I26" s="427"/>
      <c r="J26" s="428"/>
    </row>
    <row r="27" spans="1:10" ht="16" thickBot="1">
      <c r="A27" s="318" t="s">
        <v>174</v>
      </c>
      <c r="B27" s="314" t="s">
        <v>4</v>
      </c>
      <c r="C27" s="315" t="s">
        <v>172</v>
      </c>
      <c r="D27" s="316" t="s">
        <v>173</v>
      </c>
      <c r="E27" s="317" t="s">
        <v>162</v>
      </c>
      <c r="H27" s="426"/>
      <c r="I27" s="427"/>
      <c r="J27" s="428"/>
    </row>
    <row r="28" spans="1:10" ht="17" thickTop="1" thickBot="1">
      <c r="A28" s="312">
        <v>1000000</v>
      </c>
      <c r="B28" s="333">
        <v>6</v>
      </c>
      <c r="C28" s="319">
        <v>5000</v>
      </c>
      <c r="D28" s="332">
        <f>C28*B28/100</f>
        <v>300</v>
      </c>
      <c r="E28" s="313">
        <v>500</v>
      </c>
      <c r="H28" s="429"/>
      <c r="I28" s="430"/>
      <c r="J28" s="431"/>
    </row>
    <row r="29" spans="1:10">
      <c r="A29" s="110"/>
      <c r="E29" s="279"/>
    </row>
    <row r="30" spans="1:10">
      <c r="A30" s="110"/>
      <c r="E30" s="279"/>
    </row>
    <row r="31" spans="1:10">
      <c r="A31" s="110"/>
      <c r="E31" s="279"/>
    </row>
    <row r="32" spans="1:10">
      <c r="A32" s="110"/>
      <c r="E32" s="279"/>
    </row>
    <row r="33" spans="1:5">
      <c r="A33" s="110"/>
      <c r="E33" s="279"/>
    </row>
    <row r="34" spans="1:5">
      <c r="A34" s="110"/>
      <c r="E34" s="279"/>
    </row>
    <row r="35" spans="1:5">
      <c r="A35" s="110"/>
      <c r="E35" s="279"/>
    </row>
    <row r="36" spans="1:5">
      <c r="A36" s="110"/>
      <c r="E36" s="279"/>
    </row>
    <row r="37" spans="1:5">
      <c r="A37" s="110"/>
      <c r="E37" s="279"/>
    </row>
    <row r="38" spans="1:5">
      <c r="A38" s="110"/>
      <c r="E38" s="279"/>
    </row>
    <row r="39" spans="1:5">
      <c r="A39" s="110"/>
      <c r="E39" s="279"/>
    </row>
    <row r="40" spans="1:5">
      <c r="A40" s="110"/>
      <c r="E40" s="279"/>
    </row>
    <row r="41" spans="1:5">
      <c r="A41" s="110"/>
      <c r="E41" s="279"/>
    </row>
    <row r="42" spans="1:5">
      <c r="A42" s="110"/>
      <c r="E42" s="279"/>
    </row>
    <row r="43" spans="1:5">
      <c r="A43" s="110"/>
      <c r="E43" s="279"/>
    </row>
    <row r="44" spans="1:5">
      <c r="A44" s="110"/>
      <c r="E44" s="279"/>
    </row>
    <row r="45" spans="1:5">
      <c r="A45" s="110"/>
      <c r="E45" s="279"/>
    </row>
    <row r="46" spans="1:5">
      <c r="A46" s="110"/>
      <c r="E46" s="279"/>
    </row>
    <row r="47" spans="1:5">
      <c r="A47" s="110"/>
      <c r="E47" s="279"/>
    </row>
    <row r="48" spans="1:5">
      <c r="A48" s="110"/>
      <c r="E48" s="279"/>
    </row>
    <row r="49" spans="1:5">
      <c r="A49" s="110"/>
      <c r="E49" s="279"/>
    </row>
    <row r="50" spans="1:5">
      <c r="A50" s="110"/>
      <c r="E50" s="279"/>
    </row>
    <row r="51" spans="1:5">
      <c r="A51" s="110"/>
      <c r="E51" s="279"/>
    </row>
    <row r="52" spans="1:5">
      <c r="A52" s="110"/>
      <c r="E52" s="279"/>
    </row>
    <row r="53" spans="1:5">
      <c r="A53" s="110"/>
      <c r="E53" s="279"/>
    </row>
    <row r="54" spans="1:5">
      <c r="A54" s="110"/>
      <c r="E54" s="279"/>
    </row>
    <row r="55" spans="1:5">
      <c r="A55" s="110"/>
      <c r="E55" s="279"/>
    </row>
    <row r="56" spans="1:5">
      <c r="A56" s="110"/>
      <c r="E56" s="279"/>
    </row>
    <row r="57" spans="1:5">
      <c r="A57" s="110"/>
      <c r="E57" s="279"/>
    </row>
    <row r="58" spans="1:5">
      <c r="A58" s="110"/>
      <c r="E58" s="279"/>
    </row>
    <row r="59" spans="1:5">
      <c r="A59" s="110"/>
      <c r="E59" s="279"/>
    </row>
    <row r="60" spans="1:5">
      <c r="A60" s="110"/>
      <c r="E60" s="279"/>
    </row>
    <row r="61" spans="1:5">
      <c r="A61" s="110"/>
      <c r="E61" s="279"/>
    </row>
    <row r="62" spans="1:5">
      <c r="A62" s="110"/>
      <c r="E62" s="279"/>
    </row>
    <row r="63" spans="1:5">
      <c r="A63" s="110"/>
      <c r="E63" s="279"/>
    </row>
    <row r="64" spans="1:5">
      <c r="A64" s="110"/>
      <c r="E64" s="279"/>
    </row>
    <row r="65" spans="1:5">
      <c r="A65" s="110"/>
      <c r="E65" s="279"/>
    </row>
    <row r="66" spans="1:5">
      <c r="A66" s="110"/>
      <c r="E66" s="279"/>
    </row>
    <row r="67" spans="1:5">
      <c r="A67" s="110"/>
      <c r="E67" s="279"/>
    </row>
    <row r="68" spans="1:5">
      <c r="A68" s="110"/>
      <c r="E68" s="279"/>
    </row>
    <row r="69" spans="1:5">
      <c r="A69" s="110"/>
      <c r="E69" s="279"/>
    </row>
    <row r="70" spans="1:5">
      <c r="A70" s="110"/>
      <c r="E70" s="279"/>
    </row>
    <row r="71" spans="1:5">
      <c r="A71" s="110"/>
      <c r="E71" s="279"/>
    </row>
    <row r="72" spans="1:5">
      <c r="A72" s="110"/>
      <c r="E72" s="279"/>
    </row>
    <row r="73" spans="1:5">
      <c r="A73" s="110"/>
      <c r="E73" s="279"/>
    </row>
    <row r="74" spans="1:5">
      <c r="A74" s="110"/>
      <c r="E74" s="279"/>
    </row>
    <row r="75" spans="1:5">
      <c r="A75" s="110"/>
      <c r="E75" s="279"/>
    </row>
    <row r="76" spans="1:5">
      <c r="A76" s="110"/>
      <c r="E76" s="279"/>
    </row>
    <row r="77" spans="1:5">
      <c r="A77" s="110"/>
      <c r="E77" s="279"/>
    </row>
    <row r="78" spans="1:5">
      <c r="A78" s="110"/>
      <c r="E78" s="279"/>
    </row>
    <row r="79" spans="1:5">
      <c r="A79" s="110"/>
      <c r="E79" s="279"/>
    </row>
    <row r="80" spans="1:5">
      <c r="A80" s="110"/>
      <c r="E80" s="279"/>
    </row>
    <row r="81" spans="1:5">
      <c r="A81" s="110"/>
      <c r="E81" s="279"/>
    </row>
    <row r="82" spans="1:5">
      <c r="A82" s="110"/>
      <c r="E82" s="279"/>
    </row>
    <row r="83" spans="1:5">
      <c r="A83" s="110"/>
      <c r="E83" s="279"/>
    </row>
    <row r="84" spans="1:5">
      <c r="A84" s="110"/>
      <c r="E84" s="279"/>
    </row>
    <row r="85" spans="1:5">
      <c r="A85" s="110"/>
      <c r="E85" s="279"/>
    </row>
    <row r="86" spans="1:5">
      <c r="A86" s="110"/>
      <c r="E86" s="279"/>
    </row>
    <row r="87" spans="1:5">
      <c r="A87" s="110"/>
      <c r="E87" s="279"/>
    </row>
    <row r="88" spans="1:5">
      <c r="A88" s="110"/>
      <c r="E88" s="279"/>
    </row>
    <row r="89" spans="1:5">
      <c r="A89" s="110"/>
      <c r="E89" s="279"/>
    </row>
    <row r="90" spans="1:5">
      <c r="A90" s="110"/>
      <c r="E90" s="279"/>
    </row>
    <row r="91" spans="1:5">
      <c r="A91" s="110"/>
      <c r="E91" s="279"/>
    </row>
    <row r="92" spans="1:5">
      <c r="A92" s="110"/>
      <c r="E92" s="279"/>
    </row>
    <row r="93" spans="1:5">
      <c r="A93" s="110"/>
      <c r="E93" s="279"/>
    </row>
    <row r="94" spans="1:5">
      <c r="A94" s="110"/>
      <c r="E94" s="279"/>
    </row>
    <row r="95" spans="1:5">
      <c r="A95" s="110"/>
      <c r="E95" s="279"/>
    </row>
    <row r="96" spans="1:5">
      <c r="A96" s="110"/>
      <c r="E96" s="279"/>
    </row>
    <row r="97" spans="1:5">
      <c r="A97" s="110"/>
      <c r="E97" s="279"/>
    </row>
    <row r="98" spans="1:5">
      <c r="A98" s="110"/>
      <c r="E98" s="279"/>
    </row>
    <row r="99" spans="1:5">
      <c r="A99" s="110"/>
      <c r="E99" s="279"/>
    </row>
    <row r="100" spans="1:5">
      <c r="A100" s="110"/>
      <c r="E100" s="279"/>
    </row>
    <row r="101" spans="1:5">
      <c r="A101" s="110"/>
      <c r="E101" s="279"/>
    </row>
    <row r="102" spans="1:5">
      <c r="A102" s="110"/>
      <c r="E102" s="279"/>
    </row>
    <row r="103" spans="1:5">
      <c r="A103" s="110"/>
      <c r="E103" s="279"/>
    </row>
    <row r="104" spans="1:5">
      <c r="A104" s="110"/>
      <c r="E104" s="279"/>
    </row>
    <row r="105" spans="1:5">
      <c r="A105" s="110"/>
      <c r="E105" s="279"/>
    </row>
    <row r="106" spans="1:5">
      <c r="A106" s="110"/>
      <c r="E106" s="279"/>
    </row>
    <row r="107" spans="1:5">
      <c r="A107" s="110"/>
      <c r="E107" s="279"/>
    </row>
    <row r="108" spans="1:5">
      <c r="A108" s="110"/>
      <c r="E108" s="279"/>
    </row>
    <row r="109" spans="1:5">
      <c r="A109" s="110"/>
      <c r="E109" s="279"/>
    </row>
    <row r="110" spans="1:5">
      <c r="A110" s="110"/>
      <c r="E110" s="279"/>
    </row>
    <row r="111" spans="1:5">
      <c r="A111" s="110"/>
      <c r="E111" s="279"/>
    </row>
    <row r="112" spans="1:5">
      <c r="A112" s="110"/>
      <c r="E112" s="279"/>
    </row>
    <row r="113" spans="1:5">
      <c r="A113" s="110"/>
      <c r="E113" s="279"/>
    </row>
    <row r="114" spans="1:5">
      <c r="A114" s="110"/>
      <c r="E114" s="279"/>
    </row>
    <row r="115" spans="1:5">
      <c r="A115" s="110"/>
      <c r="E115" s="279"/>
    </row>
    <row r="116" spans="1:5">
      <c r="A116" s="110"/>
      <c r="E116" s="279"/>
    </row>
    <row r="117" spans="1:5">
      <c r="A117" s="110"/>
      <c r="E117" s="279"/>
    </row>
    <row r="118" spans="1:5">
      <c r="A118" s="110"/>
      <c r="E118" s="279"/>
    </row>
    <row r="119" spans="1:5">
      <c r="A119" s="110"/>
      <c r="E119" s="279"/>
    </row>
    <row r="120" spans="1:5">
      <c r="A120" s="110"/>
      <c r="E120" s="279"/>
    </row>
    <row r="121" spans="1:5">
      <c r="A121" s="110"/>
      <c r="E121" s="279"/>
    </row>
    <row r="122" spans="1:5">
      <c r="A122" s="110"/>
      <c r="E122" s="279"/>
    </row>
    <row r="123" spans="1:5">
      <c r="A123" s="110"/>
      <c r="E123" s="279"/>
    </row>
    <row r="124" spans="1:5">
      <c r="A124" s="110"/>
      <c r="E124" s="279"/>
    </row>
    <row r="125" spans="1:5">
      <c r="A125" s="110"/>
      <c r="E125" s="279"/>
    </row>
    <row r="126" spans="1:5">
      <c r="A126" s="110"/>
      <c r="E126" s="279"/>
    </row>
    <row r="127" spans="1:5">
      <c r="A127" s="110"/>
      <c r="E127" s="279"/>
    </row>
    <row r="128" spans="1:5">
      <c r="A128" s="110"/>
      <c r="E128" s="279"/>
    </row>
    <row r="129" spans="1:5">
      <c r="A129" s="110"/>
      <c r="E129" s="279"/>
    </row>
    <row r="130" spans="1:5">
      <c r="A130" s="110"/>
      <c r="E130" s="279"/>
    </row>
    <row r="131" spans="1:5">
      <c r="A131" s="110"/>
      <c r="E131" s="279"/>
    </row>
    <row r="132" spans="1:5">
      <c r="A132" s="110"/>
      <c r="E132" s="279"/>
    </row>
    <row r="133" spans="1:5">
      <c r="A133" s="110"/>
      <c r="E133" s="279"/>
    </row>
    <row r="134" spans="1:5">
      <c r="A134" s="110"/>
      <c r="E134" s="279"/>
    </row>
    <row r="135" spans="1:5">
      <c r="A135" s="110"/>
      <c r="E135" s="279"/>
    </row>
    <row r="136" spans="1:5">
      <c r="A136" s="110"/>
      <c r="E136" s="279"/>
    </row>
    <row r="137" spans="1:5">
      <c r="A137" s="110"/>
      <c r="E137" s="279"/>
    </row>
    <row r="138" spans="1:5">
      <c r="A138" s="110"/>
      <c r="E138" s="279"/>
    </row>
    <row r="139" spans="1:5">
      <c r="A139" s="110"/>
      <c r="E139" s="279"/>
    </row>
    <row r="140" spans="1:5">
      <c r="A140" s="110"/>
      <c r="E140" s="279"/>
    </row>
    <row r="141" spans="1:5">
      <c r="A141" s="110"/>
      <c r="E141" s="279"/>
    </row>
    <row r="142" spans="1:5">
      <c r="A142" s="110"/>
      <c r="E142" s="279"/>
    </row>
    <row r="143" spans="1:5">
      <c r="A143" s="110"/>
      <c r="E143" s="279"/>
    </row>
    <row r="144" spans="1:5">
      <c r="A144" s="110"/>
      <c r="E144" s="279"/>
    </row>
    <row r="145" spans="1:5">
      <c r="A145" s="110"/>
      <c r="E145" s="279"/>
    </row>
    <row r="146" spans="1:5">
      <c r="A146" s="110"/>
      <c r="E146" s="279"/>
    </row>
    <row r="147" spans="1:5">
      <c r="A147" s="110"/>
      <c r="E147" s="279"/>
    </row>
    <row r="148" spans="1:5">
      <c r="A148" s="110"/>
      <c r="E148" s="279"/>
    </row>
    <row r="149" spans="1:5">
      <c r="A149" s="110"/>
      <c r="E149" s="279"/>
    </row>
    <row r="150" spans="1:5">
      <c r="A150" s="110"/>
      <c r="E150" s="279"/>
    </row>
    <row r="151" spans="1:5">
      <c r="A151" s="110"/>
      <c r="E151" s="279"/>
    </row>
    <row r="152" spans="1:5">
      <c r="A152" s="110"/>
      <c r="E152" s="279"/>
    </row>
    <row r="153" spans="1:5">
      <c r="A153" s="110"/>
      <c r="E153" s="279"/>
    </row>
    <row r="154" spans="1:5">
      <c r="A154" s="110"/>
      <c r="E154" s="279"/>
    </row>
    <row r="155" spans="1:5">
      <c r="A155" s="110"/>
      <c r="E155" s="279"/>
    </row>
    <row r="156" spans="1:5">
      <c r="A156" s="110"/>
      <c r="E156" s="279"/>
    </row>
    <row r="157" spans="1:5">
      <c r="A157" s="110"/>
      <c r="E157" s="279"/>
    </row>
    <row r="158" spans="1:5">
      <c r="A158" s="110"/>
      <c r="E158" s="279"/>
    </row>
    <row r="159" spans="1:5">
      <c r="A159" s="110"/>
      <c r="E159" s="279"/>
    </row>
    <row r="160" spans="1:5">
      <c r="A160" s="110"/>
      <c r="E160" s="279"/>
    </row>
    <row r="161" spans="1:5">
      <c r="A161" s="110"/>
      <c r="E161" s="279"/>
    </row>
    <row r="162" spans="1:5">
      <c r="A162" s="110"/>
      <c r="E162" s="279"/>
    </row>
    <row r="163" spans="1:5">
      <c r="A163" s="110"/>
      <c r="E163" s="279"/>
    </row>
    <row r="164" spans="1:5">
      <c r="A164" s="110"/>
      <c r="E164" s="279"/>
    </row>
    <row r="165" spans="1:5">
      <c r="A165" s="110"/>
      <c r="E165" s="279"/>
    </row>
    <row r="166" spans="1:5">
      <c r="A166" s="110"/>
      <c r="E166" s="279"/>
    </row>
    <row r="167" spans="1:5">
      <c r="A167" s="110"/>
      <c r="E167" s="279"/>
    </row>
    <row r="168" spans="1:5">
      <c r="A168" s="110"/>
      <c r="E168" s="279"/>
    </row>
    <row r="169" spans="1:5">
      <c r="A169" s="110"/>
      <c r="E169" s="279"/>
    </row>
    <row r="170" spans="1:5">
      <c r="A170" s="110"/>
      <c r="E170" s="279"/>
    </row>
    <row r="171" spans="1:5">
      <c r="A171" s="110"/>
      <c r="E171" s="279"/>
    </row>
    <row r="172" spans="1:5">
      <c r="A172" s="110"/>
      <c r="E172" s="279"/>
    </row>
    <row r="173" spans="1:5">
      <c r="A173" s="110"/>
      <c r="E173" s="279"/>
    </row>
    <row r="174" spans="1:5">
      <c r="A174" s="110"/>
      <c r="E174" s="279"/>
    </row>
    <row r="175" spans="1:5">
      <c r="A175" s="110"/>
      <c r="E175" s="279"/>
    </row>
    <row r="176" spans="1:5">
      <c r="A176" s="110"/>
      <c r="E176" s="279"/>
    </row>
    <row r="177" spans="1:5">
      <c r="A177" s="110"/>
      <c r="E177" s="279"/>
    </row>
    <row r="178" spans="1:5">
      <c r="A178" s="110"/>
      <c r="E178" s="279"/>
    </row>
    <row r="179" spans="1:5">
      <c r="A179" s="110"/>
      <c r="E179" s="279"/>
    </row>
    <row r="180" spans="1:5">
      <c r="A180" s="110"/>
      <c r="E180" s="279"/>
    </row>
    <row r="181" spans="1:5">
      <c r="A181" s="110"/>
      <c r="E181" s="279"/>
    </row>
    <row r="182" spans="1:5">
      <c r="A182" s="110"/>
      <c r="E182" s="279"/>
    </row>
    <row r="183" spans="1:5">
      <c r="A183" s="110"/>
      <c r="E183" s="279"/>
    </row>
    <row r="184" spans="1:5">
      <c r="A184" s="110"/>
      <c r="E184" s="279"/>
    </row>
    <row r="185" spans="1:5">
      <c r="A185" s="110"/>
      <c r="E185" s="279"/>
    </row>
    <row r="186" spans="1:5">
      <c r="A186" s="110"/>
      <c r="E186" s="279"/>
    </row>
    <row r="187" spans="1:5">
      <c r="A187" s="110"/>
      <c r="E187" s="279"/>
    </row>
    <row r="188" spans="1:5">
      <c r="A188" s="110"/>
      <c r="E188" s="279"/>
    </row>
    <row r="189" spans="1:5">
      <c r="A189" s="110"/>
      <c r="E189" s="279"/>
    </row>
    <row r="190" spans="1:5">
      <c r="A190" s="110"/>
      <c r="E190" s="279"/>
    </row>
    <row r="191" spans="1:5">
      <c r="A191" s="110"/>
      <c r="E191" s="279"/>
    </row>
    <row r="192" spans="1:5">
      <c r="A192" s="110"/>
      <c r="E192" s="279"/>
    </row>
    <row r="193" spans="1:5">
      <c r="A193" s="110"/>
      <c r="E193" s="279"/>
    </row>
    <row r="194" spans="1:5">
      <c r="A194" s="110"/>
      <c r="E194" s="279"/>
    </row>
    <row r="195" spans="1:5">
      <c r="A195" s="110"/>
      <c r="E195" s="279"/>
    </row>
    <row r="196" spans="1:5">
      <c r="A196" s="110"/>
      <c r="E196" s="279"/>
    </row>
    <row r="197" spans="1:5">
      <c r="A197" s="110"/>
      <c r="E197" s="279"/>
    </row>
    <row r="198" spans="1:5">
      <c r="A198" s="110"/>
      <c r="E198" s="279"/>
    </row>
    <row r="199" spans="1:5">
      <c r="A199" s="110"/>
      <c r="E199" s="279"/>
    </row>
    <row r="200" spans="1:5">
      <c r="A200" s="110"/>
      <c r="E200" s="279"/>
    </row>
    <row r="201" spans="1:5">
      <c r="A201" s="110"/>
      <c r="E201" s="279"/>
    </row>
    <row r="202" spans="1:5">
      <c r="A202" s="110"/>
      <c r="E202" s="279"/>
    </row>
    <row r="203" spans="1:5">
      <c r="A203" s="110"/>
      <c r="E203" s="279"/>
    </row>
    <row r="204" spans="1:5">
      <c r="A204" s="110"/>
      <c r="E204" s="279"/>
    </row>
    <row r="205" spans="1:5">
      <c r="A205" s="110"/>
      <c r="E205" s="279"/>
    </row>
    <row r="206" spans="1:5">
      <c r="A206" s="110"/>
      <c r="E206" s="279"/>
    </row>
    <row r="207" spans="1:5">
      <c r="A207" s="110"/>
      <c r="E207" s="279"/>
    </row>
    <row r="208" spans="1:5">
      <c r="A208" s="110"/>
      <c r="E208" s="279"/>
    </row>
    <row r="209" spans="1:5">
      <c r="A209" s="110"/>
      <c r="E209" s="279"/>
    </row>
  </sheetData>
  <mergeCells count="1">
    <mergeCell ref="H15:J2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Up to $5MM EPkg</vt:lpstr>
      <vt:lpstr>PIP Choice</vt:lpstr>
      <vt:lpstr>PIP I</vt:lpstr>
      <vt:lpstr>PIP II</vt:lpstr>
      <vt:lpstr>PIP III</vt:lpstr>
      <vt:lpstr>PIP IV</vt:lpstr>
      <vt:lpstr>PIP V</vt:lpstr>
      <vt:lpstr>Opt Endts EPkg</vt:lpstr>
      <vt:lpstr>CGL-NOAL</vt:lpstr>
      <vt:lpstr>Pr-IM-EDP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Andee Abad</dc:creator>
  <cp:lastModifiedBy>Christopher Paik</cp:lastModifiedBy>
  <dcterms:created xsi:type="dcterms:W3CDTF">2015-01-09T01:10:41Z</dcterms:created>
  <dcterms:modified xsi:type="dcterms:W3CDTF">2016-10-03T04:19:31Z</dcterms:modified>
</cp:coreProperties>
</file>