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andreaabad/Documents/"/>
    </mc:Choice>
  </mc:AlternateContent>
  <bookViews>
    <workbookView xWindow="0" yWindow="460" windowWidth="28040" windowHeight="15420" tabRatio="696" activeTab="1"/>
  </bookViews>
  <sheets>
    <sheet name="Up to $5MM EPkg" sheetId="12" r:id="rId1"/>
    <sheet name="Q &amp; A" sheetId="14" r:id="rId2"/>
    <sheet name="PIP Choice" sheetId="1" r:id="rId3"/>
    <sheet name="PIP I" sheetId="2" r:id="rId4"/>
    <sheet name="PIP II" sheetId="4" r:id="rId5"/>
    <sheet name="PIP III" sheetId="5" r:id="rId6"/>
    <sheet name="PIP IV" sheetId="6" r:id="rId7"/>
    <sheet name="PIP V" sheetId="7" r:id="rId8"/>
    <sheet name="Opt Endts EPkg" sheetId="8" r:id="rId9"/>
    <sheet name="CGL-NOAL" sheetId="9" r:id="rId10"/>
    <sheet name="Pr-IM-EDP" sheetId="13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9" l="1"/>
  <c r="D28" i="9"/>
  <c r="E21" i="9"/>
  <c r="E20" i="9"/>
  <c r="E18" i="9"/>
  <c r="E17" i="9"/>
  <c r="E9" i="9"/>
  <c r="E8" i="9"/>
  <c r="E6" i="9"/>
  <c r="E5" i="9"/>
  <c r="E22" i="13"/>
  <c r="E21" i="13"/>
  <c r="E19" i="13"/>
  <c r="E14" i="13"/>
  <c r="D8" i="13"/>
  <c r="D5" i="13"/>
  <c r="G14" i="1"/>
  <c r="D14" i="1"/>
  <c r="G7" i="1"/>
  <c r="D13" i="1"/>
  <c r="B22" i="12"/>
  <c r="G18" i="12"/>
  <c r="G16" i="12"/>
  <c r="G17" i="12"/>
  <c r="D7" i="7"/>
  <c r="D7" i="6"/>
  <c r="D7" i="5"/>
  <c r="G8" i="1"/>
  <c r="G9" i="1"/>
  <c r="G10" i="1"/>
  <c r="G13" i="1"/>
</calcChain>
</file>

<file path=xl/sharedStrings.xml><?xml version="1.0" encoding="utf-8"?>
<sst xmlns="http://schemas.openxmlformats.org/spreadsheetml/2006/main" count="446" uniqueCount="221">
  <si>
    <t>Coverage</t>
  </si>
  <si>
    <t>Max Limit</t>
  </si>
  <si>
    <t>Misc Rented Equipment</t>
  </si>
  <si>
    <t>PIP CHOICE PRODUCTION PACKAGE</t>
  </si>
  <si>
    <t>Rate</t>
  </si>
  <si>
    <t>Deductible</t>
  </si>
  <si>
    <t>Props, Sets &amp; Wardrobe</t>
  </si>
  <si>
    <t>Third Party Property Damage</t>
  </si>
  <si>
    <t>Extra Expense</t>
  </si>
  <si>
    <t>Hired Auto Physical Damage</t>
  </si>
  <si>
    <t>Flat</t>
  </si>
  <si>
    <t>Desired Limit</t>
  </si>
  <si>
    <t>Premium</t>
  </si>
  <si>
    <t>Up to $250,000 Limit</t>
  </si>
  <si>
    <t>$250,001 - $500,000</t>
  </si>
  <si>
    <t>$500,001 - $1,000,000</t>
  </si>
  <si>
    <t>$3,500 Min/$10,000 Max</t>
  </si>
  <si>
    <t>Low Budget Short Term A La Carte Film &amp; Video Projects - Coverage Limited to Duration of Project</t>
  </si>
  <si>
    <t>Policy Term - 60 Days - Coverage Applies Only to Declared Filming Dates</t>
  </si>
  <si>
    <t>Low Budget Film &amp; Video Projects Up to $100,000 Total Production Cost</t>
  </si>
  <si>
    <t>Negative Film &amp; Videotape</t>
  </si>
  <si>
    <t>Faulty Stock &amp; Camera Processing</t>
  </si>
  <si>
    <t>Incl</t>
  </si>
  <si>
    <t>Nil</t>
  </si>
  <si>
    <t>Same as PIP Choice</t>
  </si>
  <si>
    <t>PIP II PRODUCTION PACKAGE</t>
  </si>
  <si>
    <t>15% of Loss/$5,000 Min/$12,500 Max</t>
  </si>
  <si>
    <t>Office Contents</t>
  </si>
  <si>
    <t>Film &amp; Video Projects Up to $300,000 Total Production Cost</t>
  </si>
  <si>
    <t>Film &amp; Video Projects Up to $200,000 Total Production Cost</t>
  </si>
  <si>
    <t>Film &amp; Video Projects Up to $400,000 Total Production Cost</t>
  </si>
  <si>
    <t>Policy Term - One Year</t>
  </si>
  <si>
    <t>Included Under MRE</t>
  </si>
  <si>
    <t>Declared Production Cost</t>
  </si>
  <si>
    <t>Film &amp; Video Projects Up to $500,000 Total Production Cost</t>
  </si>
  <si>
    <t>Civil Authority Endorsement (Inside the US)</t>
  </si>
  <si>
    <t>Up to $100,000 Limit</t>
  </si>
  <si>
    <t>$3,500 Deductible</t>
  </si>
  <si>
    <t>$101,000 - $500,000 Limit</t>
  </si>
  <si>
    <t>$5,000 Deductible</t>
  </si>
  <si>
    <t>Flat Premium</t>
  </si>
  <si>
    <t>Hired &amp; Non-Owned Auto Physical Damage</t>
  </si>
  <si>
    <t>10% of Loss *</t>
  </si>
  <si>
    <t>Limit of Liability</t>
  </si>
  <si>
    <t>Total Budget</t>
  </si>
  <si>
    <t>Exclude</t>
  </si>
  <si>
    <t>Outside the US Rates are subject to Underwriting Collaboration.</t>
  </si>
  <si>
    <t xml:space="preserve">     Story</t>
  </si>
  <si>
    <t xml:space="preserve">     Post Production</t>
  </si>
  <si>
    <t xml:space="preserve">     Music</t>
  </si>
  <si>
    <t xml:space="preserve">     Legal</t>
  </si>
  <si>
    <t xml:space="preserve">     Marketing</t>
  </si>
  <si>
    <t xml:space="preserve">     Bank Fees</t>
  </si>
  <si>
    <t xml:space="preserve">     50% Contingency</t>
  </si>
  <si>
    <t>Rate if Separated Out</t>
  </si>
  <si>
    <t>Rates are based on Film Projects filmed inside the US.</t>
  </si>
  <si>
    <t>Cast Insurance (Up to 12)</t>
  </si>
  <si>
    <t>28% of CR</t>
  </si>
  <si>
    <t>Min Prem by Coverage Line</t>
  </si>
  <si>
    <t>Rate per $100 NIPC</t>
  </si>
  <si>
    <t>Rate per $100 GPC</t>
  </si>
  <si>
    <t>$0.65 - $1.45</t>
  </si>
  <si>
    <t>$0.50 - $1.10</t>
  </si>
  <si>
    <t>Rate Selected</t>
  </si>
  <si>
    <t>12% of CR</t>
  </si>
  <si>
    <t>20% of CR</t>
  </si>
  <si>
    <t>4% of CR</t>
  </si>
  <si>
    <t>16% of CR</t>
  </si>
  <si>
    <t>14% of CR</t>
  </si>
  <si>
    <t>2% of CR</t>
  </si>
  <si>
    <t>Included Under Misc Rented Equipment</t>
  </si>
  <si>
    <t>Money &amp; Securities</t>
  </si>
  <si>
    <r>
      <t xml:space="preserve">Total </t>
    </r>
    <r>
      <rPr>
        <b/>
        <u/>
        <sz val="11"/>
        <color theme="1"/>
        <rFont val="Calibri"/>
        <family val="2"/>
        <scheme val="minor"/>
      </rPr>
      <t>NIPC</t>
    </r>
  </si>
  <si>
    <t>Subject to Policy Minimum Premiums:</t>
  </si>
  <si>
    <t>Rated Premium against NIPC</t>
  </si>
  <si>
    <t>Rated Premium against GPC</t>
  </si>
  <si>
    <t>Up to $2,000,000</t>
  </si>
  <si>
    <t>Up to $1,000,000</t>
  </si>
  <si>
    <t>Up to $250,000</t>
  </si>
  <si>
    <r>
      <rPr>
        <b/>
        <u/>
        <sz val="11"/>
        <color theme="1"/>
        <rFont val="Calibri"/>
        <family val="2"/>
        <scheme val="minor"/>
      </rPr>
      <t>Total Gross</t>
    </r>
    <r>
      <rPr>
        <sz val="11"/>
        <color theme="1"/>
        <rFont val="Calibri"/>
        <family val="2"/>
        <scheme val="minor"/>
      </rPr>
      <t xml:space="preserve"> Budget</t>
    </r>
  </si>
  <si>
    <t>Policy Minimum Premium EXCL Cast</t>
  </si>
  <si>
    <t>Optional Coverages</t>
  </si>
  <si>
    <t>Up to $50,000</t>
  </si>
  <si>
    <t>$250 Flat A/P</t>
  </si>
  <si>
    <t>Animal Mortality</t>
  </si>
  <si>
    <t>Civil Authority</t>
  </si>
  <si>
    <t>Up to $100,000</t>
  </si>
  <si>
    <t>$100,001 - $500,000</t>
  </si>
  <si>
    <t>$500 Flat A/P</t>
  </si>
  <si>
    <t>Entertainment Package Composite Rate (CR) NIPC Calculation</t>
  </si>
  <si>
    <t>Policy Minimum Premium WITH Cast</t>
  </si>
  <si>
    <t>Enter underwriting notes here including rating rationale, credits, debits given, etc.</t>
  </si>
  <si>
    <t>Total Optional Cov Prem</t>
  </si>
  <si>
    <t>Final Premium Excl TRIA</t>
  </si>
  <si>
    <t>TRIA Premium</t>
  </si>
  <si>
    <t>BARBICAN - Motion Picture Features, TV Series, Specials, Pilots - $5MM to $10MM Total Production Costs</t>
  </si>
  <si>
    <t>TOTALS</t>
  </si>
  <si>
    <t>Enter $750 or $0 If Not Taken</t>
  </si>
  <si>
    <t>TRIA (1%)</t>
  </si>
  <si>
    <t>Minimum Premiums</t>
  </si>
  <si>
    <t>Premium (As Rated)</t>
  </si>
  <si>
    <t>BARBICAN RATING SHEET - Low Budget A La Carte Coverages</t>
  </si>
  <si>
    <t>PIP I PRODUCTION PACKAGE - FLAT PREMIUM $500</t>
  </si>
  <si>
    <t>Optional Coverage NOAPD</t>
  </si>
  <si>
    <t>TOTAL PREMIUM</t>
  </si>
  <si>
    <t>Entertainment Package</t>
  </si>
  <si>
    <t>TOTAL PREMIUM BREAKDOWN</t>
  </si>
  <si>
    <t>Hired Automobile Physical Damage</t>
  </si>
  <si>
    <t>BARBICAN RATING SHEET - Up to 60 Days, Up to $200,000 GPC, Must Declare Filming Dates</t>
  </si>
  <si>
    <t>BARBICAN RATING SHEET - Up to 60 Days, Up to $100,000 GPC, Must Declare Filming Dates</t>
  </si>
  <si>
    <t>$3,500 Min / $10,000 Max</t>
  </si>
  <si>
    <t>BARBICAN RATING SHEET - Annual Blanket DICE, Up to $300,000 GPC</t>
  </si>
  <si>
    <t>10% of Loss</t>
  </si>
  <si>
    <t>3500 Min / $7,500 Max</t>
  </si>
  <si>
    <t>Subject to Minimum Premium</t>
  </si>
  <si>
    <t>BARBICAN RATING SHEET - Annual Blanket DICE, Up to $400,000 GPC</t>
  </si>
  <si>
    <t>PIP IV PRODUCTION PACKAGE</t>
  </si>
  <si>
    <t>PIP III PRODUCTION PACKAGE</t>
  </si>
  <si>
    <t>BARBICAN RATING SHEET - Annual Blanket DICE, Up to $500,000 GPC</t>
  </si>
  <si>
    <t>PIP V PRODUCTION PACKAGE</t>
  </si>
  <si>
    <t>BARBICAN ENTERTAINMENT PACKAGE OPTIONAL ENDORSEMENTS</t>
  </si>
  <si>
    <t>Domestic Birds or Fish</t>
  </si>
  <si>
    <t>Dogs (Subject to Exceptions*)</t>
  </si>
  <si>
    <t>$25,000 Limit</t>
  </si>
  <si>
    <t>Reptiles (non-venomous)</t>
  </si>
  <si>
    <t>Small Domestic Animals (Other)</t>
  </si>
  <si>
    <t>Farm Animals</t>
  </si>
  <si>
    <t>Wild Cats (caged)</t>
  </si>
  <si>
    <t>Horses, Donkeys, Monkeys</t>
  </si>
  <si>
    <t>Refer Only</t>
  </si>
  <si>
    <t>Referral</t>
  </si>
  <si>
    <t>Cast Essential Element</t>
  </si>
  <si>
    <t>$2,500 - $3,500</t>
  </si>
  <si>
    <t>Subject to satisfactory completion of:</t>
  </si>
  <si>
    <t>Complete Physical</t>
  </si>
  <si>
    <t>Chest X-Ray</t>
  </si>
  <si>
    <t>EKG</t>
  </si>
  <si>
    <t>Treadmill Test</t>
  </si>
  <si>
    <t>Urinalysis</t>
  </si>
  <si>
    <t>BARBICAN RATING SHEET - Property &amp; Inland Marine</t>
  </si>
  <si>
    <t>Limit</t>
  </si>
  <si>
    <t>Minimum Premium</t>
  </si>
  <si>
    <t>6 Months or Less (no pro rating)</t>
  </si>
  <si>
    <t>Condition</t>
  </si>
  <si>
    <t>If written with other policies</t>
  </si>
  <si>
    <t>Monoline</t>
  </si>
  <si>
    <t>Over 6 Months (no pro rating)</t>
  </si>
  <si>
    <t>Cameras, Editing, Audio-Visual, Props, Sets, Wardrobe, Lighting, Musical Instruments, Entertainers Equipment</t>
  </si>
  <si>
    <t>$0.70 - $2.25</t>
  </si>
  <si>
    <t>Mobile Radios, Cell, Telecom</t>
  </si>
  <si>
    <t>$1.65 - $2.45</t>
  </si>
  <si>
    <t>Enter underwriting notes here including rating rationale</t>
  </si>
  <si>
    <t>Miscellaneous Equipment Floater / EDP</t>
  </si>
  <si>
    <t>$.50 - $75</t>
  </si>
  <si>
    <t>Computer Equip (On Premises)</t>
  </si>
  <si>
    <t>Computer Equip (Incl Off Premises)</t>
  </si>
  <si>
    <t>$1.00 - $1.25</t>
  </si>
  <si>
    <t>Monoline (EDP)</t>
  </si>
  <si>
    <t>BARBICAN RATING SHEET - Commercial General Liability &amp; NOHA</t>
  </si>
  <si>
    <t>Specific Film Production - Below-The-Line Premium Basis</t>
  </si>
  <si>
    <t>Limits</t>
  </si>
  <si>
    <t>Rated Premium</t>
  </si>
  <si>
    <t>Min Premium</t>
  </si>
  <si>
    <t>Policy Term</t>
  </si>
  <si>
    <t>30 Days or Less</t>
  </si>
  <si>
    <t>One Year</t>
  </si>
  <si>
    <t>Waiver of Subrogation</t>
  </si>
  <si>
    <r>
      <t>$1,000,000 Occ / $</t>
    </r>
    <r>
      <rPr>
        <b/>
        <u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,000,000 Agg</t>
    </r>
  </si>
  <si>
    <r>
      <t>$1,000,000 Occ/ $</t>
    </r>
    <r>
      <rPr>
        <b/>
        <u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,000,000 Agg</t>
    </r>
  </si>
  <si>
    <t>Blanket Additional Insured Endt</t>
  </si>
  <si>
    <t>Each Additional Insured Person or Entity</t>
  </si>
  <si>
    <t>Blanket Film Risks - Gross Production Cost Premium Basis</t>
  </si>
  <si>
    <t>Cost of Hire</t>
  </si>
  <si>
    <t xml:space="preserve">Rated Premium </t>
  </si>
  <si>
    <t>Non-Owned &amp; Hired Auto Liability</t>
  </si>
  <si>
    <t>Enter Premiums Here for Final Calculation</t>
  </si>
  <si>
    <t>CGL</t>
  </si>
  <si>
    <t>BAI</t>
  </si>
  <si>
    <t>Waiver</t>
  </si>
  <si>
    <t>NOAL</t>
  </si>
  <si>
    <t>Pyro Surcharge</t>
  </si>
  <si>
    <t>Etc.</t>
  </si>
  <si>
    <t>Enter underwriting notes here……</t>
  </si>
  <si>
    <t>Just focusing on the</t>
  </si>
  <si>
    <t>Barbican Product</t>
  </si>
  <si>
    <t>which is ONLY for</t>
  </si>
  <si>
    <t>COMMON QUESTIONS:</t>
  </si>
  <si>
    <t>FILMING DATES:</t>
  </si>
  <si>
    <t>What is the Total Budget?</t>
  </si>
  <si>
    <t>Start Date?</t>
  </si>
  <si>
    <t>End Date?</t>
  </si>
  <si>
    <t>FILMING LOCATION(S):</t>
  </si>
  <si>
    <t>STORY/SYNOPSIS:</t>
  </si>
  <si>
    <t>(Attach Copy of Budget)</t>
  </si>
  <si>
    <t>(Attach Treatment, Script)</t>
  </si>
  <si>
    <t>COVERAGES REQUESTED:</t>
  </si>
  <si>
    <t>A</t>
  </si>
  <si>
    <t>B</t>
  </si>
  <si>
    <t>C</t>
  </si>
  <si>
    <t>D</t>
  </si>
  <si>
    <t>BARBICAN PRODUCT OFFERING/QUOTING LOGIC</t>
  </si>
  <si>
    <t>POLICY TERM DESIRED:</t>
  </si>
  <si>
    <t>E</t>
  </si>
  <si>
    <t>Eff Date?</t>
  </si>
  <si>
    <t>Exp Date?</t>
  </si>
  <si>
    <t>If A is $200,000 GPC and Less than $300,000, GPC Offer PIP Choice, PIP II, and PIP III.</t>
  </si>
  <si>
    <t>If A is $100,000 GPC or Less, Offer PIP Choice, PIP I, and PIP III.</t>
  </si>
  <si>
    <t>If A is Over $100,000 GPC Up to $200,000 GPC, Offer PIP Choice, PIP II, PIP III.</t>
  </si>
  <si>
    <t>If A is $300,000 GPC and Less Than $400,000 GPC, Offer PIP Choice, PIP II, PIP III, PIP IV.</t>
  </si>
  <si>
    <t>If A is between $400,000 GPC and $416,000 GPC, Offer PIP Choice, PIP V.</t>
  </si>
  <si>
    <t>If A is over $416,000, rate premium at $0.60 per 100 Total GPC, Make Negative &amp; Faulty Limits Equal Total Budget, all other limits as per PIP V.</t>
  </si>
  <si>
    <t>Number of Days between Start Date and End Date cannot be less than the Number of Days Covered Under Policy Term Desired.</t>
  </si>
  <si>
    <t xml:space="preserve">If Policy Term Desired is 60 Days or Less, Offer PIP Choice and PIP I and PIP II Only. </t>
  </si>
  <si>
    <t>If Policy Term Desired is Over 60 Days to One Year, Office PIP Choice, PIP III, PIP IV, PIP V.</t>
  </si>
  <si>
    <t>If Filming Location is within the US &amp; Canada, all of above may be offered.</t>
  </si>
  <si>
    <t>If Filming Location is outside the US, Excluding  Unfriendly or War Zone Countries, use $1.00 Rate per 100 GPC.</t>
  </si>
  <si>
    <t>Film Risks.</t>
  </si>
  <si>
    <t>Required to obtain online quote.</t>
  </si>
  <si>
    <t>SEE CGL-NOAL TAB FOR LIMITS, RATES, MINIMUM PREMIUMS.</t>
  </si>
  <si>
    <t>FILM PRODUCTION PORTFOLIO BLANKET FILM RISK TYPE</t>
  </si>
  <si>
    <t>SEE PR-IM-EDP FOR MONOLINE COVERAGE POLICIES.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</si>
</sst>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0"/>
    <numFmt numFmtId="166" formatCode="&quot;$&quot;#,##0.00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i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rgb="FFC00000"/>
      <name val="Calibri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8" fillId="0" borderId="0"/>
  </cellStyleXfs>
  <cellXfs count="455">
    <xf numFmtId="0" fontId="0" fillId="0" borderId="0" xfId="0"/>
    <xf numFmtId="0" fontId="4" fillId="2" borderId="17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  <xf numFmtId="0" fontId="0" fillId="0" borderId="0" xfId="0" applyBorder="1" applyProtection="1"/>
    <xf numFmtId="0" fontId="0" fillId="0" borderId="17" xfId="0" applyBorder="1" applyAlignment="1" applyProtection="1">
      <alignment wrapText="1"/>
    </xf>
    <xf numFmtId="0" fontId="3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5" fillId="0" borderId="0" xfId="0" applyFont="1" applyProtection="1"/>
    <xf numFmtId="0" fontId="2" fillId="0" borderId="15" xfId="0" applyFont="1" applyBorder="1" applyProtection="1"/>
    <xf numFmtId="0" fontId="0" fillId="0" borderId="0" xfId="0" applyBorder="1" applyAlignment="1" applyProtection="1">
      <alignment horizontal="center"/>
    </xf>
    <xf numFmtId="0" fontId="0" fillId="0" borderId="16" xfId="0" applyBorder="1" applyProtection="1"/>
    <xf numFmtId="0" fontId="12" fillId="3" borderId="2" xfId="0" applyFont="1" applyFill="1" applyBorder="1" applyAlignment="1" applyProtection="1">
      <alignment horizontal="center"/>
    </xf>
    <xf numFmtId="164" fontId="4" fillId="3" borderId="2" xfId="0" applyNumberFormat="1" applyFont="1" applyFill="1" applyBorder="1" applyProtection="1"/>
    <xf numFmtId="0" fontId="4" fillId="0" borderId="0" xfId="0" applyFont="1" applyBorder="1" applyProtection="1"/>
    <xf numFmtId="0" fontId="4" fillId="0" borderId="0" xfId="0" applyFont="1" applyBorder="1" applyAlignment="1" applyProtection="1">
      <alignment horizontal="center"/>
    </xf>
    <xf numFmtId="164" fontId="4" fillId="0" borderId="0" xfId="0" applyNumberFormat="1" applyFont="1" applyBorder="1" applyProtection="1"/>
    <xf numFmtId="0" fontId="4" fillId="0" borderId="16" xfId="0" applyFont="1" applyBorder="1" applyProtection="1"/>
    <xf numFmtId="0" fontId="4" fillId="2" borderId="19" xfId="0" applyFont="1" applyFill="1" applyBorder="1" applyAlignment="1" applyProtection="1">
      <alignment horizontal="center"/>
    </xf>
    <xf numFmtId="0" fontId="0" fillId="0" borderId="17" xfId="0" applyFont="1" applyFill="1" applyBorder="1" applyAlignment="1" applyProtection="1">
      <alignment wrapText="1"/>
    </xf>
    <xf numFmtId="164" fontId="0" fillId="0" borderId="2" xfId="0" applyNumberFormat="1" applyFont="1" applyFill="1" applyBorder="1" applyAlignment="1" applyProtection="1">
      <alignment readingOrder="1"/>
    </xf>
    <xf numFmtId="0" fontId="0" fillId="0" borderId="2" xfId="0" applyFont="1" applyFill="1" applyBorder="1" applyAlignment="1" applyProtection="1">
      <alignment horizontal="center"/>
    </xf>
    <xf numFmtId="164" fontId="15" fillId="0" borderId="2" xfId="0" applyNumberFormat="1" applyFont="1" applyFill="1" applyBorder="1" applyAlignment="1" applyProtection="1">
      <alignment horizontal="right"/>
    </xf>
    <xf numFmtId="0" fontId="0" fillId="0" borderId="0" xfId="0" applyFill="1" applyBorder="1" applyProtection="1"/>
    <xf numFmtId="0" fontId="0" fillId="0" borderId="19" xfId="0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28" xfId="0" applyFont="1" applyFill="1" applyBorder="1" applyAlignment="1" applyProtection="1">
      <alignment horizontal="center"/>
    </xf>
    <xf numFmtId="164" fontId="4" fillId="0" borderId="2" xfId="0" applyNumberFormat="1" applyFont="1" applyFill="1" applyBorder="1" applyAlignment="1" applyProtection="1">
      <alignment horizontal="right"/>
    </xf>
    <xf numFmtId="164" fontId="0" fillId="0" borderId="19" xfId="0" applyNumberFormat="1" applyFont="1" applyFill="1" applyBorder="1" applyAlignment="1" applyProtection="1">
      <alignment horizontal="center"/>
    </xf>
    <xf numFmtId="164" fontId="0" fillId="0" borderId="19" xfId="0" applyNumberFormat="1" applyFont="1" applyFill="1" applyBorder="1" applyAlignment="1" applyProtection="1">
      <alignment horizontal="center" vertical="top" wrapText="1"/>
    </xf>
    <xf numFmtId="164" fontId="0" fillId="0" borderId="2" xfId="0" applyNumberFormat="1" applyFont="1" applyBorder="1" applyAlignment="1" applyProtection="1">
      <alignment readingOrder="1"/>
    </xf>
    <xf numFmtId="164" fontId="0" fillId="0" borderId="19" xfId="0" applyNumberFormat="1" applyFont="1" applyBorder="1" applyAlignment="1" applyProtection="1">
      <alignment horizontal="center"/>
    </xf>
    <xf numFmtId="0" fontId="0" fillId="0" borderId="17" xfId="0" applyFont="1" applyBorder="1" applyAlignment="1" applyProtection="1">
      <alignment wrapText="1"/>
    </xf>
    <xf numFmtId="0" fontId="0" fillId="0" borderId="0" xfId="0" applyFont="1" applyBorder="1" applyProtection="1"/>
    <xf numFmtId="164" fontId="0" fillId="0" borderId="29" xfId="0" applyNumberFormat="1" applyFont="1" applyBorder="1" applyAlignment="1" applyProtection="1">
      <alignment horizontal="center"/>
    </xf>
    <xf numFmtId="10" fontId="0" fillId="0" borderId="0" xfId="0" applyNumberFormat="1" applyFont="1" applyBorder="1" applyProtection="1"/>
    <xf numFmtId="0" fontId="0" fillId="0" borderId="32" xfId="0" applyBorder="1" applyAlignment="1" applyProtection="1">
      <alignment wrapText="1"/>
    </xf>
    <xf numFmtId="164" fontId="0" fillId="0" borderId="8" xfId="0" applyNumberFormat="1" applyFont="1" applyBorder="1" applyAlignment="1" applyProtection="1">
      <alignment readingOrder="1"/>
    </xf>
    <xf numFmtId="0" fontId="0" fillId="0" borderId="8" xfId="0" applyFont="1" applyFill="1" applyBorder="1" applyAlignment="1" applyProtection="1">
      <alignment horizontal="center"/>
    </xf>
    <xf numFmtId="164" fontId="4" fillId="0" borderId="8" xfId="0" applyNumberFormat="1" applyFont="1" applyFill="1" applyBorder="1" applyAlignment="1" applyProtection="1">
      <alignment horizontal="right"/>
    </xf>
    <xf numFmtId="164" fontId="0" fillId="0" borderId="28" xfId="0" applyNumberFormat="1" applyFont="1" applyBorder="1" applyAlignment="1" applyProtection="1">
      <alignment horizontal="center"/>
    </xf>
    <xf numFmtId="0" fontId="0" fillId="0" borderId="32" xfId="0" applyFont="1" applyBorder="1" applyAlignment="1" applyProtection="1">
      <alignment wrapText="1"/>
    </xf>
    <xf numFmtId="0" fontId="0" fillId="0" borderId="20" xfId="0" applyFont="1" applyBorder="1" applyAlignment="1" applyProtection="1">
      <alignment wrapText="1"/>
    </xf>
    <xf numFmtId="164" fontId="0" fillId="0" borderId="21" xfId="0" applyNumberFormat="1" applyFont="1" applyBorder="1" applyAlignment="1" applyProtection="1">
      <alignment readingOrder="1"/>
    </xf>
    <xf numFmtId="0" fontId="0" fillId="0" borderId="21" xfId="0" applyFont="1" applyFill="1" applyBorder="1" applyAlignment="1" applyProtection="1">
      <alignment horizontal="center"/>
    </xf>
    <xf numFmtId="0" fontId="0" fillId="0" borderId="22" xfId="0" applyFont="1" applyBorder="1" applyProtection="1"/>
    <xf numFmtId="0" fontId="0" fillId="0" borderId="26" xfId="0" applyFont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/>
    </xf>
    <xf numFmtId="8" fontId="0" fillId="0" borderId="2" xfId="0" applyNumberFormat="1" applyFont="1" applyFill="1" applyBorder="1" applyAlignment="1" applyProtection="1">
      <alignment horizontal="center"/>
    </xf>
    <xf numFmtId="164" fontId="0" fillId="0" borderId="21" xfId="0" applyNumberFormat="1" applyFont="1" applyBorder="1" applyAlignment="1" applyProtection="1">
      <alignment horizontal="center" wrapText="1" readingOrder="1"/>
    </xf>
    <xf numFmtId="164" fontId="4" fillId="0" borderId="21" xfId="0" applyNumberFormat="1" applyFont="1" applyBorder="1" applyAlignment="1" applyProtection="1">
      <alignment horizontal="right"/>
    </xf>
    <xf numFmtId="0" fontId="2" fillId="0" borderId="37" xfId="0" applyFont="1" applyBorder="1" applyProtection="1"/>
    <xf numFmtId="0" fontId="4" fillId="0" borderId="38" xfId="0" applyFont="1" applyBorder="1" applyProtection="1"/>
    <xf numFmtId="0" fontId="4" fillId="0" borderId="13" xfId="0" applyFont="1" applyBorder="1" applyAlignment="1" applyProtection="1">
      <alignment horizontal="center"/>
    </xf>
    <xf numFmtId="164" fontId="4" fillId="0" borderId="13" xfId="0" applyNumberFormat="1" applyFont="1" applyBorder="1" applyProtection="1"/>
    <xf numFmtId="0" fontId="4" fillId="0" borderId="13" xfId="0" applyFont="1" applyBorder="1" applyProtection="1"/>
    <xf numFmtId="0" fontId="4" fillId="0" borderId="39" xfId="0" applyFont="1" applyBorder="1" applyAlignment="1" applyProtection="1"/>
    <xf numFmtId="164" fontId="15" fillId="0" borderId="35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Protection="1"/>
    <xf numFmtId="6" fontId="15" fillId="0" borderId="40" xfId="0" applyNumberFormat="1" applyFont="1" applyFill="1" applyBorder="1" applyAlignment="1" applyProtection="1">
      <alignment horizontal="center"/>
    </xf>
    <xf numFmtId="164" fontId="13" fillId="0" borderId="19" xfId="0" applyNumberFormat="1" applyFont="1" applyFill="1" applyBorder="1" applyAlignment="1" applyProtection="1">
      <alignment horizontal="center" vertical="top" wrapText="1"/>
    </xf>
    <xf numFmtId="164" fontId="15" fillId="3" borderId="11" xfId="0" applyNumberFormat="1" applyFont="1" applyFill="1" applyBorder="1" applyProtection="1">
      <protection locked="0"/>
    </xf>
    <xf numFmtId="164" fontId="15" fillId="0" borderId="2" xfId="0" applyNumberFormat="1" applyFont="1" applyFill="1" applyBorder="1" applyAlignment="1" applyProtection="1">
      <alignment horizontal="right"/>
      <protection locked="0"/>
    </xf>
    <xf numFmtId="0" fontId="17" fillId="0" borderId="0" xfId="0" applyFont="1" applyProtection="1"/>
    <xf numFmtId="0" fontId="0" fillId="0" borderId="17" xfId="0" applyFont="1" applyBorder="1" applyAlignment="1" applyProtection="1">
      <alignment wrapText="1"/>
    </xf>
    <xf numFmtId="0" fontId="0" fillId="0" borderId="17" xfId="0" applyFont="1" applyBorder="1" applyAlignment="1" applyProtection="1">
      <alignment wrapText="1"/>
    </xf>
    <xf numFmtId="0" fontId="0" fillId="0" borderId="2" xfId="0" applyBorder="1" applyAlignment="1" applyProtection="1">
      <alignment horizontal="left"/>
    </xf>
    <xf numFmtId="0" fontId="4" fillId="0" borderId="0" xfId="0" applyFont="1" applyFill="1" applyBorder="1" applyProtection="1"/>
    <xf numFmtId="0" fontId="0" fillId="0" borderId="0" xfId="0" applyFill="1"/>
    <xf numFmtId="0" fontId="3" fillId="0" borderId="0" xfId="0" applyFont="1"/>
    <xf numFmtId="0" fontId="0" fillId="0" borderId="0" xfId="0" applyBorder="1"/>
    <xf numFmtId="0" fontId="0" fillId="0" borderId="36" xfId="0" applyFont="1" applyFill="1" applyBorder="1" applyAlignment="1" applyProtection="1">
      <alignment wrapText="1"/>
    </xf>
    <xf numFmtId="0" fontId="4" fillId="0" borderId="0" xfId="0" applyFont="1" applyBorder="1"/>
    <xf numFmtId="0" fontId="0" fillId="0" borderId="0" xfId="0" applyAlignment="1">
      <alignment horizontal="right"/>
    </xf>
    <xf numFmtId="0" fontId="0" fillId="0" borderId="9" xfId="0" applyFont="1" applyFill="1" applyBorder="1" applyAlignment="1" applyProtection="1">
      <alignment horizontal="right"/>
    </xf>
    <xf numFmtId="0" fontId="0" fillId="0" borderId="2" xfId="0" applyFont="1" applyFill="1" applyBorder="1" applyAlignment="1" applyProtection="1">
      <alignment horizontal="right"/>
    </xf>
    <xf numFmtId="164" fontId="0" fillId="0" borderId="2" xfId="0" applyNumberFormat="1" applyFont="1" applyFill="1" applyBorder="1" applyAlignment="1" applyProtection="1">
      <alignment horizontal="right" readingOrder="1"/>
    </xf>
    <xf numFmtId="164" fontId="0" fillId="0" borderId="8" xfId="0" applyNumberFormat="1" applyFont="1" applyBorder="1" applyAlignment="1" applyProtection="1">
      <alignment horizontal="right" readingOrder="1"/>
    </xf>
    <xf numFmtId="0" fontId="4" fillId="2" borderId="43" xfId="0" applyFont="1" applyFill="1" applyBorder="1" applyAlignment="1" applyProtection="1">
      <alignment horizontal="center" wrapText="1"/>
    </xf>
    <xf numFmtId="0" fontId="4" fillId="2" borderId="44" xfId="0" applyFont="1" applyFill="1" applyBorder="1" applyAlignment="1" applyProtection="1">
      <alignment horizontal="right" wrapText="1"/>
    </xf>
    <xf numFmtId="0" fontId="4" fillId="2" borderId="44" xfId="0" applyFont="1" applyFill="1" applyBorder="1" applyAlignment="1" applyProtection="1">
      <alignment horizontal="center" wrapText="1"/>
    </xf>
    <xf numFmtId="0" fontId="4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4" fontId="0" fillId="0" borderId="9" xfId="0" applyNumberFormat="1" applyFont="1" applyFill="1" applyBorder="1" applyAlignment="1" applyProtection="1">
      <alignment horizontal="center"/>
    </xf>
    <xf numFmtId="164" fontId="4" fillId="2" borderId="45" xfId="0" applyNumberFormat="1" applyFont="1" applyFill="1" applyBorder="1" applyAlignment="1" applyProtection="1">
      <alignment horizontal="center" wrapText="1"/>
    </xf>
    <xf numFmtId="0" fontId="0" fillId="2" borderId="12" xfId="0" applyFont="1" applyFill="1" applyBorder="1" applyAlignment="1" applyProtection="1">
      <alignment wrapText="1"/>
    </xf>
    <xf numFmtId="0" fontId="0" fillId="2" borderId="42" xfId="0" applyFont="1" applyFill="1" applyBorder="1" applyAlignment="1" applyProtection="1">
      <alignment wrapText="1"/>
    </xf>
    <xf numFmtId="164" fontId="0" fillId="0" borderId="29" xfId="0" applyNumberFormat="1" applyFont="1" applyFill="1" applyBorder="1" applyAlignment="1" applyProtection="1">
      <alignment horizontal="center"/>
    </xf>
    <xf numFmtId="164" fontId="0" fillId="0" borderId="0" xfId="0" applyNumberFormat="1"/>
    <xf numFmtId="164" fontId="4" fillId="0" borderId="0" xfId="0" applyNumberFormat="1" applyFont="1" applyBorder="1"/>
    <xf numFmtId="0" fontId="0" fillId="5" borderId="12" xfId="0" applyFill="1" applyBorder="1"/>
    <xf numFmtId="0" fontId="0" fillId="5" borderId="15" xfId="0" applyFill="1" applyBorder="1"/>
    <xf numFmtId="0" fontId="0" fillId="5" borderId="42" xfId="0" applyFill="1" applyBorder="1"/>
    <xf numFmtId="0" fontId="4" fillId="5" borderId="30" xfId="0" applyFont="1" applyFill="1" applyBorder="1"/>
    <xf numFmtId="0" fontId="0" fillId="0" borderId="12" xfId="0" applyFill="1" applyBorder="1"/>
    <xf numFmtId="0" fontId="16" fillId="0" borderId="15" xfId="0" applyFont="1" applyFill="1" applyBorder="1"/>
    <xf numFmtId="164" fontId="0" fillId="0" borderId="16" xfId="0" applyNumberFormat="1" applyFill="1" applyBorder="1"/>
    <xf numFmtId="0" fontId="0" fillId="0" borderId="15" xfId="0" applyFill="1" applyBorder="1"/>
    <xf numFmtId="0" fontId="4" fillId="0" borderId="15" xfId="0" applyFont="1" applyFill="1" applyBorder="1"/>
    <xf numFmtId="164" fontId="4" fillId="0" borderId="16" xfId="0" applyNumberFormat="1" applyFont="1" applyFill="1" applyBorder="1"/>
    <xf numFmtId="0" fontId="4" fillId="0" borderId="42" xfId="0" applyFont="1" applyFill="1" applyBorder="1"/>
    <xf numFmtId="164" fontId="4" fillId="0" borderId="25" xfId="0" applyNumberFormat="1" applyFont="1" applyFill="1" applyBorder="1"/>
    <xf numFmtId="0" fontId="0" fillId="0" borderId="2" xfId="0" applyBorder="1"/>
    <xf numFmtId="0" fontId="0" fillId="0" borderId="8" xfId="0" applyBorder="1"/>
    <xf numFmtId="0" fontId="4" fillId="2" borderId="30" xfId="0" applyFont="1" applyFill="1" applyBorder="1" applyAlignment="1">
      <alignment vertical="center" wrapText="1"/>
    </xf>
    <xf numFmtId="0" fontId="0" fillId="2" borderId="41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0" borderId="25" xfId="0" applyBorder="1"/>
    <xf numFmtId="0" fontId="0" fillId="0" borderId="0" xfId="0" applyAlignment="1"/>
    <xf numFmtId="166" fontId="0" fillId="5" borderId="25" xfId="0" applyNumberFormat="1" applyFill="1" applyBorder="1" applyAlignment="1">
      <alignment horizontal="right"/>
    </xf>
    <xf numFmtId="0" fontId="0" fillId="0" borderId="37" xfId="0" applyBorder="1"/>
    <xf numFmtId="0" fontId="0" fillId="0" borderId="46" xfId="0" applyBorder="1"/>
    <xf numFmtId="0" fontId="0" fillId="0" borderId="47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23" xfId="0" applyBorder="1"/>
    <xf numFmtId="166" fontId="4" fillId="5" borderId="31" xfId="0" applyNumberFormat="1" applyFont="1" applyFill="1" applyBorder="1" applyProtection="1">
      <protection locked="0"/>
    </xf>
    <xf numFmtId="164" fontId="0" fillId="0" borderId="14" xfId="0" applyNumberFormat="1" applyFill="1" applyBorder="1" applyProtection="1">
      <protection locked="0"/>
    </xf>
    <xf numFmtId="164" fontId="0" fillId="0" borderId="16" xfId="0" applyNumberFormat="1" applyFill="1" applyBorder="1" applyProtection="1">
      <protection locked="0"/>
    </xf>
    <xf numFmtId="166" fontId="0" fillId="5" borderId="14" xfId="0" applyNumberFormat="1" applyFill="1" applyBorder="1" applyAlignment="1" applyProtection="1">
      <alignment horizontal="right"/>
      <protection locked="0"/>
    </xf>
    <xf numFmtId="166" fontId="0" fillId="5" borderId="16" xfId="0" applyNumberFormat="1" applyFill="1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</xf>
    <xf numFmtId="0" fontId="4" fillId="0" borderId="0" xfId="0" applyFont="1" applyProtection="1"/>
    <xf numFmtId="164" fontId="14" fillId="0" borderId="19" xfId="0" applyNumberFormat="1" applyFont="1" applyFill="1" applyBorder="1" applyAlignment="1" applyProtection="1">
      <alignment horizontal="center"/>
    </xf>
    <xf numFmtId="0" fontId="0" fillId="2" borderId="14" xfId="0" applyFill="1" applyBorder="1" applyAlignment="1" applyProtection="1">
      <alignment horizontal="right"/>
    </xf>
    <xf numFmtId="8" fontId="0" fillId="2" borderId="25" xfId="0" applyNumberFormat="1" applyFill="1" applyBorder="1" applyAlignment="1" applyProtection="1">
      <alignment horizontal="right"/>
    </xf>
    <xf numFmtId="0" fontId="4" fillId="0" borderId="17" xfId="0" applyFont="1" applyBorder="1" applyAlignment="1" applyProtection="1">
      <alignment wrapText="1"/>
    </xf>
    <xf numFmtId="0" fontId="4" fillId="0" borderId="20" xfId="0" applyFont="1" applyBorder="1" applyAlignment="1" applyProtection="1">
      <alignment horizontal="left" wrapText="1"/>
    </xf>
    <xf numFmtId="164" fontId="12" fillId="0" borderId="2" xfId="0" applyNumberFormat="1" applyFont="1" applyBorder="1" applyAlignment="1" applyProtection="1">
      <alignment horizontal="center"/>
      <protection locked="0"/>
    </xf>
    <xf numFmtId="6" fontId="12" fillId="0" borderId="21" xfId="0" applyNumberFormat="1" applyFont="1" applyBorder="1" applyAlignment="1" applyProtection="1">
      <alignment horizontal="center" wrapText="1"/>
    </xf>
    <xf numFmtId="0" fontId="4" fillId="0" borderId="0" xfId="0" applyFont="1" applyAlignment="1" applyProtection="1">
      <alignment horizontal="center"/>
    </xf>
    <xf numFmtId="0" fontId="4" fillId="0" borderId="0" xfId="0" applyFont="1" applyFill="1" applyBorder="1" applyAlignment="1" applyProtection="1">
      <alignment horizontal="right" wrapText="1" indent="1"/>
    </xf>
    <xf numFmtId="0" fontId="4" fillId="0" borderId="0" xfId="0" applyFont="1" applyAlignment="1" applyProtection="1">
      <alignment horizontal="right"/>
    </xf>
    <xf numFmtId="6" fontId="0" fillId="0" borderId="2" xfId="0" applyNumberFormat="1" applyFont="1" applyBorder="1" applyProtection="1"/>
    <xf numFmtId="10" fontId="0" fillId="0" borderId="2" xfId="0" applyNumberFormat="1" applyFont="1" applyBorder="1" applyAlignment="1" applyProtection="1">
      <alignment horizontal="center"/>
    </xf>
    <xf numFmtId="6" fontId="0" fillId="0" borderId="2" xfId="0" applyNumberFormat="1" applyFont="1" applyBorder="1" applyAlignment="1" applyProtection="1">
      <alignment horizontal="center"/>
    </xf>
    <xf numFmtId="0" fontId="0" fillId="0" borderId="2" xfId="0" applyFont="1" applyBorder="1" applyProtection="1"/>
    <xf numFmtId="0" fontId="0" fillId="0" borderId="19" xfId="0" applyFont="1" applyBorder="1" applyProtection="1"/>
    <xf numFmtId="0" fontId="0" fillId="0" borderId="5" xfId="0" applyFont="1" applyBorder="1" applyAlignment="1" applyProtection="1">
      <alignment vertical="center" wrapText="1"/>
    </xf>
    <xf numFmtId="0" fontId="0" fillId="0" borderId="18" xfId="0" applyFont="1" applyBorder="1" applyAlignment="1" applyProtection="1">
      <alignment vertical="center" wrapText="1"/>
    </xf>
    <xf numFmtId="6" fontId="0" fillId="0" borderId="21" xfId="0" applyNumberFormat="1" applyFont="1" applyBorder="1" applyProtection="1"/>
    <xf numFmtId="0" fontId="0" fillId="0" borderId="21" xfId="0" applyFont="1" applyBorder="1" applyAlignment="1" applyProtection="1">
      <alignment horizontal="center"/>
    </xf>
    <xf numFmtId="0" fontId="0" fillId="0" borderId="0" xfId="0" applyFont="1" applyAlignment="1" applyProtection="1">
      <alignment wrapText="1"/>
    </xf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4" fillId="3" borderId="2" xfId="0" applyNumberFormat="1" applyFont="1" applyFill="1" applyBorder="1" applyAlignment="1" applyProtection="1">
      <alignment horizontal="center" wrapText="1"/>
    </xf>
    <xf numFmtId="164" fontId="12" fillId="0" borderId="2" xfId="0" applyNumberFormat="1" applyFont="1" applyBorder="1" applyAlignment="1" applyProtection="1">
      <alignment horizontal="center"/>
    </xf>
    <xf numFmtId="164" fontId="12" fillId="0" borderId="21" xfId="0" applyNumberFormat="1" applyFont="1" applyBorder="1" applyAlignment="1" applyProtection="1">
      <alignment horizontal="center"/>
      <protection locked="0"/>
    </xf>
    <xf numFmtId="164" fontId="0" fillId="0" borderId="0" xfId="0" applyNumberFormat="1" applyFont="1" applyAlignment="1" applyProtection="1">
      <alignment horizontal="center"/>
    </xf>
    <xf numFmtId="164" fontId="4" fillId="0" borderId="0" xfId="0" applyNumberFormat="1" applyFont="1" applyAlignment="1" applyProtection="1">
      <alignment horizontal="center"/>
    </xf>
    <xf numFmtId="164" fontId="4" fillId="4" borderId="2" xfId="0" applyNumberFormat="1" applyFont="1" applyFill="1" applyBorder="1" applyAlignment="1" applyProtection="1">
      <alignment horizontal="center" wrapText="1"/>
    </xf>
    <xf numFmtId="164" fontId="4" fillId="4" borderId="2" xfId="0" applyNumberFormat="1" applyFont="1" applyFill="1" applyBorder="1" applyAlignment="1" applyProtection="1">
      <alignment horizontal="center"/>
    </xf>
    <xf numFmtId="164" fontId="4" fillId="4" borderId="21" xfId="0" applyNumberFormat="1" applyFont="1" applyFill="1" applyBorder="1" applyAlignment="1" applyProtection="1">
      <alignment horizontal="center"/>
    </xf>
    <xf numFmtId="0" fontId="2" fillId="0" borderId="0" xfId="0" applyFont="1" applyBorder="1" applyProtection="1"/>
    <xf numFmtId="0" fontId="0" fillId="0" borderId="50" xfId="0" applyFont="1" applyBorder="1" applyAlignment="1" applyProtection="1">
      <alignment horizontal="center" vertical="center" wrapText="1"/>
    </xf>
    <xf numFmtId="0" fontId="0" fillId="0" borderId="0" xfId="0" applyBorder="1" applyAlignment="1" applyProtection="1">
      <alignment wrapText="1"/>
    </xf>
    <xf numFmtId="164" fontId="0" fillId="0" borderId="0" xfId="0" applyNumberFormat="1" applyFont="1" applyBorder="1" applyAlignment="1" applyProtection="1">
      <alignment readingOrder="1"/>
    </xf>
    <xf numFmtId="0" fontId="0" fillId="0" borderId="0" xfId="0" applyFont="1" applyFill="1" applyBorder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0" fontId="4" fillId="2" borderId="37" xfId="0" applyFont="1" applyFill="1" applyBorder="1" applyAlignment="1" applyProtection="1">
      <alignment horizontal="center"/>
    </xf>
    <xf numFmtId="0" fontId="4" fillId="2" borderId="46" xfId="0" applyFont="1" applyFill="1" applyBorder="1" applyAlignment="1" applyProtection="1">
      <alignment horizontal="center"/>
    </xf>
    <xf numFmtId="0" fontId="4" fillId="2" borderId="47" xfId="0" applyFont="1" applyFill="1" applyBorder="1" applyAlignment="1" applyProtection="1">
      <alignment horizontal="center"/>
    </xf>
    <xf numFmtId="0" fontId="0" fillId="0" borderId="20" xfId="0" applyBorder="1" applyAlignment="1" applyProtection="1">
      <alignment wrapText="1"/>
    </xf>
    <xf numFmtId="164" fontId="0" fillId="0" borderId="26" xfId="0" applyNumberFormat="1" applyFont="1" applyBorder="1" applyAlignment="1" applyProtection="1">
      <alignment horizontal="center"/>
    </xf>
    <xf numFmtId="6" fontId="0" fillId="0" borderId="0" xfId="0" applyNumberFormat="1"/>
    <xf numFmtId="164" fontId="4" fillId="3" borderId="46" xfId="0" applyNumberFormat="1" applyFont="1" applyFill="1" applyBorder="1" applyAlignment="1" applyProtection="1">
      <alignment horizontal="center"/>
    </xf>
    <xf numFmtId="164" fontId="15" fillId="0" borderId="2" xfId="0" applyNumberFormat="1" applyFont="1" applyFill="1" applyBorder="1" applyAlignment="1" applyProtection="1">
      <alignment horizontal="center"/>
    </xf>
    <xf numFmtId="164" fontId="4" fillId="0" borderId="2" xfId="0" applyNumberFormat="1" applyFont="1" applyFill="1" applyBorder="1" applyAlignment="1" applyProtection="1">
      <alignment horizontal="center"/>
    </xf>
    <xf numFmtId="164" fontId="4" fillId="0" borderId="8" xfId="0" applyNumberFormat="1" applyFont="1" applyFill="1" applyBorder="1" applyAlignment="1" applyProtection="1">
      <alignment horizontal="center"/>
    </xf>
    <xf numFmtId="164" fontId="4" fillId="0" borderId="21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0" fontId="4" fillId="5" borderId="12" xfId="0" applyFont="1" applyFill="1" applyBorder="1" applyAlignment="1" applyProtection="1">
      <alignment horizontal="left"/>
    </xf>
    <xf numFmtId="0" fontId="0" fillId="5" borderId="14" xfId="0" applyFill="1" applyBorder="1"/>
    <xf numFmtId="6" fontId="0" fillId="5" borderId="16" xfId="0" applyNumberFormat="1" applyFill="1" applyBorder="1"/>
    <xf numFmtId="6" fontId="0" fillId="5" borderId="25" xfId="0" applyNumberFormat="1" applyFill="1" applyBorder="1"/>
    <xf numFmtId="0" fontId="0" fillId="5" borderId="42" xfId="0" applyFill="1" applyBorder="1" applyAlignment="1">
      <alignment wrapText="1"/>
    </xf>
    <xf numFmtId="0" fontId="0" fillId="0" borderId="33" xfId="0" applyBorder="1" applyAlignment="1" applyProtection="1">
      <alignment vertical="top" wrapText="1"/>
    </xf>
    <xf numFmtId="0" fontId="0" fillId="0" borderId="42" xfId="0" applyFont="1" applyBorder="1" applyAlignment="1" applyProtection="1">
      <alignment wrapText="1"/>
    </xf>
    <xf numFmtId="164" fontId="0" fillId="0" borderId="22" xfId="0" applyNumberFormat="1" applyFont="1" applyBorder="1" applyAlignment="1" applyProtection="1">
      <alignment readingOrder="1"/>
    </xf>
    <xf numFmtId="0" fontId="0" fillId="0" borderId="22" xfId="0" applyFont="1" applyFill="1" applyBorder="1" applyAlignment="1" applyProtection="1">
      <alignment horizontal="center"/>
    </xf>
    <xf numFmtId="164" fontId="4" fillId="0" borderId="22" xfId="0" applyNumberFormat="1" applyFont="1" applyFill="1" applyBorder="1" applyAlignment="1" applyProtection="1">
      <alignment horizontal="right"/>
    </xf>
    <xf numFmtId="164" fontId="0" fillId="0" borderId="25" xfId="0" applyNumberFormat="1" applyFont="1" applyBorder="1" applyAlignment="1" applyProtection="1">
      <alignment horizontal="center"/>
    </xf>
    <xf numFmtId="0" fontId="0" fillId="0" borderId="50" xfId="0" applyFont="1" applyBorder="1" applyAlignment="1" applyProtection="1">
      <alignment horizontal="left" vertical="center" wrapText="1"/>
    </xf>
    <xf numFmtId="164" fontId="4" fillId="0" borderId="0" xfId="0" applyNumberFormat="1" applyFont="1" applyBorder="1" applyAlignment="1" applyProtection="1">
      <alignment horizontal="center"/>
    </xf>
    <xf numFmtId="164" fontId="4" fillId="3" borderId="2" xfId="0" applyNumberFormat="1" applyFont="1" applyFill="1" applyBorder="1" applyAlignment="1" applyProtection="1">
      <alignment horizontal="center"/>
    </xf>
    <xf numFmtId="164" fontId="15" fillId="0" borderId="2" xfId="0" applyNumberFormat="1" applyFont="1" applyFill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</xf>
    <xf numFmtId="6" fontId="0" fillId="0" borderId="33" xfId="0" applyNumberFormat="1" applyBorder="1" applyAlignment="1" applyProtection="1">
      <alignment horizontal="center" vertical="top" wrapText="1"/>
    </xf>
    <xf numFmtId="0" fontId="4" fillId="5" borderId="5" xfId="0" applyFont="1" applyFill="1" applyBorder="1"/>
    <xf numFmtId="0" fontId="4" fillId="5" borderId="7" xfId="0" applyFont="1" applyFill="1" applyBorder="1"/>
    <xf numFmtId="8" fontId="4" fillId="5" borderId="51" xfId="0" applyNumberFormat="1" applyFont="1" applyFill="1" applyBorder="1" applyAlignment="1">
      <alignment horizontal="left"/>
    </xf>
    <xf numFmtId="0" fontId="4" fillId="5" borderId="52" xfId="0" applyFont="1" applyFill="1" applyBorder="1"/>
    <xf numFmtId="164" fontId="15" fillId="8" borderId="2" xfId="0" applyNumberFormat="1" applyFont="1" applyFill="1" applyBorder="1" applyAlignment="1" applyProtection="1">
      <alignment horizontal="center"/>
      <protection locked="0"/>
    </xf>
    <xf numFmtId="164" fontId="15" fillId="8" borderId="11" xfId="0" applyNumberFormat="1" applyFont="1" applyFill="1" applyBorder="1" applyAlignment="1" applyProtection="1">
      <alignment horizontal="center"/>
      <protection locked="0"/>
    </xf>
    <xf numFmtId="164" fontId="4" fillId="5" borderId="14" xfId="0" applyNumberFormat="1" applyFont="1" applyFill="1" applyBorder="1" applyAlignment="1" applyProtection="1">
      <alignment horizontal="center"/>
    </xf>
    <xf numFmtId="0" fontId="0" fillId="0" borderId="15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right"/>
    </xf>
    <xf numFmtId="0" fontId="0" fillId="0" borderId="0" xfId="0" applyBorder="1" applyAlignment="1" applyProtection="1">
      <alignment horizontal="right"/>
    </xf>
    <xf numFmtId="6" fontId="15" fillId="0" borderId="16" xfId="0" applyNumberFormat="1" applyFont="1" applyFill="1" applyBorder="1" applyAlignment="1" applyProtection="1">
      <alignment horizontal="center"/>
    </xf>
    <xf numFmtId="164" fontId="4" fillId="5" borderId="53" xfId="0" applyNumberFormat="1" applyFont="1" applyFill="1" applyBorder="1" applyAlignment="1" applyProtection="1">
      <alignment horizontal="center"/>
    </xf>
    <xf numFmtId="0" fontId="2" fillId="0" borderId="54" xfId="0" applyFont="1" applyBorder="1" applyProtection="1"/>
    <xf numFmtId="0" fontId="0" fillId="0" borderId="13" xfId="0" applyFont="1" applyBorder="1" applyAlignment="1" applyProtection="1">
      <alignment horizontal="center"/>
    </xf>
    <xf numFmtId="0" fontId="0" fillId="0" borderId="13" xfId="0" applyFont="1" applyFill="1" applyBorder="1" applyAlignment="1" applyProtection="1">
      <alignment horizontal="right"/>
    </xf>
    <xf numFmtId="0" fontId="0" fillId="0" borderId="13" xfId="0" applyBorder="1" applyAlignment="1" applyProtection="1">
      <alignment horizontal="right"/>
    </xf>
    <xf numFmtId="0" fontId="4" fillId="0" borderId="13" xfId="0" applyFont="1" applyFill="1" applyBorder="1" applyProtection="1"/>
    <xf numFmtId="6" fontId="15" fillId="0" borderId="0" xfId="0" applyNumberFormat="1" applyFont="1" applyFill="1" applyBorder="1" applyAlignment="1" applyProtection="1">
      <alignment horizontal="center"/>
    </xf>
    <xf numFmtId="0" fontId="4" fillId="0" borderId="6" xfId="0" applyFont="1" applyFill="1" applyBorder="1" applyProtection="1"/>
    <xf numFmtId="6" fontId="15" fillId="0" borderId="18" xfId="0" applyNumberFormat="1" applyFont="1" applyFill="1" applyBorder="1" applyAlignment="1" applyProtection="1">
      <alignment horizontal="center"/>
    </xf>
    <xf numFmtId="0" fontId="4" fillId="0" borderId="22" xfId="0" applyFont="1" applyFill="1" applyBorder="1" applyProtection="1"/>
    <xf numFmtId="6" fontId="15" fillId="0" borderId="25" xfId="0" applyNumberFormat="1" applyFont="1" applyFill="1" applyBorder="1" applyAlignment="1" applyProtection="1">
      <alignment horizontal="center"/>
    </xf>
    <xf numFmtId="0" fontId="0" fillId="0" borderId="16" xfId="0" applyBorder="1" applyAlignment="1"/>
    <xf numFmtId="0" fontId="0" fillId="0" borderId="0" xfId="0" applyBorder="1" applyAlignment="1"/>
    <xf numFmtId="0" fontId="0" fillId="0" borderId="55" xfId="0" applyFont="1" applyFill="1" applyBorder="1" applyAlignment="1" applyProtection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vertical="center" wrapText="1"/>
    </xf>
    <xf numFmtId="166" fontId="0" fillId="0" borderId="0" xfId="0" applyNumberFormat="1"/>
    <xf numFmtId="0" fontId="8" fillId="0" borderId="57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42" xfId="0" applyBorder="1"/>
    <xf numFmtId="0" fontId="0" fillId="0" borderId="55" xfId="0" applyBorder="1" applyAlignment="1">
      <alignment vertical="center" wrapText="1"/>
    </xf>
    <xf numFmtId="0" fontId="0" fillId="0" borderId="4" xfId="0" applyBorder="1"/>
    <xf numFmtId="0" fontId="0" fillId="0" borderId="55" xfId="0" applyBorder="1" applyAlignment="1">
      <alignment wrapText="1"/>
    </xf>
    <xf numFmtId="0" fontId="0" fillId="0" borderId="59" xfId="0" applyBorder="1"/>
    <xf numFmtId="0" fontId="4" fillId="0" borderId="6" xfId="0" applyFont="1" applyBorder="1" applyAlignment="1">
      <alignment horizontal="center" vertical="center" wrapText="1"/>
    </xf>
    <xf numFmtId="0" fontId="8" fillId="0" borderId="0" xfId="0" applyFont="1" applyBorder="1"/>
    <xf numFmtId="0" fontId="0" fillId="0" borderId="12" xfId="0" applyBorder="1"/>
    <xf numFmtId="0" fontId="0" fillId="0" borderId="22" xfId="0" applyBorder="1"/>
    <xf numFmtId="0" fontId="4" fillId="0" borderId="8" xfId="0" applyFont="1" applyBorder="1" applyAlignment="1">
      <alignment horizontal="center" vertical="center" wrapText="1"/>
    </xf>
    <xf numFmtId="0" fontId="0" fillId="0" borderId="9" xfId="0" applyBorder="1"/>
    <xf numFmtId="166" fontId="0" fillId="0" borderId="49" xfId="0" applyNumberFormat="1" applyBorder="1"/>
    <xf numFmtId="166" fontId="0" fillId="0" borderId="23" xfId="0" applyNumberFormat="1" applyBorder="1"/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/>
    <xf numFmtId="6" fontId="0" fillId="0" borderId="8" xfId="0" applyNumberFormat="1" applyBorder="1" applyAlignment="1">
      <alignment horizontal="center" vertical="center"/>
    </xf>
    <xf numFmtId="6" fontId="0" fillId="0" borderId="9" xfId="0" applyNumberFormat="1" applyBorder="1"/>
    <xf numFmtId="6" fontId="0" fillId="0" borderId="49" xfId="0" applyNumberFormat="1" applyBorder="1"/>
    <xf numFmtId="6" fontId="0" fillId="0" borderId="23" xfId="0" applyNumberFormat="1" applyBorder="1"/>
    <xf numFmtId="0" fontId="4" fillId="0" borderId="63" xfId="0" applyFont="1" applyBorder="1" applyAlignment="1">
      <alignment horizontal="center" vertical="center"/>
    </xf>
    <xf numFmtId="0" fontId="0" fillId="0" borderId="49" xfId="0" applyBorder="1"/>
    <xf numFmtId="0" fontId="4" fillId="0" borderId="63" xfId="0" applyFont="1" applyBorder="1" applyAlignment="1">
      <alignment horizontal="center" vertical="center" wrapText="1"/>
    </xf>
    <xf numFmtId="164" fontId="0" fillId="0" borderId="49" xfId="0" applyNumberFormat="1" applyBorder="1" applyAlignment="1">
      <alignment horizontal="center"/>
    </xf>
    <xf numFmtId="0" fontId="0" fillId="0" borderId="6" xfId="0" applyBorder="1" applyAlignment="1">
      <alignment vertical="center"/>
    </xf>
    <xf numFmtId="6" fontId="20" fillId="0" borderId="8" xfId="0" applyNumberFormat="1" applyFont="1" applyBorder="1" applyAlignment="1">
      <alignment horizontal="center" vertical="center"/>
    </xf>
    <xf numFmtId="6" fontId="20" fillId="0" borderId="9" xfId="0" applyNumberFormat="1" applyFont="1" applyBorder="1" applyAlignment="1">
      <alignment horizontal="center"/>
    </xf>
    <xf numFmtId="0" fontId="20" fillId="0" borderId="49" xfId="0" applyFont="1" applyBorder="1" applyAlignment="1">
      <alignment horizontal="center"/>
    </xf>
    <xf numFmtId="6" fontId="20" fillId="0" borderId="23" xfId="0" applyNumberFormat="1" applyFont="1" applyBorder="1" applyAlignment="1">
      <alignment horizontal="center"/>
    </xf>
    <xf numFmtId="0" fontId="16" fillId="0" borderId="8" xfId="0" applyFont="1" applyBorder="1" applyAlignment="1">
      <alignment vertical="center" wrapText="1"/>
    </xf>
    <xf numFmtId="0" fontId="16" fillId="0" borderId="14" xfId="0" applyFont="1" applyBorder="1" applyAlignment="1">
      <alignment horizontal="center" vertical="center" wrapText="1"/>
    </xf>
    <xf numFmtId="6" fontId="20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6" fontId="0" fillId="0" borderId="16" xfId="0" applyNumberFormat="1" applyBorder="1" applyAlignment="1">
      <alignment vertical="center"/>
    </xf>
    <xf numFmtId="0" fontId="0" fillId="0" borderId="16" xfId="0" applyBorder="1" applyAlignment="1">
      <alignment horizontal="center"/>
    </xf>
    <xf numFmtId="0" fontId="0" fillId="0" borderId="48" xfId="0" applyBorder="1"/>
    <xf numFmtId="0" fontId="0" fillId="0" borderId="50" xfId="0" applyBorder="1"/>
    <xf numFmtId="6" fontId="20" fillId="0" borderId="50" xfId="0" applyNumberFormat="1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34" xfId="0" applyBorder="1"/>
    <xf numFmtId="0" fontId="0" fillId="0" borderId="33" xfId="0" applyBorder="1"/>
    <xf numFmtId="164" fontId="0" fillId="0" borderId="8" xfId="0" applyNumberFormat="1" applyBorder="1" applyAlignment="1" applyProtection="1">
      <alignment vertical="center"/>
      <protection locked="0"/>
    </xf>
    <xf numFmtId="0" fontId="0" fillId="0" borderId="49" xfId="0" applyBorder="1" applyProtection="1">
      <protection locked="0"/>
    </xf>
    <xf numFmtId="6" fontId="0" fillId="0" borderId="49" xfId="0" applyNumberFormat="1" applyBorder="1" applyProtection="1">
      <protection locked="0"/>
    </xf>
    <xf numFmtId="164" fontId="0" fillId="0" borderId="49" xfId="0" applyNumberFormat="1" applyBorder="1" applyProtection="1">
      <protection locked="0"/>
    </xf>
    <xf numFmtId="0" fontId="0" fillId="0" borderId="23" xfId="0" applyBorder="1" applyProtection="1">
      <protection locked="0"/>
    </xf>
    <xf numFmtId="0" fontId="0" fillId="0" borderId="49" xfId="0" applyBorder="1" applyAlignment="1" applyProtection="1">
      <alignment horizontal="center"/>
      <protection locked="0"/>
    </xf>
    <xf numFmtId="8" fontId="0" fillId="0" borderId="49" xfId="0" applyNumberFormat="1" applyBorder="1" applyAlignment="1" applyProtection="1">
      <alignment horizontal="center"/>
      <protection locked="0"/>
    </xf>
    <xf numFmtId="166" fontId="0" fillId="0" borderId="49" xfId="0" applyNumberFormat="1" applyBorder="1" applyAlignment="1" applyProtection="1">
      <alignment horizontal="center"/>
      <protection locked="0"/>
    </xf>
    <xf numFmtId="0" fontId="3" fillId="0" borderId="0" xfId="0" applyFont="1" applyAlignmen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/>
    </xf>
    <xf numFmtId="167" fontId="0" fillId="0" borderId="2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/>
    <xf numFmtId="164" fontId="0" fillId="0" borderId="2" xfId="0" applyNumberFormat="1" applyBorder="1" applyAlignment="1" applyProtection="1">
      <alignment horizontal="center"/>
    </xf>
    <xf numFmtId="0" fontId="4" fillId="0" borderId="48" xfId="0" applyFont="1" applyFill="1" applyBorder="1" applyAlignment="1" applyProtection="1">
      <alignment horizontal="left"/>
    </xf>
    <xf numFmtId="0" fontId="4" fillId="0" borderId="49" xfId="0" applyFont="1" applyFill="1" applyBorder="1" applyAlignment="1">
      <alignment horizontal="center"/>
    </xf>
    <xf numFmtId="164" fontId="4" fillId="0" borderId="49" xfId="0" applyNumberFormat="1" applyFont="1" applyFill="1" applyBorder="1" applyAlignment="1" applyProtection="1">
      <alignment horizontal="center" readingOrder="1"/>
    </xf>
    <xf numFmtId="6" fontId="0" fillId="0" borderId="2" xfId="0" applyNumberFormat="1" applyFont="1" applyBorder="1" applyAlignment="1" applyProtection="1">
      <alignment horizontal="left"/>
    </xf>
    <xf numFmtId="165" fontId="0" fillId="0" borderId="2" xfId="0" applyNumberFormat="1" applyFont="1" applyBorder="1" applyAlignment="1" applyProtection="1">
      <alignment horizontal="center" readingOrder="1"/>
    </xf>
    <xf numFmtId="0" fontId="0" fillId="0" borderId="2" xfId="0" applyFont="1" applyBorder="1" applyAlignment="1" applyProtection="1"/>
    <xf numFmtId="0" fontId="0" fillId="0" borderId="2" xfId="0" applyBorder="1" applyAlignment="1">
      <alignment horizontal="center"/>
    </xf>
    <xf numFmtId="6" fontId="0" fillId="0" borderId="2" xfId="0" applyNumberFormat="1" applyBorder="1" applyAlignment="1">
      <alignment horizontal="center"/>
    </xf>
    <xf numFmtId="164" fontId="14" fillId="0" borderId="2" xfId="0" applyNumberFormat="1" applyFont="1" applyFill="1" applyBorder="1" applyAlignment="1" applyProtection="1">
      <alignment horizontal="center"/>
    </xf>
    <xf numFmtId="6" fontId="14" fillId="0" borderId="2" xfId="0" applyNumberFormat="1" applyFont="1" applyFill="1" applyBorder="1" applyAlignment="1" applyProtection="1">
      <alignment horizontal="center" vertical="center"/>
    </xf>
    <xf numFmtId="164" fontId="14" fillId="0" borderId="2" xfId="0" applyNumberFormat="1" applyFont="1" applyFill="1" applyBorder="1" applyAlignment="1" applyProtection="1">
      <alignment horizontal="center"/>
      <protection locked="0"/>
    </xf>
    <xf numFmtId="164" fontId="0" fillId="0" borderId="2" xfId="0" applyNumberFormat="1" applyFont="1" applyBorder="1" applyAlignment="1" applyProtection="1">
      <alignment horizontal="center" wrapText="1"/>
      <protection locked="0"/>
    </xf>
    <xf numFmtId="0" fontId="0" fillId="0" borderId="2" xfId="0" applyFont="1" applyBorder="1" applyAlignment="1" applyProtection="1">
      <alignment horizont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0" fillId="6" borderId="2" xfId="0" applyFont="1" applyFill="1" applyBorder="1" applyAlignment="1" applyProtection="1"/>
    <xf numFmtId="0" fontId="0" fillId="6" borderId="2" xfId="0" applyFill="1" applyBorder="1" applyAlignment="1" applyProtection="1">
      <alignment horizontal="center"/>
    </xf>
    <xf numFmtId="167" fontId="0" fillId="6" borderId="2" xfId="0" applyNumberFormat="1" applyFill="1" applyBorder="1" applyAlignment="1" applyProtection="1">
      <alignment horizontal="center"/>
    </xf>
    <xf numFmtId="0" fontId="0" fillId="6" borderId="2" xfId="0" applyFont="1" applyFill="1" applyBorder="1" applyAlignment="1" applyProtection="1">
      <alignment horizontal="center" wrapText="1"/>
    </xf>
    <xf numFmtId="0" fontId="0" fillId="6" borderId="2" xfId="0" applyFill="1" applyBorder="1" applyAlignment="1" applyProtection="1">
      <alignment horizontal="center" vertical="center"/>
    </xf>
    <xf numFmtId="167" fontId="0" fillId="6" borderId="2" xfId="0" applyNumberFormat="1" applyFill="1" applyBorder="1" applyAlignment="1" applyProtection="1">
      <alignment horizontal="center" vertical="center"/>
    </xf>
    <xf numFmtId="0" fontId="0" fillId="6" borderId="2" xfId="0" applyFont="1" applyFill="1" applyBorder="1" applyAlignment="1" applyProtection="1">
      <alignment horizontal="center" vertical="center" wrapText="1"/>
    </xf>
    <xf numFmtId="0" fontId="2" fillId="2" borderId="58" xfId="0" applyFont="1" applyFill="1" applyBorder="1" applyAlignment="1" applyProtection="1"/>
    <xf numFmtId="0" fontId="2" fillId="2" borderId="56" xfId="0" applyFont="1" applyFill="1" applyBorder="1" applyAlignment="1" applyProtection="1">
      <alignment horizontal="center"/>
    </xf>
    <xf numFmtId="0" fontId="21" fillId="0" borderId="9" xfId="0" applyFont="1" applyFill="1" applyBorder="1" applyAlignment="1" applyProtection="1">
      <alignment horizontal="center" wrapText="1"/>
    </xf>
    <xf numFmtId="164" fontId="21" fillId="0" borderId="9" xfId="0" applyNumberFormat="1" applyFont="1" applyFill="1" applyBorder="1" applyAlignment="1" applyProtection="1">
      <alignment horizontal="center"/>
    </xf>
    <xf numFmtId="0" fontId="16" fillId="0" borderId="9" xfId="0" applyFont="1" applyFill="1" applyBorder="1" applyAlignment="1">
      <alignment horizontal="center"/>
    </xf>
    <xf numFmtId="0" fontId="2" fillId="2" borderId="56" xfId="0" applyFont="1" applyFill="1" applyBorder="1" applyAlignment="1" applyProtection="1">
      <alignment wrapText="1"/>
    </xf>
    <xf numFmtId="0" fontId="2" fillId="2" borderId="56" xfId="0" applyFont="1" applyFill="1" applyBorder="1" applyAlignment="1" applyProtection="1"/>
    <xf numFmtId="0" fontId="0" fillId="2" borderId="56" xfId="0" applyFill="1" applyBorder="1" applyAlignment="1">
      <alignment horizontal="center"/>
    </xf>
    <xf numFmtId="6" fontId="0" fillId="0" borderId="9" xfId="0" applyNumberFormat="1" applyBorder="1" applyAlignment="1" applyProtection="1">
      <alignment horizontal="left"/>
    </xf>
    <xf numFmtId="6" fontId="15" fillId="0" borderId="9" xfId="0" applyNumberFormat="1" applyFont="1" applyFill="1" applyBorder="1" applyAlignment="1" applyProtection="1">
      <alignment horizontal="center"/>
      <protection locked="0"/>
    </xf>
    <xf numFmtId="0" fontId="0" fillId="2" borderId="64" xfId="0" applyFill="1" applyBorder="1" applyAlignment="1" applyProtection="1">
      <alignment horizontal="center"/>
    </xf>
    <xf numFmtId="0" fontId="4" fillId="2" borderId="64" xfId="0" applyFont="1" applyFill="1" applyBorder="1" applyAlignment="1" applyProtection="1">
      <alignment horizontal="center"/>
    </xf>
    <xf numFmtId="0" fontId="4" fillId="2" borderId="64" xfId="0" applyFont="1" applyFill="1" applyBorder="1" applyAlignment="1" applyProtection="1">
      <alignment wrapText="1"/>
    </xf>
    <xf numFmtId="0" fontId="16" fillId="0" borderId="64" xfId="0" applyFont="1" applyFill="1" applyBorder="1" applyAlignment="1">
      <alignment horizontal="center"/>
    </xf>
    <xf numFmtId="0" fontId="2" fillId="2" borderId="64" xfId="0" applyFont="1" applyFill="1" applyBorder="1" applyAlignment="1" applyProtection="1">
      <alignment horizontal="left"/>
    </xf>
    <xf numFmtId="164" fontId="0" fillId="0" borderId="9" xfId="0" applyNumberFormat="1" applyBorder="1" applyAlignment="1" applyProtection="1">
      <alignment horizontal="center"/>
      <protection locked="0"/>
    </xf>
    <xf numFmtId="164" fontId="0" fillId="5" borderId="0" xfId="0" applyNumberFormat="1" applyFill="1" applyBorder="1"/>
    <xf numFmtId="0" fontId="0" fillId="5" borderId="16" xfId="0" applyFill="1" applyBorder="1"/>
    <xf numFmtId="0" fontId="19" fillId="5" borderId="12" xfId="0" applyFont="1" applyFill="1" applyBorder="1" applyAlignment="1"/>
    <xf numFmtId="0" fontId="19" fillId="5" borderId="13" xfId="0" applyFont="1" applyFill="1" applyBorder="1" applyAlignment="1"/>
    <xf numFmtId="0" fontId="19" fillId="5" borderId="14" xfId="0" applyFont="1" applyFill="1" applyBorder="1" applyAlignment="1"/>
    <xf numFmtId="0" fontId="4" fillId="5" borderId="2" xfId="0" applyFont="1" applyFill="1" applyBorder="1"/>
    <xf numFmtId="164" fontId="4" fillId="5" borderId="2" xfId="0" applyNumberFormat="1" applyFont="1" applyFill="1" applyBorder="1"/>
    <xf numFmtId="0" fontId="0" fillId="7" borderId="2" xfId="0" applyFill="1" applyBorder="1"/>
    <xf numFmtId="0" fontId="0" fillId="0" borderId="2" xfId="0" applyFont="1" applyBorder="1" applyAlignment="1" applyProtection="1">
      <alignment horizontal="center" wrapText="1"/>
      <protection locked="0"/>
    </xf>
    <xf numFmtId="164" fontId="0" fillId="5" borderId="2" xfId="0" applyNumberFormat="1" applyFill="1" applyBorder="1" applyProtection="1"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6" fontId="14" fillId="0" borderId="2" xfId="0" applyNumberFormat="1" applyFont="1" applyFill="1" applyBorder="1" applyAlignment="1" applyProtection="1">
      <alignment horizontal="center"/>
      <protection locked="0"/>
    </xf>
    <xf numFmtId="6" fontId="0" fillId="0" borderId="9" xfId="0" applyNumberFormat="1" applyBorder="1" applyAlignment="1" applyProtection="1">
      <alignment horizontal="center" wrapText="1"/>
      <protection locked="0"/>
    </xf>
    <xf numFmtId="8" fontId="0" fillId="0" borderId="9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4" fillId="2" borderId="30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0" fillId="0" borderId="3" xfId="0" applyNumberFormat="1" applyFont="1" applyBorder="1" applyAlignment="1" applyProtection="1">
      <alignment horizontal="center" wrapText="1" readingOrder="1"/>
    </xf>
    <xf numFmtId="0" fontId="0" fillId="0" borderId="1" xfId="0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0" fontId="0" fillId="0" borderId="32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42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3" fillId="0" borderId="0" xfId="0" applyFont="1" applyAlignment="1"/>
    <xf numFmtId="0" fontId="0" fillId="0" borderId="0" xfId="0" applyAlignment="1"/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/>
    <xf numFmtId="0" fontId="4" fillId="2" borderId="18" xfId="0" applyFont="1" applyFill="1" applyBorder="1" applyAlignment="1" applyProtection="1"/>
    <xf numFmtId="0" fontId="0" fillId="0" borderId="8" xfId="0" applyFont="1" applyBorder="1" applyAlignment="1" applyProtection="1">
      <alignment horizontal="center" vertical="center" wrapText="1"/>
    </xf>
    <xf numFmtId="0" fontId="0" fillId="0" borderId="2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vertical="center" wrapText="1"/>
    </xf>
    <xf numFmtId="0" fontId="0" fillId="0" borderId="25" xfId="0" applyFont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right" wrapText="1"/>
    </xf>
    <xf numFmtId="0" fontId="4" fillId="0" borderId="0" xfId="0" applyFont="1" applyAlignment="1">
      <alignment horizontal="right"/>
    </xf>
    <xf numFmtId="0" fontId="6" fillId="2" borderId="12" xfId="0" applyFont="1" applyFill="1" applyBorder="1" applyAlignment="1" applyProtection="1">
      <alignment horizontal="center" vertical="center"/>
    </xf>
    <xf numFmtId="0" fontId="7" fillId="2" borderId="13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4" fillId="0" borderId="27" xfId="0" applyFont="1" applyBorder="1" applyAlignment="1" applyProtection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8" xfId="0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4" fontId="15" fillId="0" borderId="8" xfId="0" applyNumberFormat="1" applyFont="1" applyBorder="1" applyAlignment="1" applyProtection="1">
      <alignment horizontal="center" vertical="center" wrapText="1"/>
    </xf>
    <xf numFmtId="0" fontId="0" fillId="0" borderId="32" xfId="0" applyBorder="1" applyAlignment="1" applyProtection="1">
      <alignment vertical="center" wrapText="1"/>
    </xf>
    <xf numFmtId="0" fontId="0" fillId="0" borderId="34" xfId="0" applyBorder="1" applyAlignment="1">
      <alignment vertical="center" wrapText="1"/>
    </xf>
    <xf numFmtId="164" fontId="0" fillId="0" borderId="8" xfId="0" applyNumberFormat="1" applyFont="1" applyBorder="1" applyAlignment="1" applyProtection="1">
      <alignment vertical="center" wrapText="1" readingOrder="1"/>
    </xf>
    <xf numFmtId="0" fontId="0" fillId="0" borderId="23" xfId="0" applyBorder="1" applyAlignment="1">
      <alignment vertical="center" wrapText="1"/>
    </xf>
    <xf numFmtId="0" fontId="4" fillId="2" borderId="13" xfId="0" applyFont="1" applyFill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vertical="center" wrapText="1"/>
    </xf>
    <xf numFmtId="0" fontId="4" fillId="0" borderId="0" xfId="0" applyFont="1" applyBorder="1" applyAlignment="1" applyProtection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8" xfId="0" applyBorder="1" applyAlignment="1" applyProtection="1">
      <alignment vertical="center" wrapText="1"/>
    </xf>
    <xf numFmtId="164" fontId="0" fillId="0" borderId="49" xfId="0" applyNumberFormat="1" applyFont="1" applyBorder="1" applyAlignment="1" applyProtection="1">
      <alignment vertical="center" wrapText="1" readingOrder="1"/>
    </xf>
    <xf numFmtId="0" fontId="0" fillId="0" borderId="49" xfId="0" applyFont="1" applyFill="1" applyBorder="1" applyAlignment="1" applyProtection="1">
      <alignment horizontal="center" vertical="center" wrapText="1"/>
    </xf>
    <xf numFmtId="164" fontId="15" fillId="0" borderId="49" xfId="0" applyNumberFormat="1" applyFont="1" applyBorder="1" applyAlignment="1" applyProtection="1">
      <alignment horizontal="center" vertical="center" wrapText="1"/>
    </xf>
    <xf numFmtId="0" fontId="10" fillId="0" borderId="4" xfId="0" applyFont="1" applyFill="1" applyBorder="1" applyAlignment="1" applyProtection="1">
      <alignment horizontal="right"/>
    </xf>
    <xf numFmtId="0" fontId="11" fillId="0" borderId="4" xfId="0" applyFont="1" applyFill="1" applyBorder="1" applyAlignment="1" applyProtection="1">
      <alignment horizontal="right"/>
    </xf>
    <xf numFmtId="0" fontId="0" fillId="0" borderId="32" xfId="0" applyFont="1" applyBorder="1" applyAlignment="1" applyProtection="1">
      <alignment vertical="center" wrapText="1"/>
    </xf>
    <xf numFmtId="0" fontId="0" fillId="0" borderId="34" xfId="0" applyBorder="1" applyAlignment="1"/>
    <xf numFmtId="164" fontId="0" fillId="0" borderId="8" xfId="0" applyNumberFormat="1" applyFont="1" applyBorder="1" applyAlignment="1" applyProtection="1">
      <alignment horizontal="center" wrapText="1" readingOrder="1"/>
    </xf>
    <xf numFmtId="0" fontId="0" fillId="0" borderId="23" xfId="0" applyBorder="1" applyAlignment="1"/>
    <xf numFmtId="0" fontId="0" fillId="0" borderId="8" xfId="0" applyFont="1" applyFill="1" applyBorder="1" applyAlignment="1" applyProtection="1">
      <alignment horizontal="center" vertical="center"/>
    </xf>
    <xf numFmtId="0" fontId="0" fillId="0" borderId="23" xfId="0" applyBorder="1" applyAlignment="1">
      <alignment vertical="center"/>
    </xf>
    <xf numFmtId="164" fontId="4" fillId="0" borderId="8" xfId="0" applyNumberFormat="1" applyFont="1" applyBorder="1" applyAlignment="1" applyProtection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0" borderId="12" xfId="0" applyFont="1" applyFill="1" applyBorder="1" applyAlignment="1" applyProtection="1">
      <alignment vertical="center" wrapText="1"/>
    </xf>
    <xf numFmtId="0" fontId="9" fillId="0" borderId="13" xfId="0" applyFont="1" applyFill="1" applyBorder="1" applyAlignment="1" applyProtection="1"/>
    <xf numFmtId="0" fontId="0" fillId="0" borderId="42" xfId="0" applyFont="1" applyFill="1" applyBorder="1" applyAlignment="1" applyProtection="1">
      <alignment horizontal="center"/>
    </xf>
    <xf numFmtId="0" fontId="0" fillId="0" borderId="22" xfId="0" applyBorder="1" applyAlignment="1">
      <alignment horizontal="center"/>
    </xf>
    <xf numFmtId="0" fontId="0" fillId="0" borderId="15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 applyAlignment="1" applyProtection="1">
      <alignment horizontal="right"/>
    </xf>
    <xf numFmtId="0" fontId="0" fillId="0" borderId="6" xfId="0" applyBorder="1" applyAlignment="1">
      <alignment horizontal="right"/>
    </xf>
    <xf numFmtId="0" fontId="0" fillId="0" borderId="0" xfId="0" applyFont="1" applyFill="1" applyBorder="1" applyAlignment="1" applyProtection="1">
      <alignment horizontal="right"/>
    </xf>
    <xf numFmtId="0" fontId="0" fillId="0" borderId="0" xfId="0" applyBorder="1" applyAlignment="1">
      <alignment horizontal="right"/>
    </xf>
    <xf numFmtId="0" fontId="0" fillId="0" borderId="22" xfId="0" applyFont="1" applyFill="1" applyBorder="1" applyAlignment="1" applyProtection="1">
      <alignment horizontal="right"/>
    </xf>
    <xf numFmtId="0" fontId="0" fillId="0" borderId="2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20" xfId="0" applyFont="1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right"/>
    </xf>
    <xf numFmtId="0" fontId="0" fillId="0" borderId="1" xfId="0" applyBorder="1" applyAlignment="1" applyProtection="1">
      <alignment horizontal="right"/>
    </xf>
    <xf numFmtId="0" fontId="0" fillId="0" borderId="17" xfId="0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/>
    </xf>
    <xf numFmtId="0" fontId="14" fillId="0" borderId="39" xfId="0" applyFont="1" applyFill="1" applyBorder="1" applyAlignment="1" applyProtection="1">
      <alignment horizontal="right"/>
    </xf>
    <xf numFmtId="0" fontId="0" fillId="0" borderId="39" xfId="0" applyFont="1" applyBorder="1" applyAlignment="1" applyProtection="1">
      <alignment horizontal="right"/>
    </xf>
    <xf numFmtId="0" fontId="0" fillId="0" borderId="55" xfId="0" applyFont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0" fontId="0" fillId="0" borderId="15" xfId="0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5" borderId="12" xfId="0" applyFill="1" applyBorder="1" applyAlignment="1">
      <alignment vertical="top" wrapText="1"/>
    </xf>
    <xf numFmtId="0" fontId="0" fillId="5" borderId="13" xfId="0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5" borderId="15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16" xfId="0" applyFill="1" applyBorder="1" applyAlignment="1">
      <alignment vertical="top" wrapText="1"/>
    </xf>
    <xf numFmtId="0" fontId="0" fillId="5" borderId="42" xfId="0" applyFill="1" applyBorder="1" applyAlignment="1">
      <alignment vertical="top" wrapText="1"/>
    </xf>
    <xf numFmtId="0" fontId="0" fillId="5" borderId="22" xfId="0" applyFill="1" applyBorder="1" applyAlignment="1">
      <alignment vertical="top" wrapText="1"/>
    </xf>
    <xf numFmtId="0" fontId="0" fillId="5" borderId="25" xfId="0" applyFill="1" applyBorder="1" applyAlignment="1">
      <alignment vertical="top" wrapText="1"/>
    </xf>
    <xf numFmtId="0" fontId="0" fillId="5" borderId="60" xfId="0" applyFill="1" applyBorder="1" applyAlignment="1">
      <alignment vertical="top" wrapText="1"/>
    </xf>
    <xf numFmtId="0" fontId="0" fillId="5" borderId="61" xfId="0" applyFill="1" applyBorder="1" applyAlignment="1">
      <alignment vertical="top" wrapText="1"/>
    </xf>
    <xf numFmtId="0" fontId="0" fillId="0" borderId="61" xfId="0" applyBorder="1" applyAlignment="1">
      <alignment wrapText="1"/>
    </xf>
    <xf numFmtId="0" fontId="0" fillId="0" borderId="62" xfId="0" applyBorder="1" applyAlignment="1">
      <alignment wrapText="1"/>
    </xf>
    <xf numFmtId="6" fontId="0" fillId="0" borderId="49" xfId="0" applyNumberFormat="1" applyBorder="1" applyAlignment="1" applyProtection="1">
      <alignment vertical="center" wrapText="1"/>
      <protection locked="0"/>
    </xf>
    <xf numFmtId="0" fontId="0" fillId="0" borderId="49" xfId="0" applyBorder="1" applyAlignment="1" applyProtection="1">
      <alignment vertical="center" wrapText="1"/>
      <protection locked="0"/>
    </xf>
    <xf numFmtId="0" fontId="0" fillId="0" borderId="49" xfId="0" applyBorder="1" applyAlignment="1">
      <alignment vertical="center" wrapText="1"/>
    </xf>
    <xf numFmtId="8" fontId="0" fillId="0" borderId="49" xfId="0" applyNumberFormat="1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 vertical="center" wrapText="1"/>
      <protection locked="0"/>
    </xf>
    <xf numFmtId="164" fontId="0" fillId="0" borderId="49" xfId="0" applyNumberFormat="1" applyBorder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22" fillId="10" borderId="0" xfId="0" applyFont="1" applyFill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3" fillId="0" borderId="0" xfId="0" applyFont="1"/>
    <xf numFmtId="0" fontId="12" fillId="0" borderId="0" xfId="0" applyFont="1"/>
    <xf numFmtId="0" fontId="24" fillId="0" borderId="0" xfId="0" applyFont="1" applyAlignment="1">
      <alignment horizontal="center" textRotation="89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31F7167-458F-C247-B5BF-BDA6203E8362}" type="doc">
      <dgm:prSet loTypeId="urn:microsoft.com/office/officeart/2005/8/layout/orgChart1" loCatId="hierarchy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0A748A1-1727-3F43-AA0E-FB6939095C18}">
      <dgm:prSet phldrT="[Text]"/>
      <dgm:spPr/>
      <dgm:t>
        <a:bodyPr/>
        <a:lstStyle/>
        <a:p>
          <a:r>
            <a:rPr lang="en-US"/>
            <a:t>RISK TYPE</a:t>
          </a:r>
        </a:p>
      </dgm:t>
    </dgm:pt>
    <dgm:pt modelId="{A41133FE-D6C0-8A4A-8EB6-49865870E9CE}" type="parTrans" cxnId="{BC7CEE57-F6A4-A349-9448-3AD9F25C6F54}">
      <dgm:prSet/>
      <dgm:spPr/>
      <dgm:t>
        <a:bodyPr/>
        <a:lstStyle/>
        <a:p>
          <a:endParaRPr lang="en-US"/>
        </a:p>
      </dgm:t>
    </dgm:pt>
    <dgm:pt modelId="{39C8D410-D9B9-6149-83B8-568606BF3D76}" type="sibTrans" cxnId="{BC7CEE57-F6A4-A349-9448-3AD9F25C6F54}">
      <dgm:prSet/>
      <dgm:spPr/>
      <dgm:t>
        <a:bodyPr/>
        <a:lstStyle/>
        <a:p>
          <a:endParaRPr lang="en-US"/>
        </a:p>
      </dgm:t>
    </dgm:pt>
    <dgm:pt modelId="{46CF1C8E-0D20-A145-8DFD-067C11DE3F21}" type="asst">
      <dgm:prSet phldrT="[Text]"/>
      <dgm:spPr/>
      <dgm:t>
        <a:bodyPr/>
        <a:lstStyle/>
        <a:p>
          <a:r>
            <a:rPr lang="en-US"/>
            <a:t>FILM</a:t>
          </a:r>
        </a:p>
      </dgm:t>
    </dgm:pt>
    <dgm:pt modelId="{D875CFA6-9B5B-0643-BF7A-80C5EA8F2B0E}" type="parTrans" cxnId="{47B41D14-3555-C148-852B-C52166927AD4}">
      <dgm:prSet/>
      <dgm:spPr/>
      <dgm:t>
        <a:bodyPr/>
        <a:lstStyle/>
        <a:p>
          <a:endParaRPr lang="en-US"/>
        </a:p>
      </dgm:t>
    </dgm:pt>
    <dgm:pt modelId="{7DD4100B-324F-D44B-AF80-679D0DADC21B}" type="sibTrans" cxnId="{47B41D14-3555-C148-852B-C52166927AD4}">
      <dgm:prSet/>
      <dgm:spPr/>
      <dgm:t>
        <a:bodyPr/>
        <a:lstStyle/>
        <a:p>
          <a:endParaRPr lang="en-US"/>
        </a:p>
      </dgm:t>
    </dgm:pt>
    <dgm:pt modelId="{C711CF21-FC06-0048-9BEC-04B8494F3743}">
      <dgm:prSet phldrT="[Text]"/>
      <dgm:spPr/>
      <dgm:t>
        <a:bodyPr/>
        <a:lstStyle/>
        <a:p>
          <a:r>
            <a:rPr lang="en-US"/>
            <a:t>Specific Film</a:t>
          </a:r>
        </a:p>
      </dgm:t>
    </dgm:pt>
    <dgm:pt modelId="{CD545F6E-507E-BB47-B6BB-EDC10563A28E}" type="parTrans" cxnId="{72760722-9325-5543-8C94-1A051816F18C}">
      <dgm:prSet/>
      <dgm:spPr/>
      <dgm:t>
        <a:bodyPr/>
        <a:lstStyle/>
        <a:p>
          <a:endParaRPr lang="en-US"/>
        </a:p>
      </dgm:t>
    </dgm:pt>
    <dgm:pt modelId="{B8DD4582-AEA2-FE47-9D0E-86953918A14D}" type="sibTrans" cxnId="{72760722-9325-5543-8C94-1A051816F18C}">
      <dgm:prSet/>
      <dgm:spPr/>
      <dgm:t>
        <a:bodyPr/>
        <a:lstStyle/>
        <a:p>
          <a:endParaRPr lang="en-US"/>
        </a:p>
      </dgm:t>
    </dgm:pt>
    <dgm:pt modelId="{25938706-E2AF-6A4D-8051-EA8E274F09B7}">
      <dgm:prSet phldrT="[Text]"/>
      <dgm:spPr/>
      <dgm:t>
        <a:bodyPr/>
        <a:lstStyle/>
        <a:p>
          <a:r>
            <a:rPr lang="en-US"/>
            <a:t>Blanket</a:t>
          </a:r>
          <a:r>
            <a:rPr lang="en-US" baseline="0"/>
            <a:t> Film Project</a:t>
          </a:r>
          <a:endParaRPr lang="en-US"/>
        </a:p>
      </dgm:t>
    </dgm:pt>
    <dgm:pt modelId="{D25166BD-9C96-C446-8A7F-503A414A69F9}" type="parTrans" cxnId="{C32A37FE-276B-ED4D-A1B9-FD393A102D03}">
      <dgm:prSet/>
      <dgm:spPr/>
      <dgm:t>
        <a:bodyPr/>
        <a:lstStyle/>
        <a:p>
          <a:endParaRPr lang="en-US"/>
        </a:p>
      </dgm:t>
    </dgm:pt>
    <dgm:pt modelId="{73923896-9507-324B-88CB-11DF2FB40D92}" type="sibTrans" cxnId="{C32A37FE-276B-ED4D-A1B9-FD393A102D03}">
      <dgm:prSet/>
      <dgm:spPr/>
      <dgm:t>
        <a:bodyPr/>
        <a:lstStyle/>
        <a:p>
          <a:endParaRPr lang="en-US"/>
        </a:p>
      </dgm:t>
    </dgm:pt>
    <dgm:pt modelId="{37C71180-3A3E-8A42-BA4C-29DEFABB23EF}" type="asst">
      <dgm:prSet/>
      <dgm:spPr/>
      <dgm:t>
        <a:bodyPr/>
        <a:lstStyle/>
        <a:p>
          <a:r>
            <a:rPr lang="en-US"/>
            <a:t>All</a:t>
          </a:r>
          <a:r>
            <a:rPr lang="en-US" baseline="0"/>
            <a:t> Other Non-Barbican</a:t>
          </a:r>
          <a:endParaRPr lang="en-US"/>
        </a:p>
      </dgm:t>
    </dgm:pt>
    <dgm:pt modelId="{BEB10F1D-DA8F-B843-BC66-A8E11A3DE4DE}" type="parTrans" cxnId="{297D4B1A-DFE2-6F46-8FFF-7A1712324A47}">
      <dgm:prSet/>
      <dgm:spPr/>
      <dgm:t>
        <a:bodyPr/>
        <a:lstStyle/>
        <a:p>
          <a:endParaRPr lang="en-US"/>
        </a:p>
      </dgm:t>
    </dgm:pt>
    <dgm:pt modelId="{8EDB924A-5E86-CD41-964C-3D3C1897F9E5}" type="sibTrans" cxnId="{297D4B1A-DFE2-6F46-8FFF-7A1712324A47}">
      <dgm:prSet/>
      <dgm:spPr/>
      <dgm:t>
        <a:bodyPr/>
        <a:lstStyle/>
        <a:p>
          <a:endParaRPr lang="en-US"/>
        </a:p>
      </dgm:t>
    </dgm:pt>
    <dgm:pt modelId="{8DE1BF75-D321-D14F-921B-0B0718A29206}" type="pres">
      <dgm:prSet presAssocID="{531F7167-458F-C247-B5BF-BDA6203E8362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9C55E96B-4722-614E-8799-260EADA72A56}" type="pres">
      <dgm:prSet presAssocID="{C0A748A1-1727-3F43-AA0E-FB6939095C18}" presName="hierRoot1" presStyleCnt="0">
        <dgm:presLayoutVars>
          <dgm:hierBranch val="init"/>
        </dgm:presLayoutVars>
      </dgm:prSet>
      <dgm:spPr/>
    </dgm:pt>
    <dgm:pt modelId="{B198E263-2E05-584B-9A1E-DF353837DD6E}" type="pres">
      <dgm:prSet presAssocID="{C0A748A1-1727-3F43-AA0E-FB6939095C18}" presName="rootComposite1" presStyleCnt="0"/>
      <dgm:spPr/>
    </dgm:pt>
    <dgm:pt modelId="{242DF49D-9BF5-FE40-A892-D038C274B5AF}" type="pres">
      <dgm:prSet presAssocID="{C0A748A1-1727-3F43-AA0E-FB6939095C18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058F97F-77B4-394E-A944-3B62A348A576}" type="pres">
      <dgm:prSet presAssocID="{C0A748A1-1727-3F43-AA0E-FB6939095C18}" presName="rootConnector1" presStyleLbl="node1" presStyleIdx="0" presStyleCnt="0"/>
      <dgm:spPr/>
    </dgm:pt>
    <dgm:pt modelId="{6D885983-4F69-254B-8E0A-2EA51C0B89E8}" type="pres">
      <dgm:prSet presAssocID="{C0A748A1-1727-3F43-AA0E-FB6939095C18}" presName="hierChild2" presStyleCnt="0"/>
      <dgm:spPr/>
    </dgm:pt>
    <dgm:pt modelId="{5A550A3A-51A0-7F48-B5E8-71D3130DF0D6}" type="pres">
      <dgm:prSet presAssocID="{D25166BD-9C96-C446-8A7F-503A414A69F9}" presName="Name37" presStyleLbl="parChTrans1D2" presStyleIdx="0" presStyleCnt="4"/>
      <dgm:spPr/>
    </dgm:pt>
    <dgm:pt modelId="{196BCC9D-20EA-A04A-A2F2-64E100C6A08F}" type="pres">
      <dgm:prSet presAssocID="{25938706-E2AF-6A4D-8051-EA8E274F09B7}" presName="hierRoot2" presStyleCnt="0">
        <dgm:presLayoutVars>
          <dgm:hierBranch val="init"/>
        </dgm:presLayoutVars>
      </dgm:prSet>
      <dgm:spPr/>
    </dgm:pt>
    <dgm:pt modelId="{5ECC40B6-D3EE-D04F-8BDE-16F439D34210}" type="pres">
      <dgm:prSet presAssocID="{25938706-E2AF-6A4D-8051-EA8E274F09B7}" presName="rootComposite" presStyleCnt="0"/>
      <dgm:spPr/>
    </dgm:pt>
    <dgm:pt modelId="{21E9C119-13BF-854D-BA7F-D227928E0F13}" type="pres">
      <dgm:prSet presAssocID="{25938706-E2AF-6A4D-8051-EA8E274F09B7}" presName="rootText" presStyleLbl="node2" presStyleIdx="0" presStyleCnt="2">
        <dgm:presLayoutVars>
          <dgm:chPref val="3"/>
        </dgm:presLayoutVars>
      </dgm:prSet>
      <dgm:spPr/>
    </dgm:pt>
    <dgm:pt modelId="{9881EFAF-F58F-CF47-860E-1691639F8733}" type="pres">
      <dgm:prSet presAssocID="{25938706-E2AF-6A4D-8051-EA8E274F09B7}" presName="rootConnector" presStyleLbl="node2" presStyleIdx="0" presStyleCnt="2"/>
      <dgm:spPr/>
    </dgm:pt>
    <dgm:pt modelId="{2BD8CF8E-6227-9B40-A176-1FC747785CE4}" type="pres">
      <dgm:prSet presAssocID="{25938706-E2AF-6A4D-8051-EA8E274F09B7}" presName="hierChild4" presStyleCnt="0"/>
      <dgm:spPr/>
    </dgm:pt>
    <dgm:pt modelId="{75923B42-63CC-974E-B74B-A37E41ED069A}" type="pres">
      <dgm:prSet presAssocID="{25938706-E2AF-6A4D-8051-EA8E274F09B7}" presName="hierChild5" presStyleCnt="0"/>
      <dgm:spPr/>
    </dgm:pt>
    <dgm:pt modelId="{D9282306-3744-5646-9A7C-100004221998}" type="pres">
      <dgm:prSet presAssocID="{CD545F6E-507E-BB47-B6BB-EDC10563A28E}" presName="Name37" presStyleLbl="parChTrans1D2" presStyleIdx="1" presStyleCnt="4"/>
      <dgm:spPr/>
    </dgm:pt>
    <dgm:pt modelId="{F4E1539C-FE74-EF4B-9190-474A746C1209}" type="pres">
      <dgm:prSet presAssocID="{C711CF21-FC06-0048-9BEC-04B8494F3743}" presName="hierRoot2" presStyleCnt="0">
        <dgm:presLayoutVars>
          <dgm:hierBranch val="init"/>
        </dgm:presLayoutVars>
      </dgm:prSet>
      <dgm:spPr/>
    </dgm:pt>
    <dgm:pt modelId="{FF81E483-1D1A-9344-AD46-F36C725C91F3}" type="pres">
      <dgm:prSet presAssocID="{C711CF21-FC06-0048-9BEC-04B8494F3743}" presName="rootComposite" presStyleCnt="0"/>
      <dgm:spPr/>
    </dgm:pt>
    <dgm:pt modelId="{C7BDDB91-9D91-CA46-902B-2F02DAB406AD}" type="pres">
      <dgm:prSet presAssocID="{C711CF21-FC06-0048-9BEC-04B8494F3743}" presName="rootText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B103479-8799-E341-91CC-2DDEE8957E34}" type="pres">
      <dgm:prSet presAssocID="{C711CF21-FC06-0048-9BEC-04B8494F3743}" presName="rootConnector" presStyleLbl="node2" presStyleIdx="1" presStyleCnt="2"/>
      <dgm:spPr/>
    </dgm:pt>
    <dgm:pt modelId="{806BF4A0-DAD8-7E49-9C73-5162B6E6FC9C}" type="pres">
      <dgm:prSet presAssocID="{C711CF21-FC06-0048-9BEC-04B8494F3743}" presName="hierChild4" presStyleCnt="0"/>
      <dgm:spPr/>
    </dgm:pt>
    <dgm:pt modelId="{C92886F3-99C9-2848-8D65-ED6AA783B9F4}" type="pres">
      <dgm:prSet presAssocID="{C711CF21-FC06-0048-9BEC-04B8494F3743}" presName="hierChild5" presStyleCnt="0"/>
      <dgm:spPr/>
    </dgm:pt>
    <dgm:pt modelId="{447B478A-7505-AE40-96BF-5599BCF1129A}" type="pres">
      <dgm:prSet presAssocID="{C0A748A1-1727-3F43-AA0E-FB6939095C18}" presName="hierChild3" presStyleCnt="0"/>
      <dgm:spPr/>
    </dgm:pt>
    <dgm:pt modelId="{5E72086E-E87D-E247-B178-8C46A42DD3BA}" type="pres">
      <dgm:prSet presAssocID="{D875CFA6-9B5B-0643-BF7A-80C5EA8F2B0E}" presName="Name111" presStyleLbl="parChTrans1D2" presStyleIdx="2" presStyleCnt="4"/>
      <dgm:spPr/>
    </dgm:pt>
    <dgm:pt modelId="{925DA0D6-D8D7-E143-9F14-AF403989D5AF}" type="pres">
      <dgm:prSet presAssocID="{46CF1C8E-0D20-A145-8DFD-067C11DE3F21}" presName="hierRoot3" presStyleCnt="0">
        <dgm:presLayoutVars>
          <dgm:hierBranch val="init"/>
        </dgm:presLayoutVars>
      </dgm:prSet>
      <dgm:spPr/>
    </dgm:pt>
    <dgm:pt modelId="{59FAE1CC-8C21-F142-8191-65FF78BBB8A5}" type="pres">
      <dgm:prSet presAssocID="{46CF1C8E-0D20-A145-8DFD-067C11DE3F21}" presName="rootComposite3" presStyleCnt="0"/>
      <dgm:spPr/>
    </dgm:pt>
    <dgm:pt modelId="{C1B371E9-CCB9-034E-A099-CFF3BB6340BA}" type="pres">
      <dgm:prSet presAssocID="{46CF1C8E-0D20-A145-8DFD-067C11DE3F21}" presName="rootText3" presStyleLbl="asst1" presStyleIdx="0" presStyleCnt="2">
        <dgm:presLayoutVars>
          <dgm:chPref val="3"/>
        </dgm:presLayoutVars>
      </dgm:prSet>
      <dgm:spPr/>
    </dgm:pt>
    <dgm:pt modelId="{2329006C-3FCD-574A-804C-04DB0AE1989C}" type="pres">
      <dgm:prSet presAssocID="{46CF1C8E-0D20-A145-8DFD-067C11DE3F21}" presName="rootConnector3" presStyleLbl="asst1" presStyleIdx="0" presStyleCnt="2"/>
      <dgm:spPr/>
    </dgm:pt>
    <dgm:pt modelId="{DAC4707E-EF1B-D34B-8383-A296D78F6787}" type="pres">
      <dgm:prSet presAssocID="{46CF1C8E-0D20-A145-8DFD-067C11DE3F21}" presName="hierChild6" presStyleCnt="0"/>
      <dgm:spPr/>
    </dgm:pt>
    <dgm:pt modelId="{D4132206-1D7E-9A48-BF82-521BAFC4CDF1}" type="pres">
      <dgm:prSet presAssocID="{46CF1C8E-0D20-A145-8DFD-067C11DE3F21}" presName="hierChild7" presStyleCnt="0"/>
      <dgm:spPr/>
    </dgm:pt>
    <dgm:pt modelId="{58590A87-B750-094E-912F-16673097353F}" type="pres">
      <dgm:prSet presAssocID="{BEB10F1D-DA8F-B843-BC66-A8E11A3DE4DE}" presName="Name111" presStyleLbl="parChTrans1D2" presStyleIdx="3" presStyleCnt="4"/>
      <dgm:spPr/>
    </dgm:pt>
    <dgm:pt modelId="{3A5EF69F-A2FC-9249-9EE0-C7B3A988CAB6}" type="pres">
      <dgm:prSet presAssocID="{37C71180-3A3E-8A42-BA4C-29DEFABB23EF}" presName="hierRoot3" presStyleCnt="0">
        <dgm:presLayoutVars>
          <dgm:hierBranch val="init"/>
        </dgm:presLayoutVars>
      </dgm:prSet>
      <dgm:spPr/>
    </dgm:pt>
    <dgm:pt modelId="{EB757B73-03B7-1A47-8453-3ECD13D8B800}" type="pres">
      <dgm:prSet presAssocID="{37C71180-3A3E-8A42-BA4C-29DEFABB23EF}" presName="rootComposite3" presStyleCnt="0"/>
      <dgm:spPr/>
    </dgm:pt>
    <dgm:pt modelId="{8D19291F-D489-3D4F-B611-77410FDC3CF3}" type="pres">
      <dgm:prSet presAssocID="{37C71180-3A3E-8A42-BA4C-29DEFABB23EF}" presName="rootText3" presStyleLbl="asst1" presStyleIdx="1" presStyleCnt="2">
        <dgm:presLayoutVars>
          <dgm:chPref val="3"/>
        </dgm:presLayoutVars>
      </dgm:prSet>
      <dgm:spPr/>
    </dgm:pt>
    <dgm:pt modelId="{12EC76DE-80BA-0948-B98A-85F34387E91A}" type="pres">
      <dgm:prSet presAssocID="{37C71180-3A3E-8A42-BA4C-29DEFABB23EF}" presName="rootConnector3" presStyleLbl="asst1" presStyleIdx="1" presStyleCnt="2"/>
      <dgm:spPr/>
    </dgm:pt>
    <dgm:pt modelId="{69961B01-E80E-1649-8AD5-DC52D7369767}" type="pres">
      <dgm:prSet presAssocID="{37C71180-3A3E-8A42-BA4C-29DEFABB23EF}" presName="hierChild6" presStyleCnt="0"/>
      <dgm:spPr/>
    </dgm:pt>
    <dgm:pt modelId="{3E980D35-EED2-624E-93FA-F16F0901D2E6}" type="pres">
      <dgm:prSet presAssocID="{37C71180-3A3E-8A42-BA4C-29DEFABB23EF}" presName="hierChild7" presStyleCnt="0"/>
      <dgm:spPr/>
    </dgm:pt>
  </dgm:ptLst>
  <dgm:cxnLst>
    <dgm:cxn modelId="{BC7CEE57-F6A4-A349-9448-3AD9F25C6F54}" srcId="{531F7167-458F-C247-B5BF-BDA6203E8362}" destId="{C0A748A1-1727-3F43-AA0E-FB6939095C18}" srcOrd="0" destOrd="0" parTransId="{A41133FE-D6C0-8A4A-8EB6-49865870E9CE}" sibTransId="{39C8D410-D9B9-6149-83B8-568606BF3D76}"/>
    <dgm:cxn modelId="{F26AD1E2-8964-244D-846A-F352969E3FD5}" type="presOf" srcId="{37C71180-3A3E-8A42-BA4C-29DEFABB23EF}" destId="{8D19291F-D489-3D4F-B611-77410FDC3CF3}" srcOrd="0" destOrd="0" presId="urn:microsoft.com/office/officeart/2005/8/layout/orgChart1"/>
    <dgm:cxn modelId="{29911D50-5F1B-BF4C-80EB-27B641A5649B}" type="presOf" srcId="{C0A748A1-1727-3F43-AA0E-FB6939095C18}" destId="{242DF49D-9BF5-FE40-A892-D038C274B5AF}" srcOrd="0" destOrd="0" presId="urn:microsoft.com/office/officeart/2005/8/layout/orgChart1"/>
    <dgm:cxn modelId="{E06E21D6-374B-504B-A5E6-90FD3E9E4872}" type="presOf" srcId="{BEB10F1D-DA8F-B843-BC66-A8E11A3DE4DE}" destId="{58590A87-B750-094E-912F-16673097353F}" srcOrd="0" destOrd="0" presId="urn:microsoft.com/office/officeart/2005/8/layout/orgChart1"/>
    <dgm:cxn modelId="{C32A37FE-276B-ED4D-A1B9-FD393A102D03}" srcId="{C0A748A1-1727-3F43-AA0E-FB6939095C18}" destId="{25938706-E2AF-6A4D-8051-EA8E274F09B7}" srcOrd="2" destOrd="0" parTransId="{D25166BD-9C96-C446-8A7F-503A414A69F9}" sibTransId="{73923896-9507-324B-88CB-11DF2FB40D92}"/>
    <dgm:cxn modelId="{47B41D14-3555-C148-852B-C52166927AD4}" srcId="{C0A748A1-1727-3F43-AA0E-FB6939095C18}" destId="{46CF1C8E-0D20-A145-8DFD-067C11DE3F21}" srcOrd="0" destOrd="0" parTransId="{D875CFA6-9B5B-0643-BF7A-80C5EA8F2B0E}" sibTransId="{7DD4100B-324F-D44B-AF80-679D0DADC21B}"/>
    <dgm:cxn modelId="{011EBA91-F719-7A46-BA9D-CB5196ED781F}" type="presOf" srcId="{25938706-E2AF-6A4D-8051-EA8E274F09B7}" destId="{9881EFAF-F58F-CF47-860E-1691639F8733}" srcOrd="1" destOrd="0" presId="urn:microsoft.com/office/officeart/2005/8/layout/orgChart1"/>
    <dgm:cxn modelId="{6AEAB599-F204-1647-9CBD-60A4E939D5AA}" type="presOf" srcId="{25938706-E2AF-6A4D-8051-EA8E274F09B7}" destId="{21E9C119-13BF-854D-BA7F-D227928E0F13}" srcOrd="0" destOrd="0" presId="urn:microsoft.com/office/officeart/2005/8/layout/orgChart1"/>
    <dgm:cxn modelId="{297D4B1A-DFE2-6F46-8FFF-7A1712324A47}" srcId="{C0A748A1-1727-3F43-AA0E-FB6939095C18}" destId="{37C71180-3A3E-8A42-BA4C-29DEFABB23EF}" srcOrd="1" destOrd="0" parTransId="{BEB10F1D-DA8F-B843-BC66-A8E11A3DE4DE}" sibTransId="{8EDB924A-5E86-CD41-964C-3D3C1897F9E5}"/>
    <dgm:cxn modelId="{DE2445BE-3AD2-5B45-99AE-A2313842EA24}" type="presOf" srcId="{D875CFA6-9B5B-0643-BF7A-80C5EA8F2B0E}" destId="{5E72086E-E87D-E247-B178-8C46A42DD3BA}" srcOrd="0" destOrd="0" presId="urn:microsoft.com/office/officeart/2005/8/layout/orgChart1"/>
    <dgm:cxn modelId="{3100BB26-D4B9-E841-9BF7-8D2EE9DB9BC0}" type="presOf" srcId="{C711CF21-FC06-0048-9BEC-04B8494F3743}" destId="{C7BDDB91-9D91-CA46-902B-2F02DAB406AD}" srcOrd="0" destOrd="0" presId="urn:microsoft.com/office/officeart/2005/8/layout/orgChart1"/>
    <dgm:cxn modelId="{0BC4FAF3-21BC-5F49-AD50-13AE5F73BDE4}" type="presOf" srcId="{37C71180-3A3E-8A42-BA4C-29DEFABB23EF}" destId="{12EC76DE-80BA-0948-B98A-85F34387E91A}" srcOrd="1" destOrd="0" presId="urn:microsoft.com/office/officeart/2005/8/layout/orgChart1"/>
    <dgm:cxn modelId="{8F6A5CF3-E521-BC4B-92E0-F0EBDF37048C}" type="presOf" srcId="{D25166BD-9C96-C446-8A7F-503A414A69F9}" destId="{5A550A3A-51A0-7F48-B5E8-71D3130DF0D6}" srcOrd="0" destOrd="0" presId="urn:microsoft.com/office/officeart/2005/8/layout/orgChart1"/>
    <dgm:cxn modelId="{DDE8E3AE-6C25-1D41-93A1-9A32CA998585}" type="presOf" srcId="{531F7167-458F-C247-B5BF-BDA6203E8362}" destId="{8DE1BF75-D321-D14F-921B-0B0718A29206}" srcOrd="0" destOrd="0" presId="urn:microsoft.com/office/officeart/2005/8/layout/orgChart1"/>
    <dgm:cxn modelId="{1DB6E0D5-3AEF-1C4A-A2CB-8613D047CCC5}" type="presOf" srcId="{C0A748A1-1727-3F43-AA0E-FB6939095C18}" destId="{5058F97F-77B4-394E-A944-3B62A348A576}" srcOrd="1" destOrd="0" presId="urn:microsoft.com/office/officeart/2005/8/layout/orgChart1"/>
    <dgm:cxn modelId="{8D409846-E296-E442-A801-8965E4AFACB6}" type="presOf" srcId="{46CF1C8E-0D20-A145-8DFD-067C11DE3F21}" destId="{2329006C-3FCD-574A-804C-04DB0AE1989C}" srcOrd="1" destOrd="0" presId="urn:microsoft.com/office/officeart/2005/8/layout/orgChart1"/>
    <dgm:cxn modelId="{CC734DDB-5FBF-D942-B897-990792723B33}" type="presOf" srcId="{46CF1C8E-0D20-A145-8DFD-067C11DE3F21}" destId="{C1B371E9-CCB9-034E-A099-CFF3BB6340BA}" srcOrd="0" destOrd="0" presId="urn:microsoft.com/office/officeart/2005/8/layout/orgChart1"/>
    <dgm:cxn modelId="{44FEA51D-AE17-C544-9C8C-D600B890CC37}" type="presOf" srcId="{CD545F6E-507E-BB47-B6BB-EDC10563A28E}" destId="{D9282306-3744-5646-9A7C-100004221998}" srcOrd="0" destOrd="0" presId="urn:microsoft.com/office/officeart/2005/8/layout/orgChart1"/>
    <dgm:cxn modelId="{72760722-9325-5543-8C94-1A051816F18C}" srcId="{C0A748A1-1727-3F43-AA0E-FB6939095C18}" destId="{C711CF21-FC06-0048-9BEC-04B8494F3743}" srcOrd="3" destOrd="0" parTransId="{CD545F6E-507E-BB47-B6BB-EDC10563A28E}" sibTransId="{B8DD4582-AEA2-FE47-9D0E-86953918A14D}"/>
    <dgm:cxn modelId="{21799CF1-6564-AA4E-9230-79066B8417E1}" type="presOf" srcId="{C711CF21-FC06-0048-9BEC-04B8494F3743}" destId="{BB103479-8799-E341-91CC-2DDEE8957E34}" srcOrd="1" destOrd="0" presId="urn:microsoft.com/office/officeart/2005/8/layout/orgChart1"/>
    <dgm:cxn modelId="{51728C11-A555-A34C-AABE-184DCE968A96}" type="presParOf" srcId="{8DE1BF75-D321-D14F-921B-0B0718A29206}" destId="{9C55E96B-4722-614E-8799-260EADA72A56}" srcOrd="0" destOrd="0" presId="urn:microsoft.com/office/officeart/2005/8/layout/orgChart1"/>
    <dgm:cxn modelId="{C44F7DE4-E171-4949-86B7-1726074D00A6}" type="presParOf" srcId="{9C55E96B-4722-614E-8799-260EADA72A56}" destId="{B198E263-2E05-584B-9A1E-DF353837DD6E}" srcOrd="0" destOrd="0" presId="urn:microsoft.com/office/officeart/2005/8/layout/orgChart1"/>
    <dgm:cxn modelId="{11F03779-08DA-E144-930F-D84976849958}" type="presParOf" srcId="{B198E263-2E05-584B-9A1E-DF353837DD6E}" destId="{242DF49D-9BF5-FE40-A892-D038C274B5AF}" srcOrd="0" destOrd="0" presId="urn:microsoft.com/office/officeart/2005/8/layout/orgChart1"/>
    <dgm:cxn modelId="{59E80444-F856-D241-9743-D752A441F1EA}" type="presParOf" srcId="{B198E263-2E05-584B-9A1E-DF353837DD6E}" destId="{5058F97F-77B4-394E-A944-3B62A348A576}" srcOrd="1" destOrd="0" presId="urn:microsoft.com/office/officeart/2005/8/layout/orgChart1"/>
    <dgm:cxn modelId="{0AD86A68-0A2E-1A4C-AE40-F124C0604331}" type="presParOf" srcId="{9C55E96B-4722-614E-8799-260EADA72A56}" destId="{6D885983-4F69-254B-8E0A-2EA51C0B89E8}" srcOrd="1" destOrd="0" presId="urn:microsoft.com/office/officeart/2005/8/layout/orgChart1"/>
    <dgm:cxn modelId="{E0EE85FA-38E0-E942-9E93-BB624237B5F9}" type="presParOf" srcId="{6D885983-4F69-254B-8E0A-2EA51C0B89E8}" destId="{5A550A3A-51A0-7F48-B5E8-71D3130DF0D6}" srcOrd="0" destOrd="0" presId="urn:microsoft.com/office/officeart/2005/8/layout/orgChart1"/>
    <dgm:cxn modelId="{1BE9581B-54EB-A94A-AC73-623043436A69}" type="presParOf" srcId="{6D885983-4F69-254B-8E0A-2EA51C0B89E8}" destId="{196BCC9D-20EA-A04A-A2F2-64E100C6A08F}" srcOrd="1" destOrd="0" presId="urn:microsoft.com/office/officeart/2005/8/layout/orgChart1"/>
    <dgm:cxn modelId="{AF887DF2-CF9A-8642-832D-ACCA43A21FF3}" type="presParOf" srcId="{196BCC9D-20EA-A04A-A2F2-64E100C6A08F}" destId="{5ECC40B6-D3EE-D04F-8BDE-16F439D34210}" srcOrd="0" destOrd="0" presId="urn:microsoft.com/office/officeart/2005/8/layout/orgChart1"/>
    <dgm:cxn modelId="{E3F06AC6-1B55-FC43-84FC-0F8EE4DAF4C2}" type="presParOf" srcId="{5ECC40B6-D3EE-D04F-8BDE-16F439D34210}" destId="{21E9C119-13BF-854D-BA7F-D227928E0F13}" srcOrd="0" destOrd="0" presId="urn:microsoft.com/office/officeart/2005/8/layout/orgChart1"/>
    <dgm:cxn modelId="{4E672EE8-666B-3648-9724-19AF9644526C}" type="presParOf" srcId="{5ECC40B6-D3EE-D04F-8BDE-16F439D34210}" destId="{9881EFAF-F58F-CF47-860E-1691639F8733}" srcOrd="1" destOrd="0" presId="urn:microsoft.com/office/officeart/2005/8/layout/orgChart1"/>
    <dgm:cxn modelId="{7BB44C1B-B8E5-5340-9BAB-CC824A339651}" type="presParOf" srcId="{196BCC9D-20EA-A04A-A2F2-64E100C6A08F}" destId="{2BD8CF8E-6227-9B40-A176-1FC747785CE4}" srcOrd="1" destOrd="0" presId="urn:microsoft.com/office/officeart/2005/8/layout/orgChart1"/>
    <dgm:cxn modelId="{7CC83EB6-B657-DF48-8965-F825E5E866F9}" type="presParOf" srcId="{196BCC9D-20EA-A04A-A2F2-64E100C6A08F}" destId="{75923B42-63CC-974E-B74B-A37E41ED069A}" srcOrd="2" destOrd="0" presId="urn:microsoft.com/office/officeart/2005/8/layout/orgChart1"/>
    <dgm:cxn modelId="{42E379A1-4104-BF4B-A65F-5237603ACAB3}" type="presParOf" srcId="{6D885983-4F69-254B-8E0A-2EA51C0B89E8}" destId="{D9282306-3744-5646-9A7C-100004221998}" srcOrd="2" destOrd="0" presId="urn:microsoft.com/office/officeart/2005/8/layout/orgChart1"/>
    <dgm:cxn modelId="{2D350C18-5ECC-1548-A679-4899DAC55733}" type="presParOf" srcId="{6D885983-4F69-254B-8E0A-2EA51C0B89E8}" destId="{F4E1539C-FE74-EF4B-9190-474A746C1209}" srcOrd="3" destOrd="0" presId="urn:microsoft.com/office/officeart/2005/8/layout/orgChart1"/>
    <dgm:cxn modelId="{CA3BCDFA-408F-B041-9BCC-0F92CB56962A}" type="presParOf" srcId="{F4E1539C-FE74-EF4B-9190-474A746C1209}" destId="{FF81E483-1D1A-9344-AD46-F36C725C91F3}" srcOrd="0" destOrd="0" presId="urn:microsoft.com/office/officeart/2005/8/layout/orgChart1"/>
    <dgm:cxn modelId="{8A0E3D95-446A-6F44-A419-489B4974EECA}" type="presParOf" srcId="{FF81E483-1D1A-9344-AD46-F36C725C91F3}" destId="{C7BDDB91-9D91-CA46-902B-2F02DAB406AD}" srcOrd="0" destOrd="0" presId="urn:microsoft.com/office/officeart/2005/8/layout/orgChart1"/>
    <dgm:cxn modelId="{0F2AF5CD-32D5-2B4F-B359-E09761B1165F}" type="presParOf" srcId="{FF81E483-1D1A-9344-AD46-F36C725C91F3}" destId="{BB103479-8799-E341-91CC-2DDEE8957E34}" srcOrd="1" destOrd="0" presId="urn:microsoft.com/office/officeart/2005/8/layout/orgChart1"/>
    <dgm:cxn modelId="{D8BEA6AB-7B70-C84D-AD35-EF1B4B7F63C3}" type="presParOf" srcId="{F4E1539C-FE74-EF4B-9190-474A746C1209}" destId="{806BF4A0-DAD8-7E49-9C73-5162B6E6FC9C}" srcOrd="1" destOrd="0" presId="urn:microsoft.com/office/officeart/2005/8/layout/orgChart1"/>
    <dgm:cxn modelId="{BA2EBD95-4B5E-CA46-A4A2-1C46AEF87E4F}" type="presParOf" srcId="{F4E1539C-FE74-EF4B-9190-474A746C1209}" destId="{C92886F3-99C9-2848-8D65-ED6AA783B9F4}" srcOrd="2" destOrd="0" presId="urn:microsoft.com/office/officeart/2005/8/layout/orgChart1"/>
    <dgm:cxn modelId="{BFAFAA0F-D7FE-F545-8221-66BC33B893C4}" type="presParOf" srcId="{9C55E96B-4722-614E-8799-260EADA72A56}" destId="{447B478A-7505-AE40-96BF-5599BCF1129A}" srcOrd="2" destOrd="0" presId="urn:microsoft.com/office/officeart/2005/8/layout/orgChart1"/>
    <dgm:cxn modelId="{46E9E36B-D053-F145-84CE-B77F5A7A603C}" type="presParOf" srcId="{447B478A-7505-AE40-96BF-5599BCF1129A}" destId="{5E72086E-E87D-E247-B178-8C46A42DD3BA}" srcOrd="0" destOrd="0" presId="urn:microsoft.com/office/officeart/2005/8/layout/orgChart1"/>
    <dgm:cxn modelId="{F8A4C76B-EAA0-FB45-A574-1A6F8DD82905}" type="presParOf" srcId="{447B478A-7505-AE40-96BF-5599BCF1129A}" destId="{925DA0D6-D8D7-E143-9F14-AF403989D5AF}" srcOrd="1" destOrd="0" presId="urn:microsoft.com/office/officeart/2005/8/layout/orgChart1"/>
    <dgm:cxn modelId="{C6F42B59-8716-2240-A9AC-A51A51E01674}" type="presParOf" srcId="{925DA0D6-D8D7-E143-9F14-AF403989D5AF}" destId="{59FAE1CC-8C21-F142-8191-65FF78BBB8A5}" srcOrd="0" destOrd="0" presId="urn:microsoft.com/office/officeart/2005/8/layout/orgChart1"/>
    <dgm:cxn modelId="{B075109D-5C21-3B40-8516-37B770DC062C}" type="presParOf" srcId="{59FAE1CC-8C21-F142-8191-65FF78BBB8A5}" destId="{C1B371E9-CCB9-034E-A099-CFF3BB6340BA}" srcOrd="0" destOrd="0" presId="urn:microsoft.com/office/officeart/2005/8/layout/orgChart1"/>
    <dgm:cxn modelId="{34FE0C25-41EA-3547-B99C-B6B05630D3B6}" type="presParOf" srcId="{59FAE1CC-8C21-F142-8191-65FF78BBB8A5}" destId="{2329006C-3FCD-574A-804C-04DB0AE1989C}" srcOrd="1" destOrd="0" presId="urn:microsoft.com/office/officeart/2005/8/layout/orgChart1"/>
    <dgm:cxn modelId="{FED1DDA2-0878-E14A-8485-BCE8DEF18224}" type="presParOf" srcId="{925DA0D6-D8D7-E143-9F14-AF403989D5AF}" destId="{DAC4707E-EF1B-D34B-8383-A296D78F6787}" srcOrd="1" destOrd="0" presId="urn:microsoft.com/office/officeart/2005/8/layout/orgChart1"/>
    <dgm:cxn modelId="{AEA0EB6D-0CBA-FB42-A678-450871E6008B}" type="presParOf" srcId="{925DA0D6-D8D7-E143-9F14-AF403989D5AF}" destId="{D4132206-1D7E-9A48-BF82-521BAFC4CDF1}" srcOrd="2" destOrd="0" presId="urn:microsoft.com/office/officeart/2005/8/layout/orgChart1"/>
    <dgm:cxn modelId="{8EEE38F2-EB77-DE4A-A8D6-270B3D4CCF17}" type="presParOf" srcId="{447B478A-7505-AE40-96BF-5599BCF1129A}" destId="{58590A87-B750-094E-912F-16673097353F}" srcOrd="2" destOrd="0" presId="urn:microsoft.com/office/officeart/2005/8/layout/orgChart1"/>
    <dgm:cxn modelId="{98BC1F9B-DD75-CD46-91DC-9DB1790F2B12}" type="presParOf" srcId="{447B478A-7505-AE40-96BF-5599BCF1129A}" destId="{3A5EF69F-A2FC-9249-9EE0-C7B3A988CAB6}" srcOrd="3" destOrd="0" presId="urn:microsoft.com/office/officeart/2005/8/layout/orgChart1"/>
    <dgm:cxn modelId="{3380BB22-71AB-6342-81A2-C0331BC9A672}" type="presParOf" srcId="{3A5EF69F-A2FC-9249-9EE0-C7B3A988CAB6}" destId="{EB757B73-03B7-1A47-8453-3ECD13D8B800}" srcOrd="0" destOrd="0" presId="urn:microsoft.com/office/officeart/2005/8/layout/orgChart1"/>
    <dgm:cxn modelId="{2326C2D6-5E3C-AA41-B905-26DB694D6A3F}" type="presParOf" srcId="{EB757B73-03B7-1A47-8453-3ECD13D8B800}" destId="{8D19291F-D489-3D4F-B611-77410FDC3CF3}" srcOrd="0" destOrd="0" presId="urn:microsoft.com/office/officeart/2005/8/layout/orgChart1"/>
    <dgm:cxn modelId="{2AC42A7D-24B8-024C-A4F5-1D544B5A6A36}" type="presParOf" srcId="{EB757B73-03B7-1A47-8453-3ECD13D8B800}" destId="{12EC76DE-80BA-0948-B98A-85F34387E91A}" srcOrd="1" destOrd="0" presId="urn:microsoft.com/office/officeart/2005/8/layout/orgChart1"/>
    <dgm:cxn modelId="{D1F2936E-2557-2640-85AE-0157667D0986}" type="presParOf" srcId="{3A5EF69F-A2FC-9249-9EE0-C7B3A988CAB6}" destId="{69961B01-E80E-1649-8AD5-DC52D7369767}" srcOrd="1" destOrd="0" presId="urn:microsoft.com/office/officeart/2005/8/layout/orgChart1"/>
    <dgm:cxn modelId="{DC6C6E6A-9369-4E4B-8F9B-8CBBB96C3ABB}" type="presParOf" srcId="{3A5EF69F-A2FC-9249-9EE0-C7B3A988CAB6}" destId="{3E980D35-EED2-624E-93FA-F16F0901D2E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85CACE5-8AD8-6A4D-A488-1C596361906A}" type="doc">
      <dgm:prSet loTypeId="urn:microsoft.com/office/officeart/2005/8/layout/vList2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2CE3E8BF-FA66-B74B-8807-31E027C21018}">
      <dgm:prSet phldrT="[Text]"/>
      <dgm:spPr/>
      <dgm:t>
        <a:bodyPr/>
        <a:lstStyle/>
        <a:p>
          <a:r>
            <a:rPr lang="en-US"/>
            <a:t>Film Production Portfolio</a:t>
          </a:r>
        </a:p>
      </dgm:t>
    </dgm:pt>
    <dgm:pt modelId="{5292D6FE-27FF-AF48-9D12-103E6A000BA4}" type="parTrans" cxnId="{618DA4DB-807A-F646-AE36-FEB87E30FEA5}">
      <dgm:prSet/>
      <dgm:spPr/>
      <dgm:t>
        <a:bodyPr/>
        <a:lstStyle/>
        <a:p>
          <a:endParaRPr lang="en-US"/>
        </a:p>
      </dgm:t>
    </dgm:pt>
    <dgm:pt modelId="{880BCE0C-3DF3-4947-817B-9600673B329B}" type="sibTrans" cxnId="{618DA4DB-807A-F646-AE36-FEB87E30FEA5}">
      <dgm:prSet/>
      <dgm:spPr/>
      <dgm:t>
        <a:bodyPr/>
        <a:lstStyle/>
        <a:p>
          <a:endParaRPr lang="en-US"/>
        </a:p>
      </dgm:t>
    </dgm:pt>
    <dgm:pt modelId="{7D5CCF80-1C08-A544-BD69-E5704C3F8A2D}">
      <dgm:prSet phldrT="[Text]"/>
      <dgm:spPr/>
      <dgm:t>
        <a:bodyPr/>
        <a:lstStyle/>
        <a:p>
          <a:r>
            <a:rPr lang="en-US"/>
            <a:t>Hired &amp; Non-Owned Auto Liability</a:t>
          </a:r>
        </a:p>
      </dgm:t>
    </dgm:pt>
    <dgm:pt modelId="{6114CC05-FA4A-2542-BDEE-176000897E1C}" type="parTrans" cxnId="{386A5FFC-FEF8-CA49-A0F0-7FD72E48E9FA}">
      <dgm:prSet/>
      <dgm:spPr/>
      <dgm:t>
        <a:bodyPr/>
        <a:lstStyle/>
        <a:p>
          <a:endParaRPr lang="en-US"/>
        </a:p>
      </dgm:t>
    </dgm:pt>
    <dgm:pt modelId="{B4A696D3-DAE8-DD44-AE8C-EFAB55C1EEA8}" type="sibTrans" cxnId="{386A5FFC-FEF8-CA49-A0F0-7FD72E48E9FA}">
      <dgm:prSet/>
      <dgm:spPr/>
      <dgm:t>
        <a:bodyPr/>
        <a:lstStyle/>
        <a:p>
          <a:endParaRPr lang="en-US"/>
        </a:p>
      </dgm:t>
    </dgm:pt>
    <dgm:pt modelId="{D37C8F73-9F29-374F-A7BC-AE3881F745F3}">
      <dgm:prSet phldrT="[Text]"/>
      <dgm:spPr/>
      <dgm:t>
        <a:bodyPr/>
        <a:lstStyle/>
        <a:p>
          <a:r>
            <a:rPr lang="en-US"/>
            <a:t>Commercial General Liability</a:t>
          </a:r>
        </a:p>
      </dgm:t>
    </dgm:pt>
    <dgm:pt modelId="{C7D12F4F-D386-F940-86B0-444AF9CCC94E}" type="parTrans" cxnId="{706D8E77-D5EF-3140-A854-A7A8110A50B0}">
      <dgm:prSet/>
      <dgm:spPr/>
      <dgm:t>
        <a:bodyPr/>
        <a:lstStyle/>
        <a:p>
          <a:endParaRPr lang="en-US"/>
        </a:p>
      </dgm:t>
    </dgm:pt>
    <dgm:pt modelId="{9ED11DCE-EADA-DF43-89A8-4EE02FAAC243}" type="sibTrans" cxnId="{706D8E77-D5EF-3140-A854-A7A8110A50B0}">
      <dgm:prSet/>
      <dgm:spPr/>
      <dgm:t>
        <a:bodyPr/>
        <a:lstStyle/>
        <a:p>
          <a:endParaRPr lang="en-US"/>
        </a:p>
      </dgm:t>
    </dgm:pt>
    <dgm:pt modelId="{CF22BF04-87D5-2C4C-A5B4-B82665B390EF}">
      <dgm:prSet/>
      <dgm:spPr/>
      <dgm:t>
        <a:bodyPr/>
        <a:lstStyle/>
        <a:p>
          <a:r>
            <a:rPr lang="en-US"/>
            <a:t>Film</a:t>
          </a:r>
          <a:r>
            <a:rPr lang="en-US" baseline="0"/>
            <a:t> Producers Errors &amp; Omissions Liability</a:t>
          </a:r>
          <a:endParaRPr lang="en-US"/>
        </a:p>
      </dgm:t>
    </dgm:pt>
    <dgm:pt modelId="{F7D03A2E-BCE2-4B41-8DBB-7CBC07A6487A}" type="parTrans" cxnId="{A798E02A-1BBE-C441-B9DE-997616FDFE8C}">
      <dgm:prSet/>
      <dgm:spPr/>
      <dgm:t>
        <a:bodyPr/>
        <a:lstStyle/>
        <a:p>
          <a:endParaRPr lang="en-US"/>
        </a:p>
      </dgm:t>
    </dgm:pt>
    <dgm:pt modelId="{10DEFAB7-22C1-A54D-834B-3DF3ECD22BF1}" type="sibTrans" cxnId="{A798E02A-1BBE-C441-B9DE-997616FDFE8C}">
      <dgm:prSet/>
      <dgm:spPr/>
      <dgm:t>
        <a:bodyPr/>
        <a:lstStyle/>
        <a:p>
          <a:endParaRPr lang="en-US"/>
        </a:p>
      </dgm:t>
    </dgm:pt>
    <dgm:pt modelId="{288CF86A-9991-3B40-8963-51E9C1ABBF7C}" type="pres">
      <dgm:prSet presAssocID="{485CACE5-8AD8-6A4D-A488-1C596361906A}" presName="linear" presStyleCnt="0">
        <dgm:presLayoutVars>
          <dgm:animLvl val="lvl"/>
          <dgm:resizeHandles val="exact"/>
        </dgm:presLayoutVars>
      </dgm:prSet>
      <dgm:spPr/>
    </dgm:pt>
    <dgm:pt modelId="{50D672E6-1EF4-CB42-A2BA-44BC85587C36}" type="pres">
      <dgm:prSet presAssocID="{2CE3E8BF-FA66-B74B-8807-31E027C21018}" presName="parentText" presStyleLbl="node1" presStyleIdx="0" presStyleCnt="4" custScaleY="99562" custLinFactY="-104655" custLinFactNeighborX="-444" custLinFactNeighborY="-200000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46C20CC-423A-4643-99D2-C42326E2541E}" type="pres">
      <dgm:prSet presAssocID="{880BCE0C-3DF3-4947-817B-9600673B329B}" presName="spacer" presStyleCnt="0"/>
      <dgm:spPr/>
    </dgm:pt>
    <dgm:pt modelId="{36BD189A-58F8-504C-B9FA-9AFD97EE9F69}" type="pres">
      <dgm:prSet presAssocID="{D37C8F73-9F29-374F-A7BC-AE3881F745F3}" presName="parentText" presStyleLbl="node1" presStyleIdx="1" presStyleCnt="4" custLinFactY="-108916" custLinFactNeighborX="263" custLinFactNeighborY="-200000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F3E2C02-3CEF-EE40-B98F-1C2380830C04}" type="pres">
      <dgm:prSet presAssocID="{9ED11DCE-EADA-DF43-89A8-4EE02FAAC243}" presName="spacer" presStyleCnt="0"/>
      <dgm:spPr/>
    </dgm:pt>
    <dgm:pt modelId="{A1E21509-F587-BC44-B7B4-17AD4E5B8B06}" type="pres">
      <dgm:prSet presAssocID="{7D5CCF80-1C08-A544-BD69-E5704C3F8A2D}" presName="parentText" presStyleLbl="node1" presStyleIdx="2" presStyleCnt="4" custLinFactY="-114769" custLinFactNeighborY="-200000">
        <dgm:presLayoutVars>
          <dgm:chMax val="0"/>
          <dgm:bulletEnabled val="1"/>
        </dgm:presLayoutVars>
      </dgm:prSet>
      <dgm:spPr/>
    </dgm:pt>
    <dgm:pt modelId="{4B8390D5-93AF-5746-8271-0658E4925AB3}" type="pres">
      <dgm:prSet presAssocID="{B4A696D3-DAE8-DD44-AE8C-EFAB55C1EEA8}" presName="spacer" presStyleCnt="0"/>
      <dgm:spPr/>
    </dgm:pt>
    <dgm:pt modelId="{DE9D9CFC-11C9-4C41-B06F-AD6201869230}" type="pres">
      <dgm:prSet presAssocID="{CF22BF04-87D5-2C4C-A5B4-B82665B390EF}" presName="parentText" presStyleLbl="node1" presStyleIdx="3" presStyleCnt="4" custScaleY="103184" custLinFactY="-121458" custLinFactNeighborY="-200000">
        <dgm:presLayoutVars>
          <dgm:chMax val="0"/>
          <dgm:bulletEnabled val="1"/>
        </dgm:presLayoutVars>
      </dgm:prSet>
      <dgm:spPr/>
    </dgm:pt>
  </dgm:ptLst>
  <dgm:cxnLst>
    <dgm:cxn modelId="{618DA4DB-807A-F646-AE36-FEB87E30FEA5}" srcId="{485CACE5-8AD8-6A4D-A488-1C596361906A}" destId="{2CE3E8BF-FA66-B74B-8807-31E027C21018}" srcOrd="0" destOrd="0" parTransId="{5292D6FE-27FF-AF48-9D12-103E6A000BA4}" sibTransId="{880BCE0C-3DF3-4947-817B-9600673B329B}"/>
    <dgm:cxn modelId="{706D8E77-D5EF-3140-A854-A7A8110A50B0}" srcId="{485CACE5-8AD8-6A4D-A488-1C596361906A}" destId="{D37C8F73-9F29-374F-A7BC-AE3881F745F3}" srcOrd="1" destOrd="0" parTransId="{C7D12F4F-D386-F940-86B0-444AF9CCC94E}" sibTransId="{9ED11DCE-EADA-DF43-89A8-4EE02FAAC243}"/>
    <dgm:cxn modelId="{C37EA12B-5285-CB4F-8DC9-4D88151E665C}" type="presOf" srcId="{D37C8F73-9F29-374F-A7BC-AE3881F745F3}" destId="{36BD189A-58F8-504C-B9FA-9AFD97EE9F69}" srcOrd="0" destOrd="0" presId="urn:microsoft.com/office/officeart/2005/8/layout/vList2"/>
    <dgm:cxn modelId="{4E3782A8-9DB3-F34E-AC94-1450C09C386C}" type="presOf" srcId="{485CACE5-8AD8-6A4D-A488-1C596361906A}" destId="{288CF86A-9991-3B40-8963-51E9C1ABBF7C}" srcOrd="0" destOrd="0" presId="urn:microsoft.com/office/officeart/2005/8/layout/vList2"/>
    <dgm:cxn modelId="{24931418-01EE-9F4E-9DB9-80A64D8E6468}" type="presOf" srcId="{2CE3E8BF-FA66-B74B-8807-31E027C21018}" destId="{50D672E6-1EF4-CB42-A2BA-44BC85587C36}" srcOrd="0" destOrd="0" presId="urn:microsoft.com/office/officeart/2005/8/layout/vList2"/>
    <dgm:cxn modelId="{C39DA248-6D76-E246-AE99-9E1776605AC3}" type="presOf" srcId="{CF22BF04-87D5-2C4C-A5B4-B82665B390EF}" destId="{DE9D9CFC-11C9-4C41-B06F-AD6201869230}" srcOrd="0" destOrd="0" presId="urn:microsoft.com/office/officeart/2005/8/layout/vList2"/>
    <dgm:cxn modelId="{386A5FFC-FEF8-CA49-A0F0-7FD72E48E9FA}" srcId="{485CACE5-8AD8-6A4D-A488-1C596361906A}" destId="{7D5CCF80-1C08-A544-BD69-E5704C3F8A2D}" srcOrd="2" destOrd="0" parTransId="{6114CC05-FA4A-2542-BDEE-176000897E1C}" sibTransId="{B4A696D3-DAE8-DD44-AE8C-EFAB55C1EEA8}"/>
    <dgm:cxn modelId="{A798E02A-1BBE-C441-B9DE-997616FDFE8C}" srcId="{485CACE5-8AD8-6A4D-A488-1C596361906A}" destId="{CF22BF04-87D5-2C4C-A5B4-B82665B390EF}" srcOrd="3" destOrd="0" parTransId="{F7D03A2E-BCE2-4B41-8DBB-7CBC07A6487A}" sibTransId="{10DEFAB7-22C1-A54D-834B-3DF3ECD22BF1}"/>
    <dgm:cxn modelId="{7EEEA865-2CC6-3B43-8A67-59347EAFFC8E}" type="presOf" srcId="{7D5CCF80-1C08-A544-BD69-E5704C3F8A2D}" destId="{A1E21509-F587-BC44-B7B4-17AD4E5B8B06}" srcOrd="0" destOrd="0" presId="urn:microsoft.com/office/officeart/2005/8/layout/vList2"/>
    <dgm:cxn modelId="{19B6DFA2-7406-894E-9011-DCE6FE6D2B18}" type="presParOf" srcId="{288CF86A-9991-3B40-8963-51E9C1ABBF7C}" destId="{50D672E6-1EF4-CB42-A2BA-44BC85587C36}" srcOrd="0" destOrd="0" presId="urn:microsoft.com/office/officeart/2005/8/layout/vList2"/>
    <dgm:cxn modelId="{20F67A0D-2B71-1847-B3D1-77042456B6A9}" type="presParOf" srcId="{288CF86A-9991-3B40-8963-51E9C1ABBF7C}" destId="{D46C20CC-423A-4643-99D2-C42326E2541E}" srcOrd="1" destOrd="0" presId="urn:microsoft.com/office/officeart/2005/8/layout/vList2"/>
    <dgm:cxn modelId="{2CA97B05-C57E-2D4F-9D5E-7DAA5742B2ED}" type="presParOf" srcId="{288CF86A-9991-3B40-8963-51E9C1ABBF7C}" destId="{36BD189A-58F8-504C-B9FA-9AFD97EE9F69}" srcOrd="2" destOrd="0" presId="urn:microsoft.com/office/officeart/2005/8/layout/vList2"/>
    <dgm:cxn modelId="{6434D347-E275-7A4A-908F-FE62A4CC7902}" type="presParOf" srcId="{288CF86A-9991-3B40-8963-51E9C1ABBF7C}" destId="{7F3E2C02-3CEF-EE40-B98F-1C2380830C04}" srcOrd="3" destOrd="0" presId="urn:microsoft.com/office/officeart/2005/8/layout/vList2"/>
    <dgm:cxn modelId="{33A742D2-2B8B-5744-BBCE-81AAB893D2E8}" type="presParOf" srcId="{288CF86A-9991-3B40-8963-51E9C1ABBF7C}" destId="{A1E21509-F587-BC44-B7B4-17AD4E5B8B06}" srcOrd="4" destOrd="0" presId="urn:microsoft.com/office/officeart/2005/8/layout/vList2"/>
    <dgm:cxn modelId="{F9817B69-0245-294D-813A-B2324006EB90}" type="presParOf" srcId="{288CF86A-9991-3B40-8963-51E9C1ABBF7C}" destId="{4B8390D5-93AF-5746-8271-0658E4925AB3}" srcOrd="5" destOrd="0" presId="urn:microsoft.com/office/officeart/2005/8/layout/vList2"/>
    <dgm:cxn modelId="{59AACEB8-BEB3-2B49-BD31-B8DFDDBF9B34}" type="presParOf" srcId="{288CF86A-9991-3B40-8963-51E9C1ABBF7C}" destId="{DE9D9CFC-11C9-4C41-B06F-AD6201869230}" srcOrd="6" destOrd="0" presId="urn:microsoft.com/office/officeart/2005/8/layout/vList2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8590A87-B750-094E-912F-16673097353F}">
      <dsp:nvSpPr>
        <dsp:cNvPr id="0" name=""/>
        <dsp:cNvSpPr/>
      </dsp:nvSpPr>
      <dsp:spPr>
        <a:xfrm>
          <a:off x="2517140" y="835880"/>
          <a:ext cx="175188" cy="7674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67494"/>
              </a:lnTo>
              <a:lnTo>
                <a:pt x="175188" y="767494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72086E-E87D-E247-B178-8C46A42DD3BA}">
      <dsp:nvSpPr>
        <dsp:cNvPr id="0" name=""/>
        <dsp:cNvSpPr/>
      </dsp:nvSpPr>
      <dsp:spPr>
        <a:xfrm>
          <a:off x="2341951" y="835880"/>
          <a:ext cx="175188" cy="767494"/>
        </a:xfrm>
        <a:custGeom>
          <a:avLst/>
          <a:gdLst/>
          <a:ahLst/>
          <a:cxnLst/>
          <a:rect l="0" t="0" r="0" b="0"/>
          <a:pathLst>
            <a:path>
              <a:moveTo>
                <a:pt x="175188" y="0"/>
              </a:moveTo>
              <a:lnTo>
                <a:pt x="175188" y="767494"/>
              </a:lnTo>
              <a:lnTo>
                <a:pt x="0" y="767494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282306-3744-5646-9A7C-100004221998}">
      <dsp:nvSpPr>
        <dsp:cNvPr id="0" name=""/>
        <dsp:cNvSpPr/>
      </dsp:nvSpPr>
      <dsp:spPr>
        <a:xfrm>
          <a:off x="2517140" y="835880"/>
          <a:ext cx="1009421" cy="15349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59799"/>
              </a:lnTo>
              <a:lnTo>
                <a:pt x="1009421" y="1359799"/>
              </a:lnTo>
              <a:lnTo>
                <a:pt x="1009421" y="1534988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550A3A-51A0-7F48-B5E8-71D3130DF0D6}">
      <dsp:nvSpPr>
        <dsp:cNvPr id="0" name=""/>
        <dsp:cNvSpPr/>
      </dsp:nvSpPr>
      <dsp:spPr>
        <a:xfrm>
          <a:off x="1507718" y="835880"/>
          <a:ext cx="1009421" cy="1534988"/>
        </a:xfrm>
        <a:custGeom>
          <a:avLst/>
          <a:gdLst/>
          <a:ahLst/>
          <a:cxnLst/>
          <a:rect l="0" t="0" r="0" b="0"/>
          <a:pathLst>
            <a:path>
              <a:moveTo>
                <a:pt x="1009421" y="0"/>
              </a:moveTo>
              <a:lnTo>
                <a:pt x="1009421" y="1359799"/>
              </a:lnTo>
              <a:lnTo>
                <a:pt x="0" y="1359799"/>
              </a:lnTo>
              <a:lnTo>
                <a:pt x="0" y="1534988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2DF49D-9BF5-FE40-A892-D038C274B5AF}">
      <dsp:nvSpPr>
        <dsp:cNvPr id="0" name=""/>
        <dsp:cNvSpPr/>
      </dsp:nvSpPr>
      <dsp:spPr>
        <a:xfrm>
          <a:off x="1682907" y="1648"/>
          <a:ext cx="1668465" cy="83423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RISK TYPE</a:t>
          </a:r>
        </a:p>
      </dsp:txBody>
      <dsp:txXfrm>
        <a:off x="1682907" y="1648"/>
        <a:ext cx="1668465" cy="834232"/>
      </dsp:txXfrm>
    </dsp:sp>
    <dsp:sp modelId="{21E9C119-13BF-854D-BA7F-D227928E0F13}">
      <dsp:nvSpPr>
        <dsp:cNvPr id="0" name=""/>
        <dsp:cNvSpPr/>
      </dsp:nvSpPr>
      <dsp:spPr>
        <a:xfrm>
          <a:off x="673485" y="2370869"/>
          <a:ext cx="1668465" cy="83423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Blanket</a:t>
          </a:r>
          <a:r>
            <a:rPr lang="en-US" sz="2300" kern="1200" baseline="0"/>
            <a:t> Film Project</a:t>
          </a:r>
          <a:endParaRPr lang="en-US" sz="2300" kern="1200"/>
        </a:p>
      </dsp:txBody>
      <dsp:txXfrm>
        <a:off x="673485" y="2370869"/>
        <a:ext cx="1668465" cy="834232"/>
      </dsp:txXfrm>
    </dsp:sp>
    <dsp:sp modelId="{C7BDDB91-9D91-CA46-902B-2F02DAB406AD}">
      <dsp:nvSpPr>
        <dsp:cNvPr id="0" name=""/>
        <dsp:cNvSpPr/>
      </dsp:nvSpPr>
      <dsp:spPr>
        <a:xfrm>
          <a:off x="2692328" y="2370869"/>
          <a:ext cx="1668465" cy="83423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Specific Film</a:t>
          </a:r>
        </a:p>
      </dsp:txBody>
      <dsp:txXfrm>
        <a:off x="2692328" y="2370869"/>
        <a:ext cx="1668465" cy="834232"/>
      </dsp:txXfrm>
    </dsp:sp>
    <dsp:sp modelId="{C1B371E9-CCB9-034E-A099-CFF3BB6340BA}">
      <dsp:nvSpPr>
        <dsp:cNvPr id="0" name=""/>
        <dsp:cNvSpPr/>
      </dsp:nvSpPr>
      <dsp:spPr>
        <a:xfrm>
          <a:off x="673485" y="1186258"/>
          <a:ext cx="1668465" cy="83423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FILM</a:t>
          </a:r>
        </a:p>
      </dsp:txBody>
      <dsp:txXfrm>
        <a:off x="673485" y="1186258"/>
        <a:ext cx="1668465" cy="834232"/>
      </dsp:txXfrm>
    </dsp:sp>
    <dsp:sp modelId="{8D19291F-D489-3D4F-B611-77410FDC3CF3}">
      <dsp:nvSpPr>
        <dsp:cNvPr id="0" name=""/>
        <dsp:cNvSpPr/>
      </dsp:nvSpPr>
      <dsp:spPr>
        <a:xfrm>
          <a:off x="2692328" y="1186258"/>
          <a:ext cx="1668465" cy="83423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All</a:t>
          </a:r>
          <a:r>
            <a:rPr lang="en-US" sz="2300" kern="1200" baseline="0"/>
            <a:t> Other Non-Barbican</a:t>
          </a:r>
          <a:endParaRPr lang="en-US" sz="2300" kern="1200"/>
        </a:p>
      </dsp:txBody>
      <dsp:txXfrm>
        <a:off x="2692328" y="1186258"/>
        <a:ext cx="1668465" cy="83423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0D672E6-1EF4-CB42-A2BA-44BC85587C36}">
      <dsp:nvSpPr>
        <dsp:cNvPr id="0" name=""/>
        <dsp:cNvSpPr/>
      </dsp:nvSpPr>
      <dsp:spPr>
        <a:xfrm>
          <a:off x="0" y="11185"/>
          <a:ext cx="4343400" cy="429839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lvl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Film Production Portfolio</a:t>
          </a:r>
        </a:p>
      </dsp:txBody>
      <dsp:txXfrm>
        <a:off x="20983" y="32168"/>
        <a:ext cx="4301434" cy="387873"/>
      </dsp:txXfrm>
    </dsp:sp>
    <dsp:sp modelId="{36BD189A-58F8-504C-B9FA-9AFD97EE9F69}">
      <dsp:nvSpPr>
        <dsp:cNvPr id="0" name=""/>
        <dsp:cNvSpPr/>
      </dsp:nvSpPr>
      <dsp:spPr>
        <a:xfrm>
          <a:off x="0" y="474468"/>
          <a:ext cx="4343400" cy="431730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lvl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Commercial General Liability</a:t>
          </a:r>
        </a:p>
      </dsp:txBody>
      <dsp:txXfrm>
        <a:off x="21075" y="495543"/>
        <a:ext cx="4301250" cy="389580"/>
      </dsp:txXfrm>
    </dsp:sp>
    <dsp:sp modelId="{A1E21509-F587-BC44-B7B4-17AD4E5B8B06}">
      <dsp:nvSpPr>
        <dsp:cNvPr id="0" name=""/>
        <dsp:cNvSpPr/>
      </dsp:nvSpPr>
      <dsp:spPr>
        <a:xfrm>
          <a:off x="0" y="932769"/>
          <a:ext cx="4343400" cy="431730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lvl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Hired &amp; Non-Owned Auto Liability</a:t>
          </a:r>
        </a:p>
      </dsp:txBody>
      <dsp:txXfrm>
        <a:off x="21075" y="953844"/>
        <a:ext cx="4301250" cy="389580"/>
      </dsp:txXfrm>
    </dsp:sp>
    <dsp:sp modelId="{DE9D9CFC-11C9-4C41-B06F-AD6201869230}">
      <dsp:nvSpPr>
        <dsp:cNvPr id="0" name=""/>
        <dsp:cNvSpPr/>
      </dsp:nvSpPr>
      <dsp:spPr>
        <a:xfrm>
          <a:off x="0" y="1387460"/>
          <a:ext cx="4343400" cy="445476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lvl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Film</a:t>
          </a:r>
          <a:r>
            <a:rPr lang="en-US" sz="1700" kern="1200" baseline="0"/>
            <a:t> Producers Errors &amp; Omissions Liability</a:t>
          </a:r>
          <a:endParaRPr lang="en-US" sz="1700" kern="1200"/>
        </a:p>
      </dsp:txBody>
      <dsp:txXfrm>
        <a:off x="21746" y="1409206"/>
        <a:ext cx="4299908" cy="40198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6" Type="http://schemas.openxmlformats.org/officeDocument/2006/relationships/diagramData" Target="../diagrams/data2.xml"/><Relationship Id="rId7" Type="http://schemas.openxmlformats.org/officeDocument/2006/relationships/diagramLayout" Target="../diagrams/layout2.xml"/><Relationship Id="rId8" Type="http://schemas.openxmlformats.org/officeDocument/2006/relationships/diagramQuickStyle" Target="../diagrams/quickStyle2.xml"/><Relationship Id="rId9" Type="http://schemas.openxmlformats.org/officeDocument/2006/relationships/diagramColors" Target="../diagrams/colors2.xml"/><Relationship Id="rId10" Type="http://schemas.microsoft.com/office/2007/relationships/diagramDrawing" Target="../diagrams/drawing2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755650</xdr:colOff>
      <xdr:row>3</xdr:row>
      <xdr:rowOff>44450</xdr:rowOff>
    </xdr:from>
    <xdr:to>
      <xdr:col>8</xdr:col>
      <xdr:colOff>374650</xdr:colOff>
      <xdr:row>18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</xdr:col>
      <xdr:colOff>401320</xdr:colOff>
      <xdr:row>25</xdr:row>
      <xdr:rowOff>152400</xdr:rowOff>
    </xdr:from>
    <xdr:to>
      <xdr:col>8</xdr:col>
      <xdr:colOff>152400</xdr:colOff>
      <xdr:row>41</xdr:row>
      <xdr:rowOff>40640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4.6640625" customWidth="1"/>
    <col min="2" max="2" width="16.1640625" style="73" customWidth="1"/>
    <col min="3" max="3" width="13" customWidth="1"/>
    <col min="4" max="4" width="15.5" style="83" customWidth="1"/>
    <col min="5" max="5" width="2.33203125" style="70" customWidth="1"/>
    <col min="6" max="6" width="33.5" customWidth="1"/>
    <col min="7" max="7" width="13.1640625" style="90" customWidth="1"/>
    <col min="8" max="8" width="2" customWidth="1"/>
    <col min="9" max="9" width="19" customWidth="1"/>
    <col min="10" max="10" width="18.5" customWidth="1"/>
    <col min="11" max="11" width="18.1640625" customWidth="1"/>
    <col min="12" max="12" width="10.5" customWidth="1"/>
  </cols>
  <sheetData>
    <row r="1" spans="1:11" s="69" customFormat="1" ht="21" x14ac:dyDescent="0.25">
      <c r="A1" s="351" t="s">
        <v>95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</row>
    <row r="2" spans="1:11" x14ac:dyDescent="0.2">
      <c r="A2" s="6"/>
      <c r="B2" s="124"/>
      <c r="C2" s="6"/>
      <c r="D2" s="7"/>
    </row>
    <row r="3" spans="1:11" ht="16" thickBot="1" x14ac:dyDescent="0.25">
      <c r="A3" s="125" t="s">
        <v>55</v>
      </c>
      <c r="B3" s="124"/>
      <c r="C3" s="6"/>
      <c r="D3" s="7"/>
      <c r="F3" s="72"/>
      <c r="G3" s="91"/>
    </row>
    <row r="4" spans="1:11" ht="16" thickBot="1" x14ac:dyDescent="0.25">
      <c r="A4" s="125" t="s">
        <v>46</v>
      </c>
      <c r="B4" s="124"/>
      <c r="C4" s="6"/>
      <c r="D4" s="7"/>
      <c r="F4" s="95" t="s">
        <v>63</v>
      </c>
      <c r="G4" s="119">
        <v>0.85</v>
      </c>
    </row>
    <row r="5" spans="1:11" ht="16" thickBot="1" x14ac:dyDescent="0.25">
      <c r="A5" s="6"/>
      <c r="B5" s="124"/>
      <c r="C5" s="6"/>
      <c r="D5" s="7"/>
    </row>
    <row r="6" spans="1:11" s="82" customFormat="1" ht="31.25" customHeight="1" thickBot="1" x14ac:dyDescent="0.25">
      <c r="A6" s="78" t="s">
        <v>0</v>
      </c>
      <c r="B6" s="79" t="s">
        <v>43</v>
      </c>
      <c r="C6" s="80" t="s">
        <v>54</v>
      </c>
      <c r="D6" s="86" t="s">
        <v>58</v>
      </c>
      <c r="E6" s="81"/>
      <c r="F6" s="335" t="s">
        <v>89</v>
      </c>
      <c r="G6" s="336"/>
      <c r="I6" s="106" t="s">
        <v>81</v>
      </c>
      <c r="J6" s="107"/>
      <c r="K6" s="108"/>
    </row>
    <row r="7" spans="1:11" s="68" customFormat="1" ht="28.25" customHeight="1" x14ac:dyDescent="0.2">
      <c r="A7" s="71" t="s">
        <v>56</v>
      </c>
      <c r="B7" s="74" t="s">
        <v>44</v>
      </c>
      <c r="C7" s="85" t="s">
        <v>57</v>
      </c>
      <c r="D7" s="89">
        <v>1500</v>
      </c>
      <c r="E7" s="67"/>
      <c r="F7" s="96" t="s">
        <v>79</v>
      </c>
      <c r="G7" s="120">
        <v>978000</v>
      </c>
      <c r="H7"/>
      <c r="I7" s="112" t="s">
        <v>71</v>
      </c>
      <c r="J7" s="113" t="s">
        <v>82</v>
      </c>
      <c r="K7" s="114" t="s">
        <v>83</v>
      </c>
    </row>
    <row r="8" spans="1:11" ht="18" customHeight="1" x14ac:dyDescent="0.2">
      <c r="A8" s="19" t="s">
        <v>20</v>
      </c>
      <c r="B8" s="75" t="s">
        <v>44</v>
      </c>
      <c r="C8" s="84" t="s">
        <v>64</v>
      </c>
      <c r="D8" s="126">
        <v>750</v>
      </c>
      <c r="E8" s="25"/>
      <c r="F8" s="97" t="s">
        <v>45</v>
      </c>
      <c r="G8" s="121"/>
      <c r="I8" s="115" t="s">
        <v>84</v>
      </c>
      <c r="J8" s="104" t="s">
        <v>78</v>
      </c>
      <c r="K8" s="116" t="s">
        <v>83</v>
      </c>
    </row>
    <row r="9" spans="1:11" ht="32.5" customHeight="1" x14ac:dyDescent="0.2">
      <c r="A9" s="19" t="s">
        <v>21</v>
      </c>
      <c r="B9" s="75" t="s">
        <v>44</v>
      </c>
      <c r="C9" s="84" t="s">
        <v>65</v>
      </c>
      <c r="D9" s="28">
        <v>750</v>
      </c>
      <c r="E9" s="23"/>
      <c r="F9" s="99" t="s">
        <v>47</v>
      </c>
      <c r="G9" s="121">
        <v>0</v>
      </c>
      <c r="I9" s="340" t="s">
        <v>85</v>
      </c>
      <c r="J9" s="105" t="s">
        <v>86</v>
      </c>
      <c r="K9" s="117" t="s">
        <v>83</v>
      </c>
    </row>
    <row r="10" spans="1:11" ht="18" customHeight="1" thickBot="1" x14ac:dyDescent="0.25">
      <c r="A10" s="64" t="s">
        <v>2</v>
      </c>
      <c r="B10" s="76" t="s">
        <v>76</v>
      </c>
      <c r="C10" s="84" t="s">
        <v>67</v>
      </c>
      <c r="D10" s="28">
        <v>1000</v>
      </c>
      <c r="E10" s="33"/>
      <c r="F10" s="99" t="s">
        <v>48</v>
      </c>
      <c r="G10" s="121">
        <v>266000</v>
      </c>
      <c r="I10" s="341"/>
      <c r="J10" s="118" t="s">
        <v>87</v>
      </c>
      <c r="K10" s="109" t="s">
        <v>88</v>
      </c>
    </row>
    <row r="11" spans="1:11" ht="18" customHeight="1" thickBot="1" x14ac:dyDescent="0.25">
      <c r="A11" s="64" t="s">
        <v>6</v>
      </c>
      <c r="B11" s="76" t="s">
        <v>77</v>
      </c>
      <c r="C11" s="84" t="s">
        <v>66</v>
      </c>
      <c r="D11" s="28">
        <v>500</v>
      </c>
      <c r="E11" s="35"/>
      <c r="F11" s="99" t="s">
        <v>49</v>
      </c>
      <c r="G11" s="121">
        <v>1000</v>
      </c>
    </row>
    <row r="12" spans="1:11" ht="18" customHeight="1" x14ac:dyDescent="0.2">
      <c r="A12" s="64" t="s">
        <v>7</v>
      </c>
      <c r="B12" s="76" t="s">
        <v>76</v>
      </c>
      <c r="C12" s="84" t="s">
        <v>66</v>
      </c>
      <c r="D12" s="28">
        <v>500</v>
      </c>
      <c r="E12" s="33"/>
      <c r="F12" s="99" t="s">
        <v>50</v>
      </c>
      <c r="G12" s="121">
        <v>5000</v>
      </c>
      <c r="I12" s="342" t="s">
        <v>91</v>
      </c>
      <c r="J12" s="343"/>
      <c r="K12" s="344"/>
    </row>
    <row r="13" spans="1:11" ht="18" customHeight="1" x14ac:dyDescent="0.2">
      <c r="A13" s="64" t="s">
        <v>8</v>
      </c>
      <c r="B13" s="76" t="s">
        <v>76</v>
      </c>
      <c r="C13" s="84" t="s">
        <v>68</v>
      </c>
      <c r="D13" s="28">
        <v>500</v>
      </c>
      <c r="E13" s="33"/>
      <c r="F13" s="99" t="s">
        <v>51</v>
      </c>
      <c r="G13" s="121">
        <v>500</v>
      </c>
      <c r="I13" s="345"/>
      <c r="J13" s="346"/>
      <c r="K13" s="347"/>
    </row>
    <row r="14" spans="1:11" ht="18" customHeight="1" x14ac:dyDescent="0.2">
      <c r="A14" s="41" t="s">
        <v>27</v>
      </c>
      <c r="B14" s="77" t="s">
        <v>78</v>
      </c>
      <c r="C14" s="84" t="s">
        <v>69</v>
      </c>
      <c r="D14" s="28">
        <v>250</v>
      </c>
      <c r="E14" s="33"/>
      <c r="F14" s="99" t="s">
        <v>52</v>
      </c>
      <c r="G14" s="121">
        <v>1500</v>
      </c>
      <c r="I14" s="345"/>
      <c r="J14" s="346"/>
      <c r="K14" s="347"/>
    </row>
    <row r="15" spans="1:11" ht="17.5" customHeight="1" thickBot="1" x14ac:dyDescent="0.25">
      <c r="A15" s="42" t="s">
        <v>9</v>
      </c>
      <c r="B15" s="337" t="s">
        <v>70</v>
      </c>
      <c r="C15" s="338"/>
      <c r="D15" s="339"/>
      <c r="E15" s="33"/>
      <c r="F15" s="99" t="s">
        <v>53</v>
      </c>
      <c r="G15" s="121">
        <v>4800</v>
      </c>
      <c r="I15" s="345"/>
      <c r="J15" s="346"/>
      <c r="K15" s="347"/>
    </row>
    <row r="16" spans="1:11" ht="18" customHeight="1" thickBot="1" x14ac:dyDescent="0.25">
      <c r="A16" s="6"/>
      <c r="B16" s="124"/>
      <c r="C16" s="6"/>
      <c r="D16" s="7"/>
      <c r="F16" s="99" t="s">
        <v>72</v>
      </c>
      <c r="G16" s="98">
        <f>G7-G9-G10-G11-G12-G13-G14-G15</f>
        <v>699200</v>
      </c>
      <c r="I16" s="345"/>
      <c r="J16" s="346"/>
      <c r="K16" s="347"/>
    </row>
    <row r="17" spans="1:11" ht="18" customHeight="1" x14ac:dyDescent="0.2">
      <c r="A17" s="87" t="s">
        <v>59</v>
      </c>
      <c r="B17" s="127" t="s">
        <v>61</v>
      </c>
      <c r="C17" s="6"/>
      <c r="D17" s="7"/>
      <c r="F17" s="99" t="s">
        <v>74</v>
      </c>
      <c r="G17" s="98">
        <f>G16*G4/100</f>
        <v>5943.2</v>
      </c>
      <c r="I17" s="345"/>
      <c r="J17" s="346"/>
      <c r="K17" s="347"/>
    </row>
    <row r="18" spans="1:11" ht="18" customHeight="1" thickBot="1" x14ac:dyDescent="0.25">
      <c r="A18" s="88" t="s">
        <v>60</v>
      </c>
      <c r="B18" s="128" t="s">
        <v>62</v>
      </c>
      <c r="C18" s="6"/>
      <c r="D18" s="7"/>
      <c r="F18" s="99" t="s">
        <v>75</v>
      </c>
      <c r="G18" s="98">
        <f>G7*G4/100</f>
        <v>8313</v>
      </c>
      <c r="I18" s="345"/>
      <c r="J18" s="346"/>
      <c r="K18" s="347"/>
    </row>
    <row r="19" spans="1:11" ht="18" customHeight="1" thickBot="1" x14ac:dyDescent="0.25">
      <c r="F19" s="99" t="s">
        <v>73</v>
      </c>
      <c r="G19" s="98"/>
      <c r="I19" s="345"/>
      <c r="J19" s="346"/>
      <c r="K19" s="347"/>
    </row>
    <row r="20" spans="1:11" ht="18" customHeight="1" x14ac:dyDescent="0.2">
      <c r="A20" s="92" t="s">
        <v>92</v>
      </c>
      <c r="B20" s="122">
        <v>250</v>
      </c>
      <c r="F20" s="100" t="s">
        <v>90</v>
      </c>
      <c r="G20" s="101">
        <v>5750</v>
      </c>
      <c r="I20" s="345"/>
      <c r="J20" s="346"/>
      <c r="K20" s="347"/>
    </row>
    <row r="21" spans="1:11" ht="18" customHeight="1" thickBot="1" x14ac:dyDescent="0.25">
      <c r="A21" s="93" t="s">
        <v>93</v>
      </c>
      <c r="B21" s="123">
        <v>6000</v>
      </c>
      <c r="F21" s="102" t="s">
        <v>80</v>
      </c>
      <c r="G21" s="103">
        <v>4250</v>
      </c>
      <c r="I21" s="348"/>
      <c r="J21" s="349"/>
      <c r="K21" s="350"/>
    </row>
    <row r="22" spans="1:11" ht="18" customHeight="1" thickBot="1" x14ac:dyDescent="0.25">
      <c r="A22" s="94" t="s">
        <v>94</v>
      </c>
      <c r="B22" s="111">
        <f>(B20+B21)*0.01</f>
        <v>62.5</v>
      </c>
    </row>
    <row r="23" spans="1:11" ht="18" customHeight="1" x14ac:dyDescent="0.2"/>
  </sheetData>
  <sheetProtection algorithmName="SHA-512" hashValue="acyGNXtmNDEaoZtn89RIBNUhNYRy+zJr57SiZ+7Bd2FlU3zlkz/yHHPdLd36svsp8G9QQesNPit3kUSChtpB5Q==" saltValue="Jtj6jmJz4Q8gu3j0188KlQ==" spinCount="100000" sheet="1" objects="1" scenarios="1"/>
  <mergeCells count="5">
    <mergeCell ref="F6:G6"/>
    <mergeCell ref="B15:D15"/>
    <mergeCell ref="I9:I10"/>
    <mergeCell ref="I12:K21"/>
    <mergeCell ref="A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45.5" customWidth="1"/>
    <col min="2" max="2" width="14.5" style="83" customWidth="1"/>
    <col min="3" max="3" width="11.33203125" style="83" customWidth="1"/>
    <col min="4" max="4" width="15.83203125" style="82" customWidth="1"/>
    <col min="5" max="5" width="15" style="280" customWidth="1"/>
    <col min="6" max="6" width="13.6640625" style="83" customWidth="1"/>
    <col min="7" max="7" width="2.1640625" customWidth="1"/>
    <col min="8" max="8" width="16.1640625" customWidth="1"/>
    <col min="9" max="9" width="8.83203125" style="90"/>
    <col min="10" max="10" width="10.83203125" customWidth="1"/>
  </cols>
  <sheetData>
    <row r="1" spans="1:11" ht="21" x14ac:dyDescent="0.25">
      <c r="A1" s="274" t="s">
        <v>158</v>
      </c>
      <c r="E1" s="279"/>
    </row>
    <row r="2" spans="1:11" ht="22" thickBot="1" x14ac:dyDescent="0.3">
      <c r="A2" s="274"/>
      <c r="E2" s="279"/>
    </row>
    <row r="3" spans="1:11" ht="17" thickBot="1" x14ac:dyDescent="0.25">
      <c r="A3" s="304" t="s">
        <v>159</v>
      </c>
      <c r="B3" s="305"/>
      <c r="C3" s="305"/>
      <c r="D3" s="309"/>
      <c r="E3" s="310"/>
      <c r="F3" s="311"/>
      <c r="H3" s="322" t="s">
        <v>175</v>
      </c>
      <c r="I3" s="323"/>
      <c r="J3" s="324"/>
      <c r="K3" s="110"/>
    </row>
    <row r="4" spans="1:11" ht="31" thickTop="1" x14ac:dyDescent="0.2">
      <c r="A4" s="282" t="s">
        <v>160</v>
      </c>
      <c r="B4" s="283" t="s">
        <v>163</v>
      </c>
      <c r="C4" s="284" t="s">
        <v>4</v>
      </c>
      <c r="D4" s="306" t="s">
        <v>33</v>
      </c>
      <c r="E4" s="307" t="s">
        <v>161</v>
      </c>
      <c r="F4" s="308" t="s">
        <v>162</v>
      </c>
      <c r="G4" s="68"/>
      <c r="H4" s="93"/>
      <c r="I4" s="320"/>
      <c r="J4" s="321"/>
    </row>
    <row r="5" spans="1:11" x14ac:dyDescent="0.2">
      <c r="A5" s="285" t="s">
        <v>167</v>
      </c>
      <c r="B5" s="286" t="s">
        <v>164</v>
      </c>
      <c r="C5" s="277">
        <v>0.31900000000000001</v>
      </c>
      <c r="D5" s="293">
        <v>200000</v>
      </c>
      <c r="E5" s="292">
        <f>D5*C5/100</f>
        <v>638</v>
      </c>
      <c r="F5" s="289">
        <v>500</v>
      </c>
      <c r="H5" s="325" t="s">
        <v>176</v>
      </c>
      <c r="I5" s="329">
        <v>500</v>
      </c>
      <c r="J5" s="327"/>
    </row>
    <row r="6" spans="1:11" x14ac:dyDescent="0.2">
      <c r="A6" s="287" t="s">
        <v>168</v>
      </c>
      <c r="B6" s="275" t="s">
        <v>164</v>
      </c>
      <c r="C6" s="277">
        <v>0.32400000000000001</v>
      </c>
      <c r="D6" s="328"/>
      <c r="E6" s="292">
        <f>D6*C6/100</f>
        <v>0</v>
      </c>
      <c r="F6" s="289">
        <v>1000</v>
      </c>
      <c r="H6" s="325" t="s">
        <v>177</v>
      </c>
      <c r="I6" s="329">
        <v>500</v>
      </c>
      <c r="J6" s="327"/>
    </row>
    <row r="7" spans="1:11" x14ac:dyDescent="0.2">
      <c r="A7" s="287"/>
      <c r="B7" s="275"/>
      <c r="C7" s="277"/>
      <c r="D7" s="294"/>
      <c r="E7" s="290"/>
      <c r="F7" s="289"/>
      <c r="H7" s="325" t="s">
        <v>178</v>
      </c>
      <c r="I7" s="329">
        <v>100</v>
      </c>
      <c r="J7" s="327"/>
    </row>
    <row r="8" spans="1:11" x14ac:dyDescent="0.2">
      <c r="A8" s="285" t="s">
        <v>167</v>
      </c>
      <c r="B8" s="275" t="s">
        <v>165</v>
      </c>
      <c r="C8" s="277">
        <v>0.31900000000000001</v>
      </c>
      <c r="D8" s="328"/>
      <c r="E8" s="292">
        <f>D8*C8/100</f>
        <v>0</v>
      </c>
      <c r="F8" s="289">
        <v>1500</v>
      </c>
      <c r="H8" s="325" t="s">
        <v>179</v>
      </c>
      <c r="I8" s="329">
        <v>500</v>
      </c>
      <c r="J8" s="327"/>
    </row>
    <row r="9" spans="1:11" x14ac:dyDescent="0.2">
      <c r="A9" s="287" t="s">
        <v>168</v>
      </c>
      <c r="B9" s="276" t="s">
        <v>165</v>
      </c>
      <c r="C9" s="278">
        <v>0.32400000000000001</v>
      </c>
      <c r="D9" s="330"/>
      <c r="E9" s="292">
        <f>D9*C9/100</f>
        <v>0</v>
      </c>
      <c r="F9" s="289">
        <v>1750</v>
      </c>
      <c r="H9" s="325" t="s">
        <v>180</v>
      </c>
      <c r="I9" s="329">
        <v>0</v>
      </c>
      <c r="J9" s="327"/>
    </row>
    <row r="10" spans="1:11" x14ac:dyDescent="0.2">
      <c r="A10" s="287"/>
      <c r="B10" s="276"/>
      <c r="C10" s="278"/>
      <c r="D10" s="295"/>
      <c r="E10" s="291"/>
      <c r="F10" s="289"/>
      <c r="H10" s="325" t="s">
        <v>181</v>
      </c>
      <c r="I10" s="329">
        <v>0</v>
      </c>
      <c r="J10" s="327"/>
    </row>
    <row r="11" spans="1:11" x14ac:dyDescent="0.2">
      <c r="A11" s="66" t="s">
        <v>169</v>
      </c>
      <c r="B11" s="275" t="s">
        <v>10</v>
      </c>
      <c r="C11" s="281">
        <v>500</v>
      </c>
      <c r="D11" s="328"/>
      <c r="E11" s="331">
        <v>0</v>
      </c>
      <c r="F11" s="288"/>
      <c r="H11" s="325"/>
      <c r="I11" s="329"/>
      <c r="J11" s="327"/>
    </row>
    <row r="12" spans="1:11" x14ac:dyDescent="0.2">
      <c r="A12" s="66" t="s">
        <v>170</v>
      </c>
      <c r="B12" s="275" t="s">
        <v>10</v>
      </c>
      <c r="C12" s="281">
        <v>100</v>
      </c>
      <c r="D12" s="328"/>
      <c r="E12" s="331">
        <v>0</v>
      </c>
      <c r="F12" s="288"/>
      <c r="H12" s="325"/>
      <c r="I12" s="329"/>
      <c r="J12" s="327"/>
    </row>
    <row r="13" spans="1:11" x14ac:dyDescent="0.2">
      <c r="A13" s="104" t="s">
        <v>166</v>
      </c>
      <c r="B13" s="288" t="s">
        <v>10</v>
      </c>
      <c r="C13" s="289">
        <v>100</v>
      </c>
      <c r="D13" s="328"/>
      <c r="E13" s="292">
        <v>0</v>
      </c>
      <c r="F13" s="288"/>
      <c r="H13" s="325" t="s">
        <v>104</v>
      </c>
      <c r="I13" s="326">
        <f>SUM(I5:I11)</f>
        <v>1600</v>
      </c>
      <c r="J13" s="327"/>
    </row>
    <row r="14" spans="1:11" ht="16" thickBot="1" x14ac:dyDescent="0.25"/>
    <row r="15" spans="1:11" ht="17" thickBot="1" x14ac:dyDescent="0.25">
      <c r="A15" s="304" t="s">
        <v>171</v>
      </c>
      <c r="B15" s="305"/>
      <c r="C15" s="305"/>
      <c r="D15" s="309"/>
      <c r="E15" s="310"/>
      <c r="F15" s="311"/>
      <c r="H15" s="424" t="s">
        <v>182</v>
      </c>
      <c r="I15" s="425"/>
      <c r="J15" s="426"/>
    </row>
    <row r="16" spans="1:11" ht="31" thickTop="1" x14ac:dyDescent="0.2">
      <c r="A16" s="282" t="s">
        <v>160</v>
      </c>
      <c r="B16" s="283" t="s">
        <v>163</v>
      </c>
      <c r="C16" s="284" t="s">
        <v>4</v>
      </c>
      <c r="D16" s="306" t="s">
        <v>33</v>
      </c>
      <c r="E16" s="307" t="s">
        <v>161</v>
      </c>
      <c r="F16" s="308" t="s">
        <v>162</v>
      </c>
      <c r="H16" s="427"/>
      <c r="I16" s="428"/>
      <c r="J16" s="429"/>
    </row>
    <row r="17" spans="1:10" x14ac:dyDescent="0.2">
      <c r="A17" s="285" t="s">
        <v>167</v>
      </c>
      <c r="B17" s="286" t="s">
        <v>164</v>
      </c>
      <c r="C17" s="277">
        <v>0.219</v>
      </c>
      <c r="D17" s="293">
        <v>200000</v>
      </c>
      <c r="E17" s="292">
        <f>D17*C17/100</f>
        <v>438</v>
      </c>
      <c r="F17" s="289">
        <v>500</v>
      </c>
      <c r="H17" s="427"/>
      <c r="I17" s="428"/>
      <c r="J17" s="429"/>
    </row>
    <row r="18" spans="1:10" x14ac:dyDescent="0.2">
      <c r="A18" s="287" t="s">
        <v>168</v>
      </c>
      <c r="B18" s="275" t="s">
        <v>164</v>
      </c>
      <c r="C18" s="277">
        <v>0.26300000000000001</v>
      </c>
      <c r="D18" s="328"/>
      <c r="E18" s="292">
        <f>D18*C18/100</f>
        <v>0</v>
      </c>
      <c r="F18" s="289">
        <v>1000</v>
      </c>
      <c r="H18" s="427"/>
      <c r="I18" s="428"/>
      <c r="J18" s="429"/>
    </row>
    <row r="19" spans="1:10" x14ac:dyDescent="0.2">
      <c r="A19" s="297"/>
      <c r="B19" s="298"/>
      <c r="C19" s="299"/>
      <c r="D19" s="300"/>
      <c r="E19" s="290"/>
      <c r="F19" s="289"/>
      <c r="H19" s="427"/>
      <c r="I19" s="428"/>
      <c r="J19" s="429"/>
    </row>
    <row r="20" spans="1:10" x14ac:dyDescent="0.2">
      <c r="A20" s="285" t="s">
        <v>167</v>
      </c>
      <c r="B20" s="275" t="s">
        <v>165</v>
      </c>
      <c r="C20" s="277">
        <v>0.219</v>
      </c>
      <c r="D20" s="328"/>
      <c r="E20" s="292">
        <f>D20*C20/100</f>
        <v>0</v>
      </c>
      <c r="F20" s="289">
        <v>1250</v>
      </c>
      <c r="H20" s="427"/>
      <c r="I20" s="428"/>
      <c r="J20" s="429"/>
    </row>
    <row r="21" spans="1:10" x14ac:dyDescent="0.2">
      <c r="A21" s="287" t="s">
        <v>168</v>
      </c>
      <c r="B21" s="276" t="s">
        <v>165</v>
      </c>
      <c r="C21" s="278">
        <v>0.26300000000000001</v>
      </c>
      <c r="D21" s="330"/>
      <c r="E21" s="292">
        <f>D21*C21/100</f>
        <v>0</v>
      </c>
      <c r="F21" s="289">
        <v>1500</v>
      </c>
      <c r="H21" s="427"/>
      <c r="I21" s="428"/>
      <c r="J21" s="429"/>
    </row>
    <row r="22" spans="1:10" x14ac:dyDescent="0.2">
      <c r="A22" s="297"/>
      <c r="B22" s="301"/>
      <c r="C22" s="302"/>
      <c r="D22" s="303"/>
      <c r="E22" s="291"/>
      <c r="F22" s="289"/>
      <c r="H22" s="427"/>
      <c r="I22" s="428"/>
      <c r="J22" s="429"/>
    </row>
    <row r="23" spans="1:10" x14ac:dyDescent="0.2">
      <c r="A23" s="66" t="s">
        <v>169</v>
      </c>
      <c r="B23" s="275" t="s">
        <v>10</v>
      </c>
      <c r="C23" s="281">
        <v>500</v>
      </c>
      <c r="D23" s="294"/>
      <c r="E23" s="331">
        <v>500</v>
      </c>
      <c r="F23" s="288"/>
      <c r="H23" s="427"/>
      <c r="I23" s="428"/>
      <c r="J23" s="429"/>
    </row>
    <row r="24" spans="1:10" x14ac:dyDescent="0.2">
      <c r="A24" s="66" t="s">
        <v>170</v>
      </c>
      <c r="B24" s="275" t="s">
        <v>10</v>
      </c>
      <c r="C24" s="281">
        <v>100</v>
      </c>
      <c r="D24" s="294"/>
      <c r="E24" s="331">
        <v>100</v>
      </c>
      <c r="F24" s="288"/>
      <c r="H24" s="427"/>
      <c r="I24" s="428"/>
      <c r="J24" s="429"/>
    </row>
    <row r="25" spans="1:10" x14ac:dyDescent="0.2">
      <c r="A25" s="104" t="s">
        <v>166</v>
      </c>
      <c r="B25" s="288" t="s">
        <v>10</v>
      </c>
      <c r="C25" s="289">
        <v>100</v>
      </c>
      <c r="D25" s="296"/>
      <c r="E25" s="331">
        <v>100</v>
      </c>
      <c r="F25" s="288"/>
      <c r="H25" s="427"/>
      <c r="I25" s="428"/>
      <c r="J25" s="429"/>
    </row>
    <row r="26" spans="1:10" x14ac:dyDescent="0.2">
      <c r="H26" s="427"/>
      <c r="I26" s="428"/>
      <c r="J26" s="429"/>
    </row>
    <row r="27" spans="1:10" ht="17" thickBot="1" x14ac:dyDescent="0.25">
      <c r="A27" s="318" t="s">
        <v>174</v>
      </c>
      <c r="B27" s="314" t="s">
        <v>4</v>
      </c>
      <c r="C27" s="315" t="s">
        <v>172</v>
      </c>
      <c r="D27" s="316" t="s">
        <v>173</v>
      </c>
      <c r="E27" s="317" t="s">
        <v>162</v>
      </c>
      <c r="H27" s="427"/>
      <c r="I27" s="428"/>
      <c r="J27" s="429"/>
    </row>
    <row r="28" spans="1:10" ht="18" thickTop="1" thickBot="1" x14ac:dyDescent="0.25">
      <c r="A28" s="312">
        <v>1000000</v>
      </c>
      <c r="B28" s="333">
        <v>6</v>
      </c>
      <c r="C28" s="319">
        <v>5000</v>
      </c>
      <c r="D28" s="332">
        <f>C28*B28/100</f>
        <v>300</v>
      </c>
      <c r="E28" s="313">
        <v>500</v>
      </c>
      <c r="H28" s="430"/>
      <c r="I28" s="431"/>
      <c r="J28" s="432"/>
    </row>
    <row r="29" spans="1:10" x14ac:dyDescent="0.2">
      <c r="A29" s="110"/>
      <c r="E29" s="279"/>
    </row>
    <row r="30" spans="1:10" x14ac:dyDescent="0.2">
      <c r="A30" s="110"/>
      <c r="E30" s="279"/>
    </row>
    <row r="31" spans="1:10" x14ac:dyDescent="0.2">
      <c r="A31" s="110"/>
      <c r="E31" s="279"/>
    </row>
    <row r="32" spans="1:10" x14ac:dyDescent="0.2">
      <c r="A32" s="110"/>
      <c r="E32" s="279"/>
    </row>
    <row r="33" spans="1:5" x14ac:dyDescent="0.2">
      <c r="A33" s="110"/>
      <c r="E33" s="279"/>
    </row>
    <row r="34" spans="1:5" x14ac:dyDescent="0.2">
      <c r="A34" s="110"/>
      <c r="E34" s="279"/>
    </row>
    <row r="35" spans="1:5" x14ac:dyDescent="0.2">
      <c r="A35" s="110"/>
      <c r="E35" s="279"/>
    </row>
    <row r="36" spans="1:5" x14ac:dyDescent="0.2">
      <c r="A36" s="110"/>
      <c r="E36" s="279"/>
    </row>
    <row r="37" spans="1:5" x14ac:dyDescent="0.2">
      <c r="A37" s="110"/>
      <c r="E37" s="279"/>
    </row>
    <row r="38" spans="1:5" x14ac:dyDescent="0.2">
      <c r="A38" s="110"/>
      <c r="E38" s="279"/>
    </row>
    <row r="39" spans="1:5" x14ac:dyDescent="0.2">
      <c r="A39" s="110"/>
      <c r="E39" s="279"/>
    </row>
    <row r="40" spans="1:5" x14ac:dyDescent="0.2">
      <c r="A40" s="110"/>
      <c r="E40" s="279"/>
    </row>
    <row r="41" spans="1:5" x14ac:dyDescent="0.2">
      <c r="A41" s="110"/>
      <c r="E41" s="279"/>
    </row>
    <row r="42" spans="1:5" x14ac:dyDescent="0.2">
      <c r="A42" s="110"/>
      <c r="E42" s="279"/>
    </row>
    <row r="43" spans="1:5" x14ac:dyDescent="0.2">
      <c r="A43" s="110"/>
      <c r="E43" s="279"/>
    </row>
    <row r="44" spans="1:5" x14ac:dyDescent="0.2">
      <c r="A44" s="110"/>
      <c r="E44" s="279"/>
    </row>
    <row r="45" spans="1:5" x14ac:dyDescent="0.2">
      <c r="A45" s="110"/>
      <c r="E45" s="279"/>
    </row>
    <row r="46" spans="1:5" x14ac:dyDescent="0.2">
      <c r="A46" s="110"/>
      <c r="E46" s="279"/>
    </row>
    <row r="47" spans="1:5" x14ac:dyDescent="0.2">
      <c r="A47" s="110"/>
      <c r="E47" s="279"/>
    </row>
    <row r="48" spans="1:5" x14ac:dyDescent="0.2">
      <c r="A48" s="110"/>
      <c r="E48" s="279"/>
    </row>
    <row r="49" spans="1:5" x14ac:dyDescent="0.2">
      <c r="A49" s="110"/>
      <c r="E49" s="279"/>
    </row>
    <row r="50" spans="1:5" x14ac:dyDescent="0.2">
      <c r="A50" s="110"/>
      <c r="E50" s="279"/>
    </row>
    <row r="51" spans="1:5" x14ac:dyDescent="0.2">
      <c r="A51" s="110"/>
      <c r="E51" s="279"/>
    </row>
    <row r="52" spans="1:5" x14ac:dyDescent="0.2">
      <c r="A52" s="110"/>
      <c r="E52" s="279"/>
    </row>
    <row r="53" spans="1:5" x14ac:dyDescent="0.2">
      <c r="A53" s="110"/>
      <c r="E53" s="279"/>
    </row>
    <row r="54" spans="1:5" x14ac:dyDescent="0.2">
      <c r="A54" s="110"/>
      <c r="E54" s="279"/>
    </row>
    <row r="55" spans="1:5" x14ac:dyDescent="0.2">
      <c r="A55" s="110"/>
      <c r="E55" s="279"/>
    </row>
    <row r="56" spans="1:5" x14ac:dyDescent="0.2">
      <c r="A56" s="110"/>
      <c r="E56" s="279"/>
    </row>
    <row r="57" spans="1:5" x14ac:dyDescent="0.2">
      <c r="A57" s="110"/>
      <c r="E57" s="279"/>
    </row>
    <row r="58" spans="1:5" x14ac:dyDescent="0.2">
      <c r="A58" s="110"/>
      <c r="E58" s="279"/>
    </row>
    <row r="59" spans="1:5" x14ac:dyDescent="0.2">
      <c r="A59" s="110"/>
      <c r="E59" s="279"/>
    </row>
    <row r="60" spans="1:5" x14ac:dyDescent="0.2">
      <c r="A60" s="110"/>
      <c r="E60" s="279"/>
    </row>
    <row r="61" spans="1:5" x14ac:dyDescent="0.2">
      <c r="A61" s="110"/>
      <c r="E61" s="279"/>
    </row>
    <row r="62" spans="1:5" x14ac:dyDescent="0.2">
      <c r="A62" s="110"/>
      <c r="E62" s="279"/>
    </row>
    <row r="63" spans="1:5" x14ac:dyDescent="0.2">
      <c r="A63" s="110"/>
      <c r="E63" s="279"/>
    </row>
    <row r="64" spans="1:5" x14ac:dyDescent="0.2">
      <c r="A64" s="110"/>
      <c r="E64" s="279"/>
    </row>
    <row r="65" spans="1:5" x14ac:dyDescent="0.2">
      <c r="A65" s="110"/>
      <c r="E65" s="279"/>
    </row>
    <row r="66" spans="1:5" x14ac:dyDescent="0.2">
      <c r="A66" s="110"/>
      <c r="E66" s="279"/>
    </row>
    <row r="67" spans="1:5" x14ac:dyDescent="0.2">
      <c r="A67" s="110"/>
      <c r="E67" s="279"/>
    </row>
    <row r="68" spans="1:5" x14ac:dyDescent="0.2">
      <c r="A68" s="110"/>
      <c r="E68" s="279"/>
    </row>
    <row r="69" spans="1:5" x14ac:dyDescent="0.2">
      <c r="A69" s="110"/>
      <c r="E69" s="279"/>
    </row>
    <row r="70" spans="1:5" x14ac:dyDescent="0.2">
      <c r="A70" s="110"/>
      <c r="E70" s="279"/>
    </row>
    <row r="71" spans="1:5" x14ac:dyDescent="0.2">
      <c r="A71" s="110"/>
      <c r="E71" s="279"/>
    </row>
    <row r="72" spans="1:5" x14ac:dyDescent="0.2">
      <c r="A72" s="110"/>
      <c r="E72" s="279"/>
    </row>
    <row r="73" spans="1:5" x14ac:dyDescent="0.2">
      <c r="A73" s="110"/>
      <c r="E73" s="279"/>
    </row>
    <row r="74" spans="1:5" x14ac:dyDescent="0.2">
      <c r="A74" s="110"/>
      <c r="E74" s="279"/>
    </row>
    <row r="75" spans="1:5" x14ac:dyDescent="0.2">
      <c r="A75" s="110"/>
      <c r="E75" s="279"/>
    </row>
    <row r="76" spans="1:5" x14ac:dyDescent="0.2">
      <c r="A76" s="110"/>
      <c r="E76" s="279"/>
    </row>
    <row r="77" spans="1:5" x14ac:dyDescent="0.2">
      <c r="A77" s="110"/>
      <c r="E77" s="279"/>
    </row>
    <row r="78" spans="1:5" x14ac:dyDescent="0.2">
      <c r="A78" s="110"/>
      <c r="E78" s="279"/>
    </row>
    <row r="79" spans="1:5" x14ac:dyDescent="0.2">
      <c r="A79" s="110"/>
      <c r="E79" s="279"/>
    </row>
    <row r="80" spans="1:5" x14ac:dyDescent="0.2">
      <c r="A80" s="110"/>
      <c r="E80" s="279"/>
    </row>
    <row r="81" spans="1:5" x14ac:dyDescent="0.2">
      <c r="A81" s="110"/>
      <c r="E81" s="279"/>
    </row>
    <row r="82" spans="1:5" x14ac:dyDescent="0.2">
      <c r="A82" s="110"/>
      <c r="E82" s="279"/>
    </row>
    <row r="83" spans="1:5" x14ac:dyDescent="0.2">
      <c r="A83" s="110"/>
      <c r="E83" s="279"/>
    </row>
    <row r="84" spans="1:5" x14ac:dyDescent="0.2">
      <c r="A84" s="110"/>
      <c r="E84" s="279"/>
    </row>
    <row r="85" spans="1:5" x14ac:dyDescent="0.2">
      <c r="A85" s="110"/>
      <c r="E85" s="279"/>
    </row>
    <row r="86" spans="1:5" x14ac:dyDescent="0.2">
      <c r="A86" s="110"/>
      <c r="E86" s="279"/>
    </row>
    <row r="87" spans="1:5" x14ac:dyDescent="0.2">
      <c r="A87" s="110"/>
      <c r="E87" s="279"/>
    </row>
    <row r="88" spans="1:5" x14ac:dyDescent="0.2">
      <c r="A88" s="110"/>
      <c r="E88" s="279"/>
    </row>
    <row r="89" spans="1:5" x14ac:dyDescent="0.2">
      <c r="A89" s="110"/>
      <c r="E89" s="279"/>
    </row>
    <row r="90" spans="1:5" x14ac:dyDescent="0.2">
      <c r="A90" s="110"/>
      <c r="E90" s="279"/>
    </row>
    <row r="91" spans="1:5" x14ac:dyDescent="0.2">
      <c r="A91" s="110"/>
      <c r="E91" s="279"/>
    </row>
    <row r="92" spans="1:5" x14ac:dyDescent="0.2">
      <c r="A92" s="110"/>
      <c r="E92" s="279"/>
    </row>
    <row r="93" spans="1:5" x14ac:dyDescent="0.2">
      <c r="A93" s="110"/>
      <c r="E93" s="279"/>
    </row>
    <row r="94" spans="1:5" x14ac:dyDescent="0.2">
      <c r="A94" s="110"/>
      <c r="E94" s="279"/>
    </row>
    <row r="95" spans="1:5" x14ac:dyDescent="0.2">
      <c r="A95" s="110"/>
      <c r="E95" s="279"/>
    </row>
    <row r="96" spans="1:5" x14ac:dyDescent="0.2">
      <c r="A96" s="110"/>
      <c r="E96" s="279"/>
    </row>
    <row r="97" spans="1:5" x14ac:dyDescent="0.2">
      <c r="A97" s="110"/>
      <c r="E97" s="279"/>
    </row>
    <row r="98" spans="1:5" x14ac:dyDescent="0.2">
      <c r="A98" s="110"/>
      <c r="E98" s="279"/>
    </row>
    <row r="99" spans="1:5" x14ac:dyDescent="0.2">
      <c r="A99" s="110"/>
      <c r="E99" s="279"/>
    </row>
    <row r="100" spans="1:5" x14ac:dyDescent="0.2">
      <c r="A100" s="110"/>
      <c r="E100" s="279"/>
    </row>
    <row r="101" spans="1:5" x14ac:dyDescent="0.2">
      <c r="A101" s="110"/>
      <c r="E101" s="279"/>
    </row>
    <row r="102" spans="1:5" x14ac:dyDescent="0.2">
      <c r="A102" s="110"/>
      <c r="E102" s="279"/>
    </row>
    <row r="103" spans="1:5" x14ac:dyDescent="0.2">
      <c r="A103" s="110"/>
      <c r="E103" s="279"/>
    </row>
    <row r="104" spans="1:5" x14ac:dyDescent="0.2">
      <c r="A104" s="110"/>
      <c r="E104" s="279"/>
    </row>
    <row r="105" spans="1:5" x14ac:dyDescent="0.2">
      <c r="A105" s="110"/>
      <c r="E105" s="279"/>
    </row>
    <row r="106" spans="1:5" x14ac:dyDescent="0.2">
      <c r="A106" s="110"/>
      <c r="E106" s="279"/>
    </row>
    <row r="107" spans="1:5" x14ac:dyDescent="0.2">
      <c r="A107" s="110"/>
      <c r="E107" s="279"/>
    </row>
    <row r="108" spans="1:5" x14ac:dyDescent="0.2">
      <c r="A108" s="110"/>
      <c r="E108" s="279"/>
    </row>
    <row r="109" spans="1:5" x14ac:dyDescent="0.2">
      <c r="A109" s="110"/>
      <c r="E109" s="279"/>
    </row>
    <row r="110" spans="1:5" x14ac:dyDescent="0.2">
      <c r="A110" s="110"/>
      <c r="E110" s="279"/>
    </row>
    <row r="111" spans="1:5" x14ac:dyDescent="0.2">
      <c r="A111" s="110"/>
      <c r="E111" s="279"/>
    </row>
    <row r="112" spans="1:5" x14ac:dyDescent="0.2">
      <c r="A112" s="110"/>
      <c r="E112" s="279"/>
    </row>
    <row r="113" spans="1:5" x14ac:dyDescent="0.2">
      <c r="A113" s="110"/>
      <c r="E113" s="279"/>
    </row>
    <row r="114" spans="1:5" x14ac:dyDescent="0.2">
      <c r="A114" s="110"/>
      <c r="E114" s="279"/>
    </row>
    <row r="115" spans="1:5" x14ac:dyDescent="0.2">
      <c r="A115" s="110"/>
      <c r="E115" s="279"/>
    </row>
    <row r="116" spans="1:5" x14ac:dyDescent="0.2">
      <c r="A116" s="110"/>
      <c r="E116" s="279"/>
    </row>
    <row r="117" spans="1:5" x14ac:dyDescent="0.2">
      <c r="A117" s="110"/>
      <c r="E117" s="279"/>
    </row>
    <row r="118" spans="1:5" x14ac:dyDescent="0.2">
      <c r="A118" s="110"/>
      <c r="E118" s="279"/>
    </row>
    <row r="119" spans="1:5" x14ac:dyDescent="0.2">
      <c r="A119" s="110"/>
      <c r="E119" s="279"/>
    </row>
    <row r="120" spans="1:5" x14ac:dyDescent="0.2">
      <c r="A120" s="110"/>
      <c r="E120" s="279"/>
    </row>
    <row r="121" spans="1:5" x14ac:dyDescent="0.2">
      <c r="A121" s="110"/>
      <c r="E121" s="279"/>
    </row>
    <row r="122" spans="1:5" x14ac:dyDescent="0.2">
      <c r="A122" s="110"/>
      <c r="E122" s="279"/>
    </row>
    <row r="123" spans="1:5" x14ac:dyDescent="0.2">
      <c r="A123" s="110"/>
      <c r="E123" s="279"/>
    </row>
    <row r="124" spans="1:5" x14ac:dyDescent="0.2">
      <c r="A124" s="110"/>
      <c r="E124" s="279"/>
    </row>
    <row r="125" spans="1:5" x14ac:dyDescent="0.2">
      <c r="A125" s="110"/>
      <c r="E125" s="279"/>
    </row>
    <row r="126" spans="1:5" x14ac:dyDescent="0.2">
      <c r="A126" s="110"/>
      <c r="E126" s="279"/>
    </row>
    <row r="127" spans="1:5" x14ac:dyDescent="0.2">
      <c r="A127" s="110"/>
      <c r="E127" s="279"/>
    </row>
    <row r="128" spans="1:5" x14ac:dyDescent="0.2">
      <c r="A128" s="110"/>
      <c r="E128" s="279"/>
    </row>
    <row r="129" spans="1:5" x14ac:dyDescent="0.2">
      <c r="A129" s="110"/>
      <c r="E129" s="279"/>
    </row>
    <row r="130" spans="1:5" x14ac:dyDescent="0.2">
      <c r="A130" s="110"/>
      <c r="E130" s="279"/>
    </row>
    <row r="131" spans="1:5" x14ac:dyDescent="0.2">
      <c r="A131" s="110"/>
      <c r="E131" s="279"/>
    </row>
    <row r="132" spans="1:5" x14ac:dyDescent="0.2">
      <c r="A132" s="110"/>
      <c r="E132" s="279"/>
    </row>
    <row r="133" spans="1:5" x14ac:dyDescent="0.2">
      <c r="A133" s="110"/>
      <c r="E133" s="279"/>
    </row>
    <row r="134" spans="1:5" x14ac:dyDescent="0.2">
      <c r="A134" s="110"/>
      <c r="E134" s="279"/>
    </row>
    <row r="135" spans="1:5" x14ac:dyDescent="0.2">
      <c r="A135" s="110"/>
      <c r="E135" s="279"/>
    </row>
    <row r="136" spans="1:5" x14ac:dyDescent="0.2">
      <c r="A136" s="110"/>
      <c r="E136" s="279"/>
    </row>
    <row r="137" spans="1:5" x14ac:dyDescent="0.2">
      <c r="A137" s="110"/>
      <c r="E137" s="279"/>
    </row>
    <row r="138" spans="1:5" x14ac:dyDescent="0.2">
      <c r="A138" s="110"/>
      <c r="E138" s="279"/>
    </row>
    <row r="139" spans="1:5" x14ac:dyDescent="0.2">
      <c r="A139" s="110"/>
      <c r="E139" s="279"/>
    </row>
    <row r="140" spans="1:5" x14ac:dyDescent="0.2">
      <c r="A140" s="110"/>
      <c r="E140" s="279"/>
    </row>
    <row r="141" spans="1:5" x14ac:dyDescent="0.2">
      <c r="A141" s="110"/>
      <c r="E141" s="279"/>
    </row>
    <row r="142" spans="1:5" x14ac:dyDescent="0.2">
      <c r="A142" s="110"/>
      <c r="E142" s="279"/>
    </row>
    <row r="143" spans="1:5" x14ac:dyDescent="0.2">
      <c r="A143" s="110"/>
      <c r="E143" s="279"/>
    </row>
    <row r="144" spans="1:5" x14ac:dyDescent="0.2">
      <c r="A144" s="110"/>
      <c r="E144" s="279"/>
    </row>
    <row r="145" spans="1:5" x14ac:dyDescent="0.2">
      <c r="A145" s="110"/>
      <c r="E145" s="279"/>
    </row>
    <row r="146" spans="1:5" x14ac:dyDescent="0.2">
      <c r="A146" s="110"/>
      <c r="E146" s="279"/>
    </row>
    <row r="147" spans="1:5" x14ac:dyDescent="0.2">
      <c r="A147" s="110"/>
      <c r="E147" s="279"/>
    </row>
    <row r="148" spans="1:5" x14ac:dyDescent="0.2">
      <c r="A148" s="110"/>
      <c r="E148" s="279"/>
    </row>
    <row r="149" spans="1:5" x14ac:dyDescent="0.2">
      <c r="A149" s="110"/>
      <c r="E149" s="279"/>
    </row>
    <row r="150" spans="1:5" x14ac:dyDescent="0.2">
      <c r="A150" s="110"/>
      <c r="E150" s="279"/>
    </row>
    <row r="151" spans="1:5" x14ac:dyDescent="0.2">
      <c r="A151" s="110"/>
      <c r="E151" s="279"/>
    </row>
    <row r="152" spans="1:5" x14ac:dyDescent="0.2">
      <c r="A152" s="110"/>
      <c r="E152" s="279"/>
    </row>
    <row r="153" spans="1:5" x14ac:dyDescent="0.2">
      <c r="A153" s="110"/>
      <c r="E153" s="279"/>
    </row>
    <row r="154" spans="1:5" x14ac:dyDescent="0.2">
      <c r="A154" s="110"/>
      <c r="E154" s="279"/>
    </row>
    <row r="155" spans="1:5" x14ac:dyDescent="0.2">
      <c r="A155" s="110"/>
      <c r="E155" s="279"/>
    </row>
    <row r="156" spans="1:5" x14ac:dyDescent="0.2">
      <c r="A156" s="110"/>
      <c r="E156" s="279"/>
    </row>
    <row r="157" spans="1:5" x14ac:dyDescent="0.2">
      <c r="A157" s="110"/>
      <c r="E157" s="279"/>
    </row>
    <row r="158" spans="1:5" x14ac:dyDescent="0.2">
      <c r="A158" s="110"/>
      <c r="E158" s="279"/>
    </row>
    <row r="159" spans="1:5" x14ac:dyDescent="0.2">
      <c r="A159" s="110"/>
      <c r="E159" s="279"/>
    </row>
    <row r="160" spans="1:5" x14ac:dyDescent="0.2">
      <c r="A160" s="110"/>
      <c r="E160" s="279"/>
    </row>
    <row r="161" spans="1:5" x14ac:dyDescent="0.2">
      <c r="A161" s="110"/>
      <c r="E161" s="279"/>
    </row>
    <row r="162" spans="1:5" x14ac:dyDescent="0.2">
      <c r="A162" s="110"/>
      <c r="E162" s="279"/>
    </row>
    <row r="163" spans="1:5" x14ac:dyDescent="0.2">
      <c r="A163" s="110"/>
      <c r="E163" s="279"/>
    </row>
    <row r="164" spans="1:5" x14ac:dyDescent="0.2">
      <c r="A164" s="110"/>
      <c r="E164" s="279"/>
    </row>
    <row r="165" spans="1:5" x14ac:dyDescent="0.2">
      <c r="A165" s="110"/>
      <c r="E165" s="279"/>
    </row>
    <row r="166" spans="1:5" x14ac:dyDescent="0.2">
      <c r="A166" s="110"/>
      <c r="E166" s="279"/>
    </row>
    <row r="167" spans="1:5" x14ac:dyDescent="0.2">
      <c r="A167" s="110"/>
      <c r="E167" s="279"/>
    </row>
    <row r="168" spans="1:5" x14ac:dyDescent="0.2">
      <c r="A168" s="110"/>
      <c r="E168" s="279"/>
    </row>
    <row r="169" spans="1:5" x14ac:dyDescent="0.2">
      <c r="A169" s="110"/>
      <c r="E169" s="279"/>
    </row>
    <row r="170" spans="1:5" x14ac:dyDescent="0.2">
      <c r="A170" s="110"/>
      <c r="E170" s="279"/>
    </row>
    <row r="171" spans="1:5" x14ac:dyDescent="0.2">
      <c r="A171" s="110"/>
      <c r="E171" s="279"/>
    </row>
    <row r="172" spans="1:5" x14ac:dyDescent="0.2">
      <c r="A172" s="110"/>
      <c r="E172" s="279"/>
    </row>
    <row r="173" spans="1:5" x14ac:dyDescent="0.2">
      <c r="A173" s="110"/>
      <c r="E173" s="279"/>
    </row>
    <row r="174" spans="1:5" x14ac:dyDescent="0.2">
      <c r="A174" s="110"/>
      <c r="E174" s="279"/>
    </row>
    <row r="175" spans="1:5" x14ac:dyDescent="0.2">
      <c r="A175" s="110"/>
      <c r="E175" s="279"/>
    </row>
    <row r="176" spans="1:5" x14ac:dyDescent="0.2">
      <c r="A176" s="110"/>
      <c r="E176" s="279"/>
    </row>
    <row r="177" spans="1:5" x14ac:dyDescent="0.2">
      <c r="A177" s="110"/>
      <c r="E177" s="279"/>
    </row>
    <row r="178" spans="1:5" x14ac:dyDescent="0.2">
      <c r="A178" s="110"/>
      <c r="E178" s="279"/>
    </row>
    <row r="179" spans="1:5" x14ac:dyDescent="0.2">
      <c r="A179" s="110"/>
      <c r="E179" s="279"/>
    </row>
    <row r="180" spans="1:5" x14ac:dyDescent="0.2">
      <c r="A180" s="110"/>
      <c r="E180" s="279"/>
    </row>
    <row r="181" spans="1:5" x14ac:dyDescent="0.2">
      <c r="A181" s="110"/>
      <c r="E181" s="279"/>
    </row>
    <row r="182" spans="1:5" x14ac:dyDescent="0.2">
      <c r="A182" s="110"/>
      <c r="E182" s="279"/>
    </row>
    <row r="183" spans="1:5" x14ac:dyDescent="0.2">
      <c r="A183" s="110"/>
      <c r="E183" s="279"/>
    </row>
    <row r="184" spans="1:5" x14ac:dyDescent="0.2">
      <c r="A184" s="110"/>
      <c r="E184" s="279"/>
    </row>
    <row r="185" spans="1:5" x14ac:dyDescent="0.2">
      <c r="A185" s="110"/>
      <c r="E185" s="279"/>
    </row>
    <row r="186" spans="1:5" x14ac:dyDescent="0.2">
      <c r="A186" s="110"/>
      <c r="E186" s="279"/>
    </row>
    <row r="187" spans="1:5" x14ac:dyDescent="0.2">
      <c r="A187" s="110"/>
      <c r="E187" s="279"/>
    </row>
    <row r="188" spans="1:5" x14ac:dyDescent="0.2">
      <c r="A188" s="110"/>
      <c r="E188" s="279"/>
    </row>
    <row r="189" spans="1:5" x14ac:dyDescent="0.2">
      <c r="A189" s="110"/>
      <c r="E189" s="279"/>
    </row>
    <row r="190" spans="1:5" x14ac:dyDescent="0.2">
      <c r="A190" s="110"/>
      <c r="E190" s="279"/>
    </row>
    <row r="191" spans="1:5" x14ac:dyDescent="0.2">
      <c r="A191" s="110"/>
      <c r="E191" s="279"/>
    </row>
    <row r="192" spans="1:5" x14ac:dyDescent="0.2">
      <c r="A192" s="110"/>
      <c r="E192" s="279"/>
    </row>
    <row r="193" spans="1:5" x14ac:dyDescent="0.2">
      <c r="A193" s="110"/>
      <c r="E193" s="279"/>
    </row>
    <row r="194" spans="1:5" x14ac:dyDescent="0.2">
      <c r="A194" s="110"/>
      <c r="E194" s="279"/>
    </row>
    <row r="195" spans="1:5" x14ac:dyDescent="0.2">
      <c r="A195" s="110"/>
      <c r="E195" s="279"/>
    </row>
    <row r="196" spans="1:5" x14ac:dyDescent="0.2">
      <c r="A196" s="110"/>
      <c r="E196" s="279"/>
    </row>
    <row r="197" spans="1:5" x14ac:dyDescent="0.2">
      <c r="A197" s="110"/>
      <c r="E197" s="279"/>
    </row>
    <row r="198" spans="1:5" x14ac:dyDescent="0.2">
      <c r="A198" s="110"/>
      <c r="E198" s="279"/>
    </row>
    <row r="199" spans="1:5" x14ac:dyDescent="0.2">
      <c r="A199" s="110"/>
      <c r="E199" s="279"/>
    </row>
    <row r="200" spans="1:5" x14ac:dyDescent="0.2">
      <c r="A200" s="110"/>
      <c r="E200" s="279"/>
    </row>
    <row r="201" spans="1:5" x14ac:dyDescent="0.2">
      <c r="A201" s="110"/>
      <c r="E201" s="279"/>
    </row>
    <row r="202" spans="1:5" x14ac:dyDescent="0.2">
      <c r="A202" s="110"/>
      <c r="E202" s="279"/>
    </row>
    <row r="203" spans="1:5" x14ac:dyDescent="0.2">
      <c r="A203" s="110"/>
      <c r="E203" s="279"/>
    </row>
    <row r="204" spans="1:5" x14ac:dyDescent="0.2">
      <c r="A204" s="110"/>
      <c r="E204" s="279"/>
    </row>
    <row r="205" spans="1:5" x14ac:dyDescent="0.2">
      <c r="A205" s="110"/>
      <c r="E205" s="279"/>
    </row>
    <row r="206" spans="1:5" x14ac:dyDescent="0.2">
      <c r="A206" s="110"/>
      <c r="E206" s="279"/>
    </row>
    <row r="207" spans="1:5" x14ac:dyDescent="0.2">
      <c r="A207" s="110"/>
      <c r="E207" s="279"/>
    </row>
    <row r="208" spans="1:5" x14ac:dyDescent="0.2">
      <c r="A208" s="110"/>
      <c r="E208" s="279"/>
    </row>
    <row r="209" spans="1:5" x14ac:dyDescent="0.2">
      <c r="A209" s="110"/>
      <c r="E209" s="279"/>
    </row>
  </sheetData>
  <mergeCells count="1">
    <mergeCell ref="H15:J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1" customWidth="1"/>
    <col min="2" max="2" width="12.33203125" customWidth="1"/>
    <col min="3" max="3" width="11.5" customWidth="1"/>
    <col min="4" max="4" width="15" customWidth="1"/>
    <col min="5" max="5" width="18.6640625" customWidth="1"/>
    <col min="6" max="6" width="27.1640625" customWidth="1"/>
    <col min="7" max="7" width="24.33203125" customWidth="1"/>
  </cols>
  <sheetData>
    <row r="1" spans="1:7" ht="21" x14ac:dyDescent="0.25">
      <c r="A1" s="5" t="s">
        <v>139</v>
      </c>
    </row>
    <row r="2" spans="1:7" ht="16" thickBot="1" x14ac:dyDescent="0.25"/>
    <row r="3" spans="1:7" ht="19" x14ac:dyDescent="0.25">
      <c r="A3" s="222" t="s">
        <v>27</v>
      </c>
      <c r="B3" s="223"/>
      <c r="C3" s="223"/>
      <c r="D3" s="223"/>
      <c r="E3" s="223"/>
      <c r="F3" s="223"/>
      <c r="G3" s="433" t="s">
        <v>151</v>
      </c>
    </row>
    <row r="4" spans="1:7" s="220" customFormat="1" ht="27" customHeight="1" x14ac:dyDescent="0.2">
      <c r="A4" s="227"/>
      <c r="B4" s="235" t="s">
        <v>140</v>
      </c>
      <c r="C4" s="235" t="s">
        <v>4</v>
      </c>
      <c r="D4" s="235" t="s">
        <v>12</v>
      </c>
      <c r="E4" s="254" t="s">
        <v>141</v>
      </c>
      <c r="F4" s="231" t="s">
        <v>143</v>
      </c>
      <c r="G4" s="434"/>
    </row>
    <row r="5" spans="1:7" ht="16.75" customHeight="1" x14ac:dyDescent="0.2">
      <c r="A5" s="229" t="s">
        <v>142</v>
      </c>
      <c r="B5" s="266">
        <v>0</v>
      </c>
      <c r="C5" s="239">
        <v>0.6</v>
      </c>
      <c r="D5" s="241">
        <f>B5*C5/100</f>
        <v>0</v>
      </c>
      <c r="E5" s="250">
        <v>250</v>
      </c>
      <c r="F5" s="249" t="s">
        <v>144</v>
      </c>
      <c r="G5" s="434"/>
    </row>
    <row r="6" spans="1:7" x14ac:dyDescent="0.2">
      <c r="A6" s="230"/>
      <c r="B6" s="236"/>
      <c r="C6" s="240"/>
      <c r="D6" s="242"/>
      <c r="E6" s="251">
        <v>750</v>
      </c>
      <c r="F6" s="228" t="s">
        <v>145</v>
      </c>
      <c r="G6" s="434"/>
    </row>
    <row r="7" spans="1:7" x14ac:dyDescent="0.2">
      <c r="A7" s="224"/>
      <c r="B7" s="237"/>
      <c r="C7" s="237"/>
      <c r="D7" s="243"/>
      <c r="E7" s="252"/>
      <c r="F7" s="70"/>
      <c r="G7" s="434"/>
    </row>
    <row r="8" spans="1:7" ht="22.75" customHeight="1" x14ac:dyDescent="0.2">
      <c r="A8" s="229" t="s">
        <v>146</v>
      </c>
      <c r="B8" s="266">
        <v>75000</v>
      </c>
      <c r="C8" s="239">
        <v>0.85</v>
      </c>
      <c r="D8" s="241">
        <f>B8*C8/100</f>
        <v>637.5</v>
      </c>
      <c r="E8" s="250">
        <v>250</v>
      </c>
      <c r="F8" s="249" t="s">
        <v>144</v>
      </c>
      <c r="G8" s="434"/>
    </row>
    <row r="9" spans="1:7" ht="16" thickBot="1" x14ac:dyDescent="0.25">
      <c r="A9" s="226"/>
      <c r="B9" s="238"/>
      <c r="C9" s="238"/>
      <c r="D9" s="244"/>
      <c r="E9" s="253">
        <v>500</v>
      </c>
      <c r="F9" s="234" t="s">
        <v>145</v>
      </c>
      <c r="G9" s="434"/>
    </row>
    <row r="10" spans="1:7" x14ac:dyDescent="0.2">
      <c r="B10" s="221"/>
      <c r="C10" s="221"/>
      <c r="D10" s="169"/>
      <c r="G10" s="434"/>
    </row>
    <row r="11" spans="1:7" x14ac:dyDescent="0.2">
      <c r="G11" s="434"/>
    </row>
    <row r="12" spans="1:7" ht="20" thickBot="1" x14ac:dyDescent="0.3">
      <c r="A12" s="232" t="s">
        <v>152</v>
      </c>
      <c r="G12" s="434"/>
    </row>
    <row r="13" spans="1:7" x14ac:dyDescent="0.2">
      <c r="A13" s="233"/>
      <c r="B13" s="245" t="s">
        <v>140</v>
      </c>
      <c r="C13" s="247" t="s">
        <v>4</v>
      </c>
      <c r="D13" s="247" t="s">
        <v>63</v>
      </c>
      <c r="E13" s="247" t="s">
        <v>12</v>
      </c>
      <c r="F13" s="255" t="s">
        <v>99</v>
      </c>
      <c r="G13" s="434"/>
    </row>
    <row r="14" spans="1:7" x14ac:dyDescent="0.2">
      <c r="A14" s="345" t="s">
        <v>147</v>
      </c>
      <c r="B14" s="437">
        <v>100000</v>
      </c>
      <c r="C14" s="439" t="s">
        <v>148</v>
      </c>
      <c r="D14" s="440">
        <v>1</v>
      </c>
      <c r="E14" s="442">
        <f>B14*D14/100</f>
        <v>1000</v>
      </c>
      <c r="F14" s="256">
        <v>250</v>
      </c>
      <c r="G14" s="434"/>
    </row>
    <row r="15" spans="1:7" x14ac:dyDescent="0.2">
      <c r="A15" s="345"/>
      <c r="B15" s="438"/>
      <c r="C15" s="439"/>
      <c r="D15" s="441"/>
      <c r="E15" s="442"/>
      <c r="F15" s="257" t="s">
        <v>144</v>
      </c>
      <c r="G15" s="434"/>
    </row>
    <row r="16" spans="1:7" x14ac:dyDescent="0.2">
      <c r="A16" s="345"/>
      <c r="B16" s="438"/>
      <c r="C16" s="439"/>
      <c r="D16" s="441"/>
      <c r="E16" s="442"/>
      <c r="F16" s="258"/>
      <c r="G16" s="434"/>
    </row>
    <row r="17" spans="1:7" x14ac:dyDescent="0.2">
      <c r="A17" s="345"/>
      <c r="B17" s="438"/>
      <c r="C17" s="439"/>
      <c r="D17" s="441"/>
      <c r="E17" s="442"/>
      <c r="F17" s="256">
        <v>750</v>
      </c>
      <c r="G17" s="434"/>
    </row>
    <row r="18" spans="1:7" x14ac:dyDescent="0.2">
      <c r="A18" s="224"/>
      <c r="B18" s="267"/>
      <c r="C18" s="246"/>
      <c r="D18" s="271"/>
      <c r="E18" s="248"/>
      <c r="F18" s="259" t="s">
        <v>145</v>
      </c>
      <c r="G18" s="434"/>
    </row>
    <row r="19" spans="1:7" x14ac:dyDescent="0.2">
      <c r="A19" s="224" t="s">
        <v>149</v>
      </c>
      <c r="B19" s="268">
        <v>20000</v>
      </c>
      <c r="C19" s="246" t="s">
        <v>150</v>
      </c>
      <c r="D19" s="272">
        <v>1</v>
      </c>
      <c r="E19" s="248">
        <f>B19*D19/100</f>
        <v>200</v>
      </c>
      <c r="F19" s="225"/>
      <c r="G19" s="434"/>
    </row>
    <row r="20" spans="1:7" x14ac:dyDescent="0.2">
      <c r="A20" s="260"/>
      <c r="B20" s="267"/>
      <c r="C20" s="246"/>
      <c r="D20" s="267"/>
      <c r="E20" s="246"/>
      <c r="F20" s="261"/>
      <c r="G20" s="435"/>
    </row>
    <row r="21" spans="1:7" x14ac:dyDescent="0.2">
      <c r="A21" s="260" t="s">
        <v>154</v>
      </c>
      <c r="B21" s="269">
        <v>75000</v>
      </c>
      <c r="C21" s="246" t="s">
        <v>153</v>
      </c>
      <c r="D21" s="273">
        <v>1</v>
      </c>
      <c r="E21" s="248">
        <f>B21*D21/100</f>
        <v>750</v>
      </c>
      <c r="F21" s="262">
        <v>950</v>
      </c>
      <c r="G21" s="435"/>
    </row>
    <row r="22" spans="1:7" ht="16.75" customHeight="1" x14ac:dyDescent="0.2">
      <c r="A22" s="260" t="s">
        <v>155</v>
      </c>
      <c r="B22" s="269">
        <v>50000</v>
      </c>
      <c r="C22" s="246" t="s">
        <v>156</v>
      </c>
      <c r="D22" s="273">
        <v>1.25</v>
      </c>
      <c r="E22" s="248">
        <f>B22*D22/100</f>
        <v>625</v>
      </c>
      <c r="F22" s="263" t="s">
        <v>157</v>
      </c>
      <c r="G22" s="435"/>
    </row>
    <row r="23" spans="1:7" ht="16" thickBot="1" x14ac:dyDescent="0.25">
      <c r="A23" s="264"/>
      <c r="B23" s="270"/>
      <c r="C23" s="118"/>
      <c r="D23" s="270"/>
      <c r="E23" s="118"/>
      <c r="F23" s="265"/>
      <c r="G23" s="436"/>
    </row>
  </sheetData>
  <sheetProtection algorithmName="SHA-512" hashValue="JO6nN6L2aRZ54gP5KQMPkrjP3ONGuUYdSA+OyzIQCTOqGmFocWQFYjgr9n1brjJh/2xgFWcGk6lcQ3/FcvYgSw==" saltValue="9HZBRZsxeLJzRHqVW3doHg==" spinCount="100000" sheet="1" objects="1" scenarios="1"/>
  <mergeCells count="6">
    <mergeCell ref="G3:G23"/>
    <mergeCell ref="A14:A17"/>
    <mergeCell ref="B14:B17"/>
    <mergeCell ref="C14:C17"/>
    <mergeCell ref="D14:D17"/>
    <mergeCell ref="E14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125" zoomScaleNormal="125" zoomScalePageLayoutView="125" workbookViewId="0">
      <selection activeCell="B60" sqref="B60"/>
    </sheetView>
  </sheetViews>
  <sheetFormatPr baseColWidth="10" defaultRowHeight="15" x14ac:dyDescent="0.2"/>
  <cols>
    <col min="4" max="4" width="10.83203125" style="334"/>
    <col min="7" max="7" width="17" customWidth="1"/>
  </cols>
  <sheetData>
    <row r="1" spans="1:12" ht="42" customHeight="1" x14ac:dyDescent="0.2">
      <c r="A1" s="444" t="s">
        <v>200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</row>
    <row r="11" spans="1:12" ht="19" x14ac:dyDescent="0.25">
      <c r="B11" s="452" t="s">
        <v>183</v>
      </c>
      <c r="C11" s="453"/>
    </row>
    <row r="12" spans="1:12" ht="19" x14ac:dyDescent="0.25">
      <c r="B12" s="452" t="s">
        <v>184</v>
      </c>
      <c r="C12" s="453"/>
    </row>
    <row r="13" spans="1:12" ht="19" x14ac:dyDescent="0.25">
      <c r="B13" s="452" t="s">
        <v>185</v>
      </c>
      <c r="C13" s="453"/>
    </row>
    <row r="14" spans="1:12" ht="19" x14ac:dyDescent="0.25">
      <c r="B14" s="452" t="s">
        <v>216</v>
      </c>
      <c r="C14" s="453"/>
    </row>
    <row r="21" spans="2:9" ht="19" x14ac:dyDescent="0.25">
      <c r="B21" s="445" t="s">
        <v>186</v>
      </c>
      <c r="E21" s="446" t="s">
        <v>188</v>
      </c>
      <c r="F21" s="447"/>
      <c r="G21" s="443" t="s">
        <v>196</v>
      </c>
      <c r="H21" s="447" t="s">
        <v>193</v>
      </c>
      <c r="I21" s="447"/>
    </row>
    <row r="22" spans="2:9" ht="19" x14ac:dyDescent="0.25">
      <c r="B22" s="445" t="s">
        <v>187</v>
      </c>
      <c r="E22" s="447" t="s">
        <v>189</v>
      </c>
      <c r="F22" s="447" t="s">
        <v>190</v>
      </c>
      <c r="G22" s="443" t="s">
        <v>197</v>
      </c>
      <c r="H22" s="447"/>
      <c r="I22" s="447"/>
    </row>
    <row r="23" spans="2:9" ht="19" x14ac:dyDescent="0.25">
      <c r="B23" s="445" t="s">
        <v>201</v>
      </c>
      <c r="E23" s="447" t="s">
        <v>203</v>
      </c>
      <c r="F23" s="447" t="s">
        <v>204</v>
      </c>
      <c r="G23" s="443" t="s">
        <v>198</v>
      </c>
      <c r="H23" s="447"/>
      <c r="I23" s="447"/>
    </row>
    <row r="24" spans="2:9" ht="19" x14ac:dyDescent="0.25">
      <c r="B24" s="445" t="s">
        <v>191</v>
      </c>
      <c r="G24" s="443" t="s">
        <v>199</v>
      </c>
      <c r="H24" s="447"/>
      <c r="I24" s="447"/>
    </row>
    <row r="25" spans="2:9" ht="19" x14ac:dyDescent="0.25">
      <c r="B25" s="445" t="s">
        <v>192</v>
      </c>
      <c r="G25" s="443" t="s">
        <v>202</v>
      </c>
      <c r="H25" s="447" t="s">
        <v>194</v>
      </c>
      <c r="I25" s="447"/>
    </row>
    <row r="26" spans="2:9" ht="19" x14ac:dyDescent="0.25">
      <c r="B26" s="445" t="s">
        <v>195</v>
      </c>
    </row>
    <row r="38" spans="1:3" x14ac:dyDescent="0.2">
      <c r="A38" s="454" t="s">
        <v>219</v>
      </c>
      <c r="B38" s="448" t="s">
        <v>196</v>
      </c>
      <c r="C38" t="s">
        <v>206</v>
      </c>
    </row>
    <row r="39" spans="1:3" x14ac:dyDescent="0.2">
      <c r="A39" s="454"/>
      <c r="B39" s="448"/>
      <c r="C39" t="s">
        <v>207</v>
      </c>
    </row>
    <row r="40" spans="1:3" x14ac:dyDescent="0.2">
      <c r="A40" s="454"/>
      <c r="B40" s="448"/>
      <c r="C40" t="s">
        <v>205</v>
      </c>
    </row>
    <row r="41" spans="1:3" x14ac:dyDescent="0.2">
      <c r="A41" s="454"/>
      <c r="B41" s="448"/>
      <c r="C41" t="s">
        <v>208</v>
      </c>
    </row>
    <row r="42" spans="1:3" x14ac:dyDescent="0.2">
      <c r="A42" s="454"/>
      <c r="B42" s="448"/>
      <c r="C42" t="s">
        <v>209</v>
      </c>
    </row>
    <row r="43" spans="1:3" x14ac:dyDescent="0.2">
      <c r="A43" s="454"/>
      <c r="B43" s="448"/>
      <c r="C43" t="s">
        <v>210</v>
      </c>
    </row>
    <row r="44" spans="1:3" x14ac:dyDescent="0.2">
      <c r="A44" s="454"/>
    </row>
    <row r="45" spans="1:3" ht="19" x14ac:dyDescent="0.25">
      <c r="A45" s="454"/>
      <c r="B45" s="449" t="s">
        <v>197</v>
      </c>
      <c r="C45" t="s">
        <v>211</v>
      </c>
    </row>
    <row r="46" spans="1:3" x14ac:dyDescent="0.2">
      <c r="A46" s="454"/>
    </row>
    <row r="47" spans="1:3" x14ac:dyDescent="0.2">
      <c r="A47" s="454"/>
      <c r="B47" s="448" t="s">
        <v>198</v>
      </c>
      <c r="C47" t="s">
        <v>212</v>
      </c>
    </row>
    <row r="48" spans="1:3" x14ac:dyDescent="0.2">
      <c r="A48" s="454"/>
      <c r="B48" s="450"/>
      <c r="C48" t="s">
        <v>213</v>
      </c>
    </row>
    <row r="49" spans="1:3" x14ac:dyDescent="0.2">
      <c r="A49" s="454"/>
    </row>
    <row r="50" spans="1:3" x14ac:dyDescent="0.2">
      <c r="A50" s="454"/>
      <c r="B50" s="448" t="s">
        <v>199</v>
      </c>
      <c r="C50" t="s">
        <v>214</v>
      </c>
    </row>
    <row r="51" spans="1:3" x14ac:dyDescent="0.2">
      <c r="A51" s="454"/>
      <c r="B51" s="451"/>
      <c r="C51" t="s">
        <v>215</v>
      </c>
    </row>
    <row r="52" spans="1:3" x14ac:dyDescent="0.2">
      <c r="A52" s="454"/>
    </row>
    <row r="53" spans="1:3" ht="19" x14ac:dyDescent="0.25">
      <c r="A53" s="454"/>
      <c r="B53" s="449" t="s">
        <v>202</v>
      </c>
      <c r="C53" t="s">
        <v>217</v>
      </c>
    </row>
    <row r="56" spans="1:3" x14ac:dyDescent="0.2">
      <c r="B56" t="s">
        <v>218</v>
      </c>
    </row>
    <row r="58" spans="1:3" x14ac:dyDescent="0.2">
      <c r="B58" t="s">
        <v>220</v>
      </c>
    </row>
  </sheetData>
  <mergeCells count="5">
    <mergeCell ref="A1:L1"/>
    <mergeCell ref="B38:B43"/>
    <mergeCell ref="B50:B51"/>
    <mergeCell ref="B47:B48"/>
    <mergeCell ref="A38:A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baseColWidth="10" defaultColWidth="8.83203125" defaultRowHeight="15" x14ac:dyDescent="0.2"/>
  <cols>
    <col min="1" max="1" width="23.1640625" style="6" customWidth="1"/>
    <col min="2" max="2" width="10.5" style="6" customWidth="1"/>
    <col min="3" max="3" width="10.5" style="7" customWidth="1"/>
    <col min="4" max="4" width="9.5" style="148" customWidth="1"/>
    <col min="5" max="5" width="2.1640625" style="6" customWidth="1"/>
    <col min="6" max="6" width="12.5" style="7" customWidth="1"/>
    <col min="7" max="7" width="10.33203125" style="148" customWidth="1"/>
    <col min="8" max="8" width="1.83203125" style="6" customWidth="1"/>
    <col min="9" max="9" width="21.33203125" style="7" customWidth="1"/>
    <col min="10" max="10" width="14" style="6" customWidth="1"/>
    <col min="11" max="16384" width="8.83203125" style="6"/>
  </cols>
  <sheetData>
    <row r="1" spans="1:13" ht="21" customHeight="1" x14ac:dyDescent="0.25">
      <c r="A1" s="5" t="s">
        <v>101</v>
      </c>
    </row>
    <row r="2" spans="1:13" ht="14.5" customHeight="1" x14ac:dyDescent="0.2">
      <c r="A2" s="8"/>
    </row>
    <row r="3" spans="1:13" ht="16" thickBot="1" x14ac:dyDescent="0.25"/>
    <row r="4" spans="1:13" ht="17" x14ac:dyDescent="0.2">
      <c r="A4" s="362" t="s">
        <v>3</v>
      </c>
      <c r="B4" s="363"/>
      <c r="C4" s="363"/>
      <c r="D4" s="363"/>
      <c r="E4" s="363"/>
      <c r="F4" s="363"/>
      <c r="G4" s="363"/>
      <c r="H4" s="363"/>
      <c r="I4" s="363"/>
      <c r="J4" s="363"/>
      <c r="K4" s="364"/>
    </row>
    <row r="5" spans="1:13" ht="16" x14ac:dyDescent="0.2">
      <c r="A5" s="9" t="s">
        <v>17</v>
      </c>
      <c r="B5" s="3"/>
      <c r="C5" s="10"/>
      <c r="D5" s="149"/>
      <c r="E5" s="3"/>
      <c r="F5" s="10"/>
      <c r="G5" s="149"/>
      <c r="H5" s="3"/>
      <c r="I5" s="10"/>
      <c r="J5" s="3"/>
      <c r="K5" s="11"/>
      <c r="M5" s="63"/>
    </row>
    <row r="6" spans="1:13" ht="31.75" customHeight="1" x14ac:dyDescent="0.2">
      <c r="A6" s="1" t="s">
        <v>0</v>
      </c>
      <c r="B6" s="2" t="s">
        <v>1</v>
      </c>
      <c r="C6" s="2" t="s">
        <v>4</v>
      </c>
      <c r="D6" s="155" t="s">
        <v>99</v>
      </c>
      <c r="E6" s="3"/>
      <c r="F6" s="12" t="s">
        <v>11</v>
      </c>
      <c r="G6" s="150" t="s">
        <v>100</v>
      </c>
      <c r="H6" s="3"/>
      <c r="I6" s="353" t="s">
        <v>5</v>
      </c>
      <c r="J6" s="354"/>
      <c r="K6" s="355"/>
    </row>
    <row r="7" spans="1:13" ht="14.75" customHeight="1" x14ac:dyDescent="0.2">
      <c r="A7" s="129" t="s">
        <v>2</v>
      </c>
      <c r="B7" s="136">
        <v>1000000</v>
      </c>
      <c r="C7" s="137">
        <v>5.0000000000000001E-3</v>
      </c>
      <c r="D7" s="156">
        <v>100</v>
      </c>
      <c r="E7" s="33"/>
      <c r="F7" s="131">
        <v>135000</v>
      </c>
      <c r="G7" s="131">
        <f>F7*C7</f>
        <v>675</v>
      </c>
      <c r="H7" s="33"/>
      <c r="I7" s="138">
        <v>2500</v>
      </c>
      <c r="J7" s="139" t="s">
        <v>13</v>
      </c>
      <c r="K7" s="140"/>
    </row>
    <row r="8" spans="1:13" ht="13" customHeight="1" x14ac:dyDescent="0.2">
      <c r="A8" s="129" t="s">
        <v>6</v>
      </c>
      <c r="B8" s="136">
        <v>1000000</v>
      </c>
      <c r="C8" s="137">
        <v>5.0000000000000001E-3</v>
      </c>
      <c r="D8" s="156">
        <v>100</v>
      </c>
      <c r="E8" s="33"/>
      <c r="F8" s="131">
        <v>50000</v>
      </c>
      <c r="G8" s="151">
        <f t="shared" ref="G8:G10" si="0">F8*C8</f>
        <v>250</v>
      </c>
      <c r="H8" s="35"/>
      <c r="I8" s="138">
        <v>3500</v>
      </c>
      <c r="J8" s="139" t="s">
        <v>14</v>
      </c>
      <c r="K8" s="140"/>
    </row>
    <row r="9" spans="1:13" ht="14.75" customHeight="1" x14ac:dyDescent="0.2">
      <c r="A9" s="129" t="s">
        <v>7</v>
      </c>
      <c r="B9" s="136">
        <v>1000000</v>
      </c>
      <c r="C9" s="137">
        <v>5.0000000000000001E-4</v>
      </c>
      <c r="D9" s="156">
        <v>100</v>
      </c>
      <c r="E9" s="33"/>
      <c r="F9" s="131">
        <v>500000</v>
      </c>
      <c r="G9" s="131">
        <f t="shared" si="0"/>
        <v>250</v>
      </c>
      <c r="H9" s="33"/>
      <c r="I9" s="138">
        <v>5000</v>
      </c>
      <c r="J9" s="139" t="s">
        <v>15</v>
      </c>
      <c r="K9" s="140"/>
    </row>
    <row r="10" spans="1:13" x14ac:dyDescent="0.2">
      <c r="A10" s="129" t="s">
        <v>8</v>
      </c>
      <c r="B10" s="136">
        <v>1000000</v>
      </c>
      <c r="C10" s="137">
        <v>1E-3</v>
      </c>
      <c r="D10" s="156">
        <v>100</v>
      </c>
      <c r="E10" s="33"/>
      <c r="F10" s="131">
        <v>25000</v>
      </c>
      <c r="G10" s="131">
        <f t="shared" si="0"/>
        <v>25</v>
      </c>
      <c r="H10" s="33"/>
      <c r="I10" s="356" t="s">
        <v>41</v>
      </c>
      <c r="J10" s="141" t="s">
        <v>42</v>
      </c>
      <c r="K10" s="142"/>
    </row>
    <row r="11" spans="1:13" ht="46.25" customHeight="1" thickBot="1" x14ac:dyDescent="0.25">
      <c r="A11" s="130" t="s">
        <v>9</v>
      </c>
      <c r="B11" s="143">
        <v>1000000</v>
      </c>
      <c r="C11" s="144" t="s">
        <v>10</v>
      </c>
      <c r="D11" s="157">
        <v>750</v>
      </c>
      <c r="E11" s="45"/>
      <c r="F11" s="132" t="s">
        <v>97</v>
      </c>
      <c r="G11" s="152">
        <v>0</v>
      </c>
      <c r="H11" s="45"/>
      <c r="I11" s="357"/>
      <c r="J11" s="358" t="s">
        <v>16</v>
      </c>
      <c r="K11" s="359"/>
    </row>
    <row r="12" spans="1:13" ht="13.75" customHeight="1" x14ac:dyDescent="0.2">
      <c r="A12" s="145"/>
      <c r="B12" s="146"/>
      <c r="C12" s="147"/>
      <c r="D12" s="153"/>
      <c r="E12" s="146"/>
      <c r="F12" s="147"/>
      <c r="G12" s="153"/>
      <c r="H12" s="146"/>
      <c r="I12" s="147"/>
      <c r="J12" s="146"/>
      <c r="K12" s="146"/>
    </row>
    <row r="13" spans="1:13" x14ac:dyDescent="0.2">
      <c r="A13" s="360" t="s">
        <v>96</v>
      </c>
      <c r="B13" s="361"/>
      <c r="C13" s="361"/>
      <c r="D13" s="154">
        <f>SUM(D7:D11)</f>
        <v>1150</v>
      </c>
      <c r="E13" s="125"/>
      <c r="F13" s="133"/>
      <c r="G13" s="154">
        <f>SUM(G7:G11)</f>
        <v>1200</v>
      </c>
      <c r="H13" s="125"/>
      <c r="I13" s="133"/>
      <c r="J13" s="125"/>
      <c r="K13" s="125"/>
    </row>
    <row r="14" spans="1:13" x14ac:dyDescent="0.2">
      <c r="A14" s="134"/>
      <c r="B14" s="125"/>
      <c r="C14" s="135" t="s">
        <v>98</v>
      </c>
      <c r="D14" s="154">
        <f>D13*1%</f>
        <v>11.5</v>
      </c>
      <c r="E14" s="125"/>
      <c r="F14" s="133"/>
      <c r="G14" s="154">
        <f>G13*1%</f>
        <v>12</v>
      </c>
      <c r="H14" s="125"/>
      <c r="I14" s="125"/>
      <c r="J14" s="125"/>
      <c r="K14" s="125"/>
    </row>
    <row r="15" spans="1:13" x14ac:dyDescent="0.2">
      <c r="A15" s="146"/>
      <c r="B15" s="146"/>
      <c r="C15" s="146"/>
      <c r="D15" s="147"/>
      <c r="E15" s="146"/>
      <c r="F15" s="147"/>
      <c r="G15" s="153"/>
      <c r="H15" s="146"/>
      <c r="I15" s="146"/>
      <c r="J15" s="146"/>
      <c r="K15" s="146"/>
    </row>
    <row r="16" spans="1:13" x14ac:dyDescent="0.2">
      <c r="A16" s="146"/>
      <c r="B16" s="146"/>
      <c r="C16" s="146"/>
      <c r="D16" s="147"/>
      <c r="E16" s="146"/>
      <c r="F16" s="147"/>
      <c r="G16" s="153"/>
      <c r="H16" s="146"/>
      <c r="I16" s="146"/>
      <c r="J16" s="146"/>
      <c r="K16" s="146"/>
    </row>
    <row r="17" spans="3:9" x14ac:dyDescent="0.2">
      <c r="C17" s="6"/>
      <c r="D17" s="7"/>
      <c r="I17" s="6"/>
    </row>
    <row r="18" spans="3:9" x14ac:dyDescent="0.2">
      <c r="C18" s="6"/>
      <c r="D18" s="7"/>
      <c r="I18" s="6"/>
    </row>
    <row r="19" spans="3:9" ht="52.25" customHeight="1" x14ac:dyDescent="0.2">
      <c r="C19" s="6"/>
      <c r="D19" s="7"/>
      <c r="I19" s="6"/>
    </row>
    <row r="20" spans="3:9" x14ac:dyDescent="0.2">
      <c r="C20" s="6"/>
      <c r="D20" s="7"/>
      <c r="I20" s="6"/>
    </row>
    <row r="21" spans="3:9" x14ac:dyDescent="0.2">
      <c r="C21" s="6"/>
      <c r="D21" s="7"/>
      <c r="I21" s="6"/>
    </row>
    <row r="22" spans="3:9" x14ac:dyDescent="0.2">
      <c r="C22" s="6"/>
      <c r="D22" s="7"/>
      <c r="I22" s="6"/>
    </row>
    <row r="23" spans="3:9" x14ac:dyDescent="0.2">
      <c r="C23" s="6"/>
      <c r="D23" s="7"/>
      <c r="I23" s="6"/>
    </row>
    <row r="24" spans="3:9" x14ac:dyDescent="0.2">
      <c r="C24" s="6"/>
      <c r="D24" s="7"/>
      <c r="I24" s="6"/>
    </row>
    <row r="25" spans="3:9" x14ac:dyDescent="0.2">
      <c r="C25" s="6"/>
      <c r="D25" s="7"/>
      <c r="I25" s="6"/>
    </row>
    <row r="26" spans="3:9" x14ac:dyDescent="0.2">
      <c r="I26" s="6"/>
    </row>
    <row r="27" spans="3:9" x14ac:dyDescent="0.2">
      <c r="I27" s="6"/>
    </row>
    <row r="28" spans="3:9" x14ac:dyDescent="0.2">
      <c r="I28" s="6"/>
    </row>
    <row r="29" spans="3:9" x14ac:dyDescent="0.2">
      <c r="I29" s="6"/>
    </row>
  </sheetData>
  <mergeCells count="5">
    <mergeCell ref="I6:K6"/>
    <mergeCell ref="I10:I11"/>
    <mergeCell ref="J11:K11"/>
    <mergeCell ref="A13:C13"/>
    <mergeCell ref="A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6" sqref="A16:E17"/>
    </sheetView>
  </sheetViews>
  <sheetFormatPr baseColWidth="10" defaultColWidth="8.83203125" defaultRowHeight="15" x14ac:dyDescent="0.2"/>
  <cols>
    <col min="1" max="1" width="22.6640625" customWidth="1"/>
    <col min="2" max="2" width="10.5" customWidth="1"/>
    <col min="4" max="4" width="10.33203125" style="83" customWidth="1"/>
    <col min="5" max="5" width="13.83203125" customWidth="1"/>
    <col min="7" max="7" width="22.6640625" customWidth="1"/>
  </cols>
  <sheetData>
    <row r="1" spans="1:8" ht="21" x14ac:dyDescent="0.25">
      <c r="A1" s="5" t="s">
        <v>109</v>
      </c>
    </row>
    <row r="3" spans="1:8" ht="17" x14ac:dyDescent="0.2">
      <c r="A3" s="365" t="s">
        <v>102</v>
      </c>
      <c r="B3" s="366"/>
      <c r="C3" s="366"/>
      <c r="D3" s="366"/>
      <c r="E3" s="366"/>
    </row>
    <row r="4" spans="1:8" ht="16" x14ac:dyDescent="0.2">
      <c r="A4" s="158" t="s">
        <v>19</v>
      </c>
      <c r="B4" s="3"/>
      <c r="C4" s="10"/>
      <c r="D4" s="149"/>
      <c r="E4" s="3"/>
    </row>
    <row r="5" spans="1:8" ht="16.25" customHeight="1" x14ac:dyDescent="0.2">
      <c r="A5" s="158" t="s">
        <v>18</v>
      </c>
      <c r="B5" s="3"/>
      <c r="C5" s="10"/>
      <c r="D5" s="149"/>
      <c r="E5" s="3"/>
    </row>
    <row r="6" spans="1:8" ht="16.25" customHeight="1" thickBot="1" x14ac:dyDescent="0.25">
      <c r="A6" s="158"/>
      <c r="B6" s="3"/>
      <c r="C6" s="10"/>
      <c r="D6" s="149"/>
      <c r="E6" s="3"/>
    </row>
    <row r="7" spans="1:8" ht="16.75" customHeight="1" x14ac:dyDescent="0.2">
      <c r="A7" s="164" t="s">
        <v>0</v>
      </c>
      <c r="B7" s="165" t="s">
        <v>1</v>
      </c>
      <c r="C7" s="165" t="s">
        <v>4</v>
      </c>
      <c r="D7" s="170" t="s">
        <v>12</v>
      </c>
      <c r="E7" s="166" t="s">
        <v>5</v>
      </c>
      <c r="G7" s="176" t="s">
        <v>106</v>
      </c>
      <c r="H7" s="177"/>
    </row>
    <row r="8" spans="1:8" ht="17.5" customHeight="1" x14ac:dyDescent="0.2">
      <c r="A8" s="19" t="s">
        <v>20</v>
      </c>
      <c r="B8" s="20">
        <v>100000</v>
      </c>
      <c r="C8" s="21" t="s">
        <v>10</v>
      </c>
      <c r="D8" s="171">
        <v>500</v>
      </c>
      <c r="E8" s="24" t="s">
        <v>23</v>
      </c>
      <c r="G8" s="93" t="s">
        <v>105</v>
      </c>
      <c r="H8" s="178">
        <v>500</v>
      </c>
    </row>
    <row r="9" spans="1:8" ht="30" customHeight="1" thickBot="1" x14ac:dyDescent="0.25">
      <c r="A9" s="19" t="s">
        <v>21</v>
      </c>
      <c r="B9" s="20">
        <v>100000</v>
      </c>
      <c r="C9" s="21" t="s">
        <v>10</v>
      </c>
      <c r="D9" s="172" t="s">
        <v>22</v>
      </c>
      <c r="E9" s="28">
        <v>3500</v>
      </c>
      <c r="G9" s="180" t="s">
        <v>107</v>
      </c>
      <c r="H9" s="179">
        <v>500</v>
      </c>
    </row>
    <row r="10" spans="1:8" ht="18" customHeight="1" x14ac:dyDescent="0.2">
      <c r="A10" s="4" t="s">
        <v>2</v>
      </c>
      <c r="B10" s="30">
        <v>100000</v>
      </c>
      <c r="C10" s="21" t="s">
        <v>10</v>
      </c>
      <c r="D10" s="172" t="s">
        <v>22</v>
      </c>
      <c r="E10" s="31">
        <v>2500</v>
      </c>
    </row>
    <row r="11" spans="1:8" ht="18" customHeight="1" x14ac:dyDescent="0.2">
      <c r="A11" s="4" t="s">
        <v>6</v>
      </c>
      <c r="B11" s="30">
        <v>50000</v>
      </c>
      <c r="C11" s="21" t="s">
        <v>10</v>
      </c>
      <c r="D11" s="172" t="s">
        <v>22</v>
      </c>
      <c r="E11" s="31">
        <v>1500</v>
      </c>
    </row>
    <row r="12" spans="1:8" ht="29.5" customHeight="1" x14ac:dyDescent="0.2">
      <c r="A12" s="36" t="s">
        <v>7</v>
      </c>
      <c r="B12" s="37">
        <v>250000</v>
      </c>
      <c r="C12" s="38" t="s">
        <v>10</v>
      </c>
      <c r="D12" s="173" t="s">
        <v>22</v>
      </c>
      <c r="E12" s="40">
        <v>2500</v>
      </c>
    </row>
    <row r="13" spans="1:8" ht="17.5" customHeight="1" thickBot="1" x14ac:dyDescent="0.25">
      <c r="A13" s="167" t="s">
        <v>8</v>
      </c>
      <c r="B13" s="43">
        <v>25000</v>
      </c>
      <c r="C13" s="44" t="s">
        <v>10</v>
      </c>
      <c r="D13" s="174" t="s">
        <v>22</v>
      </c>
      <c r="E13" s="168">
        <v>2500</v>
      </c>
    </row>
    <row r="14" spans="1:8" ht="20.5" customHeight="1" x14ac:dyDescent="0.2">
      <c r="A14" s="160"/>
      <c r="B14" s="161"/>
      <c r="C14" s="162"/>
      <c r="D14" s="175"/>
      <c r="E14" s="163"/>
    </row>
    <row r="15" spans="1:8" ht="33.5" customHeight="1" x14ac:dyDescent="0.2">
      <c r="A15" s="367" t="s">
        <v>103</v>
      </c>
      <c r="B15" s="368"/>
      <c r="C15" s="368"/>
      <c r="D15" s="368"/>
      <c r="E15" s="369"/>
    </row>
    <row r="16" spans="1:8" ht="24" customHeight="1" x14ac:dyDescent="0.2">
      <c r="A16" s="373" t="s">
        <v>9</v>
      </c>
      <c r="B16" s="375">
        <v>1000000</v>
      </c>
      <c r="C16" s="370" t="s">
        <v>40</v>
      </c>
      <c r="D16" s="372">
        <v>500</v>
      </c>
      <c r="E16" s="159" t="s">
        <v>42</v>
      </c>
    </row>
    <row r="17" spans="1:5" ht="31.75" customHeight="1" thickBot="1" x14ac:dyDescent="0.25">
      <c r="A17" s="374"/>
      <c r="B17" s="376"/>
      <c r="C17" s="371"/>
      <c r="D17" s="371"/>
      <c r="E17" s="181" t="s">
        <v>110</v>
      </c>
    </row>
  </sheetData>
  <sheetProtection algorithmName="SHA-512" hashValue="M1qxZUl060wCPNBzlsmE9hFiEIZnMVYBSfGg7r71d1lrz+qg1Kn0yQoINK3UKbJqipV8IF8uiTWutEEqPf573g==" saltValue="IrUyeiCejn6cnjZrKQ91mQ==" spinCount="100000" sheet="1" objects="1" scenarios="1"/>
  <mergeCells count="6">
    <mergeCell ref="A3:E3"/>
    <mergeCell ref="A15:E15"/>
    <mergeCell ref="C16:C17"/>
    <mergeCell ref="D16:D17"/>
    <mergeCell ref="A16:A17"/>
    <mergeCell ref="B16:B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4.1640625" customWidth="1"/>
    <col min="2" max="2" width="13.1640625" customWidth="1"/>
    <col min="3" max="3" width="10.5" customWidth="1"/>
    <col min="4" max="4" width="10.1640625" customWidth="1"/>
    <col min="5" max="5" width="17.5" customWidth="1"/>
    <col min="6" max="6" width="4" customWidth="1"/>
    <col min="7" max="7" width="19" customWidth="1"/>
    <col min="8" max="8" width="18.83203125" customWidth="1"/>
  </cols>
  <sheetData>
    <row r="1" spans="1:8" ht="21" x14ac:dyDescent="0.25">
      <c r="A1" s="5" t="s">
        <v>108</v>
      </c>
    </row>
    <row r="2" spans="1:8" ht="16" thickBot="1" x14ac:dyDescent="0.25"/>
    <row r="3" spans="1:8" ht="17" x14ac:dyDescent="0.2">
      <c r="A3" s="362" t="s">
        <v>25</v>
      </c>
      <c r="B3" s="377"/>
      <c r="C3" s="377"/>
      <c r="D3" s="377"/>
      <c r="E3" s="378"/>
    </row>
    <row r="4" spans="1:8" ht="16" x14ac:dyDescent="0.2">
      <c r="A4" s="9" t="s">
        <v>29</v>
      </c>
      <c r="B4" s="14"/>
      <c r="C4" s="15"/>
      <c r="D4" s="16"/>
      <c r="E4" s="17"/>
    </row>
    <row r="5" spans="1:8" ht="17" thickBot="1" x14ac:dyDescent="0.25">
      <c r="A5" s="9" t="s">
        <v>18</v>
      </c>
      <c r="B5" s="14"/>
      <c r="C5" s="15"/>
      <c r="D5" s="16"/>
      <c r="E5" s="17"/>
    </row>
    <row r="6" spans="1:8" x14ac:dyDescent="0.2">
      <c r="A6" s="1" t="s">
        <v>0</v>
      </c>
      <c r="B6" s="2" t="s">
        <v>1</v>
      </c>
      <c r="C6" s="2" t="s">
        <v>4</v>
      </c>
      <c r="D6" s="13" t="s">
        <v>12</v>
      </c>
      <c r="E6" s="18" t="s">
        <v>5</v>
      </c>
      <c r="G6" s="176" t="s">
        <v>106</v>
      </c>
      <c r="H6" s="177"/>
    </row>
    <row r="7" spans="1:8" ht="16" x14ac:dyDescent="0.2">
      <c r="A7" s="19" t="s">
        <v>20</v>
      </c>
      <c r="B7" s="20">
        <v>200000</v>
      </c>
      <c r="C7" s="21" t="s">
        <v>10</v>
      </c>
      <c r="D7" s="22">
        <v>1000</v>
      </c>
      <c r="E7" s="26" t="s">
        <v>23</v>
      </c>
      <c r="G7" s="93" t="s">
        <v>105</v>
      </c>
      <c r="H7" s="178">
        <v>1000</v>
      </c>
    </row>
    <row r="8" spans="1:8" ht="28.75" customHeight="1" thickBot="1" x14ac:dyDescent="0.25">
      <c r="A8" s="19" t="s">
        <v>21</v>
      </c>
      <c r="B8" s="20">
        <v>200000</v>
      </c>
      <c r="C8" s="21" t="s">
        <v>10</v>
      </c>
      <c r="D8" s="27" t="s">
        <v>22</v>
      </c>
      <c r="E8" s="29" t="s">
        <v>26</v>
      </c>
      <c r="G8" s="180" t="s">
        <v>107</v>
      </c>
      <c r="H8" s="179">
        <v>500</v>
      </c>
    </row>
    <row r="9" spans="1:8" x14ac:dyDescent="0.2">
      <c r="A9" s="65" t="s">
        <v>2</v>
      </c>
      <c r="B9" s="20">
        <v>200000</v>
      </c>
      <c r="C9" s="21" t="s">
        <v>10</v>
      </c>
      <c r="D9" s="27" t="s">
        <v>22</v>
      </c>
      <c r="E9" s="34">
        <v>2500</v>
      </c>
    </row>
    <row r="10" spans="1:8" x14ac:dyDescent="0.2">
      <c r="A10" s="65" t="s">
        <v>6</v>
      </c>
      <c r="B10" s="20">
        <v>200000</v>
      </c>
      <c r="C10" s="21" t="s">
        <v>10</v>
      </c>
      <c r="D10" s="27" t="s">
        <v>22</v>
      </c>
      <c r="E10" s="31">
        <v>1500</v>
      </c>
    </row>
    <row r="11" spans="1:8" ht="18" customHeight="1" x14ac:dyDescent="0.2">
      <c r="A11" s="65" t="s">
        <v>7</v>
      </c>
      <c r="B11" s="30">
        <v>500000</v>
      </c>
      <c r="C11" s="21" t="s">
        <v>10</v>
      </c>
      <c r="D11" s="27" t="s">
        <v>22</v>
      </c>
      <c r="E11" s="31">
        <v>2500</v>
      </c>
    </row>
    <row r="12" spans="1:8" x14ac:dyDescent="0.2">
      <c r="A12" s="41" t="s">
        <v>8</v>
      </c>
      <c r="B12" s="37">
        <v>100000</v>
      </c>
      <c r="C12" s="38" t="s">
        <v>10</v>
      </c>
      <c r="D12" s="39" t="s">
        <v>22</v>
      </c>
      <c r="E12" s="40">
        <v>2500</v>
      </c>
    </row>
    <row r="13" spans="1:8" ht="16" thickBot="1" x14ac:dyDescent="0.25">
      <c r="A13" s="182" t="s">
        <v>27</v>
      </c>
      <c r="B13" s="183">
        <v>30000</v>
      </c>
      <c r="C13" s="184" t="s">
        <v>10</v>
      </c>
      <c r="D13" s="185" t="s">
        <v>22</v>
      </c>
      <c r="E13" s="186">
        <v>1000</v>
      </c>
      <c r="F13" s="70"/>
      <c r="G13" s="70"/>
    </row>
    <row r="14" spans="1:8" x14ac:dyDescent="0.2">
      <c r="A14" s="70"/>
      <c r="B14" s="70"/>
      <c r="C14" s="70"/>
      <c r="D14" s="70"/>
      <c r="E14" s="379"/>
      <c r="F14" s="379"/>
      <c r="G14" s="70"/>
    </row>
    <row r="15" spans="1:8" x14ac:dyDescent="0.2">
      <c r="A15" s="380" t="s">
        <v>103</v>
      </c>
      <c r="B15" s="381"/>
      <c r="C15" s="381"/>
      <c r="D15" s="381"/>
      <c r="E15" s="381"/>
    </row>
    <row r="16" spans="1:8" x14ac:dyDescent="0.2">
      <c r="A16" s="382" t="s">
        <v>9</v>
      </c>
      <c r="B16" s="383">
        <v>1000000</v>
      </c>
      <c r="C16" s="384" t="s">
        <v>40</v>
      </c>
      <c r="D16" s="385">
        <v>500</v>
      </c>
      <c r="E16" s="187" t="s">
        <v>42</v>
      </c>
    </row>
    <row r="17" spans="1:5" ht="31" thickBot="1" x14ac:dyDescent="0.25">
      <c r="A17" s="374"/>
      <c r="B17" s="376"/>
      <c r="C17" s="371"/>
      <c r="D17" s="371"/>
      <c r="E17" s="181" t="s">
        <v>110</v>
      </c>
    </row>
  </sheetData>
  <sheetProtection algorithmName="SHA-512" hashValue="E1fq2QVdYzrvNPXu6jRPUZjhl9dahSzjqNL8AqJrMOi/8Pr54JpPTkghVqUsD28VLImd78I/xHF5guFW+p9NbQ==" saltValue="AE39QtUhluQSncKNA4gUNw==" spinCount="100000" sheet="1" objects="1" scenarios="1"/>
  <mergeCells count="7">
    <mergeCell ref="A3:E3"/>
    <mergeCell ref="E14:F14"/>
    <mergeCell ref="A15:E15"/>
    <mergeCell ref="A16:A17"/>
    <mergeCell ref="B16:B17"/>
    <mergeCell ref="C16:C17"/>
    <mergeCell ref="D16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4" sqref="A14:E15"/>
    </sheetView>
  </sheetViews>
  <sheetFormatPr baseColWidth="10" defaultColWidth="8.83203125" defaultRowHeight="15" x14ac:dyDescent="0.2"/>
  <cols>
    <col min="1" max="1" width="23.83203125" customWidth="1"/>
    <col min="2" max="2" width="15.83203125" customWidth="1"/>
    <col min="3" max="3" width="21.83203125" customWidth="1"/>
    <col min="4" max="4" width="8.83203125" style="83"/>
    <col min="5" max="5" width="17.83203125" style="83" customWidth="1"/>
    <col min="6" max="6" width="3.33203125" customWidth="1"/>
    <col min="7" max="7" width="18.83203125" customWidth="1"/>
  </cols>
  <sheetData>
    <row r="1" spans="1:8" ht="21" x14ac:dyDescent="0.25">
      <c r="A1" s="5" t="s">
        <v>111</v>
      </c>
    </row>
    <row r="2" spans="1:8" ht="16" thickBot="1" x14ac:dyDescent="0.25"/>
    <row r="3" spans="1:8" ht="17" x14ac:dyDescent="0.2">
      <c r="A3" s="362" t="s">
        <v>117</v>
      </c>
      <c r="B3" s="377"/>
      <c r="C3" s="377"/>
      <c r="D3" s="377"/>
      <c r="E3" s="378"/>
    </row>
    <row r="4" spans="1:8" ht="17" thickBot="1" x14ac:dyDescent="0.25">
      <c r="A4" s="9" t="s">
        <v>28</v>
      </c>
      <c r="B4" s="14"/>
      <c r="C4" s="15"/>
      <c r="D4" s="188"/>
      <c r="E4" s="191"/>
    </row>
    <row r="5" spans="1:8" ht="17" thickBot="1" x14ac:dyDescent="0.25">
      <c r="A5" s="9" t="s">
        <v>31</v>
      </c>
      <c r="B5" s="386" t="s">
        <v>33</v>
      </c>
      <c r="C5" s="387"/>
      <c r="D5" s="387"/>
      <c r="E5" s="198">
        <v>100000</v>
      </c>
      <c r="G5" s="193" t="s">
        <v>114</v>
      </c>
      <c r="H5" s="194"/>
    </row>
    <row r="6" spans="1:8" x14ac:dyDescent="0.2">
      <c r="A6" s="1" t="s">
        <v>0</v>
      </c>
      <c r="B6" s="2" t="s">
        <v>1</v>
      </c>
      <c r="C6" s="2" t="s">
        <v>4</v>
      </c>
      <c r="D6" s="189" t="s">
        <v>12</v>
      </c>
      <c r="E6" s="47" t="s">
        <v>5</v>
      </c>
      <c r="G6" s="195">
        <v>1500</v>
      </c>
      <c r="H6" s="196"/>
    </row>
    <row r="7" spans="1:8" ht="19.75" customHeight="1" x14ac:dyDescent="0.2">
      <c r="A7" s="19" t="s">
        <v>20</v>
      </c>
      <c r="B7" s="20">
        <v>300000</v>
      </c>
      <c r="C7" s="48">
        <v>0.6</v>
      </c>
      <c r="D7" s="197">
        <f>E5*C7/100</f>
        <v>600</v>
      </c>
      <c r="E7" s="26" t="s">
        <v>23</v>
      </c>
    </row>
    <row r="8" spans="1:8" ht="31.75" customHeight="1" x14ac:dyDescent="0.2">
      <c r="A8" s="19" t="s">
        <v>21</v>
      </c>
      <c r="B8" s="20">
        <v>300000</v>
      </c>
      <c r="C8" s="21" t="s">
        <v>22</v>
      </c>
      <c r="D8" s="172" t="s">
        <v>22</v>
      </c>
      <c r="E8" s="29" t="s">
        <v>26</v>
      </c>
    </row>
    <row r="9" spans="1:8" x14ac:dyDescent="0.2">
      <c r="A9" s="65" t="s">
        <v>2</v>
      </c>
      <c r="B9" s="20">
        <v>300000</v>
      </c>
      <c r="C9" s="21" t="s">
        <v>22</v>
      </c>
      <c r="D9" s="172" t="s">
        <v>22</v>
      </c>
      <c r="E9" s="34">
        <v>2500</v>
      </c>
    </row>
    <row r="10" spans="1:8" x14ac:dyDescent="0.2">
      <c r="A10" s="65" t="s">
        <v>6</v>
      </c>
      <c r="B10" s="20">
        <v>250000</v>
      </c>
      <c r="C10" s="21" t="s">
        <v>22</v>
      </c>
      <c r="D10" s="172" t="s">
        <v>22</v>
      </c>
      <c r="E10" s="31">
        <v>1500</v>
      </c>
    </row>
    <row r="11" spans="1:8" x14ac:dyDescent="0.2">
      <c r="A11" s="65" t="s">
        <v>7</v>
      </c>
      <c r="B11" s="30">
        <v>500000</v>
      </c>
      <c r="C11" s="21" t="s">
        <v>22</v>
      </c>
      <c r="D11" s="172" t="s">
        <v>22</v>
      </c>
      <c r="E11" s="31">
        <v>2500</v>
      </c>
    </row>
    <row r="12" spans="1:8" x14ac:dyDescent="0.2">
      <c r="A12" s="65" t="s">
        <v>8</v>
      </c>
      <c r="B12" s="30">
        <v>150000</v>
      </c>
      <c r="C12" s="21" t="s">
        <v>22</v>
      </c>
      <c r="D12" s="172" t="s">
        <v>22</v>
      </c>
      <c r="E12" s="31">
        <v>2500</v>
      </c>
    </row>
    <row r="13" spans="1:8" x14ac:dyDescent="0.2">
      <c r="A13" s="41" t="s">
        <v>27</v>
      </c>
      <c r="B13" s="37">
        <v>30000</v>
      </c>
      <c r="C13" s="21" t="s">
        <v>22</v>
      </c>
      <c r="D13" s="172" t="s">
        <v>22</v>
      </c>
      <c r="E13" s="31">
        <v>1000</v>
      </c>
    </row>
    <row r="14" spans="1:8" ht="18.5" customHeight="1" x14ac:dyDescent="0.2">
      <c r="A14" s="388" t="s">
        <v>9</v>
      </c>
      <c r="B14" s="390" t="s">
        <v>70</v>
      </c>
      <c r="C14" s="392" t="s">
        <v>22</v>
      </c>
      <c r="D14" s="394" t="s">
        <v>22</v>
      </c>
      <c r="E14" s="159" t="s">
        <v>112</v>
      </c>
    </row>
    <row r="15" spans="1:8" ht="31" thickBot="1" x14ac:dyDescent="0.25">
      <c r="A15" s="389"/>
      <c r="B15" s="391"/>
      <c r="C15" s="393"/>
      <c r="D15" s="395"/>
      <c r="E15" s="192" t="s">
        <v>113</v>
      </c>
    </row>
  </sheetData>
  <sheetProtection algorithmName="SHA-512" hashValue="3X54cLSJ7bu7X0GGORPSC+ZWcBnF65GBP9uUWnQfn23tWRoz5593KyawC9Q1qMNf7ni+c2oHmHwWfxm2L1pJyA==" saltValue="PSQspsOdpHBxNSIRgEOxiA==" spinCount="100000" sheet="1" objects="1" scenarios="1"/>
  <mergeCells count="6">
    <mergeCell ref="A3:E3"/>
    <mergeCell ref="B5:D5"/>
    <mergeCell ref="A14:A15"/>
    <mergeCell ref="B14:B15"/>
    <mergeCell ref="C14:C15"/>
    <mergeCell ref="D14:D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5" sqref="G5:H6"/>
    </sheetView>
  </sheetViews>
  <sheetFormatPr baseColWidth="10" defaultColWidth="8.83203125" defaultRowHeight="15" x14ac:dyDescent="0.2"/>
  <cols>
    <col min="1" max="1" width="22" customWidth="1"/>
    <col min="2" max="2" width="15.83203125" customWidth="1"/>
    <col min="3" max="3" width="11.5" customWidth="1"/>
    <col min="4" max="4" width="11.83203125" style="83" customWidth="1"/>
    <col min="5" max="5" width="18.6640625" customWidth="1"/>
    <col min="6" max="6" width="2.6640625" customWidth="1"/>
    <col min="7" max="7" width="9.83203125" bestFit="1" customWidth="1"/>
    <col min="8" max="8" width="16.1640625" customWidth="1"/>
  </cols>
  <sheetData>
    <row r="1" spans="1:8" ht="21" x14ac:dyDescent="0.25">
      <c r="A1" s="5" t="s">
        <v>115</v>
      </c>
    </row>
    <row r="2" spans="1:8" ht="16" thickBot="1" x14ac:dyDescent="0.25"/>
    <row r="3" spans="1:8" ht="17" x14ac:dyDescent="0.2">
      <c r="A3" s="362" t="s">
        <v>116</v>
      </c>
      <c r="B3" s="377"/>
      <c r="C3" s="377"/>
      <c r="D3" s="377"/>
      <c r="E3" s="378"/>
    </row>
    <row r="4" spans="1:8" ht="17" thickBot="1" x14ac:dyDescent="0.25">
      <c r="A4" s="9" t="s">
        <v>30</v>
      </c>
      <c r="B4" s="14"/>
      <c r="C4" s="15"/>
      <c r="D4" s="188"/>
      <c r="E4" s="17"/>
    </row>
    <row r="5" spans="1:8" ht="17" thickBot="1" x14ac:dyDescent="0.25">
      <c r="A5" s="9" t="s">
        <v>31</v>
      </c>
      <c r="B5" s="386" t="s">
        <v>33</v>
      </c>
      <c r="C5" s="387"/>
      <c r="D5" s="387"/>
      <c r="E5" s="61">
        <v>375000</v>
      </c>
      <c r="G5" s="193" t="s">
        <v>114</v>
      </c>
      <c r="H5" s="194"/>
    </row>
    <row r="6" spans="1:8" x14ac:dyDescent="0.2">
      <c r="A6" s="1" t="s">
        <v>0</v>
      </c>
      <c r="B6" s="2" t="s">
        <v>1</v>
      </c>
      <c r="C6" s="2" t="s">
        <v>4</v>
      </c>
      <c r="D6" s="189" t="s">
        <v>12</v>
      </c>
      <c r="E6" s="47" t="s">
        <v>5</v>
      </c>
      <c r="G6" s="195">
        <v>2000</v>
      </c>
      <c r="H6" s="196"/>
    </row>
    <row r="7" spans="1:8" ht="30" customHeight="1" x14ac:dyDescent="0.2">
      <c r="A7" s="19" t="s">
        <v>20</v>
      </c>
      <c r="B7" s="20">
        <v>400000</v>
      </c>
      <c r="C7" s="48">
        <v>0.6</v>
      </c>
      <c r="D7" s="190">
        <f>E5*C7/100</f>
        <v>2250</v>
      </c>
      <c r="E7" s="26" t="s">
        <v>23</v>
      </c>
    </row>
    <row r="8" spans="1:8" ht="35.5" customHeight="1" x14ac:dyDescent="0.2">
      <c r="A8" s="19" t="s">
        <v>21</v>
      </c>
      <c r="B8" s="20">
        <v>400000</v>
      </c>
      <c r="C8" s="21" t="s">
        <v>22</v>
      </c>
      <c r="D8" s="172" t="s">
        <v>22</v>
      </c>
      <c r="E8" s="29" t="s">
        <v>26</v>
      </c>
    </row>
    <row r="9" spans="1:8" ht="18.5" customHeight="1" x14ac:dyDescent="0.2">
      <c r="A9" s="65" t="s">
        <v>2</v>
      </c>
      <c r="B9" s="20">
        <v>300000</v>
      </c>
      <c r="C9" s="21" t="s">
        <v>22</v>
      </c>
      <c r="D9" s="172" t="s">
        <v>22</v>
      </c>
      <c r="E9" s="34">
        <v>2500</v>
      </c>
    </row>
    <row r="10" spans="1:8" ht="18.5" customHeight="1" x14ac:dyDescent="0.2">
      <c r="A10" s="65" t="s">
        <v>6</v>
      </c>
      <c r="B10" s="20">
        <v>500000</v>
      </c>
      <c r="C10" s="21" t="s">
        <v>22</v>
      </c>
      <c r="D10" s="172" t="s">
        <v>22</v>
      </c>
      <c r="E10" s="31">
        <v>1500</v>
      </c>
    </row>
    <row r="11" spans="1:8" ht="30" x14ac:dyDescent="0.2">
      <c r="A11" s="65" t="s">
        <v>7</v>
      </c>
      <c r="B11" s="30">
        <v>1000000</v>
      </c>
      <c r="C11" s="21" t="s">
        <v>22</v>
      </c>
      <c r="D11" s="172" t="s">
        <v>22</v>
      </c>
      <c r="E11" s="31">
        <v>2500</v>
      </c>
    </row>
    <row r="12" spans="1:8" x14ac:dyDescent="0.2">
      <c r="A12" s="65" t="s">
        <v>8</v>
      </c>
      <c r="B12" s="30">
        <v>500000</v>
      </c>
      <c r="C12" s="21" t="s">
        <v>22</v>
      </c>
      <c r="D12" s="172" t="s">
        <v>22</v>
      </c>
      <c r="E12" s="31">
        <v>2500</v>
      </c>
    </row>
    <row r="13" spans="1:8" x14ac:dyDescent="0.2">
      <c r="A13" s="41" t="s">
        <v>27</v>
      </c>
      <c r="B13" s="37">
        <v>50000</v>
      </c>
      <c r="C13" s="21" t="s">
        <v>22</v>
      </c>
      <c r="D13" s="172" t="s">
        <v>22</v>
      </c>
      <c r="E13" s="31">
        <v>1000</v>
      </c>
    </row>
    <row r="14" spans="1:8" x14ac:dyDescent="0.2">
      <c r="A14" s="388" t="s">
        <v>9</v>
      </c>
      <c r="B14" s="390" t="s">
        <v>70</v>
      </c>
      <c r="C14" s="392" t="s">
        <v>22</v>
      </c>
      <c r="D14" s="394" t="s">
        <v>22</v>
      </c>
      <c r="E14" s="159" t="s">
        <v>112</v>
      </c>
    </row>
    <row r="15" spans="1:8" ht="16" thickBot="1" x14ac:dyDescent="0.25">
      <c r="A15" s="389"/>
      <c r="B15" s="391"/>
      <c r="C15" s="393"/>
      <c r="D15" s="395"/>
      <c r="E15" s="192" t="s">
        <v>113</v>
      </c>
    </row>
  </sheetData>
  <mergeCells count="6">
    <mergeCell ref="A3:E3"/>
    <mergeCell ref="B5:D5"/>
    <mergeCell ref="A14:A15"/>
    <mergeCell ref="B14:B15"/>
    <mergeCell ref="C14:C15"/>
    <mergeCell ref="D14:D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4.33203125" customWidth="1"/>
    <col min="2" max="2" width="14.1640625" customWidth="1"/>
    <col min="5" max="5" width="12.83203125" customWidth="1"/>
    <col min="6" max="6" width="2.5" customWidth="1"/>
    <col min="7" max="7" width="9.83203125" bestFit="1" customWidth="1"/>
    <col min="8" max="8" width="16.83203125" customWidth="1"/>
  </cols>
  <sheetData>
    <row r="1" spans="1:8" ht="21" x14ac:dyDescent="0.25">
      <c r="A1" s="5" t="s">
        <v>118</v>
      </c>
    </row>
    <row r="2" spans="1:8" ht="16" thickBot="1" x14ac:dyDescent="0.25"/>
    <row r="3" spans="1:8" ht="17" x14ac:dyDescent="0.2">
      <c r="A3" s="362" t="s">
        <v>119</v>
      </c>
      <c r="B3" s="377"/>
      <c r="C3" s="377"/>
      <c r="D3" s="377"/>
      <c r="E3" s="378"/>
    </row>
    <row r="4" spans="1:8" ht="17" thickBot="1" x14ac:dyDescent="0.25">
      <c r="A4" s="9" t="s">
        <v>34</v>
      </c>
      <c r="B4" s="14"/>
      <c r="C4" s="15"/>
      <c r="D4" s="16"/>
      <c r="E4" s="17"/>
    </row>
    <row r="5" spans="1:8" ht="17" thickBot="1" x14ac:dyDescent="0.25">
      <c r="A5" s="9" t="s">
        <v>31</v>
      </c>
      <c r="B5" s="386" t="s">
        <v>33</v>
      </c>
      <c r="C5" s="387"/>
      <c r="D5" s="387"/>
      <c r="E5" s="61">
        <v>500000</v>
      </c>
      <c r="G5" s="193" t="s">
        <v>114</v>
      </c>
      <c r="H5" s="194"/>
    </row>
    <row r="6" spans="1:8" x14ac:dyDescent="0.2">
      <c r="A6" s="1" t="s">
        <v>0</v>
      </c>
      <c r="B6" s="2" t="s">
        <v>1</v>
      </c>
      <c r="C6" s="2" t="s">
        <v>4</v>
      </c>
      <c r="D6" s="13" t="s">
        <v>12</v>
      </c>
      <c r="E6" s="47" t="s">
        <v>5</v>
      </c>
      <c r="G6" s="195">
        <v>2500</v>
      </c>
      <c r="H6" s="196"/>
    </row>
    <row r="7" spans="1:8" ht="16" x14ac:dyDescent="0.2">
      <c r="A7" s="19" t="s">
        <v>20</v>
      </c>
      <c r="B7" s="20">
        <v>500000</v>
      </c>
      <c r="C7" s="48">
        <v>0.6</v>
      </c>
      <c r="D7" s="62">
        <f>E5*C7/100</f>
        <v>3000</v>
      </c>
      <c r="E7" s="26" t="s">
        <v>23</v>
      </c>
    </row>
    <row r="8" spans="1:8" ht="56" x14ac:dyDescent="0.2">
      <c r="A8" s="19" t="s">
        <v>21</v>
      </c>
      <c r="B8" s="20">
        <v>500000</v>
      </c>
      <c r="C8" s="21" t="s">
        <v>22</v>
      </c>
      <c r="D8" s="27" t="s">
        <v>22</v>
      </c>
      <c r="E8" s="60" t="s">
        <v>26</v>
      </c>
    </row>
    <row r="9" spans="1:8" x14ac:dyDescent="0.2">
      <c r="A9" s="32" t="s">
        <v>2</v>
      </c>
      <c r="B9" s="20">
        <v>1000000</v>
      </c>
      <c r="C9" s="21" t="s">
        <v>22</v>
      </c>
      <c r="D9" s="27" t="s">
        <v>22</v>
      </c>
      <c r="E9" s="34">
        <v>2500</v>
      </c>
    </row>
    <row r="10" spans="1:8" x14ac:dyDescent="0.2">
      <c r="A10" s="32" t="s">
        <v>6</v>
      </c>
      <c r="B10" s="20">
        <v>1000000</v>
      </c>
      <c r="C10" s="21" t="s">
        <v>22</v>
      </c>
      <c r="D10" s="27" t="s">
        <v>22</v>
      </c>
      <c r="E10" s="31">
        <v>1500</v>
      </c>
    </row>
    <row r="11" spans="1:8" x14ac:dyDescent="0.2">
      <c r="A11" s="32" t="s">
        <v>7</v>
      </c>
      <c r="B11" s="30">
        <v>1000000</v>
      </c>
      <c r="C11" s="21" t="s">
        <v>22</v>
      </c>
      <c r="D11" s="27" t="s">
        <v>22</v>
      </c>
      <c r="E11" s="31">
        <v>2500</v>
      </c>
    </row>
    <row r="12" spans="1:8" x14ac:dyDescent="0.2">
      <c r="A12" s="32" t="s">
        <v>8</v>
      </c>
      <c r="B12" s="30">
        <v>500000</v>
      </c>
      <c r="C12" s="21" t="s">
        <v>22</v>
      </c>
      <c r="D12" s="27" t="s">
        <v>22</v>
      </c>
      <c r="E12" s="31">
        <v>2500</v>
      </c>
    </row>
    <row r="13" spans="1:8" x14ac:dyDescent="0.2">
      <c r="A13" s="41" t="s">
        <v>27</v>
      </c>
      <c r="B13" s="37">
        <v>50000</v>
      </c>
      <c r="C13" s="21" t="s">
        <v>22</v>
      </c>
      <c r="D13" s="27" t="s">
        <v>22</v>
      </c>
      <c r="E13" s="40">
        <v>1000</v>
      </c>
    </row>
    <row r="14" spans="1:8" ht="31" thickBot="1" x14ac:dyDescent="0.25">
      <c r="A14" s="42" t="s">
        <v>9</v>
      </c>
      <c r="B14" s="49" t="s">
        <v>32</v>
      </c>
      <c r="C14" s="44" t="s">
        <v>22</v>
      </c>
      <c r="D14" s="50" t="s">
        <v>22</v>
      </c>
      <c r="E14" s="46" t="s">
        <v>24</v>
      </c>
    </row>
  </sheetData>
  <sheetProtection algorithmName="SHA-512" hashValue="38lfwj7o0dHi6LDHUb0M0vExMMp2ZIkv/ysPa82XxK/JxOdZWUY/ANzF5FvDGym2sGjMyol7VXgTSMOeMFOCsw==" saltValue="vFfEAw8KIo/1YJxGWEfCSA==" spinCount="100000" sheet="1" objects="1" scenarios="1"/>
  <mergeCells count="2">
    <mergeCell ref="A3:E3"/>
    <mergeCell ref="B5:D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5.1640625" customWidth="1"/>
    <col min="2" max="2" width="14.33203125" customWidth="1"/>
    <col min="5" max="5" width="6.83203125" customWidth="1"/>
    <col min="6" max="6" width="15.5" customWidth="1"/>
  </cols>
  <sheetData>
    <row r="1" spans="1:7" ht="21" x14ac:dyDescent="0.25">
      <c r="A1" s="69" t="s">
        <v>120</v>
      </c>
    </row>
    <row r="2" spans="1:7" ht="16" thickBot="1" x14ac:dyDescent="0.25"/>
    <row r="3" spans="1:7" ht="16" x14ac:dyDescent="0.2">
      <c r="A3" s="51" t="s">
        <v>35</v>
      </c>
      <c r="B3" s="52"/>
      <c r="C3" s="53"/>
      <c r="D3" s="54"/>
      <c r="E3" s="55"/>
      <c r="F3" s="205" t="s">
        <v>40</v>
      </c>
    </row>
    <row r="4" spans="1:7" ht="16" x14ac:dyDescent="0.2">
      <c r="A4" s="413" t="s">
        <v>36</v>
      </c>
      <c r="B4" s="414"/>
      <c r="C4" s="415" t="s">
        <v>37</v>
      </c>
      <c r="D4" s="416"/>
      <c r="E4" s="56"/>
      <c r="F4" s="57">
        <v>250</v>
      </c>
    </row>
    <row r="5" spans="1:7" ht="17" thickBot="1" x14ac:dyDescent="0.25">
      <c r="A5" s="409" t="s">
        <v>38</v>
      </c>
      <c r="B5" s="410"/>
      <c r="C5" s="411" t="s">
        <v>39</v>
      </c>
      <c r="D5" s="412"/>
      <c r="E5" s="58"/>
      <c r="F5" s="59">
        <v>500</v>
      </c>
    </row>
    <row r="6" spans="1:7" ht="16" x14ac:dyDescent="0.2">
      <c r="A6" s="200"/>
      <c r="B6" s="201"/>
      <c r="C6" s="202"/>
      <c r="D6" s="203"/>
      <c r="E6" s="67"/>
      <c r="F6" s="211"/>
      <c r="G6" s="70"/>
    </row>
    <row r="7" spans="1:7" ht="17" thickBot="1" x14ac:dyDescent="0.25">
      <c r="A7" s="200"/>
      <c r="B7" s="201"/>
      <c r="C7" s="202"/>
      <c r="D7" s="203"/>
      <c r="E7" s="67"/>
      <c r="F7" s="211"/>
      <c r="G7" s="70"/>
    </row>
    <row r="8" spans="1:7" ht="16" x14ac:dyDescent="0.2">
      <c r="A8" s="206" t="s">
        <v>84</v>
      </c>
      <c r="B8" s="207"/>
      <c r="C8" s="208"/>
      <c r="D8" s="209"/>
      <c r="E8" s="210"/>
      <c r="F8" s="199" t="s">
        <v>40</v>
      </c>
    </row>
    <row r="9" spans="1:7" ht="16" x14ac:dyDescent="0.2">
      <c r="A9" s="417" t="s">
        <v>121</v>
      </c>
      <c r="B9" s="418"/>
      <c r="C9" s="402" t="s">
        <v>123</v>
      </c>
      <c r="D9" s="403"/>
      <c r="E9" s="212"/>
      <c r="F9" s="213">
        <v>100</v>
      </c>
    </row>
    <row r="10" spans="1:7" ht="16" x14ac:dyDescent="0.2">
      <c r="A10" s="400" t="s">
        <v>122</v>
      </c>
      <c r="B10" s="408"/>
      <c r="C10" s="404" t="s">
        <v>123</v>
      </c>
      <c r="D10" s="405"/>
      <c r="E10" s="67"/>
      <c r="F10" s="204">
        <v>150</v>
      </c>
    </row>
    <row r="11" spans="1:7" ht="16" x14ac:dyDescent="0.2">
      <c r="A11" s="400" t="s">
        <v>124</v>
      </c>
      <c r="B11" s="408"/>
      <c r="C11" s="404" t="s">
        <v>123</v>
      </c>
      <c r="D11" s="405"/>
      <c r="E11" s="67"/>
      <c r="F11" s="204">
        <v>150</v>
      </c>
    </row>
    <row r="12" spans="1:7" ht="16" x14ac:dyDescent="0.2">
      <c r="A12" s="400" t="s">
        <v>125</v>
      </c>
      <c r="B12" s="408"/>
      <c r="C12" s="404" t="s">
        <v>123</v>
      </c>
      <c r="D12" s="405"/>
      <c r="E12" s="67"/>
      <c r="F12" s="204">
        <v>250</v>
      </c>
    </row>
    <row r="13" spans="1:7" ht="16" x14ac:dyDescent="0.2">
      <c r="A13" s="400" t="s">
        <v>126</v>
      </c>
      <c r="B13" s="408"/>
      <c r="C13" s="404" t="s">
        <v>123</v>
      </c>
      <c r="D13" s="405"/>
      <c r="E13" s="67"/>
      <c r="F13" s="204">
        <v>250</v>
      </c>
    </row>
    <row r="14" spans="1:7" ht="16" x14ac:dyDescent="0.2">
      <c r="A14" s="400" t="s">
        <v>127</v>
      </c>
      <c r="B14" s="408"/>
      <c r="C14" s="404" t="s">
        <v>123</v>
      </c>
      <c r="D14" s="405"/>
      <c r="E14" s="67"/>
      <c r="F14" s="204">
        <v>500</v>
      </c>
    </row>
    <row r="15" spans="1:7" ht="17" thickBot="1" x14ac:dyDescent="0.25">
      <c r="A15" s="398" t="s">
        <v>128</v>
      </c>
      <c r="B15" s="399"/>
      <c r="C15" s="406" t="s">
        <v>129</v>
      </c>
      <c r="D15" s="407"/>
      <c r="E15" s="214"/>
      <c r="F15" s="215" t="s">
        <v>130</v>
      </c>
    </row>
    <row r="16" spans="1:7" ht="16" x14ac:dyDescent="0.2">
      <c r="A16" s="400"/>
      <c r="B16" s="401"/>
      <c r="C16" s="404"/>
      <c r="D16" s="420"/>
      <c r="E16" s="67"/>
      <c r="F16" s="211"/>
      <c r="G16" s="70"/>
    </row>
    <row r="17" spans="1:7" ht="17" thickBot="1" x14ac:dyDescent="0.25">
      <c r="A17" s="200"/>
      <c r="B17" s="201"/>
      <c r="C17" s="202"/>
      <c r="D17" s="203"/>
      <c r="E17" s="67"/>
      <c r="F17" s="211"/>
      <c r="G17" s="70"/>
    </row>
    <row r="18" spans="1:7" ht="16" x14ac:dyDescent="0.2">
      <c r="A18" s="206" t="s">
        <v>131</v>
      </c>
      <c r="B18" s="207"/>
      <c r="C18" s="208"/>
      <c r="D18" s="209"/>
      <c r="E18" s="210"/>
      <c r="F18" s="199" t="s">
        <v>40</v>
      </c>
    </row>
    <row r="19" spans="1:7" ht="16" x14ac:dyDescent="0.2">
      <c r="A19" s="218" t="s">
        <v>133</v>
      </c>
      <c r="B19" s="219"/>
      <c r="C19" s="219"/>
      <c r="D19" s="219"/>
      <c r="E19" s="219"/>
      <c r="F19" s="213" t="s">
        <v>132</v>
      </c>
    </row>
    <row r="20" spans="1:7" x14ac:dyDescent="0.2">
      <c r="A20" s="419" t="s">
        <v>134</v>
      </c>
      <c r="B20" s="405"/>
      <c r="C20" s="202"/>
      <c r="D20" s="421" t="s">
        <v>137</v>
      </c>
      <c r="E20" s="422"/>
      <c r="F20" s="423"/>
    </row>
    <row r="21" spans="1:7" x14ac:dyDescent="0.2">
      <c r="A21" s="419" t="s">
        <v>135</v>
      </c>
      <c r="B21" s="405"/>
      <c r="C21" s="202"/>
      <c r="D21" s="421" t="s">
        <v>138</v>
      </c>
      <c r="E21" s="422"/>
      <c r="F21" s="423"/>
    </row>
    <row r="22" spans="1:7" ht="16" thickBot="1" x14ac:dyDescent="0.25">
      <c r="A22" s="419" t="s">
        <v>136</v>
      </c>
      <c r="B22" s="405"/>
      <c r="C22" s="202"/>
      <c r="D22" s="203"/>
      <c r="E22" s="217"/>
      <c r="F22" s="216"/>
    </row>
    <row r="23" spans="1:7" ht="19" x14ac:dyDescent="0.25">
      <c r="A23" s="396"/>
      <c r="B23" s="397"/>
      <c r="C23" s="397"/>
      <c r="D23" s="397"/>
      <c r="E23" s="397"/>
      <c r="F23" s="397"/>
      <c r="G23" s="70"/>
    </row>
  </sheetData>
  <sheetProtection algorithmName="SHA-512" hashValue="JJcPLp2rb+D+HbWhNlPYXndAgn1pUgxttsnq8EUv2R96EnOc4T9Fn3pTqykBBNgSjrWFUJrg0q4cdzBNdXvzlg==" saltValue="vR1LxuA7ysGGqyA7fDQpNg==" spinCount="100000" sheet="1" objects="1" scenarios="1"/>
  <mergeCells count="26">
    <mergeCell ref="C16:D16"/>
    <mergeCell ref="A20:B20"/>
    <mergeCell ref="D20:F20"/>
    <mergeCell ref="A21:B21"/>
    <mergeCell ref="D21:F21"/>
    <mergeCell ref="A5:B5"/>
    <mergeCell ref="C5:D5"/>
    <mergeCell ref="A4:B4"/>
    <mergeCell ref="C4:D4"/>
    <mergeCell ref="A9:B9"/>
    <mergeCell ref="A23:F23"/>
    <mergeCell ref="A15:B15"/>
    <mergeCell ref="A16:B16"/>
    <mergeCell ref="C9:D9"/>
    <mergeCell ref="C10:D10"/>
    <mergeCell ref="C11:D11"/>
    <mergeCell ref="C12:D12"/>
    <mergeCell ref="C13:D13"/>
    <mergeCell ref="C14:D14"/>
    <mergeCell ref="C15:D15"/>
    <mergeCell ref="A12:B12"/>
    <mergeCell ref="A13:B13"/>
    <mergeCell ref="A14:B14"/>
    <mergeCell ref="A10:B10"/>
    <mergeCell ref="A11:B11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 to $5MM EPkg</vt:lpstr>
      <vt:lpstr>Q &amp; A</vt:lpstr>
      <vt:lpstr>PIP Choice</vt:lpstr>
      <vt:lpstr>PIP I</vt:lpstr>
      <vt:lpstr>PIP II</vt:lpstr>
      <vt:lpstr>PIP III</vt:lpstr>
      <vt:lpstr>PIP IV</vt:lpstr>
      <vt:lpstr>PIP V</vt:lpstr>
      <vt:lpstr>Opt Endts EPkg</vt:lpstr>
      <vt:lpstr>CGL-NOAL</vt:lpstr>
      <vt:lpstr>Pr-IM-EDP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Andee Abad</dc:creator>
  <cp:lastModifiedBy>Microsoft Office User</cp:lastModifiedBy>
  <dcterms:created xsi:type="dcterms:W3CDTF">2015-01-09T01:10:41Z</dcterms:created>
  <dcterms:modified xsi:type="dcterms:W3CDTF">2016-09-20T03:18:00Z</dcterms:modified>
</cp:coreProperties>
</file>