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5202E5-2269-4A4A-BB60-F5AE618AAEA7}" xr6:coauthVersionLast="40" xr6:coauthVersionMax="40" xr10:uidLastSave="{00000000-0000-0000-0000-000000000000}"/>
  <bookViews>
    <workbookView xWindow="0" yWindow="0" windowWidth="2390" windowHeight="410" activeTab="2" xr2:uid="{00000000-000D-0000-FFFF-FFFF00000000}"/>
  </bookViews>
  <sheets>
    <sheet name="高德" sheetId="1" r:id="rId1"/>
    <sheet name="百度" sheetId="2" r:id="rId2"/>
    <sheet name="携程" sheetId="3" r:id="rId3"/>
    <sheet name="去哪儿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4" i="1"/>
  <c r="B2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3" i="1"/>
  <c r="D3" i="1"/>
  <c r="E3" i="1"/>
  <c r="F3" i="1"/>
  <c r="B3" i="1"/>
  <c r="B4" i="1"/>
  <c r="B5" i="1"/>
  <c r="B6" i="1"/>
  <c r="B7" i="1"/>
  <c r="B8" i="1"/>
  <c r="B9" i="1"/>
  <c r="C2" i="1"/>
  <c r="E2" i="1"/>
  <c r="F2" i="1"/>
  <c r="B11" i="4" l="1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F10" i="4"/>
  <c r="E10" i="4"/>
  <c r="D10" i="4"/>
  <c r="C10" i="4"/>
  <c r="B10" i="4"/>
  <c r="G3" i="4"/>
  <c r="G4" i="4"/>
  <c r="G5" i="4"/>
  <c r="G6" i="4"/>
  <c r="G7" i="4"/>
  <c r="G8" i="4"/>
  <c r="G2" i="4"/>
  <c r="F19" i="3"/>
  <c r="F13" i="3"/>
  <c r="F14" i="3"/>
  <c r="F15" i="3"/>
  <c r="F16" i="3"/>
  <c r="F17" i="3"/>
  <c r="F18" i="3"/>
  <c r="E13" i="3"/>
  <c r="E14" i="3"/>
  <c r="E15" i="3"/>
  <c r="E16" i="3"/>
  <c r="E17" i="3"/>
  <c r="E18" i="3"/>
  <c r="E19" i="3"/>
  <c r="D13" i="3"/>
  <c r="D14" i="3"/>
  <c r="D15" i="3"/>
  <c r="D16" i="3"/>
  <c r="D17" i="3"/>
  <c r="D18" i="3"/>
  <c r="D19" i="3"/>
  <c r="C13" i="3"/>
  <c r="C14" i="3"/>
  <c r="C15" i="3"/>
  <c r="C16" i="3"/>
  <c r="C17" i="3"/>
  <c r="C18" i="3"/>
  <c r="C19" i="3"/>
  <c r="F12" i="3"/>
  <c r="E12" i="3"/>
  <c r="D12" i="3"/>
  <c r="C12" i="3"/>
  <c r="B13" i="3"/>
  <c r="B14" i="3"/>
  <c r="B15" i="3"/>
  <c r="B16" i="3"/>
  <c r="B17" i="3"/>
  <c r="B18" i="3"/>
  <c r="B19" i="3"/>
  <c r="B12" i="3"/>
  <c r="G3" i="3"/>
  <c r="G4" i="3"/>
  <c r="G5" i="3"/>
  <c r="G6" i="3"/>
  <c r="G7" i="3"/>
  <c r="G8" i="3"/>
  <c r="G9" i="3"/>
  <c r="G2" i="3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F14" i="2"/>
  <c r="E14" i="2"/>
  <c r="D14" i="2"/>
  <c r="C14" i="2"/>
  <c r="B15" i="2"/>
  <c r="B16" i="2"/>
  <c r="B17" i="2"/>
  <c r="B18" i="2"/>
  <c r="B19" i="2"/>
  <c r="B20" i="2"/>
  <c r="B21" i="2"/>
  <c r="B22" i="2"/>
  <c r="B14" i="2"/>
  <c r="G7" i="2"/>
  <c r="G8" i="2"/>
  <c r="G9" i="2"/>
  <c r="G10" i="2"/>
  <c r="G11" i="2"/>
  <c r="G6" i="2"/>
  <c r="G5" i="2"/>
  <c r="G4" i="2"/>
  <c r="G3" i="2"/>
  <c r="G2" i="2"/>
  <c r="G9" i="1"/>
  <c r="D21" i="1" s="1"/>
  <c r="G8" i="1"/>
  <c r="D20" i="1" s="1"/>
  <c r="G7" i="1"/>
  <c r="E19" i="1" s="1"/>
  <c r="B10" i="1"/>
  <c r="C10" i="1"/>
  <c r="D10" i="1"/>
  <c r="E10" i="1"/>
  <c r="F10" i="1"/>
  <c r="G6" i="1"/>
  <c r="F18" i="1" s="1"/>
  <c r="G5" i="1"/>
  <c r="D17" i="1" s="1"/>
  <c r="G4" i="1"/>
  <c r="D16" i="1" s="1"/>
  <c r="G3" i="1"/>
  <c r="E15" i="1" s="1"/>
  <c r="G2" i="1"/>
  <c r="F14" i="1" s="1"/>
  <c r="B15" i="1" l="1"/>
  <c r="B18" i="1"/>
  <c r="C21" i="1"/>
  <c r="C17" i="1"/>
  <c r="D19" i="1"/>
  <c r="D15" i="1"/>
  <c r="E18" i="1"/>
  <c r="F21" i="1"/>
  <c r="F17" i="1"/>
  <c r="B21" i="1"/>
  <c r="B17" i="1"/>
  <c r="C20" i="1"/>
  <c r="C16" i="1"/>
  <c r="D18" i="1"/>
  <c r="E21" i="1"/>
  <c r="E17" i="1"/>
  <c r="F20" i="1"/>
  <c r="F16" i="1"/>
  <c r="B20" i="1"/>
  <c r="B16" i="1"/>
  <c r="C19" i="1"/>
  <c r="E20" i="1"/>
  <c r="E16" i="1"/>
  <c r="F19" i="1"/>
  <c r="F15" i="1"/>
  <c r="B19" i="1"/>
  <c r="C15" i="1"/>
  <c r="C18" i="1"/>
  <c r="B14" i="1"/>
  <c r="C14" i="1"/>
  <c r="D14" i="1"/>
  <c r="E14" i="1"/>
</calcChain>
</file>

<file path=xl/sharedStrings.xml><?xml version="1.0" encoding="utf-8"?>
<sst xmlns="http://schemas.openxmlformats.org/spreadsheetml/2006/main" count="71" uniqueCount="24">
  <si>
    <t>打分</t>
    <phoneticPr fontId="2" type="noConversion"/>
  </si>
  <si>
    <t>导航错误</t>
    <phoneticPr fontId="2" type="noConversion"/>
  </si>
  <si>
    <t>导航声音</t>
  </si>
  <si>
    <t>定位不准</t>
  </si>
  <si>
    <t>其他功能错误或建议</t>
    <phoneticPr fontId="2" type="noConversion"/>
  </si>
  <si>
    <t>推送垃圾</t>
  </si>
  <si>
    <t>信息没有更新</t>
  </si>
  <si>
    <t>功能准确</t>
    <phoneticPr fontId="2" type="noConversion"/>
  </si>
  <si>
    <t>兼容性流畅性</t>
    <phoneticPr fontId="1" type="noConversion"/>
  </si>
  <si>
    <t>总和</t>
    <phoneticPr fontId="1" type="noConversion"/>
  </si>
  <si>
    <t>表扬功能准确</t>
    <phoneticPr fontId="2" type="noConversion"/>
  </si>
  <si>
    <t>表扬语言输入</t>
    <phoneticPr fontId="2" type="noConversion"/>
  </si>
  <si>
    <t>兼容性</t>
    <phoneticPr fontId="1" type="noConversion"/>
  </si>
  <si>
    <t>总数</t>
    <phoneticPr fontId="2" type="noConversion"/>
  </si>
  <si>
    <t>多收费/欺骗消费者</t>
    <phoneticPr fontId="2" type="noConversion"/>
  </si>
  <si>
    <t>抢不到票</t>
    <phoneticPr fontId="2" type="noConversion"/>
  </si>
  <si>
    <t>应用卡顿/不稳定</t>
    <phoneticPr fontId="2" type="noConversion"/>
  </si>
  <si>
    <t>感谢抢票成功</t>
    <phoneticPr fontId="2" type="noConversion"/>
  </si>
  <si>
    <t>功能好用方便</t>
    <phoneticPr fontId="2" type="noConversion"/>
  </si>
  <si>
    <t>客服不行</t>
    <phoneticPr fontId="1" type="noConversion"/>
  </si>
  <si>
    <t>信息不全</t>
    <phoneticPr fontId="1" type="noConversion"/>
  </si>
  <si>
    <t>抢不到票</t>
    <phoneticPr fontId="1" type="noConversion"/>
  </si>
  <si>
    <t>信息不准确</t>
    <phoneticPr fontId="2" type="noConversion"/>
  </si>
  <si>
    <t>客服态度以及找不到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</si>
</sst>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高德地图各类评论星级分布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1星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高德!$A$2:$A$9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高德!$B$2:$B$9</c:f>
              <c:numCache>
                <c:formatCode>General</c:formatCode>
                <c:ptCount val="8"/>
                <c:pt idx="0">
                  <c:v>157</c:v>
                </c:pt>
                <c:pt idx="1">
                  <c:v>6</c:v>
                </c:pt>
                <c:pt idx="2">
                  <c:v>50</c:v>
                </c:pt>
                <c:pt idx="3">
                  <c:v>48</c:v>
                </c:pt>
                <c:pt idx="4">
                  <c:v>30</c:v>
                </c:pt>
                <c:pt idx="5">
                  <c:v>14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6-4F3F-9ADD-8CC7DA7B1ABA}"/>
            </c:ext>
          </c:extLst>
        </c:ser>
        <c:ser>
          <c:idx val="1"/>
          <c:order val="1"/>
          <c:tx>
            <c:v>2星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高德!$A$2:$A$9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高德!$C$2:$C$9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22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6-4F3F-9ADD-8CC7DA7B1ABA}"/>
            </c:ext>
          </c:extLst>
        </c:ser>
        <c:ser>
          <c:idx val="2"/>
          <c:order val="2"/>
          <c:tx>
            <c:v>3星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高德!$A$2:$A$9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高德!$D$2:$D$9</c:f>
              <c:numCache>
                <c:formatCode>General</c:formatCode>
                <c:ptCount val="8"/>
                <c:pt idx="0">
                  <c:v>34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6-4F3F-9ADD-8CC7DA7B1ABA}"/>
            </c:ext>
          </c:extLst>
        </c:ser>
        <c:ser>
          <c:idx val="3"/>
          <c:order val="3"/>
          <c:tx>
            <c:v>4星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高德!$A$2:$A$9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高德!$E$2:$E$9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44</c:v>
                </c:pt>
                <c:pt idx="4">
                  <c:v>0</c:v>
                </c:pt>
                <c:pt idx="5">
                  <c:v>20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6-4F3F-9ADD-8CC7DA7B1ABA}"/>
            </c:ext>
          </c:extLst>
        </c:ser>
        <c:ser>
          <c:idx val="4"/>
          <c:order val="4"/>
          <c:tx>
            <c:v>5星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高德!$A$2:$A$9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高德!$F$2:$F$9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16</c:v>
                </c:pt>
                <c:pt idx="4">
                  <c:v>0</c:v>
                </c:pt>
                <c:pt idx="5">
                  <c:v>20</c:v>
                </c:pt>
                <c:pt idx="6">
                  <c:v>580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6-4F3F-9ADD-8CC7DA7B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36808"/>
        <c:axId val="547233856"/>
      </c:barChart>
      <c:catAx>
        <c:axId val="54723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33856"/>
        <c:crosses val="autoZero"/>
        <c:auto val="1"/>
        <c:lblAlgn val="ctr"/>
        <c:lblOffset val="100"/>
        <c:noMultiLvlLbl val="0"/>
      </c:catAx>
      <c:valAx>
        <c:axId val="5472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3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百度地图各类评论星级分布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1星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百度!$A$2:$A$10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百度!$B$2:$B$10</c:f>
              <c:numCache>
                <c:formatCode>General</c:formatCode>
                <c:ptCount val="9"/>
                <c:pt idx="0">
                  <c:v>99</c:v>
                </c:pt>
                <c:pt idx="1">
                  <c:v>12</c:v>
                </c:pt>
                <c:pt idx="2">
                  <c:v>8</c:v>
                </c:pt>
                <c:pt idx="3">
                  <c:v>37</c:v>
                </c:pt>
                <c:pt idx="4">
                  <c:v>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48A-A7F2-71C022B57E24}"/>
            </c:ext>
          </c:extLst>
        </c:ser>
        <c:ser>
          <c:idx val="1"/>
          <c:order val="1"/>
          <c:tx>
            <c:v>2星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百度!$A$2:$A$10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百度!$C$2:$C$10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7-448A-A7F2-71C022B57E24}"/>
            </c:ext>
          </c:extLst>
        </c:ser>
        <c:ser>
          <c:idx val="2"/>
          <c:order val="2"/>
          <c:tx>
            <c:v>3星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百度!$A$2:$A$10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百度!$D$2:$D$10</c:f>
              <c:numCache>
                <c:formatCode>General</c:formatCode>
                <c:ptCount val="9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7-448A-A7F2-71C022B57E24}"/>
            </c:ext>
          </c:extLst>
        </c:ser>
        <c:ser>
          <c:idx val="3"/>
          <c:order val="3"/>
          <c:tx>
            <c:v>4星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百度!$A$2:$A$10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百度!$E$2:$E$10</c:f>
              <c:numCache>
                <c:formatCode>General</c:formatCode>
                <c:ptCount val="9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19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7-448A-A7F2-71C022B57E24}"/>
            </c:ext>
          </c:extLst>
        </c:ser>
        <c:ser>
          <c:idx val="4"/>
          <c:order val="4"/>
          <c:tx>
            <c:v>5星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百度!$A$2:$A$10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百度!$F$2:$F$10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  <c:pt idx="4">
                  <c:v>1</c:v>
                </c:pt>
                <c:pt idx="5">
                  <c:v>4</c:v>
                </c:pt>
                <c:pt idx="6">
                  <c:v>229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7-448A-A7F2-71C022B5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168432"/>
        <c:axId val="1119166792"/>
      </c:barChart>
      <c:catAx>
        <c:axId val="11191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166792"/>
        <c:crosses val="autoZero"/>
        <c:auto val="1"/>
        <c:lblAlgn val="ctr"/>
        <c:lblOffset val="100"/>
        <c:noMultiLvlLbl val="0"/>
      </c:catAx>
      <c:valAx>
        <c:axId val="11191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1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百度!$A$14</c:f>
              <c:strCache>
                <c:ptCount val="1"/>
                <c:pt idx="0">
                  <c:v>导航错误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6-4E8E-930D-0DFF74824B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6-4E8E-930D-0DFF74824B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6-4E8E-930D-0DFF74824B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6-4E8E-930D-0DFF74824B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06-4E8E-930D-0DFF74824B1A}"/>
              </c:ext>
            </c:extLst>
          </c:dPt>
          <c:val>
            <c:numRef>
              <c:f>百度!$B$14:$F$14</c:f>
              <c:numCache>
                <c:formatCode>General</c:formatCode>
                <c:ptCount val="5"/>
                <c:pt idx="0">
                  <c:v>0.77952755905511806</c:v>
                </c:pt>
                <c:pt idx="1">
                  <c:v>9.4488188976377951E-2</c:v>
                </c:pt>
                <c:pt idx="2">
                  <c:v>7.0866141732283464E-2</c:v>
                </c:pt>
                <c:pt idx="3">
                  <c:v>3.1496062992125984E-2</c:v>
                </c:pt>
                <c:pt idx="4">
                  <c:v>2.3622047244094488E-2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0-4274-8FFE-14713DAF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百度!$A$15</c:f>
              <c:strCache>
                <c:ptCount val="1"/>
                <c:pt idx="0">
                  <c:v>导航声音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D-41C9-9443-ADACC8AED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D-41C9-9443-ADACC8AED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3D-41C9-9443-ADACC8AED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3D-41C9-9443-ADACC8AED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3D-41C9-9443-ADACC8AEDDA8}"/>
              </c:ext>
            </c:extLst>
          </c:dPt>
          <c:val>
            <c:numRef>
              <c:f>百度!$B$15:$F$15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4.7619047619047616E-2</c:v>
                </c:pt>
                <c:pt idx="2">
                  <c:v>9.5238095238095233E-2</c:v>
                </c:pt>
                <c:pt idx="3">
                  <c:v>0.33333333333333331</c:v>
                </c:pt>
                <c:pt idx="4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9-4CD5-847A-B349443C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百度!$A$16</c:f>
              <c:strCache>
                <c:ptCount val="1"/>
                <c:pt idx="0">
                  <c:v>定位不准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E-444D-A3EB-9E44E3E82E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E-444D-A3EB-9E44E3E82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E-444D-A3EB-9E44E3E82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E-444D-A3EB-9E44E3E82E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E-444D-A3EB-9E44E3E82ECC}"/>
              </c:ext>
            </c:extLst>
          </c:dPt>
          <c:val>
            <c:numRef>
              <c:f>百度!$B$16:$F$16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0.30769230769230771</c:v>
                </c:pt>
                <c:pt idx="2">
                  <c:v>0.23076923076923078</c:v>
                </c:pt>
                <c:pt idx="3">
                  <c:v>0.15384615384615385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2-4938-8846-8058F411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百度!$A$17</c:f>
              <c:strCache>
                <c:ptCount val="1"/>
                <c:pt idx="0">
                  <c:v>其他功能错误或建议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B-4F7A-BFCB-0933E0DD3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B-4F7A-BFCB-0933E0DD3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5B-4F7A-BFCB-0933E0DD3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5B-4F7A-BFCB-0933E0DD3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5B-4F7A-BFCB-0933E0DD3245}"/>
              </c:ext>
            </c:extLst>
          </c:dPt>
          <c:val>
            <c:numRef>
              <c:f>百度!$B$17:$F$17</c:f>
              <c:numCache>
                <c:formatCode>General</c:formatCode>
                <c:ptCount val="5"/>
                <c:pt idx="0">
                  <c:v>0.35576923076923078</c:v>
                </c:pt>
                <c:pt idx="1">
                  <c:v>9.6153846153846159E-2</c:v>
                </c:pt>
                <c:pt idx="2">
                  <c:v>0.19230769230769232</c:v>
                </c:pt>
                <c:pt idx="3">
                  <c:v>0.18269230769230768</c:v>
                </c:pt>
                <c:pt idx="4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6BE-A5DF-147EAFD1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百度!$A$18</c:f>
              <c:strCache>
                <c:ptCount val="1"/>
                <c:pt idx="0">
                  <c:v>推送垃圾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B-4815-B84F-3450FE395B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B-4815-B84F-3450FE395B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CB-4815-B84F-3450FE395B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CB-4815-B84F-3450FE395B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CB-4815-B84F-3450FE395BCB}"/>
              </c:ext>
            </c:extLst>
          </c:dPt>
          <c:val>
            <c:numRef>
              <c:f>百度!$B$18:$F$18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F-4F48-8E89-75CD9A26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百度!$A$19</c:f>
              <c:strCache>
                <c:ptCount val="1"/>
                <c:pt idx="0">
                  <c:v>信息没有更新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C-4E23-8D68-D8D63BEC0E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C-4E23-8D68-D8D63BEC0E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C-4E23-8D68-D8D63BEC0E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C-4E23-8D68-D8D63BEC0E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C-4E23-8D68-D8D63BEC0EB3}"/>
              </c:ext>
            </c:extLst>
          </c:dPt>
          <c:val>
            <c:numRef>
              <c:f>百度!$B$19:$F$19</c:f>
              <c:numCache>
                <c:formatCode>General</c:formatCode>
                <c:ptCount val="5"/>
                <c:pt idx="0">
                  <c:v>0.41666666666666669</c:v>
                </c:pt>
                <c:pt idx="1">
                  <c:v>0.125</c:v>
                </c:pt>
                <c:pt idx="2">
                  <c:v>0.22916666666666666</c:v>
                </c:pt>
                <c:pt idx="3">
                  <c:v>0.14583333333333334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494E-8450-71488479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百度!$A$20</c:f>
              <c:strCache>
                <c:ptCount val="1"/>
                <c:pt idx="0">
                  <c:v>表扬功能准确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6-446F-BED0-87DCDF94B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6-446F-BED0-87DCDF94BB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6-446F-BED0-87DCDF94BB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6-446F-BED0-87DCDF94BB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96-446F-BED0-87DCDF94BB4A}"/>
              </c:ext>
            </c:extLst>
          </c:dPt>
          <c:val>
            <c:numRef>
              <c:f>百度!$B$20:$F$20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1.7167381974248927E-2</c:v>
                </c:pt>
                <c:pt idx="4">
                  <c:v>0.98283261802575106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620-8B82-10A01AA9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百度!$A$21</c:f>
              <c:strCache>
                <c:ptCount val="1"/>
                <c:pt idx="0">
                  <c:v>表扬语言输入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3-4C42-A26D-966639AFAE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3-4C42-A26D-966639AFAE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3-4C42-A26D-966639AFAE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3-4C42-A26D-966639AFAE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23-4C42-A26D-966639AFAE42}"/>
              </c:ext>
            </c:extLst>
          </c:dPt>
          <c:val>
            <c:numRef>
              <c:f>百度!$B$21:$F$21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A-411E-A78C-C592D07E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百度!$A$22</c:f>
              <c:strCache>
                <c:ptCount val="1"/>
                <c:pt idx="0">
                  <c:v>兼容性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F-4414-A174-797083DF0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F-4414-A174-797083DF0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F-4414-A174-797083DF0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F-4414-A174-797083DF0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F-4414-A174-797083DF015A}"/>
              </c:ext>
            </c:extLst>
          </c:dPt>
          <c:val>
            <c:numRef>
              <c:f>百度!$B$22:$F$22</c:f>
              <c:numCache>
                <c:formatCode>General</c:formatCode>
                <c:ptCount val="5"/>
                <c:pt idx="0">
                  <c:v>0.53846153846153844</c:v>
                </c:pt>
                <c:pt idx="1">
                  <c:v>0.15384615384615385</c:v>
                </c:pt>
                <c:pt idx="2">
                  <c:v>0.23076923076923078</c:v>
                </c:pt>
                <c:pt idx="3">
                  <c:v>0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0-48E4-B7D1-EE9E6B63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高德!$A$14</c:f>
              <c:strCache>
                <c:ptCount val="1"/>
                <c:pt idx="0">
                  <c:v>导航错误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C-4EE6-9709-63DFB56E59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C-4EE6-9709-63DFB56E59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6C-4EE6-9709-63DFB56E59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6C-4EE6-9709-63DFB56E59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6C-4EE6-9709-63DFB56E59D9}"/>
              </c:ext>
            </c:extLst>
          </c:dPt>
          <c:val>
            <c:numRef>
              <c:f>高德!$B$14:$F$14</c:f>
              <c:numCache>
                <c:formatCode>General</c:formatCode>
                <c:ptCount val="5"/>
                <c:pt idx="0">
                  <c:v>0.73708920187793425</c:v>
                </c:pt>
                <c:pt idx="1">
                  <c:v>5.6338028169014086E-2</c:v>
                </c:pt>
                <c:pt idx="2">
                  <c:v>0.15962441314553991</c:v>
                </c:pt>
                <c:pt idx="3">
                  <c:v>3.7558685446009391E-2</c:v>
                </c:pt>
                <c:pt idx="4">
                  <c:v>9.3896713615023476E-3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DD2-ADC0-07D73A01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携程各类评论星级分布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1星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携程!$A$2:$A$9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携程!$B$2:$B$9</c:f>
              <c:numCache>
                <c:formatCode>General</c:formatCode>
                <c:ptCount val="8"/>
                <c:pt idx="0">
                  <c:v>51</c:v>
                </c:pt>
                <c:pt idx="1">
                  <c:v>18</c:v>
                </c:pt>
                <c:pt idx="2">
                  <c:v>11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E-4A18-A8C0-4E82D0B93C2E}"/>
            </c:ext>
          </c:extLst>
        </c:ser>
        <c:ser>
          <c:idx val="1"/>
          <c:order val="1"/>
          <c:tx>
            <c:v>2星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携程!$A$2:$A$9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携程!$C$2:$C$9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A18-A8C0-4E82D0B93C2E}"/>
            </c:ext>
          </c:extLst>
        </c:ser>
        <c:ser>
          <c:idx val="2"/>
          <c:order val="2"/>
          <c:tx>
            <c:v>3星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携程!$A$2:$A$9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携程!$D$2:$D$9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A18-A8C0-4E82D0B93C2E}"/>
            </c:ext>
          </c:extLst>
        </c:ser>
        <c:ser>
          <c:idx val="3"/>
          <c:order val="3"/>
          <c:tx>
            <c:v>4星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携程!$A$2:$A$9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携程!$E$2:$E$9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A18-A8C0-4E82D0B93C2E}"/>
            </c:ext>
          </c:extLst>
        </c:ser>
        <c:ser>
          <c:idx val="4"/>
          <c:order val="4"/>
          <c:tx>
            <c:v>5星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携程!$A$2:$A$9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243</c:v>
                </c:pt>
                <c:pt idx="5">
                  <c:v>396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A18-A8C0-4E82D0B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341624"/>
        <c:axId val="1119342936"/>
      </c:barChart>
      <c:catAx>
        <c:axId val="111934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42936"/>
        <c:crosses val="autoZero"/>
        <c:auto val="1"/>
        <c:lblAlgn val="ctr"/>
        <c:lblOffset val="100"/>
        <c:noMultiLvlLbl val="0"/>
      </c:catAx>
      <c:valAx>
        <c:axId val="11193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4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携程!$A$12</c:f>
              <c:strCache>
                <c:ptCount val="1"/>
                <c:pt idx="0">
                  <c:v>多收费/欺骗消费者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D-4CEC-9B49-CA49117332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D-4CEC-9B49-CA49117332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D-4CEC-9B49-CA49117332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AD-4CEC-9B49-CA49117332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AD-4CEC-9B49-CA4911733209}"/>
              </c:ext>
            </c:extLst>
          </c:dPt>
          <c:val>
            <c:numRef>
              <c:f>携程!$B$12:$F$12</c:f>
              <c:numCache>
                <c:formatCode>General</c:formatCode>
                <c:ptCount val="5"/>
                <c:pt idx="0">
                  <c:v>0.85</c:v>
                </c:pt>
                <c:pt idx="1">
                  <c:v>6.6666666666666666E-2</c:v>
                </c:pt>
                <c:pt idx="2">
                  <c:v>1.6666666666666666E-2</c:v>
                </c:pt>
                <c:pt idx="3">
                  <c:v>6.6666666666666666E-2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46B6-95F1-B46BF166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携程!$A$13</c:f>
              <c:strCache>
                <c:ptCount val="1"/>
                <c:pt idx="0">
                  <c:v>抢不到票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FD-4467-ACC7-9A7DBF80B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FD-4467-ACC7-9A7DBF80B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FD-4467-ACC7-9A7DBF80B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FD-4467-ACC7-9A7DBF80B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FD-4467-ACC7-9A7DBF80BD48}"/>
              </c:ext>
            </c:extLst>
          </c:dPt>
          <c:val>
            <c:numRef>
              <c:f>携程!$B$13:$F$13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B-43E7-9BF2-67DBE3CD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携程!$A$14</c:f>
              <c:strCache>
                <c:ptCount val="1"/>
                <c:pt idx="0">
                  <c:v>应用卡顿/不稳定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3-4EDD-BE28-CF15FFBD6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3-4EDD-BE28-CF15FFBD69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3-4EDD-BE28-CF15FFBD69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3-4EDD-BE28-CF15FFBD69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3-4EDD-BE28-CF15FFBD6972}"/>
              </c:ext>
            </c:extLst>
          </c:dPt>
          <c:val>
            <c:numRef>
              <c:f>携程!$B$14:$F$14</c:f>
              <c:numCache>
                <c:formatCode>General</c:formatCode>
                <c:ptCount val="5"/>
                <c:pt idx="0">
                  <c:v>0.7857142857142857</c:v>
                </c:pt>
                <c:pt idx="1">
                  <c:v>0</c:v>
                </c:pt>
                <c:pt idx="2">
                  <c:v>0.14285714285714285</c:v>
                </c:pt>
                <c:pt idx="3">
                  <c:v>7.1428571428571425E-2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A28-94F6-9D2F40A8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携程!$A$15</c:f>
              <c:strCache>
                <c:ptCount val="1"/>
                <c:pt idx="0">
                  <c:v>其他功能错误或建议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5-41DE-972D-6891A6084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5-41DE-972D-6891A6084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5-41DE-972D-6891A6084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5-41DE-972D-6891A6084E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E5-41DE-972D-6891A6084E93}"/>
              </c:ext>
            </c:extLst>
          </c:dPt>
          <c:val>
            <c:numRef>
              <c:f>携程!$B$15:$F$15</c:f>
              <c:numCache>
                <c:formatCode>General</c:formatCode>
                <c:ptCount val="5"/>
                <c:pt idx="0">
                  <c:v>0.65384615384615385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0.11538461538461539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8-46EE-96C3-2362F8D0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携程!$A$16</c:f>
              <c:strCache>
                <c:ptCount val="1"/>
                <c:pt idx="0">
                  <c:v>感谢抢票成功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B-422A-BE30-D25A6B2562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B-422A-BE30-D25A6B2562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CB-422A-BE30-D25A6B2562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CB-422A-BE30-D25A6B2562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CB-422A-BE30-D25A6B256200}"/>
              </c:ext>
            </c:extLst>
          </c:dPt>
          <c:val>
            <c:numRef>
              <c:f>携程!$B$16:$F$16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1.2195121951219513E-2</c:v>
                </c:pt>
                <c:pt idx="4">
                  <c:v>0.98780487804878048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4-4A5E-A40F-9CAFC707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携程!$A$17</c:f>
              <c:strCache>
                <c:ptCount val="1"/>
                <c:pt idx="0">
                  <c:v>功能好用方便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D-4BD1-AB14-D0DDF956D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D-4BD1-AB14-D0DDF956D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D-4BD1-AB14-D0DDF956D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D-4BD1-AB14-D0DDF956D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6D-4BD1-AB14-D0DDF956D075}"/>
              </c:ext>
            </c:extLst>
          </c:dPt>
          <c:val>
            <c:numRef>
              <c:f>携程!$B$17:$F$17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2.5188916876574307E-3</c:v>
                </c:pt>
                <c:pt idx="4">
                  <c:v>0.9974811083123426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7-4982-8459-4685D431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携程!$A$18</c:f>
              <c:strCache>
                <c:ptCount val="1"/>
                <c:pt idx="0">
                  <c:v>客服不行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92-4CC6-9380-81E8DB158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92-4CC6-9380-81E8DB158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92-4CC6-9380-81E8DB158B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92-4CC6-9380-81E8DB158B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92-4CC6-9380-81E8DB158B77}"/>
              </c:ext>
            </c:extLst>
          </c:dPt>
          <c:val>
            <c:numRef>
              <c:f>携程!$B$18:$F$18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F-484C-9A1A-4B6B579B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携程!$A$19</c:f>
              <c:strCache>
                <c:ptCount val="1"/>
                <c:pt idx="0">
                  <c:v>信息不全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A4-4122-B0F2-6315E2A27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A4-4122-B0F2-6315E2A27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A4-4122-B0F2-6315E2A27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A4-4122-B0F2-6315E2A277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A4-4122-B0F2-6315E2A27711}"/>
              </c:ext>
            </c:extLst>
          </c:dPt>
          <c:val>
            <c:numRef>
              <c:f>携程!$B$19:$F$19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5CE-921C-47A9AB86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去哪儿各类评论星级分布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1星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去哪儿!$A$2:$A$8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去哪儿!$B$2:$B$8</c:f>
              <c:numCache>
                <c:formatCode>General</c:formatCode>
                <c:ptCount val="7"/>
                <c:pt idx="0">
                  <c:v>29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1-4244-B33A-40326363E0BE}"/>
            </c:ext>
          </c:extLst>
        </c:ser>
        <c:ser>
          <c:idx val="1"/>
          <c:order val="1"/>
          <c:tx>
            <c:v>2星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去哪儿!$A$2:$A$8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去哪儿!$C$2:$C$8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1-4244-B33A-40326363E0BE}"/>
            </c:ext>
          </c:extLst>
        </c:ser>
        <c:ser>
          <c:idx val="2"/>
          <c:order val="2"/>
          <c:tx>
            <c:v>3星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去哪儿!$A$2:$A$8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1-4244-B33A-40326363E0BE}"/>
            </c:ext>
          </c:extLst>
        </c:ser>
        <c:ser>
          <c:idx val="3"/>
          <c:order val="3"/>
          <c:tx>
            <c:v>4星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去哪儿!$A$2:$A$8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1-4244-B33A-40326363E0BE}"/>
            </c:ext>
          </c:extLst>
        </c:ser>
        <c:ser>
          <c:idx val="4"/>
          <c:order val="4"/>
          <c:tx>
            <c:v>5星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去哪儿!$A$2:$A$8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1-4244-B33A-40326363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789720"/>
        <c:axId val="366790048"/>
      </c:barChart>
      <c:catAx>
        <c:axId val="36678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90048"/>
        <c:crosses val="autoZero"/>
        <c:auto val="1"/>
        <c:lblAlgn val="ctr"/>
        <c:lblOffset val="100"/>
        <c:noMultiLvlLbl val="0"/>
      </c:catAx>
      <c:valAx>
        <c:axId val="3667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8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高德!$A$15</c:f>
              <c:strCache>
                <c:ptCount val="1"/>
                <c:pt idx="0">
                  <c:v>导航声音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E-4E8E-94A1-1C0E8807C6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E-4E8E-94A1-1C0E8807C6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E-4E8E-94A1-1C0E8807C6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E-4E8E-94A1-1C0E8807C6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E-4E8E-94A1-1C0E8807C6AC}"/>
              </c:ext>
            </c:extLst>
          </c:dPt>
          <c:val>
            <c:numRef>
              <c:f>高德!$B$15:$F$15</c:f>
              <c:numCache>
                <c:formatCode>General</c:formatCode>
                <c:ptCount val="5"/>
                <c:pt idx="0">
                  <c:v>0.1875</c:v>
                </c:pt>
                <c:pt idx="1">
                  <c:v>6.25E-2</c:v>
                </c:pt>
                <c:pt idx="2">
                  <c:v>0.25</c:v>
                </c:pt>
                <c:pt idx="3">
                  <c:v>0.3125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B-4FF4-B26A-87636AD0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去哪儿!$A$10</c:f>
              <c:strCache>
                <c:ptCount val="1"/>
                <c:pt idx="0">
                  <c:v>多收费/欺骗消费者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5-4D36-B2B2-EB871B68EF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5-4D36-B2B2-EB871B68EF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5-4D36-B2B2-EB871B68EF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5-4D36-B2B2-EB871B68E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5-4D36-B2B2-EB871B68EF42}"/>
              </c:ext>
            </c:extLst>
          </c:dPt>
          <c:val>
            <c:numRef>
              <c:f>去哪儿!$B$10:$F$10</c:f>
              <c:numCache>
                <c:formatCode>General</c:formatCode>
                <c:ptCount val="5"/>
                <c:pt idx="0">
                  <c:v>0.93548387096774188</c:v>
                </c:pt>
                <c:pt idx="1">
                  <c:v>6.4516129032258063E-2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6-4E27-84B9-2D445B9B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去哪儿!$A$11</c:f>
              <c:strCache>
                <c:ptCount val="1"/>
                <c:pt idx="0">
                  <c:v>抢不到票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4-40AE-9F96-1E88208802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4-40AE-9F96-1E88208802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4-40AE-9F96-1E88208802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4-40AE-9F96-1E88208802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4-40AE-9F96-1E88208802FB}"/>
              </c:ext>
            </c:extLst>
          </c:dPt>
          <c:val>
            <c:numRef>
              <c:f>去哪儿!$B$11:$F$11</c:f>
              <c:numCache>
                <c:formatCode>General</c:formatCode>
                <c:ptCount val="5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395-91D5-9E8570CC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去哪儿!$A$12</c:f>
              <c:strCache>
                <c:ptCount val="1"/>
                <c:pt idx="0">
                  <c:v>信息不准确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F5-4A5A-A816-E0C1C16AD1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5-4A5A-A816-E0C1C16AD1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F5-4A5A-A816-E0C1C16AD1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F5-4A5A-A816-E0C1C16AD1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F5-4A5A-A816-E0C1C16AD149}"/>
              </c:ext>
            </c:extLst>
          </c:dPt>
          <c:val>
            <c:numRef>
              <c:f>去哪儿!$B$12:$F$12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B-45FD-99FE-2DC1DC40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去哪儿!$A$13</c:f>
              <c:strCache>
                <c:ptCount val="1"/>
                <c:pt idx="0">
                  <c:v>应用卡顿/不稳定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73-451A-8F56-37DBFBF6F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73-451A-8F56-37DBFBF6F9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73-451A-8F56-37DBFBF6F9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73-451A-8F56-37DBFBF6F9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73-451A-8F56-37DBFBF6F924}"/>
              </c:ext>
            </c:extLst>
          </c:dPt>
          <c:val>
            <c:numRef>
              <c:f>去哪儿!$B$13:$F$13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7.1428571428571425E-2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B-4A34-B80D-F2D429F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去哪儿!$A$14</c:f>
              <c:strCache>
                <c:ptCount val="1"/>
                <c:pt idx="0">
                  <c:v>其他功能错误或建议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F-4B40-8AEC-29424D17F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F-4B40-8AEC-29424D17F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F-4B40-8AEC-29424D17F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4F-4B40-8AEC-29424D17F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4F-4B40-8AEC-29424D17FA13}"/>
              </c:ext>
            </c:extLst>
          </c:dPt>
          <c:val>
            <c:numRef>
              <c:f>去哪儿!$B$14:$F$14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63E-B400-238AB383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去哪儿!$A$15</c:f>
              <c:strCache>
                <c:ptCount val="1"/>
                <c:pt idx="0">
                  <c:v>功能好用方便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CD-4B8E-BC60-9A97FF13D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D-4B8E-BC60-9A97FF13D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CD-4B8E-BC60-9A97FF13D7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CD-4B8E-BC60-9A97FF13D7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CD-4B8E-BC60-9A97FF13D7C4}"/>
              </c:ext>
            </c:extLst>
          </c:dPt>
          <c:val>
            <c:numRef>
              <c:f>去哪儿!$B$15:$F$15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D0-8F9F-A412DEC8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去哪儿!$A$16</c:f>
              <c:strCache>
                <c:ptCount val="1"/>
                <c:pt idx="0">
                  <c:v>客服态度以及找不到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3-47BF-84C4-22FA0D72B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3-47BF-84C4-22FA0D72B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3-47BF-84C4-22FA0D72B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E3-47BF-84C4-22FA0D72B6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E3-47BF-84C4-22FA0D72B61B}"/>
              </c:ext>
            </c:extLst>
          </c:dPt>
          <c:val>
            <c:numRef>
              <c:f>去哪儿!$B$16:$F$16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2-4502-BBF2-6BA9D465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高德!$A$16</c:f>
              <c:strCache>
                <c:ptCount val="1"/>
                <c:pt idx="0">
                  <c:v>定位不准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2-414A-803C-4E41772346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2-414A-803C-4E41772346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2-414A-803C-4E41772346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72-414A-803C-4E41772346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2-414A-803C-4E4177234663}"/>
              </c:ext>
            </c:extLst>
          </c:dPt>
          <c:val>
            <c:numRef>
              <c:f>高德!$B$16:$F$16</c:f>
              <c:numCache>
                <c:formatCode>General</c:formatCode>
                <c:ptCount val="5"/>
                <c:pt idx="0">
                  <c:v>0.64102564102564108</c:v>
                </c:pt>
                <c:pt idx="1">
                  <c:v>0.12820512820512819</c:v>
                </c:pt>
                <c:pt idx="2">
                  <c:v>0.17948717948717949</c:v>
                </c:pt>
                <c:pt idx="3">
                  <c:v>2.564102564102564E-2</c:v>
                </c:pt>
                <c:pt idx="4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7D7-9EDC-03BA26C7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高德!$A$17</c:f>
              <c:strCache>
                <c:ptCount val="1"/>
                <c:pt idx="0">
                  <c:v>其他功能错误或建议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D5-4AF3-917D-7E1A8F92D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5-4AF3-917D-7E1A8F92D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D5-4AF3-917D-7E1A8F92DD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D5-4AF3-917D-7E1A8F92DD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D5-4AF3-917D-7E1A8F92DD21}"/>
              </c:ext>
            </c:extLst>
          </c:dPt>
          <c:val>
            <c:numRef>
              <c:f>高德!$B$17:$F$17</c:f>
              <c:numCache>
                <c:formatCode>General</c:formatCode>
                <c:ptCount val="5"/>
                <c:pt idx="0">
                  <c:v>0.31168831168831168</c:v>
                </c:pt>
                <c:pt idx="1">
                  <c:v>0.14285714285714285</c:v>
                </c:pt>
                <c:pt idx="2">
                  <c:v>0.15584415584415584</c:v>
                </c:pt>
                <c:pt idx="3">
                  <c:v>0.2857142857142857</c:v>
                </c:pt>
                <c:pt idx="4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47AA-B99B-6D9D4CDA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21160031052454"/>
          <c:y val="0.17082132449979187"/>
          <c:w val="0.42087279583009868"/>
          <c:h val="0.67226025880623186"/>
        </c:manualLayout>
      </c:layout>
      <c:pieChart>
        <c:varyColors val="1"/>
        <c:ser>
          <c:idx val="0"/>
          <c:order val="0"/>
          <c:tx>
            <c:strRef>
              <c:f>高德!$A$18</c:f>
              <c:strCache>
                <c:ptCount val="1"/>
                <c:pt idx="0">
                  <c:v>推送垃圾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4-4D82-9D9E-63817765D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4-4D82-9D9E-63817765D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4-4D82-9D9E-63817765D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D4-4D82-9D9E-63817765D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D4-4D82-9D9E-63817765D919}"/>
              </c:ext>
            </c:extLst>
          </c:dPt>
          <c:val>
            <c:numRef>
              <c:f>高德!$B$18:$F$18</c:f>
              <c:numCache>
                <c:formatCode>General</c:formatCode>
                <c:ptCount val="5"/>
                <c:pt idx="0">
                  <c:v>0.83333333333333337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5-4F8A-ABD1-CF458BB9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高德!$A$19</c:f>
              <c:strCache>
                <c:ptCount val="1"/>
                <c:pt idx="0">
                  <c:v>信息没有更新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7-4023-9572-383B82CAE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7-4023-9572-383B82CAE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7-4023-9572-383B82CAE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7-4023-9572-383B82CAE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07-4023-9572-383B82CAE4AD}"/>
              </c:ext>
            </c:extLst>
          </c:dPt>
          <c:val>
            <c:numRef>
              <c:f>高德!$B$19:$F$19</c:f>
              <c:numCache>
                <c:formatCode>General</c:formatCode>
                <c:ptCount val="5"/>
                <c:pt idx="0">
                  <c:v>0.2</c:v>
                </c:pt>
                <c:pt idx="1">
                  <c:v>8.5714285714285715E-2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33F-A832-A03CD724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高德!$A$20</c:f>
              <c:strCache>
                <c:ptCount val="1"/>
                <c:pt idx="0">
                  <c:v>功能准确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17-465D-8376-ACE733213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17-465D-8376-ACE7332137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17-465D-8376-ACE7332137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17-465D-8376-ACE7332137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17-465D-8376-ACE733213794}"/>
              </c:ext>
            </c:extLst>
          </c:dPt>
          <c:val>
            <c:numRef>
              <c:f>高德!$B$20:$F$20</c:f>
              <c:numCache>
                <c:formatCode>General</c:formatCode>
                <c:ptCount val="5"/>
                <c:pt idx="0">
                  <c:v>0</c:v>
                </c:pt>
                <c:pt idx="1">
                  <c:v>6.7796610169491523E-3</c:v>
                </c:pt>
                <c:pt idx="2">
                  <c:v>3.3898305084745762E-3</c:v>
                </c:pt>
                <c:pt idx="3">
                  <c:v>6.7796610169491523E-3</c:v>
                </c:pt>
                <c:pt idx="4">
                  <c:v>0.98305084745762716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B-4546-B564-EC7AA842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高德!$A$21</c:f>
              <c:strCache>
                <c:ptCount val="1"/>
                <c:pt idx="0">
                  <c:v>兼容性流畅性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B-4403-8B2B-D05FB3205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B-4403-8B2B-D05FB3205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B-4403-8B2B-D05FB32054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B-4403-8B2B-D05FB32054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9B-4403-8B2B-D05FB32054B4}"/>
              </c:ext>
            </c:extLst>
          </c:dPt>
          <c:val>
            <c:numRef>
              <c:f>高德!$B$21:$F$21</c:f>
              <c:numCache>
                <c:formatCode>General</c:formatCode>
                <c:ptCount val="5"/>
                <c:pt idx="0">
                  <c:v>0.42857142857142855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0FE-91A5-EF68C35B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44450</xdr:rowOff>
    </xdr:from>
    <xdr:to>
      <xdr:col>18</xdr:col>
      <xdr:colOff>211667</xdr:colOff>
      <xdr:row>27</xdr:row>
      <xdr:rowOff>31750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3DE508-A745-475D-A612-E950B442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264583</xdr:colOff>
      <xdr:row>22</xdr:row>
      <xdr:rowOff>7408</xdr:rowOff>
    </xdr:from>
    <xdr:to>
      <xdr:col>7</xdr:col>
      <xdr:colOff>218016</xdr:colOff>
      <xdr:row>37</xdr:row>
      <xdr:rowOff>83608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DD610B-EF18-4A54-A808-9BD9F21A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211666</xdr:colOff>
      <xdr:row>22</xdr:row>
      <xdr:rowOff>13758</xdr:rowOff>
    </xdr:from>
    <xdr:to>
      <xdr:col>14</xdr:col>
      <xdr:colOff>160867</xdr:colOff>
      <xdr:row>37</xdr:row>
      <xdr:rowOff>89958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28805C3-779B-4029-83E8-A99270EEE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92075</xdr:colOff>
      <xdr:row>22</xdr:row>
      <xdr:rowOff>17992</xdr:rowOff>
    </xdr:from>
    <xdr:to>
      <xdr:col>21</xdr:col>
      <xdr:colOff>41274</xdr:colOff>
      <xdr:row>37</xdr:row>
      <xdr:rowOff>94192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C2E0C1-CF53-4A3A-9BAE-334CBB30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293688</xdr:colOff>
      <xdr:row>37</xdr:row>
      <xdr:rowOff>86255</xdr:rowOff>
    </xdr:from>
    <xdr:to>
      <xdr:col>7</xdr:col>
      <xdr:colOff>209021</xdr:colOff>
      <xdr:row>53</xdr:row>
      <xdr:rowOff>30164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14793DA-662A-4F05-BAC1-D6406272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214312</xdr:colOff>
      <xdr:row>37</xdr:row>
      <xdr:rowOff>96839</xdr:rowOff>
    </xdr:from>
    <xdr:to>
      <xdr:col>14</xdr:col>
      <xdr:colOff>129646</xdr:colOff>
      <xdr:row>53</xdr:row>
      <xdr:rowOff>40748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389D4DF-AD14-443F-82F8-C5EFCE80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140230</xdr:colOff>
      <xdr:row>37</xdr:row>
      <xdr:rowOff>86254</xdr:rowOff>
    </xdr:from>
    <xdr:to>
      <xdr:col>21</xdr:col>
      <xdr:colOff>44979</xdr:colOff>
      <xdr:row>53</xdr:row>
      <xdr:rowOff>35454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8D525BA-130E-4819-8F85-AF990BAB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34397</xdr:colOff>
      <xdr:row>22</xdr:row>
      <xdr:rowOff>22754</xdr:rowOff>
    </xdr:from>
    <xdr:to>
      <xdr:col>27</xdr:col>
      <xdr:colOff>605897</xdr:colOff>
      <xdr:row>37</xdr:row>
      <xdr:rowOff>146579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E275975-435B-4796-B58D-C50EB366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39687</xdr:colOff>
      <xdr:row>37</xdr:row>
      <xdr:rowOff>102129</xdr:rowOff>
    </xdr:from>
    <xdr:to>
      <xdr:col>27</xdr:col>
      <xdr:colOff>611187</xdr:colOff>
      <xdr:row>53</xdr:row>
      <xdr:rowOff>46038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26D87DC-E5CE-4A07-A824-1EACF660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9</xdr:row>
      <xdr:rowOff>34925</xdr:rowOff>
    </xdr:from>
    <xdr:to>
      <xdr:col>16</xdr:col>
      <xdr:colOff>12700</xdr:colOff>
      <xdr:row>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1D19A8-5118-43F9-B9B4-EE990D47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22</xdr:row>
      <xdr:rowOff>107043</xdr:rowOff>
    </xdr:from>
    <xdr:to>
      <xdr:col>7</xdr:col>
      <xdr:colOff>0</xdr:colOff>
      <xdr:row>37</xdr:row>
      <xdr:rowOff>128815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A1EFF7-8CBB-4B28-A0BA-E1E60D58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644071</xdr:colOff>
      <xdr:row>22</xdr:row>
      <xdr:rowOff>103414</xdr:rowOff>
    </xdr:from>
    <xdr:to>
      <xdr:col>13</xdr:col>
      <xdr:colOff>580571</xdr:colOff>
      <xdr:row>37</xdr:row>
      <xdr:rowOff>125186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02BEFA-67FA-4FCE-99D0-E9248985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566057</xdr:colOff>
      <xdr:row>22</xdr:row>
      <xdr:rowOff>112486</xdr:rowOff>
    </xdr:from>
    <xdr:to>
      <xdr:col>20</xdr:col>
      <xdr:colOff>504371</xdr:colOff>
      <xdr:row>37</xdr:row>
      <xdr:rowOff>134258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A43CB1-9D7F-433F-BF91-DEC31508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37</xdr:row>
      <xdr:rowOff>127000</xdr:rowOff>
    </xdr:from>
    <xdr:to>
      <xdr:col>7</xdr:col>
      <xdr:colOff>0</xdr:colOff>
      <xdr:row>53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5AC2A9-B89F-4FA4-A4BE-4589191C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622300</xdr:colOff>
      <xdr:row>37</xdr:row>
      <xdr:rowOff>114300</xdr:rowOff>
    </xdr:from>
    <xdr:to>
      <xdr:col>13</xdr:col>
      <xdr:colOff>571500</xdr:colOff>
      <xdr:row>53</xdr:row>
      <xdr:rowOff>12700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C98268-7ED2-4AEA-B04E-B7A63EA4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571500</xdr:colOff>
      <xdr:row>37</xdr:row>
      <xdr:rowOff>127000</xdr:rowOff>
    </xdr:from>
    <xdr:to>
      <xdr:col>20</xdr:col>
      <xdr:colOff>520700</xdr:colOff>
      <xdr:row>53</xdr:row>
      <xdr:rowOff>25400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B3218EA-3A4F-4186-9C6D-795547818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53</xdr:row>
      <xdr:rowOff>0</xdr:rowOff>
    </xdr:from>
    <xdr:to>
      <xdr:col>6</xdr:col>
      <xdr:colOff>622300</xdr:colOff>
      <xdr:row>68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D91824-E341-4137-9950-4C48230D4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622300</xdr:colOff>
      <xdr:row>53</xdr:row>
      <xdr:rowOff>0</xdr:rowOff>
    </xdr:from>
    <xdr:to>
      <xdr:col>13</xdr:col>
      <xdr:colOff>571500</xdr:colOff>
      <xdr:row>68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B8B43F-1CEA-4058-89B8-CC4AEE32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571500</xdr:colOff>
      <xdr:row>53</xdr:row>
      <xdr:rowOff>12700</xdr:rowOff>
    </xdr:from>
    <xdr:to>
      <xdr:col>20</xdr:col>
      <xdr:colOff>520700</xdr:colOff>
      <xdr:row>68</xdr:row>
      <xdr:rowOff>88900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F0D7056-20EA-48B9-9F3E-07D28A88E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12</xdr:row>
      <xdr:rowOff>9525</xdr:rowOff>
    </xdr:from>
    <xdr:to>
      <xdr:col>14</xdr:col>
      <xdr:colOff>565150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910827-0721-4531-8A42-F31BE3A3A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130175</xdr:rowOff>
    </xdr:from>
    <xdr:to>
      <xdr:col>6</xdr:col>
      <xdr:colOff>609600</xdr:colOff>
      <xdr:row>36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32345E-18BB-4D0B-BD45-54ED5C8A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20</xdr:row>
      <xdr:rowOff>136525</xdr:rowOff>
    </xdr:from>
    <xdr:to>
      <xdr:col>13</xdr:col>
      <xdr:colOff>554037</xdr:colOff>
      <xdr:row>36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9569BF-B4B3-4840-8CB6-50E27341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565149</xdr:colOff>
      <xdr:row>20</xdr:row>
      <xdr:rowOff>133350</xdr:rowOff>
    </xdr:from>
    <xdr:to>
      <xdr:col>20</xdr:col>
      <xdr:colOff>514350</xdr:colOff>
      <xdr:row>36</xdr:row>
      <xdr:rowOff>31750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8D56E8-9DE7-4901-B6D0-DB0097301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17992</xdr:rowOff>
    </xdr:from>
    <xdr:to>
      <xdr:col>6</xdr:col>
      <xdr:colOff>609600</xdr:colOff>
      <xdr:row>51</xdr:row>
      <xdr:rowOff>94192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32D714-8D49-4BE7-AB4D-BEF76F4A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522288</xdr:colOff>
      <xdr:row>20</xdr:row>
      <xdr:rowOff>131763</xdr:rowOff>
    </xdr:from>
    <xdr:to>
      <xdr:col>27</xdr:col>
      <xdr:colOff>473075</xdr:colOff>
      <xdr:row>36</xdr:row>
      <xdr:rowOff>30163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1F8973-363F-4018-81A3-01856A98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615950</xdr:colOff>
      <xdr:row>36</xdr:row>
      <xdr:rowOff>41275</xdr:rowOff>
    </xdr:from>
    <xdr:to>
      <xdr:col>13</xdr:col>
      <xdr:colOff>565150</xdr:colOff>
      <xdr:row>51</xdr:row>
      <xdr:rowOff>117475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5F1A31-FFA6-4936-9BE5-195FFABF0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514350</xdr:colOff>
      <xdr:row>36</xdr:row>
      <xdr:rowOff>30162</xdr:rowOff>
    </xdr:from>
    <xdr:to>
      <xdr:col>27</xdr:col>
      <xdr:colOff>465138</xdr:colOff>
      <xdr:row>51</xdr:row>
      <xdr:rowOff>103187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639AE06-4541-4CFF-95D9-2E960FDB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563033</xdr:colOff>
      <xdr:row>36</xdr:row>
      <xdr:rowOff>47625</xdr:rowOff>
    </xdr:from>
    <xdr:to>
      <xdr:col>20</xdr:col>
      <xdr:colOff>512234</xdr:colOff>
      <xdr:row>51</xdr:row>
      <xdr:rowOff>123825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2E08816-8411-45E1-AF9F-4C57C678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155575</xdr:rowOff>
    </xdr:from>
    <xdr:to>
      <xdr:col>13</xdr:col>
      <xdr:colOff>317500</xdr:colOff>
      <xdr:row>16</xdr:row>
      <xdr:rowOff>53975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D5EA45-A313-48FB-B4D5-2332A3D0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22225</xdr:rowOff>
    </xdr:from>
    <xdr:to>
      <xdr:col>6</xdr:col>
      <xdr:colOff>609600</xdr:colOff>
      <xdr:row>35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0A578B-93B7-44CC-A682-621BF716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117475</xdr:rowOff>
    </xdr:from>
    <xdr:to>
      <xdr:col>6</xdr:col>
      <xdr:colOff>609600</xdr:colOff>
      <xdr:row>51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019958-D424-4334-88BF-6775B585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20</xdr:row>
      <xdr:rowOff>34925</xdr:rowOff>
    </xdr:from>
    <xdr:to>
      <xdr:col>20</xdr:col>
      <xdr:colOff>501650</xdr:colOff>
      <xdr:row>35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287A55-52BB-4E2C-84B4-088B2BD1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603250</xdr:colOff>
      <xdr:row>20</xdr:row>
      <xdr:rowOff>22225</xdr:rowOff>
    </xdr:from>
    <xdr:to>
      <xdr:col>13</xdr:col>
      <xdr:colOff>552450</xdr:colOff>
      <xdr:row>35</xdr:row>
      <xdr:rowOff>98425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7884DF3-8A3E-4732-A32F-F9B4AB2B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508000</xdr:colOff>
      <xdr:row>20</xdr:row>
      <xdr:rowOff>41275</xdr:rowOff>
    </xdr:from>
    <xdr:to>
      <xdr:col>27</xdr:col>
      <xdr:colOff>457200</xdr:colOff>
      <xdr:row>35</xdr:row>
      <xdr:rowOff>117475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453D453-ED1E-4E67-855A-0284BF4A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609600</xdr:colOff>
      <xdr:row>35</xdr:row>
      <xdr:rowOff>111125</xdr:rowOff>
    </xdr:from>
    <xdr:to>
      <xdr:col>13</xdr:col>
      <xdr:colOff>558800</xdr:colOff>
      <xdr:row>51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315D1C2-B45A-446B-B2B9-D518F99E2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552450</xdr:colOff>
      <xdr:row>35</xdr:row>
      <xdr:rowOff>130175</xdr:rowOff>
    </xdr:from>
    <xdr:to>
      <xdr:col>20</xdr:col>
      <xdr:colOff>501650</xdr:colOff>
      <xdr:row>51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97E7C4F-6FF5-43A1-80FA-8D088B01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="60" zoomScaleNormal="60" workbookViewId="0">
      <selection activeCell="AA2" sqref="AA2"/>
    </sheetView>
  </sheetViews>
  <sheetFormatPr defaultRowHeight="14" x14ac:dyDescent="0.3"/>
  <sheetData>
    <row r="1" spans="1:2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21" x14ac:dyDescent="0.3">
      <c r="A2" s="1" t="s">
        <v>1</v>
      </c>
      <c r="B2" s="1">
        <f>Q3*2-1</f>
        <v>157</v>
      </c>
      <c r="C2" s="1">
        <f t="shared" ref="C2:F3" si="0">R3*2</f>
        <v>12</v>
      </c>
      <c r="D2" s="1">
        <f t="shared" si="0"/>
        <v>34</v>
      </c>
      <c r="E2" s="1">
        <f t="shared" si="0"/>
        <v>8</v>
      </c>
      <c r="F2" s="1">
        <f t="shared" si="0"/>
        <v>2</v>
      </c>
      <c r="G2">
        <f t="shared" ref="G2:G9" si="1">SUM(B2:F2)</f>
        <v>213</v>
      </c>
    </row>
    <row r="3" spans="1:21" x14ac:dyDescent="0.3">
      <c r="A3" s="1" t="s">
        <v>2</v>
      </c>
      <c r="B3" s="1">
        <f t="shared" ref="B3:B9" si="2">Q4*2</f>
        <v>6</v>
      </c>
      <c r="C3" s="1">
        <f t="shared" si="0"/>
        <v>2</v>
      </c>
      <c r="D3" s="1">
        <f t="shared" si="0"/>
        <v>8</v>
      </c>
      <c r="E3" s="1">
        <f t="shared" si="0"/>
        <v>10</v>
      </c>
      <c r="F3" s="1">
        <f t="shared" si="0"/>
        <v>6</v>
      </c>
      <c r="G3">
        <f t="shared" si="1"/>
        <v>32</v>
      </c>
      <c r="Q3" s="1">
        <v>79</v>
      </c>
      <c r="R3" s="1">
        <v>6</v>
      </c>
      <c r="S3" s="1">
        <v>17</v>
      </c>
      <c r="T3" s="1">
        <v>4</v>
      </c>
      <c r="U3" s="1">
        <v>1</v>
      </c>
    </row>
    <row r="4" spans="1:21" x14ac:dyDescent="0.3">
      <c r="A4" s="1" t="s">
        <v>3</v>
      </c>
      <c r="B4" s="1">
        <f t="shared" si="2"/>
        <v>50</v>
      </c>
      <c r="C4" s="1">
        <f t="shared" ref="C4:C9" si="3">R5*2</f>
        <v>10</v>
      </c>
      <c r="D4" s="1">
        <f t="shared" ref="D4:D9" si="4">S5*2</f>
        <v>14</v>
      </c>
      <c r="E4" s="1">
        <f t="shared" ref="E4:E9" si="5">T5*2</f>
        <v>2</v>
      </c>
      <c r="F4" s="1">
        <f t="shared" ref="F4:F9" si="6">U5*2</f>
        <v>2</v>
      </c>
      <c r="G4">
        <f t="shared" si="1"/>
        <v>78</v>
      </c>
      <c r="Q4" s="1">
        <v>3</v>
      </c>
      <c r="R4" s="1">
        <v>1</v>
      </c>
      <c r="S4" s="1">
        <v>4</v>
      </c>
      <c r="T4" s="1">
        <v>5</v>
      </c>
      <c r="U4" s="1">
        <v>3</v>
      </c>
    </row>
    <row r="5" spans="1:21" x14ac:dyDescent="0.3">
      <c r="A5" s="1" t="s">
        <v>4</v>
      </c>
      <c r="B5" s="1">
        <f t="shared" si="2"/>
        <v>48</v>
      </c>
      <c r="C5" s="1">
        <f t="shared" si="3"/>
        <v>22</v>
      </c>
      <c r="D5" s="1">
        <f t="shared" si="4"/>
        <v>24</v>
      </c>
      <c r="E5" s="1">
        <f t="shared" si="5"/>
        <v>44</v>
      </c>
      <c r="F5" s="1">
        <f t="shared" si="6"/>
        <v>16</v>
      </c>
      <c r="G5">
        <f t="shared" si="1"/>
        <v>154</v>
      </c>
      <c r="Q5" s="1">
        <v>25</v>
      </c>
      <c r="R5" s="1">
        <v>5</v>
      </c>
      <c r="S5" s="1">
        <v>7</v>
      </c>
      <c r="T5" s="1">
        <v>1</v>
      </c>
      <c r="U5" s="1">
        <v>1</v>
      </c>
    </row>
    <row r="6" spans="1:21" x14ac:dyDescent="0.3">
      <c r="A6" s="1" t="s">
        <v>5</v>
      </c>
      <c r="B6" s="1">
        <f t="shared" si="2"/>
        <v>30</v>
      </c>
      <c r="C6" s="1">
        <f t="shared" si="3"/>
        <v>2</v>
      </c>
      <c r="D6" s="1">
        <f t="shared" si="4"/>
        <v>4</v>
      </c>
      <c r="E6" s="1">
        <f t="shared" si="5"/>
        <v>0</v>
      </c>
      <c r="F6" s="1">
        <f t="shared" si="6"/>
        <v>0</v>
      </c>
      <c r="G6">
        <f t="shared" si="1"/>
        <v>36</v>
      </c>
      <c r="Q6" s="1">
        <v>24</v>
      </c>
      <c r="R6" s="1">
        <v>11</v>
      </c>
      <c r="S6" s="1">
        <v>12</v>
      </c>
      <c r="T6" s="1">
        <v>22</v>
      </c>
      <c r="U6" s="1">
        <v>8</v>
      </c>
    </row>
    <row r="7" spans="1:21" x14ac:dyDescent="0.3">
      <c r="A7" s="1" t="s">
        <v>6</v>
      </c>
      <c r="B7" s="1">
        <f t="shared" si="2"/>
        <v>14</v>
      </c>
      <c r="C7" s="1">
        <f t="shared" si="3"/>
        <v>6</v>
      </c>
      <c r="D7" s="1">
        <f t="shared" si="4"/>
        <v>10</v>
      </c>
      <c r="E7" s="1">
        <f t="shared" si="5"/>
        <v>20</v>
      </c>
      <c r="F7" s="1">
        <f t="shared" si="6"/>
        <v>20</v>
      </c>
      <c r="G7">
        <f t="shared" si="1"/>
        <v>70</v>
      </c>
      <c r="Q7" s="1">
        <v>15</v>
      </c>
      <c r="R7" s="1">
        <v>1</v>
      </c>
      <c r="S7" s="1">
        <v>2</v>
      </c>
      <c r="T7" s="1">
        <v>0</v>
      </c>
      <c r="U7" s="1">
        <v>0</v>
      </c>
    </row>
    <row r="8" spans="1:21" x14ac:dyDescent="0.3">
      <c r="A8" s="1" t="s">
        <v>7</v>
      </c>
      <c r="B8" s="1">
        <f t="shared" si="2"/>
        <v>0</v>
      </c>
      <c r="C8" s="1">
        <f t="shared" si="3"/>
        <v>4</v>
      </c>
      <c r="D8" s="1">
        <f t="shared" si="4"/>
        <v>2</v>
      </c>
      <c r="E8" s="1">
        <f t="shared" si="5"/>
        <v>4</v>
      </c>
      <c r="F8" s="1">
        <f t="shared" si="6"/>
        <v>580</v>
      </c>
      <c r="G8">
        <f t="shared" si="1"/>
        <v>590</v>
      </c>
      <c r="Q8" s="1">
        <v>7</v>
      </c>
      <c r="R8" s="1">
        <v>3</v>
      </c>
      <c r="S8" s="1">
        <v>5</v>
      </c>
      <c r="T8" s="1">
        <v>10</v>
      </c>
      <c r="U8" s="1">
        <v>10</v>
      </c>
    </row>
    <row r="9" spans="1:21" x14ac:dyDescent="0.3">
      <c r="A9" s="1" t="s">
        <v>8</v>
      </c>
      <c r="B9" s="1">
        <f t="shared" si="2"/>
        <v>6</v>
      </c>
      <c r="C9" s="1">
        <f t="shared" si="3"/>
        <v>2</v>
      </c>
      <c r="D9" s="1">
        <f t="shared" si="4"/>
        <v>2</v>
      </c>
      <c r="E9" s="1">
        <f t="shared" si="5"/>
        <v>4</v>
      </c>
      <c r="F9" s="1">
        <f t="shared" si="6"/>
        <v>0</v>
      </c>
      <c r="G9">
        <f t="shared" si="1"/>
        <v>14</v>
      </c>
      <c r="Q9" s="1">
        <v>0</v>
      </c>
      <c r="R9" s="1">
        <v>2</v>
      </c>
      <c r="S9" s="1">
        <v>1</v>
      </c>
      <c r="T9" s="1">
        <v>2</v>
      </c>
      <c r="U9" s="1">
        <v>290</v>
      </c>
    </row>
    <row r="10" spans="1:21" x14ac:dyDescent="0.3">
      <c r="A10" s="1" t="s">
        <v>9</v>
      </c>
      <c r="B10">
        <f>SUM(B2:B9)</f>
        <v>311</v>
      </c>
      <c r="C10">
        <f>SUM(C2:C9)</f>
        <v>60</v>
      </c>
      <c r="D10">
        <f>SUM(D2:D9)</f>
        <v>98</v>
      </c>
      <c r="E10">
        <f>SUM(E2:E9)</f>
        <v>92</v>
      </c>
      <c r="F10">
        <f>SUM(F2:F9)</f>
        <v>626</v>
      </c>
      <c r="Q10" s="1">
        <v>3</v>
      </c>
      <c r="R10" s="1">
        <v>1</v>
      </c>
      <c r="S10" s="1">
        <v>1</v>
      </c>
      <c r="T10" s="1">
        <v>2</v>
      </c>
      <c r="U10" s="1">
        <v>0</v>
      </c>
    </row>
    <row r="13" spans="1:21" x14ac:dyDescent="0.3">
      <c r="A13" s="1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</row>
    <row r="14" spans="1:21" x14ac:dyDescent="0.3">
      <c r="A14" s="1" t="s">
        <v>1</v>
      </c>
      <c r="B14" s="1">
        <f>B2/G2</f>
        <v>0.73708920187793425</v>
      </c>
      <c r="C14" s="1">
        <f>C2/G2</f>
        <v>5.6338028169014086E-2</v>
      </c>
      <c r="D14" s="1">
        <f>D2/G2</f>
        <v>0.15962441314553991</v>
      </c>
      <c r="E14" s="1">
        <f>E2/G2</f>
        <v>3.7558685446009391E-2</v>
      </c>
      <c r="F14" s="1">
        <f>F2/G2</f>
        <v>9.3896713615023476E-3</v>
      </c>
    </row>
    <row r="15" spans="1:21" x14ac:dyDescent="0.3">
      <c r="A15" s="1" t="s">
        <v>2</v>
      </c>
      <c r="B15" s="1">
        <f>B3/G3</f>
        <v>0.1875</v>
      </c>
      <c r="C15" s="1">
        <f>C3/G3</f>
        <v>6.25E-2</v>
      </c>
      <c r="D15" s="1">
        <f t="shared" ref="D15:D21" si="7">D3/G3</f>
        <v>0.25</v>
      </c>
      <c r="E15" s="1">
        <f t="shared" ref="E15:E21" si="8">E3/G3</f>
        <v>0.3125</v>
      </c>
      <c r="F15" s="1">
        <f t="shared" ref="F15:F21" si="9">F3/G3</f>
        <v>0.1875</v>
      </c>
    </row>
    <row r="16" spans="1:21" x14ac:dyDescent="0.3">
      <c r="A16" s="1" t="s">
        <v>3</v>
      </c>
      <c r="B16" s="1">
        <f t="shared" ref="B16:B21" si="10">B4/G4</f>
        <v>0.64102564102564108</v>
      </c>
      <c r="C16" s="1">
        <f t="shared" ref="C16:C21" si="11">C4/G4</f>
        <v>0.12820512820512819</v>
      </c>
      <c r="D16" s="1">
        <f t="shared" si="7"/>
        <v>0.17948717948717949</v>
      </c>
      <c r="E16" s="1">
        <f t="shared" si="8"/>
        <v>2.564102564102564E-2</v>
      </c>
      <c r="F16" s="1">
        <f t="shared" si="9"/>
        <v>2.564102564102564E-2</v>
      </c>
    </row>
    <row r="17" spans="1:6" x14ac:dyDescent="0.3">
      <c r="A17" s="1" t="s">
        <v>4</v>
      </c>
      <c r="B17" s="1">
        <f t="shared" si="10"/>
        <v>0.31168831168831168</v>
      </c>
      <c r="C17" s="1">
        <f t="shared" si="11"/>
        <v>0.14285714285714285</v>
      </c>
      <c r="D17" s="1">
        <f t="shared" si="7"/>
        <v>0.15584415584415584</v>
      </c>
      <c r="E17" s="1">
        <f t="shared" si="8"/>
        <v>0.2857142857142857</v>
      </c>
      <c r="F17" s="1">
        <f t="shared" si="9"/>
        <v>0.1038961038961039</v>
      </c>
    </row>
    <row r="18" spans="1:6" x14ac:dyDescent="0.3">
      <c r="A18" s="1" t="s">
        <v>5</v>
      </c>
      <c r="B18" s="1">
        <f t="shared" si="10"/>
        <v>0.83333333333333337</v>
      </c>
      <c r="C18" s="1">
        <f t="shared" si="11"/>
        <v>5.5555555555555552E-2</v>
      </c>
      <c r="D18" s="1">
        <f t="shared" si="7"/>
        <v>0.1111111111111111</v>
      </c>
      <c r="E18" s="1">
        <f t="shared" si="8"/>
        <v>0</v>
      </c>
      <c r="F18" s="1">
        <f t="shared" si="9"/>
        <v>0</v>
      </c>
    </row>
    <row r="19" spans="1:6" x14ac:dyDescent="0.3">
      <c r="A19" s="1" t="s">
        <v>6</v>
      </c>
      <c r="B19" s="1">
        <f t="shared" si="10"/>
        <v>0.2</v>
      </c>
      <c r="C19" s="1">
        <f t="shared" si="11"/>
        <v>8.5714285714285715E-2</v>
      </c>
      <c r="D19" s="1">
        <f t="shared" si="7"/>
        <v>0.14285714285714285</v>
      </c>
      <c r="E19" s="1">
        <f t="shared" si="8"/>
        <v>0.2857142857142857</v>
      </c>
      <c r="F19" s="1">
        <f t="shared" si="9"/>
        <v>0.2857142857142857</v>
      </c>
    </row>
    <row r="20" spans="1:6" x14ac:dyDescent="0.3">
      <c r="A20" s="1" t="s">
        <v>7</v>
      </c>
      <c r="B20" s="1">
        <f t="shared" si="10"/>
        <v>0</v>
      </c>
      <c r="C20" s="1">
        <f t="shared" si="11"/>
        <v>6.7796610169491523E-3</v>
      </c>
      <c r="D20" s="1">
        <f t="shared" si="7"/>
        <v>3.3898305084745762E-3</v>
      </c>
      <c r="E20" s="1">
        <f t="shared" si="8"/>
        <v>6.7796610169491523E-3</v>
      </c>
      <c r="F20" s="1">
        <f t="shared" si="9"/>
        <v>0.98305084745762716</v>
      </c>
    </row>
    <row r="21" spans="1:6" x14ac:dyDescent="0.3">
      <c r="A21" s="1" t="s">
        <v>8</v>
      </c>
      <c r="B21" s="1">
        <f t="shared" si="10"/>
        <v>0.42857142857142855</v>
      </c>
      <c r="C21" s="1">
        <f t="shared" si="11"/>
        <v>0.14285714285714285</v>
      </c>
      <c r="D21" s="1">
        <f t="shared" si="7"/>
        <v>0.14285714285714285</v>
      </c>
      <c r="E21" s="1">
        <f t="shared" si="8"/>
        <v>0.2857142857142857</v>
      </c>
      <c r="F21" s="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1056-0441-4839-A682-FA175BA0F2C9}">
  <dimension ref="A1:G22"/>
  <sheetViews>
    <sheetView zoomScale="50" zoomScaleNormal="50" workbookViewId="0">
      <selection activeCell="N7" sqref="N7"/>
    </sheetView>
  </sheetViews>
  <sheetFormatPr defaultRowHeight="14" x14ac:dyDescent="0.3"/>
  <sheetData>
    <row r="1" spans="1:7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7" x14ac:dyDescent="0.3">
      <c r="A2" s="1" t="s">
        <v>1</v>
      </c>
      <c r="B2" s="1">
        <v>99</v>
      </c>
      <c r="C2" s="1">
        <v>12</v>
      </c>
      <c r="D2" s="1">
        <v>9</v>
      </c>
      <c r="E2" s="1">
        <v>4</v>
      </c>
      <c r="F2" s="1">
        <v>3</v>
      </c>
      <c r="G2">
        <f t="shared" ref="G2:G11" si="0">SUM(B2:F2)</f>
        <v>127</v>
      </c>
    </row>
    <row r="3" spans="1:7" x14ac:dyDescent="0.3">
      <c r="A3" s="1" t="s">
        <v>2</v>
      </c>
      <c r="B3" s="1">
        <v>12</v>
      </c>
      <c r="C3" s="1">
        <v>2</v>
      </c>
      <c r="D3" s="1">
        <v>4</v>
      </c>
      <c r="E3" s="1">
        <v>14</v>
      </c>
      <c r="F3" s="1">
        <v>10</v>
      </c>
      <c r="G3">
        <f t="shared" si="0"/>
        <v>42</v>
      </c>
    </row>
    <row r="4" spans="1:7" x14ac:dyDescent="0.3">
      <c r="A4" s="1" t="s">
        <v>3</v>
      </c>
      <c r="B4" s="1">
        <v>8</v>
      </c>
      <c r="C4" s="1">
        <v>8</v>
      </c>
      <c r="D4" s="1">
        <v>6</v>
      </c>
      <c r="E4" s="1">
        <v>4</v>
      </c>
      <c r="F4" s="1">
        <v>0</v>
      </c>
      <c r="G4">
        <f t="shared" si="0"/>
        <v>26</v>
      </c>
    </row>
    <row r="5" spans="1:7" x14ac:dyDescent="0.3">
      <c r="A5" s="1" t="s">
        <v>4</v>
      </c>
      <c r="B5" s="1">
        <v>37</v>
      </c>
      <c r="C5" s="1">
        <v>10</v>
      </c>
      <c r="D5" s="1">
        <v>20</v>
      </c>
      <c r="E5" s="1">
        <v>19</v>
      </c>
      <c r="F5" s="1">
        <v>18</v>
      </c>
      <c r="G5">
        <f t="shared" si="0"/>
        <v>104</v>
      </c>
    </row>
    <row r="6" spans="1:7" x14ac:dyDescent="0.3">
      <c r="A6" s="1" t="s">
        <v>5</v>
      </c>
      <c r="B6" s="1">
        <v>5</v>
      </c>
      <c r="C6" s="1">
        <v>2</v>
      </c>
      <c r="D6" s="1">
        <v>2</v>
      </c>
      <c r="E6" s="1">
        <v>0</v>
      </c>
      <c r="F6" s="1">
        <v>1</v>
      </c>
      <c r="G6">
        <f t="shared" si="0"/>
        <v>10</v>
      </c>
    </row>
    <row r="7" spans="1:7" x14ac:dyDescent="0.3">
      <c r="A7" s="1" t="s">
        <v>6</v>
      </c>
      <c r="B7" s="1">
        <v>20</v>
      </c>
      <c r="C7" s="1">
        <v>6</v>
      </c>
      <c r="D7" s="1">
        <v>11</v>
      </c>
      <c r="E7" s="1">
        <v>7</v>
      </c>
      <c r="F7" s="1">
        <v>4</v>
      </c>
      <c r="G7">
        <f t="shared" si="0"/>
        <v>48</v>
      </c>
    </row>
    <row r="8" spans="1:7" x14ac:dyDescent="0.3">
      <c r="A8" s="1" t="s">
        <v>10</v>
      </c>
      <c r="B8" s="1">
        <v>0</v>
      </c>
      <c r="C8" s="1">
        <v>0</v>
      </c>
      <c r="D8" s="1">
        <v>0</v>
      </c>
      <c r="E8" s="1">
        <v>4</v>
      </c>
      <c r="F8" s="1">
        <v>229</v>
      </c>
      <c r="G8">
        <f t="shared" si="0"/>
        <v>233</v>
      </c>
    </row>
    <row r="9" spans="1:7" x14ac:dyDescent="0.3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8</v>
      </c>
      <c r="G9">
        <f t="shared" si="0"/>
        <v>8</v>
      </c>
    </row>
    <row r="10" spans="1:7" x14ac:dyDescent="0.3">
      <c r="A10" s="1" t="s">
        <v>12</v>
      </c>
      <c r="B10" s="1">
        <v>7</v>
      </c>
      <c r="C10" s="1">
        <v>2</v>
      </c>
      <c r="D10" s="1">
        <v>3</v>
      </c>
      <c r="E10" s="1">
        <v>0</v>
      </c>
      <c r="F10" s="1">
        <v>1</v>
      </c>
      <c r="G10">
        <f t="shared" si="0"/>
        <v>13</v>
      </c>
    </row>
    <row r="11" spans="1:7" x14ac:dyDescent="0.3">
      <c r="A11" s="1" t="s">
        <v>13</v>
      </c>
      <c r="B11" s="1">
        <v>135</v>
      </c>
      <c r="C11" s="1">
        <v>22</v>
      </c>
      <c r="D11" s="1">
        <v>40</v>
      </c>
      <c r="E11" s="1">
        <v>47</v>
      </c>
      <c r="F11" s="1">
        <v>256</v>
      </c>
      <c r="G11">
        <f t="shared" si="0"/>
        <v>500</v>
      </c>
    </row>
    <row r="14" spans="1:7" x14ac:dyDescent="0.3">
      <c r="A14" s="1" t="s">
        <v>1</v>
      </c>
      <c r="B14" s="1">
        <f>B2/G2</f>
        <v>0.77952755905511806</v>
      </c>
      <c r="C14" s="1">
        <f>C2/G2</f>
        <v>9.4488188976377951E-2</v>
      </c>
      <c r="D14" s="1">
        <f>D2/G2</f>
        <v>7.0866141732283464E-2</v>
      </c>
      <c r="E14" s="1">
        <f>E2/G2</f>
        <v>3.1496062992125984E-2</v>
      </c>
      <c r="F14" s="1">
        <f>F2/G2</f>
        <v>2.3622047244094488E-2</v>
      </c>
    </row>
    <row r="15" spans="1:7" x14ac:dyDescent="0.3">
      <c r="A15" s="1" t="s">
        <v>2</v>
      </c>
      <c r="B15" s="1">
        <f t="shared" ref="B15:B22" si="1">B3/G3</f>
        <v>0.2857142857142857</v>
      </c>
      <c r="C15" s="1">
        <f t="shared" ref="C15:C22" si="2">C3/G3</f>
        <v>4.7619047619047616E-2</v>
      </c>
      <c r="D15" s="1">
        <f t="shared" ref="D15:D22" si="3">D3/G3</f>
        <v>9.5238095238095233E-2</v>
      </c>
      <c r="E15" s="1">
        <f t="shared" ref="E15:E22" si="4">E3/G3</f>
        <v>0.33333333333333331</v>
      </c>
      <c r="F15" s="1">
        <f t="shared" ref="F15:F22" si="5">F3/G3</f>
        <v>0.23809523809523808</v>
      </c>
    </row>
    <row r="16" spans="1:7" x14ac:dyDescent="0.3">
      <c r="A16" s="1" t="s">
        <v>3</v>
      </c>
      <c r="B16" s="1">
        <f t="shared" si="1"/>
        <v>0.30769230769230771</v>
      </c>
      <c r="C16" s="1">
        <f t="shared" si="2"/>
        <v>0.30769230769230771</v>
      </c>
      <c r="D16" s="1">
        <f t="shared" si="3"/>
        <v>0.23076923076923078</v>
      </c>
      <c r="E16" s="1">
        <f t="shared" si="4"/>
        <v>0.15384615384615385</v>
      </c>
      <c r="F16" s="1">
        <f t="shared" si="5"/>
        <v>0</v>
      </c>
    </row>
    <row r="17" spans="1:6" x14ac:dyDescent="0.3">
      <c r="A17" s="1" t="s">
        <v>4</v>
      </c>
      <c r="B17" s="1">
        <f t="shared" si="1"/>
        <v>0.35576923076923078</v>
      </c>
      <c r="C17" s="1">
        <f t="shared" si="2"/>
        <v>9.6153846153846159E-2</v>
      </c>
      <c r="D17" s="1">
        <f t="shared" si="3"/>
        <v>0.19230769230769232</v>
      </c>
      <c r="E17" s="1">
        <f t="shared" si="4"/>
        <v>0.18269230769230768</v>
      </c>
      <c r="F17" s="1">
        <f t="shared" si="5"/>
        <v>0.17307692307692307</v>
      </c>
    </row>
    <row r="18" spans="1:6" x14ac:dyDescent="0.3">
      <c r="A18" s="1" t="s">
        <v>5</v>
      </c>
      <c r="B18" s="1">
        <f t="shared" si="1"/>
        <v>0.5</v>
      </c>
      <c r="C18" s="1">
        <f t="shared" si="2"/>
        <v>0.2</v>
      </c>
      <c r="D18" s="1">
        <f t="shared" si="3"/>
        <v>0.2</v>
      </c>
      <c r="E18" s="1">
        <f t="shared" si="4"/>
        <v>0</v>
      </c>
      <c r="F18" s="1">
        <f t="shared" si="5"/>
        <v>0.1</v>
      </c>
    </row>
    <row r="19" spans="1:6" x14ac:dyDescent="0.3">
      <c r="A19" s="1" t="s">
        <v>6</v>
      </c>
      <c r="B19" s="1">
        <f t="shared" si="1"/>
        <v>0.41666666666666669</v>
      </c>
      <c r="C19" s="1">
        <f t="shared" si="2"/>
        <v>0.125</v>
      </c>
      <c r="D19" s="1">
        <f t="shared" si="3"/>
        <v>0.22916666666666666</v>
      </c>
      <c r="E19" s="1">
        <f t="shared" si="4"/>
        <v>0.14583333333333334</v>
      </c>
      <c r="F19" s="1">
        <f t="shared" si="5"/>
        <v>8.3333333333333329E-2</v>
      </c>
    </row>
    <row r="20" spans="1:6" x14ac:dyDescent="0.3">
      <c r="A20" s="1" t="s">
        <v>10</v>
      </c>
      <c r="B20" s="1">
        <f t="shared" si="1"/>
        <v>0</v>
      </c>
      <c r="C20" s="1">
        <f t="shared" si="2"/>
        <v>0</v>
      </c>
      <c r="D20" s="1">
        <f t="shared" si="3"/>
        <v>0</v>
      </c>
      <c r="E20" s="1">
        <f t="shared" si="4"/>
        <v>1.7167381974248927E-2</v>
      </c>
      <c r="F20" s="1">
        <f t="shared" si="5"/>
        <v>0.98283261802575106</v>
      </c>
    </row>
    <row r="21" spans="1:6" x14ac:dyDescent="0.3">
      <c r="A21" s="1" t="s">
        <v>11</v>
      </c>
      <c r="B21" s="1">
        <f t="shared" si="1"/>
        <v>0</v>
      </c>
      <c r="C21" s="1">
        <f t="shared" si="2"/>
        <v>0</v>
      </c>
      <c r="D21" s="1">
        <f t="shared" si="3"/>
        <v>0</v>
      </c>
      <c r="E21" s="1">
        <f t="shared" si="4"/>
        <v>0</v>
      </c>
      <c r="F21" s="1">
        <f t="shared" si="5"/>
        <v>1</v>
      </c>
    </row>
    <row r="22" spans="1:6" x14ac:dyDescent="0.3">
      <c r="A22" s="1" t="s">
        <v>12</v>
      </c>
      <c r="B22" s="1">
        <f t="shared" si="1"/>
        <v>0.53846153846153844</v>
      </c>
      <c r="C22" s="1">
        <f t="shared" si="2"/>
        <v>0.15384615384615385</v>
      </c>
      <c r="D22" s="1">
        <f t="shared" si="3"/>
        <v>0.23076923076923078</v>
      </c>
      <c r="E22" s="1">
        <f t="shared" si="4"/>
        <v>0</v>
      </c>
      <c r="F22" s="1">
        <f t="shared" si="5"/>
        <v>7.6923076923076927E-2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4319-24BC-407E-A961-DF90E3CFAA6D}">
  <dimension ref="A1:G19"/>
  <sheetViews>
    <sheetView tabSelected="1" topLeftCell="F6" zoomScale="60" zoomScaleNormal="60" workbookViewId="0">
      <selection activeCell="P10" sqref="P10"/>
    </sheetView>
  </sheetViews>
  <sheetFormatPr defaultRowHeight="14" x14ac:dyDescent="0.3"/>
  <sheetData>
    <row r="1" spans="1:7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7" x14ac:dyDescent="0.3">
      <c r="A2" s="1" t="s">
        <v>14</v>
      </c>
      <c r="B2" s="1">
        <v>51</v>
      </c>
      <c r="C2" s="1">
        <v>4</v>
      </c>
      <c r="D2" s="1">
        <v>1</v>
      </c>
      <c r="E2" s="1">
        <v>4</v>
      </c>
      <c r="F2" s="1">
        <v>0</v>
      </c>
      <c r="G2">
        <f>SUM(B2:F2)</f>
        <v>60</v>
      </c>
    </row>
    <row r="3" spans="1:7" x14ac:dyDescent="0.3">
      <c r="A3" s="1" t="s">
        <v>15</v>
      </c>
      <c r="B3" s="1">
        <v>18</v>
      </c>
      <c r="C3" s="1">
        <v>0</v>
      </c>
      <c r="D3" s="1">
        <v>0</v>
      </c>
      <c r="E3" s="1">
        <v>0</v>
      </c>
      <c r="F3" s="1">
        <v>0</v>
      </c>
      <c r="G3">
        <f t="shared" ref="G3:G9" si="0">SUM(B3:F3)</f>
        <v>18</v>
      </c>
    </row>
    <row r="4" spans="1:7" x14ac:dyDescent="0.3">
      <c r="A4" s="1" t="s">
        <v>16</v>
      </c>
      <c r="B4" s="1">
        <v>11</v>
      </c>
      <c r="C4" s="1">
        <v>0</v>
      </c>
      <c r="D4" s="1">
        <v>2</v>
      </c>
      <c r="E4" s="1">
        <v>1</v>
      </c>
      <c r="F4" s="1">
        <v>0</v>
      </c>
      <c r="G4">
        <f t="shared" si="0"/>
        <v>14</v>
      </c>
    </row>
    <row r="5" spans="1:7" x14ac:dyDescent="0.3">
      <c r="A5" s="1" t="s">
        <v>4</v>
      </c>
      <c r="B5" s="1">
        <v>17</v>
      </c>
      <c r="C5" s="1">
        <v>2</v>
      </c>
      <c r="D5" s="1">
        <v>2</v>
      </c>
      <c r="E5" s="1">
        <v>3</v>
      </c>
      <c r="F5" s="1">
        <v>2</v>
      </c>
      <c r="G5">
        <f t="shared" si="0"/>
        <v>26</v>
      </c>
    </row>
    <row r="6" spans="1:7" x14ac:dyDescent="0.3">
      <c r="A6" s="1" t="s">
        <v>17</v>
      </c>
      <c r="B6" s="1">
        <v>0</v>
      </c>
      <c r="C6" s="1">
        <v>0</v>
      </c>
      <c r="D6" s="1">
        <v>0</v>
      </c>
      <c r="E6" s="1">
        <v>3</v>
      </c>
      <c r="F6" s="1">
        <v>243</v>
      </c>
      <c r="G6">
        <f t="shared" si="0"/>
        <v>246</v>
      </c>
    </row>
    <row r="7" spans="1:7" x14ac:dyDescent="0.3">
      <c r="A7" s="1" t="s">
        <v>18</v>
      </c>
      <c r="B7" s="1">
        <v>0</v>
      </c>
      <c r="C7" s="1">
        <v>0</v>
      </c>
      <c r="D7" s="1">
        <v>0</v>
      </c>
      <c r="E7" s="1">
        <v>1</v>
      </c>
      <c r="F7" s="1">
        <v>396</v>
      </c>
      <c r="G7">
        <f t="shared" si="0"/>
        <v>397</v>
      </c>
    </row>
    <row r="8" spans="1:7" x14ac:dyDescent="0.3">
      <c r="A8" s="1" t="s">
        <v>19</v>
      </c>
      <c r="B8" s="1">
        <v>4</v>
      </c>
      <c r="C8" s="1">
        <v>0</v>
      </c>
      <c r="D8" s="1">
        <v>0</v>
      </c>
      <c r="E8" s="1">
        <v>2</v>
      </c>
      <c r="F8" s="1">
        <v>0</v>
      </c>
      <c r="G8">
        <f t="shared" si="0"/>
        <v>6</v>
      </c>
    </row>
    <row r="9" spans="1:7" x14ac:dyDescent="0.3">
      <c r="A9" s="1" t="s">
        <v>20</v>
      </c>
      <c r="B9" s="1">
        <v>6</v>
      </c>
      <c r="C9" s="1">
        <v>1</v>
      </c>
      <c r="D9" s="1">
        <v>0</v>
      </c>
      <c r="E9" s="1">
        <v>0</v>
      </c>
      <c r="F9" s="1">
        <v>0</v>
      </c>
      <c r="G9">
        <f t="shared" si="0"/>
        <v>7</v>
      </c>
    </row>
    <row r="12" spans="1:7" x14ac:dyDescent="0.3">
      <c r="A12" s="1" t="s">
        <v>14</v>
      </c>
      <c r="B12" s="1">
        <f>B2/G2</f>
        <v>0.85</v>
      </c>
      <c r="C12" s="1">
        <f>C2/G2</f>
        <v>6.6666666666666666E-2</v>
      </c>
      <c r="D12" s="1">
        <f>D2/G2</f>
        <v>1.6666666666666666E-2</v>
      </c>
      <c r="E12" s="1">
        <f>E2/G2</f>
        <v>6.6666666666666666E-2</v>
      </c>
      <c r="F12" s="1">
        <f>F2/G2</f>
        <v>0</v>
      </c>
    </row>
    <row r="13" spans="1:7" x14ac:dyDescent="0.3">
      <c r="A13" s="1" t="s">
        <v>15</v>
      </c>
      <c r="B13" s="1">
        <f t="shared" ref="B13:B19" si="1">B3/G3</f>
        <v>1</v>
      </c>
      <c r="C13" s="1">
        <f t="shared" ref="C13:C19" si="2">C3/G3</f>
        <v>0</v>
      </c>
      <c r="D13" s="1">
        <f t="shared" ref="D13:D19" si="3">D3/G3</f>
        <v>0</v>
      </c>
      <c r="E13" s="1">
        <f t="shared" ref="E13:E19" si="4">E3/G3</f>
        <v>0</v>
      </c>
      <c r="F13" s="1">
        <f t="shared" ref="F13:F18" si="5">F3/G3</f>
        <v>0</v>
      </c>
    </row>
    <row r="14" spans="1:7" x14ac:dyDescent="0.3">
      <c r="A14" s="1" t="s">
        <v>16</v>
      </c>
      <c r="B14" s="1">
        <f t="shared" si="1"/>
        <v>0.7857142857142857</v>
      </c>
      <c r="C14" s="1">
        <f t="shared" si="2"/>
        <v>0</v>
      </c>
      <c r="D14" s="1">
        <f t="shared" si="3"/>
        <v>0.14285714285714285</v>
      </c>
      <c r="E14" s="1">
        <f t="shared" si="4"/>
        <v>7.1428571428571425E-2</v>
      </c>
      <c r="F14" s="1">
        <f t="shared" si="5"/>
        <v>0</v>
      </c>
    </row>
    <row r="15" spans="1:7" x14ac:dyDescent="0.3">
      <c r="A15" s="1" t="s">
        <v>4</v>
      </c>
      <c r="B15" s="1">
        <f t="shared" si="1"/>
        <v>0.65384615384615385</v>
      </c>
      <c r="C15" s="1">
        <f t="shared" si="2"/>
        <v>7.6923076923076927E-2</v>
      </c>
      <c r="D15" s="1">
        <f t="shared" si="3"/>
        <v>7.6923076923076927E-2</v>
      </c>
      <c r="E15" s="1">
        <f t="shared" si="4"/>
        <v>0.11538461538461539</v>
      </c>
      <c r="F15" s="1">
        <f t="shared" si="5"/>
        <v>7.6923076923076927E-2</v>
      </c>
    </row>
    <row r="16" spans="1:7" x14ac:dyDescent="0.3">
      <c r="A16" s="1" t="s">
        <v>17</v>
      </c>
      <c r="B16" s="1">
        <f t="shared" si="1"/>
        <v>0</v>
      </c>
      <c r="C16" s="1">
        <f t="shared" si="2"/>
        <v>0</v>
      </c>
      <c r="D16" s="1">
        <f t="shared" si="3"/>
        <v>0</v>
      </c>
      <c r="E16" s="1">
        <f t="shared" si="4"/>
        <v>1.2195121951219513E-2</v>
      </c>
      <c r="F16" s="1">
        <f t="shared" si="5"/>
        <v>0.98780487804878048</v>
      </c>
    </row>
    <row r="17" spans="1:6" x14ac:dyDescent="0.3">
      <c r="A17" s="1" t="s">
        <v>18</v>
      </c>
      <c r="B17" s="1">
        <f t="shared" si="1"/>
        <v>0</v>
      </c>
      <c r="C17" s="1">
        <f t="shared" si="2"/>
        <v>0</v>
      </c>
      <c r="D17" s="1">
        <f t="shared" si="3"/>
        <v>0</v>
      </c>
      <c r="E17" s="1">
        <f t="shared" si="4"/>
        <v>2.5188916876574307E-3</v>
      </c>
      <c r="F17" s="1">
        <f t="shared" si="5"/>
        <v>0.9974811083123426</v>
      </c>
    </row>
    <row r="18" spans="1:6" x14ac:dyDescent="0.3">
      <c r="A18" s="1" t="s">
        <v>19</v>
      </c>
      <c r="B18" s="1">
        <f t="shared" si="1"/>
        <v>0.66666666666666663</v>
      </c>
      <c r="C18" s="1">
        <f t="shared" si="2"/>
        <v>0</v>
      </c>
      <c r="D18" s="1">
        <f t="shared" si="3"/>
        <v>0</v>
      </c>
      <c r="E18" s="1">
        <f t="shared" si="4"/>
        <v>0.33333333333333331</v>
      </c>
      <c r="F18" s="1">
        <f t="shared" si="5"/>
        <v>0</v>
      </c>
    </row>
    <row r="19" spans="1:6" x14ac:dyDescent="0.3">
      <c r="A19" s="1" t="s">
        <v>20</v>
      </c>
      <c r="B19" s="1">
        <f t="shared" si="1"/>
        <v>0.8571428571428571</v>
      </c>
      <c r="C19" s="1">
        <f t="shared" si="2"/>
        <v>0.14285714285714285</v>
      </c>
      <c r="D19" s="1">
        <f t="shared" si="3"/>
        <v>0</v>
      </c>
      <c r="E19" s="1">
        <f t="shared" si="4"/>
        <v>0</v>
      </c>
      <c r="F19" s="1">
        <f>F9/G9</f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36FA-339C-4FA6-B4E9-6BDEA2B5875C}">
  <dimension ref="A1:G16"/>
  <sheetViews>
    <sheetView zoomScale="50" zoomScaleNormal="50" workbookViewId="0">
      <selection activeCell="P10" sqref="P10"/>
    </sheetView>
  </sheetViews>
  <sheetFormatPr defaultRowHeight="14" x14ac:dyDescent="0.3"/>
  <sheetData>
    <row r="1" spans="1:7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7" x14ac:dyDescent="0.3">
      <c r="A2" s="1" t="s">
        <v>14</v>
      </c>
      <c r="B2" s="1">
        <v>29</v>
      </c>
      <c r="C2" s="1">
        <v>2</v>
      </c>
      <c r="D2" s="1">
        <v>0</v>
      </c>
      <c r="E2" s="1">
        <v>0</v>
      </c>
      <c r="F2" s="1">
        <v>0</v>
      </c>
      <c r="G2">
        <f>SUM(B2:F2)</f>
        <v>31</v>
      </c>
    </row>
    <row r="3" spans="1:7" x14ac:dyDescent="0.3">
      <c r="A3" s="1" t="s">
        <v>21</v>
      </c>
      <c r="B3" s="1">
        <v>3</v>
      </c>
      <c r="C3" s="1">
        <v>1</v>
      </c>
      <c r="D3" s="1">
        <v>0</v>
      </c>
      <c r="E3" s="1">
        <v>0</v>
      </c>
      <c r="F3" s="1">
        <v>0</v>
      </c>
      <c r="G3">
        <f t="shared" ref="G3:G8" si="0">SUM(B3:F3)</f>
        <v>4</v>
      </c>
    </row>
    <row r="4" spans="1:7" x14ac:dyDescent="0.3">
      <c r="A4" s="1" t="s">
        <v>22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>
        <f t="shared" si="0"/>
        <v>2</v>
      </c>
    </row>
    <row r="5" spans="1:7" x14ac:dyDescent="0.3">
      <c r="A5" s="1" t="s">
        <v>16</v>
      </c>
      <c r="B5" s="1">
        <v>7</v>
      </c>
      <c r="C5" s="1">
        <v>2</v>
      </c>
      <c r="D5" s="1">
        <v>4</v>
      </c>
      <c r="E5" s="1">
        <v>1</v>
      </c>
      <c r="F5" s="1">
        <v>0</v>
      </c>
      <c r="G5">
        <f t="shared" si="0"/>
        <v>14</v>
      </c>
    </row>
    <row r="6" spans="1:7" x14ac:dyDescent="0.3">
      <c r="A6" s="1" t="s">
        <v>4</v>
      </c>
      <c r="B6" s="1">
        <v>8</v>
      </c>
      <c r="C6" s="1">
        <v>0</v>
      </c>
      <c r="D6" s="1">
        <v>0</v>
      </c>
      <c r="E6" s="1">
        <v>0</v>
      </c>
      <c r="F6" s="1">
        <v>0</v>
      </c>
      <c r="G6">
        <f t="shared" si="0"/>
        <v>8</v>
      </c>
    </row>
    <row r="7" spans="1:7" x14ac:dyDescent="0.3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693</v>
      </c>
      <c r="G7">
        <f t="shared" si="0"/>
        <v>693</v>
      </c>
    </row>
    <row r="8" spans="1:7" x14ac:dyDescent="0.3">
      <c r="A8" s="1" t="s">
        <v>23</v>
      </c>
      <c r="B8" s="1">
        <v>10</v>
      </c>
      <c r="C8" s="1">
        <v>0</v>
      </c>
      <c r="D8" s="1">
        <v>0</v>
      </c>
      <c r="E8" s="1">
        <v>0</v>
      </c>
      <c r="F8" s="1">
        <v>0</v>
      </c>
      <c r="G8">
        <f t="shared" si="0"/>
        <v>10</v>
      </c>
    </row>
    <row r="10" spans="1:7" x14ac:dyDescent="0.3">
      <c r="A10" s="1" t="s">
        <v>14</v>
      </c>
      <c r="B10" s="1">
        <f>B2/G2</f>
        <v>0.93548387096774188</v>
      </c>
      <c r="C10" s="1">
        <f>C2/G2</f>
        <v>6.4516129032258063E-2</v>
      </c>
      <c r="D10" s="1">
        <f>D2/G2</f>
        <v>0</v>
      </c>
      <c r="E10" s="1">
        <f>E2/G2</f>
        <v>0</v>
      </c>
      <c r="F10" s="1">
        <f>F2/G2</f>
        <v>0</v>
      </c>
    </row>
    <row r="11" spans="1:7" x14ac:dyDescent="0.3">
      <c r="A11" s="1" t="s">
        <v>21</v>
      </c>
      <c r="B11" s="1">
        <f t="shared" ref="B11:B16" si="1">B3/G3</f>
        <v>0.75</v>
      </c>
      <c r="C11" s="1">
        <f t="shared" ref="C11:C16" si="2">C3/G3</f>
        <v>0.25</v>
      </c>
      <c r="D11" s="1">
        <f t="shared" ref="D11:D16" si="3">D3/G3</f>
        <v>0</v>
      </c>
      <c r="E11" s="1">
        <f t="shared" ref="E11:E16" si="4">E3/G3</f>
        <v>0</v>
      </c>
      <c r="F11" s="1">
        <f t="shared" ref="F11:F16" si="5">F3/G3</f>
        <v>0</v>
      </c>
    </row>
    <row r="12" spans="1:7" x14ac:dyDescent="0.3">
      <c r="A12" s="1" t="s">
        <v>22</v>
      </c>
      <c r="B12" s="1">
        <f t="shared" si="1"/>
        <v>1</v>
      </c>
      <c r="C12" s="1">
        <f t="shared" si="2"/>
        <v>0</v>
      </c>
      <c r="D12" s="1">
        <f t="shared" si="3"/>
        <v>0</v>
      </c>
      <c r="E12" s="1">
        <f t="shared" si="4"/>
        <v>0</v>
      </c>
      <c r="F12" s="1">
        <f t="shared" si="5"/>
        <v>0</v>
      </c>
    </row>
    <row r="13" spans="1:7" x14ac:dyDescent="0.3">
      <c r="A13" s="1" t="s">
        <v>16</v>
      </c>
      <c r="B13" s="1">
        <f t="shared" si="1"/>
        <v>0.5</v>
      </c>
      <c r="C13" s="1">
        <f t="shared" si="2"/>
        <v>0.14285714285714285</v>
      </c>
      <c r="D13" s="1">
        <f t="shared" si="3"/>
        <v>0.2857142857142857</v>
      </c>
      <c r="E13" s="1">
        <f t="shared" si="4"/>
        <v>7.1428571428571425E-2</v>
      </c>
      <c r="F13" s="1">
        <f t="shared" si="5"/>
        <v>0</v>
      </c>
    </row>
    <row r="14" spans="1:7" x14ac:dyDescent="0.3">
      <c r="A14" s="1" t="s">
        <v>4</v>
      </c>
      <c r="B14" s="1">
        <f t="shared" si="1"/>
        <v>1</v>
      </c>
      <c r="C14" s="1">
        <f t="shared" si="2"/>
        <v>0</v>
      </c>
      <c r="D14" s="1">
        <f t="shared" si="3"/>
        <v>0</v>
      </c>
      <c r="E14" s="1">
        <f t="shared" si="4"/>
        <v>0</v>
      </c>
      <c r="F14" s="1">
        <f t="shared" si="5"/>
        <v>0</v>
      </c>
    </row>
    <row r="15" spans="1:7" x14ac:dyDescent="0.3">
      <c r="A15" s="1" t="s">
        <v>18</v>
      </c>
      <c r="B15" s="1">
        <f t="shared" si="1"/>
        <v>0</v>
      </c>
      <c r="C15" s="1">
        <f t="shared" si="2"/>
        <v>0</v>
      </c>
      <c r="D15" s="1">
        <f t="shared" si="3"/>
        <v>0</v>
      </c>
      <c r="E15" s="1">
        <f t="shared" si="4"/>
        <v>0</v>
      </c>
      <c r="F15" s="1">
        <f t="shared" si="5"/>
        <v>1</v>
      </c>
    </row>
    <row r="16" spans="1:7" x14ac:dyDescent="0.3">
      <c r="A16" s="1" t="s">
        <v>23</v>
      </c>
      <c r="B16" s="1">
        <f t="shared" si="1"/>
        <v>1</v>
      </c>
      <c r="C16" s="1">
        <f t="shared" si="2"/>
        <v>0</v>
      </c>
      <c r="D16" s="1">
        <f t="shared" si="3"/>
        <v>0</v>
      </c>
      <c r="E16" s="1">
        <f t="shared" si="4"/>
        <v>0</v>
      </c>
      <c r="F16" s="1">
        <f t="shared" si="5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</vt:lpstr>
      <vt:lpstr>百度</vt:lpstr>
      <vt:lpstr>携程</vt:lpstr>
      <vt:lpstr>去哪儿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2018-12-30T00:32:15Z</dcterms:modified>
</cp:coreProperties>
</file>