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</sheets>
  <definedNames>
    <definedName name="_xlnm._FilterDatabase" localSheetId="8" hidden="1">acertaram!$A$1:$F$10</definedName>
    <definedName name="_xlnm._FilterDatabase" localSheetId="5" hidden="1">APAGADOS!$A$1:$I$1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PAGAMENTOS!$A$2:$V$23</definedName>
    <definedName name="_xlnm._FilterDatabase" localSheetId="0" hidden="1">SIM!$A$1:$M$9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7" i="2"/>
  <c r="I26"/>
  <c r="C6" i="10"/>
  <c r="C5"/>
  <c r="C4"/>
  <c r="I25" i="2"/>
  <c r="I24"/>
  <c r="I55"/>
  <c r="I54"/>
  <c r="I53"/>
  <c r="I52"/>
  <c r="I51"/>
  <c r="I50"/>
  <c r="I49"/>
  <c r="I48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<sst xmlns="http://schemas.openxmlformats.org/spreadsheetml/2006/main" count="2454" uniqueCount="1099">
  <si>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</si>
  <si>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</si>
  <si>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</si>
  <si>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</si>
  <si>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</si>
  <si>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</si>
  <si>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</si>
  <si>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</si>
  <si>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</si>
  <si>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</si>
  <si>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</si>
  <si>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</si>
  <si>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</si>
  <si>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</si>
  <si>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</si>
  <si>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</si>
  <si>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</si>
  <si>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</si>
  <si>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</si>
  <si>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</si>
  <si>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</si>
  <si>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</si>
  <si>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</si>
  <si>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</si>
  <si>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</si>
  <si>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</si>
  <si>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</si>
  <si>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</si>
  <si>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</si>
  <si>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</si>
  <si>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</si>
  <si>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</si>
  <si>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</si>
  <si>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</si>
  <si>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</si>
  <si>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</si>
  <si>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</si>
  <si>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</si>
  <si>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</si>
  <si>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</si>
  <si>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</si>
  <si>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</si>
  <si>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</si>
  <si>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</si>
  <si>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</si>
  <si>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</si>
  <si>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</si>
  <si>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</si>
  <si>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</si>
  <si>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</si>
  <si>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</si>
  <si>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</si>
  <si>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</si>
  <si>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</si>
  <si>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</si>
  <si>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</si>
  <si>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</si>
  <si>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</si>
  <si>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</si>
  <si>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</si>
  <si>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</si>
  <si>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</si>
  <si>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</si>
  <si>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</si>
  <si>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</si>
  <si>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</si>
  <si>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</si>
  <si>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</si>
  <si>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</si>
  <si>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</si>
  <si>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</si>
  <si>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</si>
  <si>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</si>
  <si>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</si>
  <si>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</si>
  <si>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</si>
  <si>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</si>
  <si>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</si>
  <si>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</si>
  <si>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</si>
  <si>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</si>
  <si>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</si>
  <si>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</si>
  <si>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</si>
  <si>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</si>
  <si>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</si>
  <si>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</si>
  <si>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</si>
  <si>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</si>
  <si>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</si>
  <si>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</si>
  <si>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</si>
  <si>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</si>
  <si>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</si>
  <si>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</si>
  <si>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</si>
  <si>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</si>
  <si>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</si>
  <si>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</si>
  <si>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</si>
  <si>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</si>
  <si>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</si>
  <si>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</si>
  <si>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</si>
  <si>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</si>
  <si>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</si>
  <si>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</si>
  <si>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</si>
  <si>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</si>
  <si>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</si>
  <si>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</si>
  <si>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</si>
  <si>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</si>
  <si>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</si>
  <si>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</si>
  <si>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</si>
  <si>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</si>
  <si>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</si>
  <si>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</si>
  <si>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</si>
  <si>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</si>
  <si>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</si>
  <si>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</si>
  <si>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</si>
  <si>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</si>
  <si>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</si>
  <si>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</si>
  <si>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</si>
  <si>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</si>
  <si>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</si>
  <si>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</si>
  <si>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</si>
  <si>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</si>
  <si>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</si>
  <si>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</si>
  <si>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</si>
  <si>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</si>
  <si>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</si>
  <si>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</si>
  <si>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</si>
  <si>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</si>
  <si>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</si>
  <si>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</si>
  <si>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</si>
  <si>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</si>
  <si>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</si>
  <si>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</si>
  <si>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</si>
  <si>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</si>
  <si>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</si>
  <si>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</si>
  <si>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</si>
  <si>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</si>
  <si>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</si>
  <si>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</si>
  <si>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</si>
  <si>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</si>
  <si>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</si>
  <si>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</si>
  <si>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</si>
  <si>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</si>
  <si>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</si>
  <si>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</si>
  <si>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</si>
  <si>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</si>
  <si>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</si>
  <si>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</si>
  <si>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</si>
  <si>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</si>
  <si>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</si>
  <si>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</si>
  <si>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</si>
  <si>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</si>
  <si>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</si>
  <si>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</si>
  <si>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</si>
  <si>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</si>
  <si>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</si>
  <si>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</si>
  <si>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</si>
  <si>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</si>
  <si>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</si>
  <si>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</si>
  <si>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</si>
  <si>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</si>
  <si>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</si>
  <si>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</si>
  <si>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</si>
  <si>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</si>
  <si>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</si>
  <si>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</si>
  <si>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</si>
  <si>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</si>
  <si>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</si>
  <si>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</si>
  <si>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</si>
  <si>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</si>
  <si>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</si>
  <si>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</si>
  <si>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</si>
  <si>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</si>
  <si>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</si>
  <si>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</si>
  <si>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</si>
  <si>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</si>
  <si>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</si>
  <si>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</si>
  <si>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</si>
  <si>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</si>
  <si>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</si>
  <si>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</si>
  <si>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</si>
  <si>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</si>
  <si>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</si>
  <si>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</si>
  <si>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</si>
  <si>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</si>
  <si>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</si>
  <si>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</si>
  <si>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</si>
  <si>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</si>
  <si>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</si>
  <si>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</si>
  <si>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</si>
  <si>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</si>
  <si>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</si>
  <si>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</si>
  <si>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</si>
  <si>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</si>
  <si>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</si>
  <si>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</si>
  <si>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</si>
  <si>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</si>
  <si>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</si>
  <si>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</si>
  <si>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</si>
  <si>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</si>
  <si>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</si>
  <si>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</si>
  <si>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</si>
  <si>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</si>
  <si>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</si>
  <si>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</si>
  <si>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</si>
  <si>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</si>
  <si>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</si>
  <si>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</si>
  <si>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</si>
  <si>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</si>
  <si>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</si>
  <si>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</si>
  <si>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</si>
  <si>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</si>
  <si>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</si>
  <si>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</si>
  <si>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</si>
  <si>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</si>
  <si>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</si>
  <si>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</si>
  <si>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</si>
  <si>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</si>
  <si>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</si>
  <si>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</si>
  <si>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</si>
  <si>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</si>
  <si>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</si>
  <si>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</si>
  <si>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</si>
  <si>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</si>
  <si>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</si>
  <si>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</si>
  <si>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</si>
  <si>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</si>
  <si>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</si>
  <si>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</si>
  <si>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</si>
  <si>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</si>
  <si>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</si>
  <si>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</si>
  <si>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</si>
  <si>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</si>
  <si>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</si>
  <si>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</si>
  <si>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</si>
  <si>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</si>
  <si>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</si>
  <si>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</si>
  <si>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</si>
  <si>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</si>
  <si>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</si>
  <si>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</si>
  <si>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</si>
  <si>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</si>
  <si>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</si>
  <si>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</si>
  <si>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</si>
  <si>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</si>
  <si>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</si>
  <si>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</si>
  <si>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</si>
  <si>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</si>
  <si>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</si>
  <si>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</si>
  <si>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</si>
  <si>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</si>
  <si>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</si>
  <si>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</si>
  <si>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</si>
  <si>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</si>
  <si>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</si>
  <si>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</si>
  <si>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</si>
  <si>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</si>
  <si>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</si>
  <si>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</si>
  <si>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</si>
  <si>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</si>
  <si>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</si>
  <si>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</si>
  <si>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</si>
  <si>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</si>
  <si>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</si>
  <si>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</si>
  <si>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</si>
  <si>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</si>
  <si>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</si>
  <si>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</si>
  <si>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</si>
  <si>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</si>
  <si>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</si>
  <si>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</si>
  <si>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</si>
  <si>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</si>
  <si>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</si>
  <si>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</si>
  <si>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</si>
  <si>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</si>
  <si>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</si>
  <si>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</si>
  <si>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</si>
  <si>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</si>
  <si>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</si>
  <si>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</si>
  <si>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</si>
  <si>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</si>
  <si>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</si>
  <si>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</si>
  <si>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</si>
  <si>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</si>
  <si>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</si>
  <si>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</si>
  <si>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</si>
  <si>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</si>
  <si>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</si>
  <si>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</si>
  <si>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</si>
  <si>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</si>
  <si>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</si>
  <si>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</si>
  <si>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</si>
  <si>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</si>
  <si>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</si>
  <si>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</si>
  <si>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</si>
  <si>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</si>
  <si>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</si>
  <si>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</si>
  <si>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</si>
  <si>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</si>
  <si>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</si>
  <si>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</si>
  <si>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</si>
  <si>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</si>
  <si>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</si>
  <si>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</si>
  <si>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</si>
  <si>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</si>
  <si>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</si>
  <si>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</si>
  <si>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</si>
  <si>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</si>
  <si>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</si>
  <si>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</si>
  <si>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</si>
  <si>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</si>
  <si>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</si>
  <si>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</si>
  <si>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</si>
  <si>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</si>
  <si>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</si>
  <si>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</si>
  <si>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</si>
  <si>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</si>
  <si>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</si>
  <si>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</si>
  <si>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</si>
  <si>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</si>
  <si>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</si>
  <si>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</si>
  <si>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</si>
  <si>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</si>
  <si>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</si>
  <si>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</si>
  <si>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</si>
  <si>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</si>
  <si>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</si>
  <si>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</si>
  <si>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</si>
  <si>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</si>
  <si>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</si>
  <si>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</si>
  <si>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</si>
  <si>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</si>
  <si>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</si>
  <si>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</si>
  <si>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</si>
  <si>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</si>
  <si>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</si>
  <si>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</si>
  <si>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</si>
  <si>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</si>
  <si>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</si>
  <si>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</si>
  <si>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</si>
  <si>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</si>
  <si>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</si>
  <si>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</si>
  <si>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</si>
  <si>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</si>
  <si>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</si>
  <si>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</si>
  <si>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</si>
  <si>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</si>
  <si>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</si>
  <si>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</si>
  <si>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</si>
  <si>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</si>
  <si>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</si>
  <si>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</si>
  <si>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</si>
  <si>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</si>
  <si>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</si>
  <si>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</si>
  <si>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</si>
  <si>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</si>
  <si>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</si>
  <si>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</si>
  <si>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</si>
  <si>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</si>
  <si>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</si>
  <si>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</si>
  <si>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</si>
  <si>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</si>
  <si>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</si>
  <si>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</si>
  <si>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</si>
  <si>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</si>
  <si>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</si>
  <si>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</si>
  <si>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</si>
  <si>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</si>
  <si>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</si>
  <si>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</si>
  <si>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</si>
  <si>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</si>
  <si>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</si>
  <si>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</si>
  <si>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</si>
  <si>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</si>
  <si>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</si>
  <si>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</si>
  <si>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</si>
  <si>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</si>
  <si>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</si>
  <si>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</si>
  <si>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</si>
  <si>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</si>
  <si>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</si>
  <si>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</si>
  <si>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</si>
  <si>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</si>
  <si>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</si>
  <si>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</si>
  <si>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</si>
  <si>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</si>
  <si>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</si>
  <si>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</si>
  <si>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</si>
  <si>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</si>
  <si>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</si>
  <si>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</si>
  <si>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</si>
  <si>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</si>
  <si>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</si>
  <si>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</si>
  <si>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</si>
  <si>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</si>
  <si>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</si>
  <si>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</si>
  <si>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</si>
  <si>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</si>
  <si>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</si>
  <si>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</si>
  <si>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</si>
  <si>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</si>
  <si>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</si>
  <si>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</si>
  <si>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</si>
  <si>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</si>
  <si>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</si>
  <si>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</si>
  <si>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</si>
  <si>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</si>
  <si>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</si>
  <si>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</si>
  <si>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</si>
  <si>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</si>
  <si>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</si>
  <si>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</si>
  <si>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</si>
  <si>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</si>
  <si>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</si>
  <si>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</si>
  <si>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</si>
  <si>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</si>
  <si>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</si>
  <si>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</si>
  <si>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</si>
  <si>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</si>
  <si>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</si>
  <si>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</si>
  <si>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</si>
  <si>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</si>
  <si>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</si>
  <si>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</si>
  <si>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</si>
  <si>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</si>
  <si>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</si>
  <si>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</si>
  <si>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</si>
  <si>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</si>
  <si>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</si>
  <si>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</si>
  <si>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</si>
  <si>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</si>
  <si>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</si>
  <si>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</si>
  <si>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</si>
  <si>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</si>
  <si>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</si>
  <si>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</si>
  <si>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</si>
  <si>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</si>
  <si>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</si>
  <si>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</si>
  <si>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</si>
  <si>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</si>
  <si>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</si>
  <si>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</si>
  <si>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</si>
  <si>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</si>
  <si>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</si>
  <si>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</si>
  <si>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</si>
  <si>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</si>
  <si>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</si>
  <si>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</si>
  <si>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</si>
  <si>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</si>
  <si>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</si>
  <si>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</si>
  <si>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</si>
  <si>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</si>
  <si>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</si>
  <si>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</si>
  <si>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</si>
  <si>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</si>
  <si>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</si>
  <si>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</si>
  <si>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</si>
  <si>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</si>
  <si>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</si>
  <si>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</si>
  <si>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</si>
  <si>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</si>
  <si>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</si>
  <si>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</si>
  <si>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</si>
  <si>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</si>
  <si>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</si>
  <si>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</si>
  <si>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</si>
  <si>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</si>
  <si>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</si>
  <si>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</si>
  <si>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</si>
  <si>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</si>
  <si>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</si>
  <si>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</si>
  <si>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</si>
  <si>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</si>
  <si>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</si>
  <si>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</si>
  <si>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</si>
  <si>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</si>
  <si>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</si>
  <si>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</si>
  <si>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</si>
  <si>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</si>
  <si>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</si>
  <si>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</si>
  <si>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</si>
  <si>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</si>
  <si>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</si>
  <si>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</si>
  <si>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</si>
  <si>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</si>
  <si>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</si>
  <si>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</si>
  <si>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</si>
  <si>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</si>
  <si>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</si>
  <si>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</si>
  <si>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</si>
  <si>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</si>
  <si>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</si>
  <si>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</si>
  <si>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</si>
  <si>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</si>
  <si>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</si>
  <si>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</si>
  <si>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</si>
  <si>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</si>
  <si>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</si>
  <si>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</si>
  <si>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</si>
  <si>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</si>
  <si>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</si>
  <si>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</si>
  <si>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</si>
  <si>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</si>
  <si>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</si>
  <si>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</si>
  <si>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</si>
  <si>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</si>
  <si>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</si>
  <si>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</si>
  <si>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</si>
  <si>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</si>
  <si>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</si>
  <si>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</si>
  <si>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</si>
  <si>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</si>
  <si>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</si>
  <si>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</si>
  <si>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</si>
  <si>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</si>
  <si>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</si>
  <si>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</si>
  <si>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</si>
  <si>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</si>
  <si>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</si>
  <si>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</si>
  <si>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</si>
  <si>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</si>
  <si>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</si>
  <si>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</si>
  <si>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</si>
  <si>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</si>
  <si>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</si>
  <si>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</si>
  <si>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</si>
  <si>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</si>
  <si>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</si>
  <si>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</si>
  <si>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</si>
  <si>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</si>
  <si>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</si>
  <si>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</si>
  <si>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</si>
  <si>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</si>
  <si>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</si>
  <si>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</si>
  <si>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</si>
  <si>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</si>
  <si>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</si>
  <si>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</si>
  <si>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</si>
  <si>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</si>
  <si>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</si>
  <si>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</si>
  <si>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</si>
  <si>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</si>
  <si>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</si>
  <si>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</si>
  <si>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</si>
  <si>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</si>
  <si>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</si>
  <si>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</si>
  <si>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</si>
  <si>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</si>
  <si>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</si>
  <si>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</si>
  <si>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</si>
  <si>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</si>
  <si>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</si>
  <si>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</si>
  <si>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</si>
  <si>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</si>
  <si>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</si>
  <si>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</si>
  <si>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</si>
  <si>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</si>
  <si>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</si>
  <si>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</si>
  <si>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</si>
  <si>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</si>
  <si>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</si>
  <si>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</si>
  <si>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</si>
  <si>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</si>
  <si>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</si>
  <si>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</si>
  <si>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</si>
  <si>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</si>
  <si>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</si>
  <si>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</si>
  <si>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</si>
  <si>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</si>
  <si>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</si>
  <si>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</si>
  <si>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</si>
  <si>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</si>
  <si>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</si>
  <si>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</si>
  <si>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</si>
  <si>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</si>
  <si>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</si>
  <si>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</si>
  <si>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</si>
  <si>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</si>
  <si>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</si>
  <si>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</si>
  <si>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</si>
  <si>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</si>
  <si>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</si>
  <si>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</si>
  <si>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</si>
  <si>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</si>
  <si>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</si>
  <si>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</si>
  <si>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</si>
  <si>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</si>
  <si>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</si>
  <si>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</si>
  <si>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</si>
  <si>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</si>
  <si>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</si>
  <si>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</si>
  <si>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</si>
  <si>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</si>
  <si>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</si>
  <si>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</si>
  <si>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</si>
  <si>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</si>
  <si>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</si>
  <si>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</si>
  <si>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</si>
  <si>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</si>
  <si>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</si>
  <si>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</si>
  <si>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</si>
  <si>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</si>
  <si>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</si>
  <si>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</si>
  <si>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</si>
  <si>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</si>
  <si>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</si>
  <si>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</si>
  <si>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</si>
  <si>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</si>
  <si>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</si>
  <si>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</si>
  <si>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</si>
  <si>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</si>
  <si>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</si>
  <si>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</si>
  <si>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</si>
  <si>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</si>
  <si>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</si>
  <si>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</si>
  <si>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</si>
  <si>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</si>
  <si>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</si>
  <si>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</si>
  <si>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</si>
  <si>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</si>
  <si>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</si>
  <si>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</si>
  <si>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</si>
  <si>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</si>
  <si>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</si>
  <si>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</si>
  <si>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</si>
  <si>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</si>
  <si>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</si>
  <si>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</si>
  <si>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</si>
  <si>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</si>
  <si>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</si>
  <si>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</si>
  <si>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</si>
  <si>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</si>
  <si>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</si>
  <si>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</si>
  <si>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</si>
  <si>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</si>
  <si>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</si>
  <si>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</si>
  <si>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</si>
  <si>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</si>
  <si>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</si>
  <si>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</si>
  <si>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</si>
  <si>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</si>
  <si>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</si>
  <si>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</si>
  <si>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</si>
  <si>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</si>
  <si>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</si>
  <si>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</si>
  <si>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</si>
  <si>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</si>
  <si>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</si>
  <si>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</si>
  <si>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</si>
  <si>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</si>
  <si>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</si>
  <si>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</si>
  <si>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</si>
  <si>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</si>
  <si>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</si>
  <si>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</si>
  <si>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</si>
  <si>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</si>
  <si>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</si>
  <si>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</si>
  <si>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</si>
  <si>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</si>
  <si>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</si>
  <si>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</si>
  <si>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</si>
  <si>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</si>
  <si>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</si>
  <si>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</si>
  <si>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</si>
  <si>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</si>
  <si>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</si>
  <si>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</si>
  <si>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</si>
  <si>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</si>
  <si>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</si>
  <si>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</si>
  <si>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</si>
  <si>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</si>
  <si>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</si>
  <si>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</si>
  <si>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</si>
  <si>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</si>
  <si>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</si>
  <si>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</si>
  <si>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</si>
  <si>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</si>
  <si>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</si>
  <si>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</si>
  <si>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</si>
  <si>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</si>
  <si>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</si>
  <si>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</si>
  <si>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</si>
  <si>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</si>
  <si>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</si>
  <si>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</si>
  <si>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</si>
  <si>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</si>
  <si>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</si>
  <si>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</si>
  <si>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</si>
  <si>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</si>
  <si>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</si>
  <si>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</si>
  <si>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</si>
  <si>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</si>
  <si>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</si>
  <si>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</si>
  <si>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</si>
  <si>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</si>
  <si>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</si>
  <si>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</si>
  <si>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</si>
  <si>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</si>
  <si>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</si>
  <si>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</si>
  <si>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</si>
  <si>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</si>
  <si>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</si>
  <si>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</si>
  <si>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</si>
  <si>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</si>
  <si>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</si>
  <si>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</si>
  <si>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</si>
  <si>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</si>
  <si>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</si>
  <si>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</si>
  <si>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</si>
  <si>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</si>
  <si>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</si>
  <si>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</si>
  <si>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</si>
  <si>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</si>
  <si>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</si>
  <si>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</si>
  <si>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</si>
  <si>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</si>
  <si>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</si>
  <si>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</si>
  <si>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</si>
  <si>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</si>
  <si>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</si>
  <si>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</si>
  <si>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</si>
  <si>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</si>
  <si>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</si>
  <si>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</si>
  <si>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</si>
  <si>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</si>
  <si>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</si>
  <si>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</si>
  <si>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</si>
  <si>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</si>
  <si>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</si>
  <si>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</si>
  <si>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</si>
  <si>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</si>
  <si>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</si>
  <si>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</si>
  <si>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</si>
  <si>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</si>
  <si>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</si>
  <si>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</si>
  <si>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</si>
  <si>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</si>
  <si>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</si>
  <si>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</si>
  <si>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</si>
  <si>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</si>
  <si>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</si>
  <si>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</si>
  <si>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</si>
  <si>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</si>
  <si>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</si>
  <si>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</si>
  <si>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</si>
  <si>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</si>
  <si>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</si>
  <si>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</si>
  <si>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</si>
  <si>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</si>
  <si>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</si>
  <si>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</si>
  <si>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</si>
  <si>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</si>
  <si>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</si>
  <si>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</si>
  <si>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</si>
  <si>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</si>
  <si>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</si>
  <si>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</si>
  <si>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</si>
  <si>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</si>
  <si>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</si>
  <si>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</si>
  <si>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</si>
  <si>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</si>
  <si>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</si>
  <si>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</si>
  <si>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</si>
  <si>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</si>
  <si>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</si>
  <si>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</si>
  <si>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</si>
  <si>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</si>
  <si>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</si>
  <si>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</si>
  <si>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</si>
  <si>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</si>
  <si>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</si>
  <si>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</si>
  <si>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</si>
  <si>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</si>
  <si>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</si>
  <si>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</si>
  <si>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</si>
  <si>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</si>
  <si>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</si>
  <si>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</si>
  <si>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</si>
  <si>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</si>
  <si>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</si>
  <si>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</si>
  <si>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</si>
  <si>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</si>
  <si>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</si>
  <si>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</si>
  <si>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</si>
  <si>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</si>
  <si>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</si>
  <si>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</si>
  <si>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</si>
  <si>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</si>
  <si>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</si>
  <si>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</si>
  <si>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</si>
  <si>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</si>
  <si>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</si>
  <si>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</si>
  <si>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</si>
  <si>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</si>
  <si>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</si>
  <si>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</si>
  <si>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</si>
  <si>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</si>
  <si>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</si>
  <si>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</si>
  <si>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</si>
  <si>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</si>
  <si>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</si>
  <si>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</si>
  <si>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</si>
  <si>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</si>
  <si>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</si>
  <si>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</si>
  <si>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</si>
  <si>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</si>
  <si>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</si>
  <si>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</si>
  <si>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</si>
  <si>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</si>
  <si>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</si>
  <si>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</si>
  <si>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</si>
  <si>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</si>
  <si>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</si>
  <si>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</si>
  <si>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</si>
  <si>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</si>
  <si>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</si>
  <si>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</si>
  <si>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</si>
  <si>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</si>
  <si>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</si>
  <si>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</si>
  <si>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</si>
  <si>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</si>
  <si>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</si>
  <si>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</si>
  <si>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</si>
  <si>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</si>
  <si>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</si>
  <si>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</si>
  <si>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</si>
  <si>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</si>
  <si>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</si>
  <si>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</si>
  <si>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</si>
  <si>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</si>
  <si>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</si>
  <si>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</si>
  <si>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</si>
  <si>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fábio (gabriel)</t>
  </si>
  <si>
    <t>carlos (pedro)</t>
  </si>
  <si>
    <t>hélio (vitor)</t>
  </si>
  <si>
    <t>segunda quinzena de março</t>
  </si>
  <si>
    <t>(15) 97403-1178 (P)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</si>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</sst>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/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4.5"/>
  <cols>
    <col min="1" max="2" width="13.54296875" customWidth="1"/>
    <col min="3" max="3" width="12" customWidth="1"/>
    <col min="4" max="4" width="18.1796875" customWidth="1"/>
    <col min="5" max="5" width="13.81640625" customWidth="1"/>
    <col min="6" max="6" width="16.81640625" customWidth="1"/>
    <col min="7" max="7" width="11.1796875" customWidth="1"/>
    <col min="8" max="8" width="76.26953125" customWidth="1"/>
    <col min="9" max="9" width="14.7265625" customWidth="1"/>
    <col min="10" max="10" width="10.1796875" customWidth="1"/>
    <col min="11" max="11" width="12.54296875" customWidth="1"/>
    <col min="12" max="13" width="16.26953125" customWidth="1"/>
    <col min="14" max="14" width="6.26953125" customWidth="1"/>
    <col min="15" max="15" width="7.26953125" customWidth="1"/>
    <col min="16" max="16" width="8" customWidth="1"/>
    <col min="17" max="18" width="8.26953125" customWidth="1"/>
    <col min="19" max="19" width="10.1796875" customWidth="1"/>
    <col min="20" max="24" width="11" customWidth="1"/>
    <col min="25" max="26" width="8.54296875" customWidth="1"/>
    <col min="27" max="1025" width="14.453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F6" sqref="F6"/>
    </sheetView>
  </sheetViews>
  <sheetFormatPr defaultRowHeight="14.5"/>
  <cols>
    <col min="1" max="1" width="10.7265625" style="33" bestFit="1" customWidth="1"/>
    <col min="2" max="3" width="9.1796875" style="33"/>
  </cols>
  <sheetData>
    <row r="1" spans="1:3">
      <c r="A1" s="33" t="s">
        <v>166</v>
      </c>
      <c r="B1" s="33" t="s">
        <v>158</v>
      </c>
      <c r="C1" s="33" t="s">
        <v>167</v>
      </c>
    </row>
    <row r="2" spans="1:3">
      <c r="A2" s="43">
        <v>44603</v>
      </c>
      <c r="B2" s="33" t="s">
        <v>1081</v>
      </c>
      <c r="C2" s="33">
        <v>6.5</v>
      </c>
    </row>
    <row r="3" spans="1:3">
      <c r="A3" s="43">
        <v>44603</v>
      </c>
      <c r="B3" s="33" t="s">
        <v>1080</v>
      </c>
      <c r="C3" s="33">
        <v>5</v>
      </c>
    </row>
    <row r="4" spans="1:3">
      <c r="A4" s="43">
        <v>44604</v>
      </c>
      <c r="B4" s="33" t="s">
        <v>1082</v>
      </c>
      <c r="C4" s="33">
        <f>5 + 5 + 2.5 + 2.5</f>
        <v>15</v>
      </c>
    </row>
    <row r="5" spans="1:3">
      <c r="A5" s="43">
        <v>44604</v>
      </c>
      <c r="B5" s="33" t="s">
        <v>1080</v>
      </c>
      <c r="C5" s="33">
        <f>5+2.5</f>
        <v>7.5</v>
      </c>
    </row>
    <row r="6" spans="1:3">
      <c r="A6" s="43">
        <v>44604</v>
      </c>
      <c r="B6" s="33" t="s">
        <v>1081</v>
      </c>
      <c r="C6" s="33">
        <f xml:space="preserve"> 5 + 6.5</f>
        <v>11.5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3"/>
  <sheetViews>
    <sheetView tabSelected="1" workbookViewId="0">
      <pane ySplit="2" topLeftCell="A15" activePane="bottomLeft" state="frozen"/>
      <selection pane="bottomLeft" activeCell="C19" sqref="C19"/>
    </sheetView>
  </sheetViews>
  <sheetFormatPr defaultRowHeight="14.5"/>
  <cols>
    <col min="1" max="1" width="28.54296875" style="33" customWidth="1"/>
    <col min="2" max="2" width="9" style="33" customWidth="1"/>
    <col min="3" max="3" width="14.1796875" style="33" customWidth="1"/>
    <col min="4" max="4" width="11.26953125" style="33" customWidth="1"/>
    <col min="5" max="5" width="14.7265625" style="33" customWidth="1"/>
    <col min="6" max="6" width="8.7265625" style="33" customWidth="1"/>
    <col min="7" max="7" width="38.1796875" style="33" customWidth="1"/>
    <col min="8" max="8" width="10.7265625" style="33" customWidth="1"/>
    <col min="9" max="9" width="22.54296875" style="33" customWidth="1"/>
    <col min="10" max="11" width="9.1796875" style="33" customWidth="1"/>
    <col min="12" max="13" width="10.7265625" style="33" customWidth="1"/>
    <col min="14" max="28" width="18.26953125" style="33" customWidth="1"/>
    <col min="29" max="29" width="10.7265625" style="33" customWidth="1"/>
    <col min="30" max="31" width="9.1796875" style="33" customWidth="1"/>
    <col min="32" max="1028" width="14.453125" customWidth="1"/>
  </cols>
  <sheetData>
    <row r="1" spans="1:31">
      <c r="A1" s="60" t="s">
        <v>155</v>
      </c>
      <c r="B1" s="60"/>
      <c r="C1" s="60"/>
      <c r="D1" s="60"/>
      <c r="E1" s="60"/>
      <c r="F1" s="60"/>
      <c r="G1" s="60" t="s">
        <v>11</v>
      </c>
      <c r="H1" s="60"/>
      <c r="I1" s="60"/>
      <c r="J1" s="60"/>
      <c r="K1" s="60"/>
      <c r="L1" s="60"/>
      <c r="M1" s="2"/>
      <c r="N1" s="60" t="s">
        <v>156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2"/>
      <c r="AA1" s="2"/>
      <c r="AB1" s="2"/>
      <c r="AC1" s="60" t="s">
        <v>157</v>
      </c>
      <c r="AD1" s="60"/>
      <c r="AE1" s="60"/>
    </row>
    <row r="2" spans="1:31">
      <c r="A2" s="1" t="s">
        <v>158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158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7" ca="1" si="0">DATEDIF(H3,TODAY(),"y")&amp;" anos, "&amp;DATEDIF(H3,TODAY(),"YM")&amp;" meses "&amp;DATEDIF(H3,TODAY(),"MD")&amp;" dias"</f>
        <v>12 anos, 8 meses 15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2 meses 18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1 meses 18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1 meses 18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9 meses 21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5 meses 14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1 meses 27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4 meses 3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7 meses 26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6 meses 15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3 meses 22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2 meses 16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211</v>
      </c>
      <c r="B15" s="8" t="s">
        <v>212</v>
      </c>
      <c r="C15" s="8" t="s">
        <v>213</v>
      </c>
      <c r="D15" s="8" t="s">
        <v>214</v>
      </c>
      <c r="E15" s="8" t="s">
        <v>101</v>
      </c>
      <c r="F15" s="8"/>
      <c r="G15" s="8" t="s">
        <v>215</v>
      </c>
      <c r="H15" s="6">
        <v>42395</v>
      </c>
      <c r="I15" s="6" t="str">
        <f t="shared" ca="1" si="0"/>
        <v>6 anos, 0 meses 20 dias</v>
      </c>
      <c r="J15" s="8" t="s">
        <v>76</v>
      </c>
      <c r="K15" s="8" t="s">
        <v>11</v>
      </c>
      <c r="L15" s="8"/>
      <c r="M15" s="8"/>
      <c r="N15" s="8"/>
      <c r="O15" s="15"/>
      <c r="P15" s="8"/>
      <c r="Q15" s="6">
        <v>44492</v>
      </c>
      <c r="R15" s="15">
        <v>99.9</v>
      </c>
      <c r="S15" s="8"/>
      <c r="T15" s="6">
        <v>44527</v>
      </c>
      <c r="U15" s="15">
        <v>100</v>
      </c>
      <c r="V15" s="8" t="s">
        <v>175</v>
      </c>
      <c r="W15" s="6">
        <v>44567</v>
      </c>
      <c r="X15" s="15">
        <v>100</v>
      </c>
      <c r="Y15" s="8" t="s">
        <v>175</v>
      </c>
      <c r="Z15" s="8"/>
      <c r="AA15" s="8"/>
      <c r="AB15" s="8"/>
      <c r="AC15" s="8"/>
      <c r="AD15" s="16"/>
      <c r="AE15" s="8"/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0 meses 13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7 meses 9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8 meses 3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3 meses 15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6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5 meses 2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7 meses 7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8" t="s">
        <v>255</v>
      </c>
      <c r="B23" s="8" t="s">
        <v>256</v>
      </c>
      <c r="C23" s="8" t="s">
        <v>257</v>
      </c>
      <c r="D23" s="8" t="s">
        <v>258</v>
      </c>
      <c r="E23" s="8" t="s">
        <v>259</v>
      </c>
      <c r="F23" s="8" t="s">
        <v>260</v>
      </c>
      <c r="G23" s="8" t="s">
        <v>261</v>
      </c>
      <c r="H23" s="6">
        <v>42374</v>
      </c>
      <c r="I23" s="6" t="str">
        <f t="shared" ca="1" si="0"/>
        <v>6 anos, 1 meses 13 dias</v>
      </c>
      <c r="J23" s="8" t="s">
        <v>76</v>
      </c>
      <c r="K23" s="8" t="s">
        <v>164</v>
      </c>
      <c r="L23" s="6">
        <v>44583</v>
      </c>
      <c r="M23" s="6"/>
      <c r="N23" s="8"/>
      <c r="O23" s="15"/>
      <c r="P23" s="8"/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31" t="s">
        <v>1057</v>
      </c>
      <c r="B24" s="31" t="s">
        <v>1050</v>
      </c>
      <c r="C24" s="31" t="s">
        <v>1051</v>
      </c>
      <c r="D24" s="8"/>
      <c r="E24" s="31" t="s">
        <v>319</v>
      </c>
      <c r="F24" s="8"/>
      <c r="G24" s="31" t="s">
        <v>1049</v>
      </c>
      <c r="H24" s="30">
        <v>42471</v>
      </c>
      <c r="I24" s="6" t="str">
        <f t="shared" ca="1" si="0"/>
        <v>5 anos, 10 meses 7 dias</v>
      </c>
      <c r="J24" s="8" t="s">
        <v>76</v>
      </c>
      <c r="K24" s="8" t="s">
        <v>11</v>
      </c>
      <c r="L24" s="6">
        <v>44596</v>
      </c>
      <c r="M24" s="6"/>
      <c r="N24" s="30">
        <v>44603</v>
      </c>
      <c r="O24" s="15">
        <v>100</v>
      </c>
      <c r="P24" s="31" t="s">
        <v>181</v>
      </c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8"/>
      <c r="B25" s="8"/>
      <c r="C25" s="8"/>
      <c r="D25" s="8"/>
      <c r="E25" s="8" t="s">
        <v>1068</v>
      </c>
      <c r="F25" s="8"/>
      <c r="G25" s="45" t="s">
        <v>1069</v>
      </c>
      <c r="H25" s="54">
        <v>41928</v>
      </c>
      <c r="I25" s="6" t="str">
        <f t="shared" ca="1" si="0"/>
        <v>7 anos, 4 meses 2 dias</v>
      </c>
      <c r="J25" s="31" t="s">
        <v>21</v>
      </c>
      <c r="K25" s="8" t="s">
        <v>164</v>
      </c>
      <c r="L25" s="6">
        <v>44604</v>
      </c>
      <c r="M25" s="8"/>
      <c r="N25" s="6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66" t="s">
        <v>1090</v>
      </c>
      <c r="B26" s="66" t="s">
        <v>1091</v>
      </c>
      <c r="C26" s="66" t="s">
        <v>1092</v>
      </c>
      <c r="D26" s="66" t="s">
        <v>1093</v>
      </c>
      <c r="E26" s="66" t="s">
        <v>1012</v>
      </c>
      <c r="F26" s="66" t="s">
        <v>1089</v>
      </c>
      <c r="G26" s="66" t="s">
        <v>1088</v>
      </c>
      <c r="H26" s="30">
        <v>42877</v>
      </c>
      <c r="I26" s="8" t="str">
        <f t="shared" ca="1" si="0"/>
        <v>4 anos, 8 meses 24 dias</v>
      </c>
      <c r="J26" s="8"/>
      <c r="K26" s="8"/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66" t="s">
        <v>1095</v>
      </c>
      <c r="B27" s="66" t="s">
        <v>1096</v>
      </c>
      <c r="C27" s="67" t="s">
        <v>1097</v>
      </c>
      <c r="D27" s="66" t="s">
        <v>1098</v>
      </c>
      <c r="E27" s="66" t="s">
        <v>988</v>
      </c>
      <c r="F27" s="8"/>
      <c r="G27" s="66" t="s">
        <v>1094</v>
      </c>
      <c r="H27" s="30">
        <v>42482</v>
      </c>
      <c r="I27" s="8" t="str">
        <f t="shared" ca="1" si="0"/>
        <v>5 anos, 9 meses 24 dias</v>
      </c>
      <c r="J27" s="8"/>
      <c r="K27" s="8"/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  <c r="P45" s="8"/>
      <c r="Q45" s="8"/>
      <c r="R45" s="15"/>
      <c r="S45" s="8"/>
      <c r="T45" s="8"/>
      <c r="U45" s="15"/>
      <c r="V45" s="8"/>
      <c r="W45" s="8"/>
      <c r="X45" s="15"/>
      <c r="Y45" s="8"/>
      <c r="Z45" s="8"/>
      <c r="AA45" s="8"/>
      <c r="AB45" s="8"/>
      <c r="AC45" s="8"/>
      <c r="AD45" s="16"/>
      <c r="AE45" s="8"/>
    </row>
    <row r="46" spans="1:31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5"/>
      <c r="P46" s="8"/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5"/>
      <c r="P47" s="8"/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262</v>
      </c>
      <c r="B48" s="8" t="s">
        <v>263</v>
      </c>
      <c r="C48" s="8" t="s">
        <v>264</v>
      </c>
      <c r="D48" s="8" t="s">
        <v>265</v>
      </c>
      <c r="E48" s="8" t="s">
        <v>136</v>
      </c>
      <c r="F48" s="8"/>
      <c r="G48" s="8" t="s">
        <v>134</v>
      </c>
      <c r="H48" s="6">
        <v>43368</v>
      </c>
      <c r="I48" s="6" t="str">
        <f t="shared" ref="I48:I55" ca="1" si="1">DATEDIF(H48,TODAY(),"y")&amp;" anos, "&amp;DATEDIF(H48,TODAY(),"YM")&amp;" meses "&amp;DATEDIF(H48,TODAY(),"MD")&amp;" dias"</f>
        <v>3 anos, 4 meses 21 dias</v>
      </c>
      <c r="J48" s="8" t="s">
        <v>76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266</v>
      </c>
      <c r="B49" s="8" t="s">
        <v>267</v>
      </c>
      <c r="C49" s="8" t="s">
        <v>268</v>
      </c>
      <c r="D49" s="8" t="s">
        <v>269</v>
      </c>
      <c r="E49" s="8" t="s">
        <v>270</v>
      </c>
      <c r="F49" s="8"/>
      <c r="G49" s="8" t="s">
        <v>271</v>
      </c>
      <c r="H49" s="6">
        <v>41820</v>
      </c>
      <c r="I49" s="6" t="str">
        <f t="shared" ca="1" si="1"/>
        <v>7 anos, 7 meses 16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65</v>
      </c>
      <c r="P49" s="8" t="s">
        <v>175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272</v>
      </c>
      <c r="B50" s="8" t="s">
        <v>273</v>
      </c>
      <c r="C50" s="8" t="s">
        <v>274</v>
      </c>
      <c r="D50" s="8" t="s">
        <v>180</v>
      </c>
      <c r="E50" s="8" t="s">
        <v>121</v>
      </c>
      <c r="F50" s="8" t="s">
        <v>275</v>
      </c>
      <c r="G50" s="8" t="s">
        <v>119</v>
      </c>
      <c r="H50" s="6">
        <v>40697</v>
      </c>
      <c r="I50" s="6" t="str">
        <f t="shared" ca="1" si="1"/>
        <v>10 anos, 8 meses 15 dias</v>
      </c>
      <c r="J50" s="8" t="s">
        <v>21</v>
      </c>
      <c r="K50" s="8" t="s">
        <v>116</v>
      </c>
      <c r="L50" s="8"/>
      <c r="M50" s="8"/>
      <c r="N50" s="8" t="s">
        <v>180</v>
      </c>
      <c r="O50" s="15">
        <v>99.9</v>
      </c>
      <c r="P50" s="8" t="s">
        <v>180</v>
      </c>
      <c r="Q50" s="8"/>
      <c r="R50" s="15"/>
      <c r="S50" s="8"/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128</v>
      </c>
      <c r="B51" s="8" t="s">
        <v>276</v>
      </c>
      <c r="C51" s="8" t="s">
        <v>277</v>
      </c>
      <c r="D51" s="8" t="s">
        <v>278</v>
      </c>
      <c r="E51" s="8" t="s">
        <v>131</v>
      </c>
      <c r="F51" s="8" t="s">
        <v>279</v>
      </c>
      <c r="G51" s="8" t="s">
        <v>129</v>
      </c>
      <c r="H51" s="6">
        <v>41446</v>
      </c>
      <c r="I51" s="6" t="str">
        <f t="shared" ca="1" si="1"/>
        <v>8 anos, 7 meses 25 dias</v>
      </c>
      <c r="J51" s="8" t="s">
        <v>52</v>
      </c>
      <c r="K51" s="8" t="s">
        <v>116</v>
      </c>
      <c r="L51" s="8"/>
      <c r="M51" s="8"/>
      <c r="N51" s="8" t="s">
        <v>180</v>
      </c>
      <c r="O51" s="15">
        <v>129.9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280</v>
      </c>
      <c r="B52" s="8" t="s">
        <v>281</v>
      </c>
      <c r="C52" s="8" t="s">
        <v>282</v>
      </c>
      <c r="D52" s="8" t="s">
        <v>180</v>
      </c>
      <c r="E52" s="8" t="s">
        <v>126</v>
      </c>
      <c r="F52" s="8"/>
      <c r="G52" s="8" t="s">
        <v>283</v>
      </c>
      <c r="H52" s="8"/>
      <c r="I52" s="6" t="str">
        <f t="shared" ca="1" si="1"/>
        <v>122 anos, 1 meses 18 dias</v>
      </c>
      <c r="J52" s="8" t="s">
        <v>21</v>
      </c>
      <c r="K52" s="8" t="s">
        <v>116</v>
      </c>
      <c r="L52" s="8"/>
      <c r="M52" s="8"/>
      <c r="N52" s="6">
        <v>44485</v>
      </c>
      <c r="O52" s="15">
        <v>100</v>
      </c>
      <c r="P52" s="6" t="s">
        <v>175</v>
      </c>
      <c r="Q52" s="6">
        <v>44537</v>
      </c>
      <c r="R52" s="15">
        <v>100</v>
      </c>
      <c r="S52" s="8" t="s">
        <v>175</v>
      </c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138</v>
      </c>
      <c r="B53" s="8" t="s">
        <v>284</v>
      </c>
      <c r="C53" s="8" t="s">
        <v>285</v>
      </c>
      <c r="D53" s="8" t="s">
        <v>286</v>
      </c>
      <c r="E53" s="8" t="s">
        <v>141</v>
      </c>
      <c r="F53" s="8" t="s">
        <v>287</v>
      </c>
      <c r="G53" s="8" t="s">
        <v>139</v>
      </c>
      <c r="H53" s="6">
        <v>40812</v>
      </c>
      <c r="I53" s="6" t="str">
        <f t="shared" ca="1" si="1"/>
        <v>10 anos, 4 meses 20 dias</v>
      </c>
      <c r="J53" s="8" t="s">
        <v>21</v>
      </c>
      <c r="K53" s="8" t="s">
        <v>116</v>
      </c>
      <c r="L53" s="8"/>
      <c r="M53" s="8"/>
      <c r="N53" s="6">
        <v>44520</v>
      </c>
      <c r="O53" s="15">
        <v>100</v>
      </c>
      <c r="P53" s="8" t="s">
        <v>180</v>
      </c>
      <c r="Q53" s="8"/>
      <c r="R53" s="15"/>
      <c r="S53" s="8"/>
      <c r="T53" s="8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 t="s">
        <v>288</v>
      </c>
      <c r="B54" s="8" t="s">
        <v>289</v>
      </c>
      <c r="C54" s="8" t="s">
        <v>290</v>
      </c>
      <c r="D54" s="8" t="s">
        <v>291</v>
      </c>
      <c r="E54" s="8" t="s">
        <v>51</v>
      </c>
      <c r="F54" s="8" t="s">
        <v>292</v>
      </c>
      <c r="G54" s="8" t="s">
        <v>49</v>
      </c>
      <c r="H54" s="6">
        <v>39636</v>
      </c>
      <c r="I54" s="6" t="str">
        <f t="shared" ca="1" si="1"/>
        <v>13 anos, 7 meses 11 dias</v>
      </c>
      <c r="J54" s="8" t="s">
        <v>35</v>
      </c>
      <c r="K54" s="8" t="s">
        <v>116</v>
      </c>
      <c r="L54" s="6">
        <v>44520</v>
      </c>
      <c r="M54" s="6"/>
      <c r="N54" s="6">
        <v>44541</v>
      </c>
      <c r="O54" s="15">
        <v>100</v>
      </c>
      <c r="P54" s="8" t="s">
        <v>181</v>
      </c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 t="s">
        <v>66</v>
      </c>
      <c r="B55" s="8"/>
      <c r="C55" s="8" t="s">
        <v>293</v>
      </c>
      <c r="D55" s="8" t="s">
        <v>294</v>
      </c>
      <c r="E55" s="8" t="s">
        <v>69</v>
      </c>
      <c r="F55" s="8" t="s">
        <v>295</v>
      </c>
      <c r="G55" s="8" t="s">
        <v>67</v>
      </c>
      <c r="H55" s="6">
        <v>41743</v>
      </c>
      <c r="I55" s="6" t="str">
        <f t="shared" ca="1" si="1"/>
        <v>7 anos, 10 meses 4 dias</v>
      </c>
      <c r="J55" s="8" t="s">
        <v>52</v>
      </c>
      <c r="K55" s="8" t="s">
        <v>116</v>
      </c>
      <c r="L55" s="8"/>
      <c r="M55" s="8"/>
      <c r="N55" s="6">
        <v>44548</v>
      </c>
      <c r="O55" s="15">
        <v>100</v>
      </c>
      <c r="P55" s="8" t="s">
        <v>181</v>
      </c>
      <c r="Q55" s="8"/>
      <c r="R55" s="15"/>
      <c r="S55" s="8"/>
      <c r="T55" s="6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5"/>
      <c r="P61" s="8"/>
      <c r="Q61" s="8"/>
      <c r="R61" s="15"/>
      <c r="S61" s="8"/>
      <c r="T61" s="8"/>
      <c r="U61" s="15"/>
      <c r="V61" s="8"/>
      <c r="W61" s="8"/>
      <c r="X61" s="15"/>
      <c r="Y61" s="8"/>
      <c r="Z61" s="8"/>
      <c r="AA61" s="8"/>
      <c r="AB61" s="8"/>
      <c r="AC61" s="8"/>
      <c r="AD61" s="16"/>
      <c r="AE61" s="8"/>
    </row>
    <row r="62" spans="1:31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5"/>
      <c r="P62" s="8"/>
      <c r="Q62" s="8"/>
      <c r="R62" s="15"/>
      <c r="S62" s="8"/>
      <c r="T62" s="8"/>
      <c r="U62" s="15"/>
      <c r="V62" s="8"/>
      <c r="W62" s="8"/>
      <c r="X62" s="15"/>
      <c r="Y62" s="8"/>
      <c r="Z62" s="8"/>
      <c r="AA62" s="8"/>
      <c r="AB62" s="8"/>
      <c r="AC62" s="8"/>
      <c r="AD62" s="16"/>
      <c r="AE62" s="8"/>
    </row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2:V23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4.5"/>
  <cols>
    <col min="1" max="6" width="9.1796875" customWidth="1"/>
    <col min="7" max="7" width="19.54296875" customWidth="1"/>
    <col min="8" max="8" width="49" customWidth="1"/>
    <col min="9" max="9" width="32.26953125" customWidth="1"/>
    <col min="10" max="26" width="8.54296875" customWidth="1"/>
    <col min="27" max="1025" width="14.453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4.5"/>
  <cols>
    <col min="1" max="1" width="13.54296875" customWidth="1"/>
    <col min="2" max="2" width="8.54296875" customWidth="1"/>
    <col min="3" max="3" width="70" customWidth="1"/>
    <col min="4" max="26" width="8.54296875" customWidth="1"/>
    <col min="27" max="1025" width="14.453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4.5"/>
  <cols>
    <col min="1" max="1" width="13.54296875" customWidth="1"/>
    <col min="2" max="2" width="8.7265625" customWidth="1"/>
    <col min="3" max="3" width="20.26953125" customWidth="1"/>
    <col min="4" max="9" width="8.7265625" customWidth="1"/>
    <col min="10" max="10" width="51.7265625" customWidth="1"/>
    <col min="11" max="12" width="8.7265625" customWidth="1"/>
    <col min="13" max="13" width="9.7265625" customWidth="1"/>
    <col min="14" max="17" width="9.1796875" customWidth="1"/>
    <col min="18" max="26" width="8.54296875" customWidth="1"/>
    <col min="27" max="1025" width="14.453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4.5"/>
  <cols>
    <col min="1" max="1" width="23.54296875" style="33" customWidth="1"/>
    <col min="2" max="2" width="13.26953125" style="33" customWidth="1"/>
    <col min="3" max="3" width="14.26953125" style="33" customWidth="1"/>
    <col min="4" max="5" width="9.1796875" style="33" customWidth="1"/>
    <col min="6" max="6" width="15.1796875" style="33" customWidth="1"/>
    <col min="7" max="7" width="14.7265625" style="33" customWidth="1"/>
    <col min="8" max="8" width="10.7265625" style="33" customWidth="1"/>
    <col min="9" max="9" width="23.81640625" style="33" customWidth="1"/>
    <col min="10" max="26" width="8.54296875" customWidth="1"/>
    <col min="27" max="1025" width="14.453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3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1000"/>
  <sheetViews>
    <sheetView topLeftCell="Z1" zoomScale="85" zoomScaleNormal="85" workbookViewId="0">
      <selection activeCell="AC12" sqref="AC12"/>
    </sheetView>
  </sheetViews>
  <sheetFormatPr defaultRowHeight="14.5"/>
  <cols>
    <col min="1" max="5" width="9.1796875" style="33" customWidth="1"/>
    <col min="6" max="6" width="17.81640625" style="33" customWidth="1"/>
    <col min="7" max="7" width="16.1796875" style="33" customWidth="1"/>
    <col min="8" max="8" width="15.1796875" style="33" customWidth="1"/>
    <col min="9" max="9" width="9.1796875" style="33" customWidth="1"/>
    <col min="10" max="10" width="29.7265625" style="33" customWidth="1"/>
    <col min="11" max="12" width="9.1796875" style="33" customWidth="1"/>
    <col min="13" max="13" width="14.7265625" style="33" customWidth="1"/>
    <col min="14" max="14" width="12" style="33" customWidth="1"/>
    <col min="15" max="15" width="9.1796875" style="33" customWidth="1"/>
    <col min="16" max="16" width="14.7265625" style="33" customWidth="1"/>
    <col min="17" max="17" width="9.1796875" style="33" customWidth="1"/>
    <col min="18" max="18" width="14.7265625" style="33" customWidth="1"/>
    <col min="19" max="19" width="32.7265625" style="33" customWidth="1"/>
    <col min="20" max="20" width="18.26953125" style="33" bestFit="1" customWidth="1"/>
    <col min="21" max="21" width="29" style="33" customWidth="1"/>
    <col min="22" max="22" width="14.7265625" style="33" customWidth="1"/>
    <col min="23" max="23" width="36" style="33" customWidth="1"/>
    <col min="24" max="24" width="27.26953125" style="33" bestFit="1" customWidth="1"/>
    <col min="25" max="25" width="38.453125" style="33" bestFit="1" customWidth="1"/>
    <col min="26" max="26" width="27.1796875" style="33" bestFit="1" customWidth="1"/>
    <col min="27" max="27" width="32.1796875" style="33" bestFit="1" customWidth="1"/>
    <col min="28" max="28" width="35.453125" style="33" bestFit="1" customWidth="1"/>
    <col min="29" max="29" width="26.1796875" bestFit="1" customWidth="1"/>
    <col min="30" max="30" width="30.81640625" bestFit="1" customWidth="1"/>
    <col min="36" max="1026" width="14.453125" customWidth="1"/>
  </cols>
  <sheetData>
    <row r="1" spans="1:40" ht="13.5" customHeight="1">
      <c r="A1" s="62">
        <v>44541</v>
      </c>
      <c r="B1" s="62"/>
      <c r="C1" s="62"/>
      <c r="D1" s="62">
        <v>44548</v>
      </c>
      <c r="E1" s="62"/>
      <c r="F1" s="62"/>
      <c r="G1" s="62">
        <v>44569</v>
      </c>
      <c r="H1" s="62"/>
      <c r="I1" s="62"/>
      <c r="J1" s="62">
        <v>44576</v>
      </c>
      <c r="K1" s="62"/>
      <c r="L1" s="62"/>
      <c r="M1" s="62">
        <v>44583</v>
      </c>
      <c r="N1" s="62"/>
      <c r="O1" s="62"/>
      <c r="P1" s="62" t="s">
        <v>955</v>
      </c>
      <c r="Q1" s="62"/>
      <c r="R1" s="62"/>
      <c r="S1" s="61">
        <v>44596</v>
      </c>
      <c r="T1" s="61"/>
      <c r="U1" s="61">
        <v>44597</v>
      </c>
      <c r="V1" s="61"/>
      <c r="W1" s="61"/>
      <c r="X1" s="61">
        <v>44603</v>
      </c>
      <c r="Y1" s="61"/>
      <c r="Z1" s="61">
        <v>44604</v>
      </c>
      <c r="AA1" s="61"/>
      <c r="AB1" s="61"/>
      <c r="AC1" s="61">
        <v>44610</v>
      </c>
      <c r="AD1" s="61"/>
      <c r="AJ1" s="61">
        <v>44611</v>
      </c>
      <c r="AK1" s="61"/>
      <c r="AL1" s="61"/>
      <c r="AN1" t="s">
        <v>1083</v>
      </c>
    </row>
    <row r="2" spans="1:40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J2" s="4" t="s">
        <v>956</v>
      </c>
      <c r="AK2" s="4" t="s">
        <v>957</v>
      </c>
      <c r="AL2" s="4" t="s">
        <v>958</v>
      </c>
      <c r="AN2" s="4" t="s">
        <v>958</v>
      </c>
    </row>
    <row r="3" spans="1:40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5" t="s">
        <v>1086</v>
      </c>
      <c r="AD3" s="59" t="s">
        <v>998</v>
      </c>
      <c r="AJ3" s="33" t="s">
        <v>1087</v>
      </c>
      <c r="AK3" s="31" t="s">
        <v>56</v>
      </c>
      <c r="AL3" s="33"/>
      <c r="AN3" s="33" t="s">
        <v>1024</v>
      </c>
    </row>
    <row r="4" spans="1:40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5" t="s">
        <v>1085</v>
      </c>
      <c r="AD4" s="45" t="s">
        <v>32</v>
      </c>
      <c r="AJ4" s="33"/>
      <c r="AK4" s="33" t="s">
        <v>1084</v>
      </c>
      <c r="AL4" s="33"/>
    </row>
    <row r="5" spans="1:40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1087</v>
      </c>
      <c r="AD5" s="59" t="s">
        <v>1045</v>
      </c>
      <c r="AJ5" s="33"/>
      <c r="AK5" s="33"/>
      <c r="AL5" s="33"/>
    </row>
    <row r="6" spans="1:40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59" t="s">
        <v>1046</v>
      </c>
      <c r="AJ6" s="33"/>
      <c r="AK6" s="33"/>
      <c r="AL6" s="33"/>
    </row>
    <row r="7" spans="1:40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4" t="s">
        <v>25</v>
      </c>
      <c r="AJ7" s="33"/>
      <c r="AK7" s="33"/>
      <c r="AL7" s="33"/>
    </row>
    <row r="8" spans="1:40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J8" s="33"/>
      <c r="AK8" s="33"/>
      <c r="AL8" s="33"/>
    </row>
    <row r="9" spans="1:40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5" t="s">
        <v>319</v>
      </c>
      <c r="AD9" s="33"/>
      <c r="AJ9" s="33"/>
      <c r="AK9" s="33"/>
      <c r="AL9" s="33"/>
    </row>
    <row r="10" spans="1:40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J10" s="33"/>
      <c r="AK10" s="33"/>
      <c r="AL10" s="33"/>
    </row>
    <row r="11" spans="1:40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J11" s="33"/>
      <c r="AK11" s="33"/>
      <c r="AL11" s="33"/>
    </row>
    <row r="12" spans="1:40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J12" s="33"/>
      <c r="AK12" s="33"/>
      <c r="AL12" s="33"/>
    </row>
    <row r="13" spans="1:40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J13" s="33"/>
      <c r="AK13" s="33"/>
      <c r="AL13" s="33"/>
    </row>
    <row r="14" spans="1:40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J14" s="33"/>
      <c r="AK14" s="33" t="s">
        <v>62</v>
      </c>
      <c r="AL14" s="33"/>
    </row>
    <row r="15" spans="1:40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J15" s="33"/>
      <c r="AK15" s="33" t="s">
        <v>1000</v>
      </c>
      <c r="AL15" s="33"/>
    </row>
    <row r="16" spans="1:40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37" t="s">
        <v>314</v>
      </c>
      <c r="AD16" s="33"/>
      <c r="AJ16" s="33"/>
      <c r="AK16" s="33"/>
      <c r="AL16" s="33"/>
    </row>
    <row r="17" spans="1:38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J17" s="33"/>
      <c r="AK17" s="33"/>
      <c r="AL17" s="33"/>
    </row>
    <row r="18" spans="1:38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J18" s="33"/>
      <c r="AK18" s="33"/>
      <c r="AL18" s="33"/>
    </row>
    <row r="19" spans="1:38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J19" s="33"/>
      <c r="AK19" s="33"/>
      <c r="AL19" s="33"/>
    </row>
    <row r="20" spans="1:38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J20" s="33"/>
      <c r="AK20" s="33"/>
      <c r="AL20" s="33"/>
    </row>
    <row r="21" spans="1:38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J21" s="33"/>
      <c r="AK21" s="33"/>
      <c r="AL21" s="33"/>
    </row>
    <row r="22" spans="1:38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J22" s="33"/>
      <c r="AK22" s="33"/>
      <c r="AL22" s="33"/>
    </row>
    <row r="23" spans="1:38" ht="13.5" customHeight="1"/>
    <row r="24" spans="1:38" ht="13.5" customHeight="1"/>
    <row r="25" spans="1:38" ht="13.5" customHeight="1"/>
    <row r="26" spans="1:38" ht="13.5" customHeight="1"/>
    <row r="27" spans="1:38" ht="13.5" customHeight="1"/>
    <row r="28" spans="1:38" ht="13.5" customHeight="1"/>
    <row r="29" spans="1:38" ht="13.5" customHeight="1"/>
    <row r="30" spans="1:38" ht="13.5" customHeight="1"/>
    <row r="31" spans="1:38" ht="13.5" customHeight="1"/>
    <row r="32" spans="1:3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2">
    <mergeCell ref="A1:C1"/>
    <mergeCell ref="D1:F1"/>
    <mergeCell ref="G1:I1"/>
    <mergeCell ref="J1:L1"/>
    <mergeCell ref="M1:O1"/>
    <mergeCell ref="AJ1:AL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4.5"/>
  <cols>
    <col min="1" max="1" width="10.726562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H1" sqref="H1:H1048576"/>
    </sheetView>
  </sheetViews>
  <sheetFormatPr defaultRowHeight="14.5"/>
  <cols>
    <col min="1" max="1" width="10.7265625" style="33" bestFit="1" customWidth="1"/>
    <col min="2" max="2" width="18.54296875" style="33" bestFit="1" customWidth="1"/>
    <col min="3" max="3" width="9.1796875" style="57" bestFit="1" customWidth="1"/>
    <col min="4" max="4" width="8.54296875" style="33" bestFit="1" customWidth="1"/>
    <col min="5" max="5" width="10.7265625" style="33" bestFit="1" customWidth="1"/>
    <col min="6" max="6" width="9.179687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</sheetData>
  <autoFilter ref="A1:F10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</cp:lastModifiedBy>
  <cp:revision>1</cp:revision>
  <dcterms:created xsi:type="dcterms:W3CDTF">2021-02-17T17:39:21Z</dcterms:created>
  <dcterms:modified xsi:type="dcterms:W3CDTF">2022-02-18T22:26:35Z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