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nstitucional" sheetId="1" state="visible" r:id="rId3"/>
    <sheet name="Registro_PuPuPu" sheetId="2" state="visible" r:id="rId4"/>
    <sheet name="Registro_NYOP" sheetId="3" state="visible" r:id="rId5"/>
    <sheet name="Metricas_Reales" sheetId="4" state="visible" r:id="rId6"/>
    <sheet name="Backtesting_PuPuPu" sheetId="5" state="visible" r:id="rId7"/>
    <sheet name="Backtesting_NYOP" sheetId="6" state="visible" r:id="rId8"/>
    <sheet name="Metricas_Backtesting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<sst xmlns="http://schemas.openxmlformats.org/spreadsheetml/2006/main" count="137" uniqueCount="63">
  <si>
    <t xml:space="preserve">CAPITAL GENERAL</t>
  </si>
  <si>
    <t xml:space="preserve">RESUMEN POR INVERSOR</t>
  </si>
  <si>
    <t xml:space="preserve">Inversor</t>
  </si>
  <si>
    <t xml:space="preserve">Tot Inv (USD)</t>
  </si>
  <si>
    <t xml:space="preserve">% de C.G.</t>
  </si>
  <si>
    <t xml:space="preserve">Notas</t>
  </si>
  <si>
    <t xml:space="preserve">Alma Libre</t>
  </si>
  <si>
    <t xml:space="preserve">Santiago</t>
  </si>
  <si>
    <t xml:space="preserve">Canabir ONG</t>
  </si>
  <si>
    <t xml:space="preserve">INVERSIONES REGISTRADAS</t>
  </si>
  <si>
    <t xml:space="preserve">Fecha</t>
  </si>
  <si>
    <t xml:space="preserve">Monto (USD)</t>
  </si>
  <si>
    <t xml:space="preserve">Contrato</t>
  </si>
  <si>
    <t xml:space="preserve">Descripción</t>
  </si>
  <si>
    <t xml:space="preserve">20/04/2025</t>
  </si>
  <si>
    <t xml:space="preserve">Alfa</t>
  </si>
  <si>
    <t xml:space="preserve">Aporte inicial de empresa</t>
  </si>
  <si>
    <t xml:space="preserve">Trade #</t>
  </si>
  <si>
    <t xml:space="preserve">Activo</t>
  </si>
  <si>
    <t xml:space="preserve">Dirección</t>
  </si>
  <si>
    <t xml:space="preserve">Entrada</t>
  </si>
  <si>
    <t xml:space="preserve">Risk</t>
  </si>
  <si>
    <t xml:space="preserve">TP1</t>
  </si>
  <si>
    <t xml:space="preserve">TP2</t>
  </si>
  <si>
    <t xml:space="preserve">TP3</t>
  </si>
  <si>
    <t xml:space="preserve">TP4</t>
  </si>
  <si>
    <t xml:space="preserve">Total TP (%)</t>
  </si>
  <si>
    <t xml:space="preserve">PnL USD</t>
  </si>
  <si>
    <t xml:space="preserve">PnL sobre Capital G.</t>
  </si>
  <si>
    <t xml:space="preserve">Comentario Pre-Trade</t>
  </si>
  <si>
    <t xml:space="preserve">Comentario Durante</t>
  </si>
  <si>
    <t xml:space="preserve">Comentario de Gestión</t>
  </si>
  <si>
    <t xml:space="preserve">Comentario Post-Trade</t>
  </si>
  <si>
    <t xml:space="preserve">22-4</t>
  </si>
  <si>
    <t xml:space="preserve">BTC</t>
  </si>
  <si>
    <t xml:space="preserve">L</t>
  </si>
  <si>
    <t xml:space="preserve">Lo tome por qe marco rsi extremo , estaba buscando la continuacion alcista</t>
  </si>
  <si>
    <t xml:space="preserve">No cumplia el setup</t>
  </si>
  <si>
    <t xml:space="preserve">No lo debi haber metido no seguia el setup</t>
  </si>
  <si>
    <t xml:space="preserve">S</t>
  </si>
  <si>
    <t xml:space="preserve">tomado en stream, se tomo mitad de riesgo por qe no extendio mucho el pivote al formar la div </t>
  </si>
  <si>
    <t xml:space="preserve">📘 ESTRATEGIA: PuPuPu</t>
  </si>
  <si>
    <t xml:space="preserve">Métrica</t>
  </si>
  <si>
    <t xml:space="preserve">Valor</t>
  </si>
  <si>
    <t xml:space="preserve">Total de Trades</t>
  </si>
  <si>
    <t xml:space="preserve">Trades Ganadores</t>
  </si>
  <si>
    <t xml:space="preserve">Trades Perdidos</t>
  </si>
  <si>
    <t xml:space="preserve">Trades Breakeven</t>
  </si>
  <si>
    <t xml:space="preserve">Winrate (%)</t>
  </si>
  <si>
    <t xml:space="preserve">PnL Total (USD)</t>
  </si>
  <si>
    <t xml:space="preserve">Drawdown Máximo (%)</t>
  </si>
  <si>
    <t xml:space="preserve">PnL Total (%)</t>
  </si>
  <si>
    <t xml:space="preserve">📙 ESTRATEGIA: NY Open</t>
  </si>
  <si>
    <t xml:space="preserve">Setup</t>
  </si>
  <si>
    <t xml:space="preserve">Divergencia con doble RSI extremo , sin 1era confirmacion</t>
  </si>
  <si>
    <t xml:space="preserve">Trade con divergencia con doble pico extremo sin primer confirmacion </t>
  </si>
  <si>
    <t xml:space="preserve">Estrategia</t>
  </si>
  <si>
    <t xml:space="preserve">Total Trades</t>
  </si>
  <si>
    <t xml:space="preserve">Ganadores</t>
  </si>
  <si>
    <t xml:space="preserve">Perdedores</t>
  </si>
  <si>
    <t xml:space="preserve">Break Even</t>
  </si>
  <si>
    <t xml:space="preserve">Total PnL USD</t>
  </si>
  <si>
    <t xml:space="preserve">PnL % sobre Capital G.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</si>
</sst>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0" t="0" r="0" b="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0" t="0" r="0" b="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8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1" activeCellId="0" sqref="C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2.42"/>
    <col collapsed="false" customWidth="true" hidden="false" outlineLevel="0" max="2" min="2" style="0" width="12.84"/>
  </cols>
  <sheetData>
    <row r="1" customFormat="false" ht="14.25" hidden="false" customHeight="false" outlineLevel="0" collapsed="false">
      <c r="A1" s="1" t="s">
        <v>0</v>
      </c>
      <c r="B1" s="1"/>
      <c r="C1" s="2"/>
      <c r="D1" s="2"/>
      <c r="E1" s="2"/>
      <c r="F1" s="2"/>
      <c r="G1" s="2"/>
    </row>
    <row r="2" customFormat="false" ht="14.25" hidden="false" customHeight="true" outlineLevel="0" collapsed="false">
      <c r="A2" s="0" t="n">
        <f aca="false">SUM(C15:C1000)</f>
        <v>200</v>
      </c>
    </row>
    <row r="3" customFormat="false" ht="14.25" hidden="false" customHeight="true" outlineLevel="0" collapsed="false"/>
    <row r="4" customFormat="false" ht="14.25" hidden="false" customHeight="true" outlineLevel="0" collapsed="false">
      <c r="A4" s="3" t="s">
        <v>1</v>
      </c>
      <c r="B4" s="3"/>
      <c r="C4" s="3"/>
      <c r="D4" s="3"/>
      <c r="E4" s="3"/>
      <c r="F4" s="3"/>
      <c r="G4" s="3"/>
      <c r="H4" s="3"/>
    </row>
    <row r="5" customFormat="false" ht="14.25" hidden="false" customHeight="true" outlineLevel="0" collapsed="false">
      <c r="A5" s="4" t="s">
        <v>2</v>
      </c>
      <c r="B5" s="4" t="s">
        <v>3</v>
      </c>
      <c r="C5" s="4" t="s">
        <v>4</v>
      </c>
      <c r="D5" s="3" t="s">
        <v>5</v>
      </c>
      <c r="E5" s="3"/>
      <c r="F5" s="3"/>
      <c r="G5" s="3"/>
      <c r="H5" s="3"/>
    </row>
    <row r="6" customFormat="false" ht="14.25" hidden="false" customHeight="true" outlineLevel="0" collapsed="false">
      <c r="A6" s="4" t="s">
        <v>6</v>
      </c>
      <c r="B6" s="4" t="n">
        <f aca="false">SUMIF(B16:B1000,"Alma Libre",C16:C1000)</f>
        <v>100</v>
      </c>
      <c r="C6" s="4" t="n">
        <f aca="false">B6/$A$2</f>
        <v>0.5</v>
      </c>
      <c r="D6" s="4"/>
      <c r="E6" s="4"/>
      <c r="F6" s="4"/>
      <c r="G6" s="4"/>
      <c r="H6" s="4"/>
    </row>
    <row r="7" customFormat="false" ht="14.25" hidden="false" customHeight="true" outlineLevel="0" collapsed="false">
      <c r="A7" s="4" t="s">
        <v>7</v>
      </c>
      <c r="B7" s="4" t="n">
        <f aca="false">SUMIF(B16:B1000,"Santiago",C16:C1000)</f>
        <v>50</v>
      </c>
      <c r="C7" s="4" t="n">
        <f aca="false">B7/$A$2</f>
        <v>0.25</v>
      </c>
      <c r="D7" s="4"/>
      <c r="E7" s="4"/>
      <c r="F7" s="4"/>
      <c r="G7" s="4"/>
      <c r="H7" s="4"/>
    </row>
    <row r="8" customFormat="false" ht="14.25" hidden="false" customHeight="true" outlineLevel="0" collapsed="false">
      <c r="A8" s="4" t="s">
        <v>8</v>
      </c>
      <c r="B8" s="4" t="n">
        <f aca="false">SUMIF(B16:B1000,"Canabir ONG",C16:C1000)</f>
        <v>50</v>
      </c>
      <c r="C8" s="4" t="n">
        <f aca="false">B8/$A$2</f>
        <v>0.25</v>
      </c>
      <c r="D8" s="4"/>
      <c r="E8" s="4"/>
      <c r="F8" s="4"/>
      <c r="G8" s="4"/>
      <c r="H8" s="4"/>
    </row>
    <row r="9" customFormat="false" ht="14.25" hidden="false" customHeight="true" outlineLevel="0" collapsed="false">
      <c r="A9" s="4"/>
      <c r="B9" s="4"/>
      <c r="C9" s="4"/>
      <c r="D9" s="4"/>
      <c r="E9" s="4"/>
      <c r="F9" s="4"/>
      <c r="G9" s="4"/>
      <c r="H9" s="4"/>
    </row>
    <row r="10" customFormat="false" ht="14.25" hidden="false" customHeight="true" outlineLevel="0" collapsed="false">
      <c r="A10" s="4"/>
      <c r="B10" s="4"/>
      <c r="C10" s="4"/>
      <c r="D10" s="4"/>
      <c r="E10" s="4"/>
      <c r="F10" s="4"/>
      <c r="G10" s="4"/>
      <c r="H10" s="4"/>
    </row>
    <row r="11" customFormat="false" ht="14.25" hidden="false" customHeight="true" outlineLevel="0" collapsed="false">
      <c r="A11" s="4"/>
      <c r="B11" s="4"/>
      <c r="C11" s="4"/>
      <c r="D11" s="4"/>
      <c r="E11" s="4"/>
      <c r="F11" s="4"/>
      <c r="G11" s="4"/>
      <c r="H11" s="4"/>
    </row>
    <row r="12" customFormat="false" ht="14.25" hidden="false" customHeight="true" outlineLevel="0" collapsed="false">
      <c r="B12" s="4"/>
      <c r="C12" s="4"/>
      <c r="D12" s="4"/>
      <c r="E12" s="4"/>
      <c r="F12" s="4"/>
      <c r="G12" s="4"/>
      <c r="H12" s="4"/>
    </row>
    <row r="13" customFormat="false" ht="14.25" hidden="false" customHeight="true" outlineLevel="0" collapsed="false">
      <c r="A13" s="4"/>
      <c r="B13" s="4"/>
      <c r="C13" s="4"/>
      <c r="D13" s="4"/>
      <c r="E13" s="4"/>
      <c r="F13" s="4"/>
      <c r="G13" s="4"/>
      <c r="H13" s="4"/>
    </row>
    <row r="14" customFormat="false" ht="14.25" hidden="false" customHeight="true" outlineLevel="0" collapsed="false">
      <c r="A14" s="3" t="s">
        <v>9</v>
      </c>
      <c r="B14" s="3"/>
      <c r="C14" s="3"/>
      <c r="D14" s="3"/>
      <c r="E14" s="3"/>
      <c r="F14" s="3"/>
      <c r="G14" s="3"/>
      <c r="H14" s="3"/>
    </row>
    <row r="15" customFormat="false" ht="14.25" hidden="false" customHeight="true" outlineLevel="0" collapsed="false">
      <c r="A15" s="4" t="s">
        <v>10</v>
      </c>
      <c r="B15" s="4" t="s">
        <v>2</v>
      </c>
      <c r="C15" s="4" t="s">
        <v>11</v>
      </c>
      <c r="D15" s="4" t="s">
        <v>12</v>
      </c>
      <c r="E15" s="3" t="s">
        <v>13</v>
      </c>
      <c r="F15" s="3"/>
      <c r="G15" s="3"/>
      <c r="H15" s="3"/>
    </row>
    <row r="16" customFormat="false" ht="14.25" hidden="false" customHeight="true" outlineLevel="0" collapsed="false">
      <c r="A16" s="4" t="s">
        <v>14</v>
      </c>
      <c r="B16" s="4" t="s">
        <v>6</v>
      </c>
      <c r="C16" s="4" t="n">
        <v>100</v>
      </c>
      <c r="D16" s="4" t="s">
        <v>15</v>
      </c>
      <c r="E16" s="5" t="s">
        <v>16</v>
      </c>
      <c r="F16" s="5"/>
      <c r="G16" s="5"/>
      <c r="H16" s="5"/>
    </row>
    <row r="17" customFormat="false" ht="14.25" hidden="false" customHeight="true" outlineLevel="0" collapsed="false">
      <c r="A17" s="4" t="s">
        <v>14</v>
      </c>
      <c r="B17" s="4" t="s">
        <v>7</v>
      </c>
      <c r="C17" s="4" t="n">
        <v>50</v>
      </c>
      <c r="D17" s="4" t="s">
        <v>15</v>
      </c>
      <c r="E17" s="5" t="s">
        <v>16</v>
      </c>
      <c r="F17" s="5"/>
      <c r="G17" s="5"/>
      <c r="H17" s="5"/>
    </row>
    <row r="18" customFormat="false" ht="14.25" hidden="false" customHeight="true" outlineLevel="0" collapsed="false">
      <c r="A18" s="4" t="s">
        <v>14</v>
      </c>
      <c r="B18" s="4" t="s">
        <v>8</v>
      </c>
      <c r="C18" s="4" t="n">
        <v>50</v>
      </c>
      <c r="D18" s="4" t="s">
        <v>15</v>
      </c>
      <c r="E18" s="5" t="s">
        <v>16</v>
      </c>
      <c r="F18" s="5"/>
      <c r="G18" s="5"/>
      <c r="H18" s="5"/>
    </row>
  </sheetData>
  <mergeCells count="8">
    <mergeCell ref="A1:B1"/>
    <mergeCell ref="A4:H4"/>
    <mergeCell ref="D5:H5"/>
    <mergeCell ref="A14:H14"/>
    <mergeCell ref="E15:H15"/>
    <mergeCell ref="E16:H16"/>
    <mergeCell ref="E17:H17"/>
    <mergeCell ref="E18:H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4" activeCellId="0" sqref="L4"/>
    </sheetView>
  </sheetViews>
  <sheetFormatPr defaultColWidth="8.6796875" defaultRowHeight="14.25" zeroHeight="false" outlineLevelRow="0" outlineLevelCol="0"/>
  <cols>
    <col collapsed="false" customWidth="true" hidden="false" outlineLevel="0" max="11" min="11" style="0" width="11.73"/>
    <col collapsed="false" customWidth="true" hidden="false" outlineLevel="0" max="13" min="13" style="0" width="18.68"/>
    <col collapsed="false" customWidth="true" hidden="false" outlineLevel="0" max="14" min="14" style="0" width="43.67"/>
    <col collapsed="false" customWidth="true" hidden="false" outlineLevel="0" max="15" min="15" style="0" width="19.1"/>
    <col collapsed="false" customWidth="true" hidden="false" outlineLevel="0" max="16" min="16" style="0" width="21.6"/>
    <col collapsed="false" customWidth="true" hidden="false" outlineLevel="0" max="17" min="17" style="0" width="37.04"/>
  </cols>
  <sheetData>
    <row r="1" customFormat="false" ht="14.25" hidden="false" customHeight="false" outlineLevel="0" collapsed="false">
      <c r="A1" s="6" t="s">
        <v>17</v>
      </c>
      <c r="B1" s="6" t="s">
        <v>10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  <c r="H1" s="6" t="s">
        <v>23</v>
      </c>
      <c r="I1" s="6" t="s">
        <v>24</v>
      </c>
      <c r="J1" s="6" t="s">
        <v>25</v>
      </c>
      <c r="K1" s="6" t="s">
        <v>26</v>
      </c>
      <c r="L1" s="6" t="s">
        <v>27</v>
      </c>
      <c r="M1" s="6" t="s">
        <v>28</v>
      </c>
      <c r="N1" s="6" t="s">
        <v>29</v>
      </c>
      <c r="O1" s="6" t="s">
        <v>30</v>
      </c>
      <c r="P1" s="6" t="s">
        <v>31</v>
      </c>
      <c r="Q1" s="6" t="s">
        <v>32</v>
      </c>
    </row>
    <row r="2" customFormat="false" ht="15" hidden="false" customHeight="true" outlineLevel="0" collapsed="false">
      <c r="A2" s="0" t="n">
        <v>1</v>
      </c>
      <c r="B2" s="0" t="s">
        <v>33</v>
      </c>
      <c r="C2" s="0" t="s">
        <v>34</v>
      </c>
      <c r="D2" s="0" t="s">
        <v>35</v>
      </c>
      <c r="E2" s="0" t="n">
        <v>88123.5</v>
      </c>
      <c r="F2" s="0" t="n">
        <v>0.01</v>
      </c>
      <c r="G2" s="0" t="n">
        <v>-0.01</v>
      </c>
      <c r="K2" s="0" t="n">
        <f aca="false">(G2+H2+I2+J2)</f>
        <v>-0.01</v>
      </c>
      <c r="L2" s="0" t="n">
        <v>-2.9149</v>
      </c>
      <c r="M2" s="0" t="n">
        <f aca="false">L2/Institucional!A2</f>
        <v>-0.0145745</v>
      </c>
      <c r="N2" s="0" t="s">
        <v>36</v>
      </c>
      <c r="O2" s="0" t="s">
        <v>37</v>
      </c>
      <c r="Q2" s="0" t="s">
        <v>38</v>
      </c>
    </row>
    <row r="3" customFormat="false" ht="15" hidden="false" customHeight="true" outlineLevel="0" collapsed="false">
      <c r="A3" s="0" t="n">
        <v>2</v>
      </c>
      <c r="B3" s="0" t="s">
        <v>33</v>
      </c>
      <c r="C3" s="0" t="s">
        <v>34</v>
      </c>
      <c r="D3" s="0" t="s">
        <v>39</v>
      </c>
      <c r="E3" s="0" t="n">
        <v>91168.2</v>
      </c>
      <c r="F3" s="0" t="n">
        <v>0.01</v>
      </c>
      <c r="G3" s="0" t="n">
        <v>-0.01</v>
      </c>
      <c r="K3" s="0" t="n">
        <f aca="false">(G3+H3+I3+J3)</f>
        <v>-0.01</v>
      </c>
      <c r="L3" s="0" t="n">
        <v>-2.4606</v>
      </c>
      <c r="M3" s="0" t="n">
        <f aca="false">L3/Institucional!A2</f>
        <v>-0.012303</v>
      </c>
      <c r="N3" s="0" t="s">
        <v>40</v>
      </c>
    </row>
    <row r="4" customFormat="false" ht="15" hidden="false" customHeight="true" outlineLevel="0" collapsed="false">
      <c r="M4" s="0" t="n">
        <f aca="false">L4/Institucional!A2</f>
        <v>0</v>
      </c>
    </row>
    <row r="5" customFormat="false" ht="15" hidden="false" customHeight="true" outlineLevel="0" collapsed="false">
      <c r="M5" s="0" t="n">
        <f aca="false">L5/Institucional!A2</f>
        <v>0</v>
      </c>
    </row>
    <row r="6" customFormat="false" ht="15" hidden="false" customHeight="true" outlineLevel="0" collapsed="false">
      <c r="M6" s="0" t="n">
        <f aca="false">L6/Institucional!A2</f>
        <v>0</v>
      </c>
    </row>
    <row r="7" customFormat="false" ht="15" hidden="false" customHeight="true" outlineLevel="0" collapsed="false">
      <c r="M7" s="0" t="n">
        <f aca="false">L7/Institucional!A2</f>
        <v>0</v>
      </c>
    </row>
    <row r="8" customFormat="false" ht="15" hidden="false" customHeight="true" outlineLevel="0" collapsed="false">
      <c r="M8" s="0" t="n">
        <f aca="false">L8/Institucional!A2</f>
        <v>0</v>
      </c>
    </row>
    <row r="9" customFormat="false" ht="15" hidden="false" customHeight="true" outlineLevel="0" collapsed="false">
      <c r="M9" s="0" t="n">
        <f aca="false">L9/Institucional!A2</f>
        <v>0</v>
      </c>
    </row>
    <row r="10" customFormat="false" ht="15" hidden="false" customHeight="true" outlineLevel="0" collapsed="false">
      <c r="M10" s="0" t="n">
        <f aca="false">L10/Institucional!A2</f>
        <v>0</v>
      </c>
    </row>
    <row r="11" customFormat="false" ht="15" hidden="false" customHeight="true" outlineLevel="0" collapsed="false">
      <c r="M11" s="0" t="n">
        <f aca="false">L11/Institucional!A2</f>
        <v>0</v>
      </c>
    </row>
    <row r="12" customFormat="false" ht="15" hidden="false" customHeight="true" outlineLevel="0" collapsed="false">
      <c r="M12" s="0" t="n">
        <f aca="false">L12/Institucional!A2</f>
        <v>0</v>
      </c>
    </row>
    <row r="13" customFormat="false" ht="15" hidden="false" customHeight="true" outlineLevel="0" collapsed="false">
      <c r="M13" s="0" t="n">
        <f aca="false">L13/Institucional!A2</f>
        <v>0</v>
      </c>
    </row>
    <row r="14" customFormat="false" ht="15" hidden="false" customHeight="true" outlineLevel="0" collapsed="false">
      <c r="M14" s="0" t="n">
        <f aca="false">L14/Institucional!A2</f>
        <v>0</v>
      </c>
    </row>
    <row r="15" customFormat="false" ht="15" hidden="false" customHeight="true" outlineLevel="0" collapsed="false">
      <c r="M15" s="0" t="n">
        <f aca="false">L15/Institucional!A2</f>
        <v>0</v>
      </c>
    </row>
    <row r="16" customFormat="false" ht="15" hidden="false" customHeight="true" outlineLevel="0" collapsed="false">
      <c r="M16" s="0" t="n">
        <f aca="false">L16/Institucional!A2</f>
        <v>0</v>
      </c>
    </row>
    <row r="17" customFormat="false" ht="15" hidden="false" customHeight="true" outlineLevel="0" collapsed="false">
      <c r="M17" s="0" t="n">
        <f aca="false">L17/Institucional!A2</f>
        <v>0</v>
      </c>
    </row>
    <row r="18" customFormat="false" ht="15" hidden="false" customHeight="true" outlineLevel="0" collapsed="false">
      <c r="M18" s="0" t="n">
        <f aca="false">L18/Institucional!A2</f>
        <v>0</v>
      </c>
    </row>
    <row r="19" customFormat="false" ht="15" hidden="false" customHeight="true" outlineLevel="0" collapsed="false">
      <c r="M19" s="0" t="n">
        <f aca="false">L19/Institucional!A2</f>
        <v>0</v>
      </c>
    </row>
    <row r="20" customFormat="false" ht="15" hidden="false" customHeight="true" outlineLevel="0" collapsed="false">
      <c r="M20" s="0" t="n">
        <f aca="false">L20/Institucional!A2</f>
        <v>0</v>
      </c>
    </row>
    <row r="21" customFormat="false" ht="15" hidden="false" customHeight="true" outlineLevel="0" collapsed="false">
      <c r="M21" s="0" t="n">
        <f aca="false">L21/Institucional!A2</f>
        <v>0</v>
      </c>
    </row>
    <row r="22" customFormat="false" ht="15" hidden="false" customHeight="true" outlineLevel="0" collapsed="false">
      <c r="M22" s="0" t="n">
        <f aca="false">L22/Institucional!A2</f>
        <v>0</v>
      </c>
    </row>
    <row r="23" customFormat="false" ht="15" hidden="false" customHeight="true" outlineLevel="0" collapsed="false">
      <c r="M23" s="0" t="n">
        <f aca="false">L23/Institucional!A2</f>
        <v>0</v>
      </c>
    </row>
    <row r="24" customFormat="false" ht="15" hidden="false" customHeight="true" outlineLevel="0" collapsed="false">
      <c r="M24" s="0" t="n">
        <f aca="false">L24/Institucional!A2</f>
        <v>0</v>
      </c>
    </row>
    <row r="25" customFormat="false" ht="15" hidden="false" customHeight="true" outlineLevel="0" collapsed="false">
      <c r="M25" s="0" t="n">
        <f aca="false">L25/Institucional!A2</f>
        <v>0</v>
      </c>
    </row>
    <row r="26" customFormat="false" ht="15" hidden="false" customHeight="true" outlineLevel="0" collapsed="false">
      <c r="M26" s="0" t="n">
        <f aca="false">L26/Institucional!A2</f>
        <v>0</v>
      </c>
    </row>
    <row r="27" customFormat="false" ht="15" hidden="false" customHeight="true" outlineLevel="0" collapsed="false">
      <c r="M27" s="0" t="n">
        <f aca="false">L27/Institucional!A2</f>
        <v>0</v>
      </c>
    </row>
    <row r="28" customFormat="false" ht="15" hidden="false" customHeight="true" outlineLevel="0" collapsed="false">
      <c r="M28" s="0" t="n">
        <f aca="false">L28/Institucional!A2</f>
        <v>0</v>
      </c>
    </row>
    <row r="29" customFormat="false" ht="15" hidden="false" customHeight="true" outlineLevel="0" collapsed="false">
      <c r="M29" s="0" t="n">
        <f aca="false">L29/Institucional!A2</f>
        <v>0</v>
      </c>
    </row>
    <row r="30" customFormat="false" ht="15" hidden="false" customHeight="true" outlineLevel="0" collapsed="false">
      <c r="M30" s="0" t="n">
        <f aca="false">L30/Institucional!A2</f>
        <v>0</v>
      </c>
    </row>
    <row r="31" customFormat="false" ht="15" hidden="false" customHeight="true" outlineLevel="0" collapsed="false">
      <c r="M31" s="0" t="n">
        <f aca="false">L31/Institucional!A2</f>
        <v>0</v>
      </c>
    </row>
    <row r="32" customFormat="false" ht="15" hidden="false" customHeight="true" outlineLevel="0" collapsed="false">
      <c r="M32" s="0" t="n">
        <f aca="false">L32/Institucional!A2</f>
        <v>0</v>
      </c>
    </row>
    <row r="33" customFormat="false" ht="15" hidden="false" customHeight="true" outlineLevel="0" collapsed="false">
      <c r="M33" s="0" t="n">
        <f aca="false">L33/Institucional!A2</f>
        <v>0</v>
      </c>
    </row>
    <row r="34" customFormat="false" ht="15" hidden="false" customHeight="true" outlineLevel="0" collapsed="false">
      <c r="M34" s="0" t="n">
        <f aca="false">L34/Institucional!A2</f>
        <v>0</v>
      </c>
    </row>
    <row r="35" customFormat="false" ht="15" hidden="false" customHeight="true" outlineLevel="0" collapsed="false">
      <c r="M35" s="0" t="n">
        <f aca="false">L35/Institucional!A2</f>
        <v>0</v>
      </c>
    </row>
    <row r="36" customFormat="false" ht="15" hidden="false" customHeight="true" outlineLevel="0" collapsed="false">
      <c r="M36" s="0" t="n">
        <f aca="false">L36/Institucional!A2</f>
        <v>0</v>
      </c>
    </row>
    <row r="37" customFormat="false" ht="15" hidden="false" customHeight="true" outlineLevel="0" collapsed="false">
      <c r="M37" s="0" t="n">
        <f aca="false">L37/Institucional!A2</f>
        <v>0</v>
      </c>
    </row>
    <row r="38" customFormat="false" ht="15" hidden="false" customHeight="true" outlineLevel="0" collapsed="false">
      <c r="M38" s="0" t="n">
        <f aca="false">L38/Institucional!A2</f>
        <v>0</v>
      </c>
    </row>
    <row r="39" customFormat="false" ht="15" hidden="false" customHeight="true" outlineLevel="0" collapsed="false">
      <c r="M39" s="0" t="n">
        <f aca="false">L39/Institucional!A2</f>
        <v>0</v>
      </c>
    </row>
    <row r="40" customFormat="false" ht="15" hidden="false" customHeight="true" outlineLevel="0" collapsed="false">
      <c r="M40" s="0" t="n">
        <f aca="false">L40/Institucional!A2</f>
        <v>0</v>
      </c>
    </row>
    <row r="41" customFormat="false" ht="15" hidden="false" customHeight="true" outlineLevel="0" collapsed="false">
      <c r="M41" s="0" t="n">
        <f aca="false">L41/Institucional!A2</f>
        <v>0</v>
      </c>
    </row>
    <row r="42" customFormat="false" ht="15" hidden="false" customHeight="true" outlineLevel="0" collapsed="false">
      <c r="M42" s="0" t="n">
        <f aca="false">L42/Institucional!A2</f>
        <v>0</v>
      </c>
    </row>
    <row r="43" customFormat="false" ht="15" hidden="false" customHeight="true" outlineLevel="0" collapsed="false">
      <c r="M43" s="0" t="n">
        <f aca="false">L43/Institucional!A2</f>
        <v>0</v>
      </c>
    </row>
    <row r="44" customFormat="false" ht="15" hidden="false" customHeight="true" outlineLevel="0" collapsed="false">
      <c r="M44" s="0" t="n">
        <f aca="false">L44/Institucional!A2</f>
        <v>0</v>
      </c>
    </row>
    <row r="45" customFormat="false" ht="15" hidden="false" customHeight="true" outlineLevel="0" collapsed="false">
      <c r="M45" s="0" t="n">
        <f aca="false">L45/Institucional!A2</f>
        <v>0</v>
      </c>
    </row>
    <row r="46" customFormat="false" ht="15" hidden="false" customHeight="true" outlineLevel="0" collapsed="false">
      <c r="M46" s="0" t="n">
        <f aca="false">L46/Institucional!A2</f>
        <v>0</v>
      </c>
    </row>
    <row r="47" customFormat="false" ht="15" hidden="false" customHeight="true" outlineLevel="0" collapsed="false">
      <c r="M47" s="0" t="n">
        <f aca="false">L47/Institucional!A2</f>
        <v>0</v>
      </c>
    </row>
    <row r="48" customFormat="false" ht="14.25" hidden="false" customHeight="false" outlineLevel="0" collapsed="false">
      <c r="M48" s="0" t="n">
        <f aca="false">L48/Institucional!A2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6" t="s">
        <v>17</v>
      </c>
      <c r="B1" s="6" t="s">
        <v>10</v>
      </c>
      <c r="C1" s="6" t="s">
        <v>18</v>
      </c>
      <c r="D1" s="6" t="s">
        <v>19</v>
      </c>
      <c r="E1" s="6" t="s">
        <v>20</v>
      </c>
      <c r="F1" s="6" t="s">
        <v>22</v>
      </c>
      <c r="G1" s="6" t="s">
        <v>23</v>
      </c>
      <c r="H1" s="6" t="s">
        <v>24</v>
      </c>
      <c r="I1" s="6" t="s">
        <v>25</v>
      </c>
      <c r="J1" s="6" t="s">
        <v>26</v>
      </c>
      <c r="K1" s="6" t="s">
        <v>27</v>
      </c>
      <c r="L1" s="6" t="s">
        <v>28</v>
      </c>
      <c r="M1" s="6" t="s">
        <v>29</v>
      </c>
      <c r="N1" s="6" t="s">
        <v>30</v>
      </c>
      <c r="O1" s="6" t="s">
        <v>31</v>
      </c>
      <c r="P1" s="6" t="s">
        <v>32</v>
      </c>
    </row>
    <row r="2" customFormat="false" ht="15" hidden="false" customHeight="true" outlineLevel="0" collapsed="false">
      <c r="L2" s="0" t="n">
        <f aca="false">K2/Institucional!A2</f>
        <v>0</v>
      </c>
    </row>
    <row r="3" customFormat="false" ht="15" hidden="false" customHeight="true" outlineLevel="0" collapsed="false">
      <c r="L3" s="0" t="n">
        <f aca="false">K3/Institucional!A2</f>
        <v>0</v>
      </c>
    </row>
    <row r="4" customFormat="false" ht="15" hidden="false" customHeight="true" outlineLevel="0" collapsed="false">
      <c r="L4" s="0" t="n">
        <f aca="false">K4/Institucional!A2</f>
        <v>0</v>
      </c>
    </row>
    <row r="5" customFormat="false" ht="15" hidden="false" customHeight="true" outlineLevel="0" collapsed="false">
      <c r="L5" s="0" t="n">
        <f aca="false">K5/Institucional!A2</f>
        <v>0</v>
      </c>
    </row>
    <row r="6" customFormat="false" ht="15" hidden="false" customHeight="true" outlineLevel="0" collapsed="false">
      <c r="L6" s="0" t="n">
        <f aca="false">K6/Institucional!A2</f>
        <v>0</v>
      </c>
    </row>
    <row r="7" customFormat="false" ht="15" hidden="false" customHeight="true" outlineLevel="0" collapsed="false">
      <c r="L7" s="0" t="n">
        <f aca="false">K7/Institucional!A2</f>
        <v>0</v>
      </c>
    </row>
    <row r="8" customFormat="false" ht="15" hidden="false" customHeight="true" outlineLevel="0" collapsed="false">
      <c r="L8" s="0" t="n">
        <f aca="false">K8/Institucional!A2</f>
        <v>0</v>
      </c>
    </row>
    <row r="9" customFormat="false" ht="15" hidden="false" customHeight="true" outlineLevel="0" collapsed="false">
      <c r="L9" s="0" t="n">
        <f aca="false">K9/Institucional!A2</f>
        <v>0</v>
      </c>
    </row>
    <row r="10" customFormat="false" ht="15" hidden="false" customHeight="true" outlineLevel="0" collapsed="false">
      <c r="L10" s="0" t="n">
        <f aca="false">K10/Institucional!A2</f>
        <v>0</v>
      </c>
    </row>
    <row r="11" customFormat="false" ht="15" hidden="false" customHeight="true" outlineLevel="0" collapsed="false">
      <c r="L11" s="0" t="n">
        <f aca="false">K11/Institucional!A2</f>
        <v>0</v>
      </c>
    </row>
    <row r="12" customFormat="false" ht="15" hidden="false" customHeight="true" outlineLevel="0" collapsed="false">
      <c r="L12" s="0" t="n">
        <f aca="false">K12/Institucional!A2</f>
        <v>0</v>
      </c>
    </row>
    <row r="13" customFormat="false" ht="15" hidden="false" customHeight="true" outlineLevel="0" collapsed="false">
      <c r="L13" s="0" t="n">
        <f aca="false">K13/Institucional!A2</f>
        <v>0</v>
      </c>
    </row>
    <row r="14" customFormat="false" ht="15" hidden="false" customHeight="true" outlineLevel="0" collapsed="false">
      <c r="L14" s="0" t="n">
        <f aca="false">K14/Institucional!A2</f>
        <v>0</v>
      </c>
    </row>
    <row r="15" customFormat="false" ht="15" hidden="false" customHeight="true" outlineLevel="0" collapsed="false">
      <c r="L15" s="0" t="n">
        <f aca="false">K15/Institucional!A2</f>
        <v>0</v>
      </c>
    </row>
    <row r="16" customFormat="false" ht="15" hidden="false" customHeight="true" outlineLevel="0" collapsed="false">
      <c r="L16" s="0" t="n">
        <f aca="false">K16/Institucional!A2</f>
        <v>0</v>
      </c>
    </row>
    <row r="17" customFormat="false" ht="15" hidden="false" customHeight="true" outlineLevel="0" collapsed="false">
      <c r="L17" s="0" t="n">
        <f aca="false">K17/Institucional!A2</f>
        <v>0</v>
      </c>
    </row>
    <row r="18" customFormat="false" ht="15" hidden="false" customHeight="true" outlineLevel="0" collapsed="false">
      <c r="L18" s="0" t="n">
        <f aca="false">K18/Institucional!A2</f>
        <v>0</v>
      </c>
    </row>
    <row r="19" customFormat="false" ht="15" hidden="false" customHeight="true" outlineLevel="0" collapsed="false">
      <c r="L19" s="0" t="n">
        <f aca="false">K19/Institucional!A2</f>
        <v>0</v>
      </c>
    </row>
    <row r="20" customFormat="false" ht="15" hidden="false" customHeight="true" outlineLevel="0" collapsed="false">
      <c r="L20" s="0" t="n">
        <f aca="false">K20/Institucional!A2</f>
        <v>0</v>
      </c>
    </row>
    <row r="21" customFormat="false" ht="15" hidden="false" customHeight="true" outlineLevel="0" collapsed="false">
      <c r="L21" s="0" t="n">
        <f aca="false">K21/Institucional!A2</f>
        <v>0</v>
      </c>
    </row>
    <row r="22" customFormat="false" ht="15" hidden="false" customHeight="true" outlineLevel="0" collapsed="false">
      <c r="L22" s="0" t="n">
        <f aca="false">K22/Institucional!A2</f>
        <v>0</v>
      </c>
    </row>
    <row r="23" customFormat="false" ht="15" hidden="false" customHeight="true" outlineLevel="0" collapsed="false">
      <c r="L23" s="0" t="n">
        <f aca="false">K23/Institucional!A2</f>
        <v>0</v>
      </c>
    </row>
    <row r="24" customFormat="false" ht="15" hidden="false" customHeight="true" outlineLevel="0" collapsed="false">
      <c r="L24" s="0" t="n">
        <f aca="false">K24/Institucional!A2</f>
        <v>0</v>
      </c>
    </row>
    <row r="25" customFormat="false" ht="15" hidden="false" customHeight="true" outlineLevel="0" collapsed="false">
      <c r="L25" s="0" t="n">
        <f aca="false">K25/Institucional!A2</f>
        <v>0</v>
      </c>
    </row>
    <row r="26" customFormat="false" ht="15" hidden="false" customHeight="true" outlineLevel="0" collapsed="false">
      <c r="L26" s="0" t="n">
        <f aca="false">K26/Institucional!A2</f>
        <v>0</v>
      </c>
    </row>
    <row r="27" customFormat="false" ht="15" hidden="false" customHeight="true" outlineLevel="0" collapsed="false">
      <c r="L27" s="0" t="n">
        <f aca="false">K27/Institucional!A2</f>
        <v>0</v>
      </c>
    </row>
    <row r="28" customFormat="false" ht="15" hidden="false" customHeight="true" outlineLevel="0" collapsed="false">
      <c r="L28" s="0" t="n">
        <f aca="false">K28/Institucional!A2</f>
        <v>0</v>
      </c>
    </row>
    <row r="29" customFormat="false" ht="15" hidden="false" customHeight="true" outlineLevel="0" collapsed="false">
      <c r="L29" s="0" t="n">
        <f aca="false">K29/Institucional!A2</f>
        <v>0</v>
      </c>
    </row>
    <row r="30" customFormat="false" ht="15" hidden="false" customHeight="true" outlineLevel="0" collapsed="false">
      <c r="L30" s="0" t="n">
        <f aca="false">K30/Institucional!A2</f>
        <v>0</v>
      </c>
    </row>
    <row r="31" customFormat="false" ht="15" hidden="false" customHeight="true" outlineLevel="0" collapsed="false">
      <c r="L31" s="0" t="n">
        <f aca="false">K31/Institucional!A2</f>
        <v>0</v>
      </c>
    </row>
    <row r="32" customFormat="false" ht="15" hidden="false" customHeight="true" outlineLevel="0" collapsed="false">
      <c r="L32" s="0" t="n">
        <f aca="false">K32/Institucional!A2</f>
        <v>0</v>
      </c>
    </row>
    <row r="33" customFormat="false" ht="15" hidden="false" customHeight="true" outlineLevel="0" collapsed="false">
      <c r="L33" s="0" t="n">
        <f aca="false">K33/Institucional!A2</f>
        <v>0</v>
      </c>
    </row>
    <row r="34" customFormat="false" ht="15" hidden="false" customHeight="true" outlineLevel="0" collapsed="false">
      <c r="L34" s="0" t="n">
        <f aca="false">K34/Institucional!A2</f>
        <v>0</v>
      </c>
    </row>
    <row r="35" customFormat="false" ht="15" hidden="false" customHeight="true" outlineLevel="0" collapsed="false">
      <c r="L35" s="0" t="n">
        <f aca="false">K35/Institucional!A2</f>
        <v>0</v>
      </c>
    </row>
    <row r="36" customFormat="false" ht="15" hidden="false" customHeight="true" outlineLevel="0" collapsed="false">
      <c r="L36" s="0" t="n">
        <f aca="false">K36/Institucional!A2</f>
        <v>0</v>
      </c>
    </row>
    <row r="37" customFormat="false" ht="15" hidden="false" customHeight="true" outlineLevel="0" collapsed="false">
      <c r="L37" s="0" t="n">
        <f aca="false">K37/Institucional!A2</f>
        <v>0</v>
      </c>
    </row>
    <row r="38" customFormat="false" ht="15" hidden="false" customHeight="true" outlineLevel="0" collapsed="false">
      <c r="L38" s="0" t="n">
        <f aca="false">K38/Institucional!A2</f>
        <v>0</v>
      </c>
    </row>
    <row r="39" customFormat="false" ht="15" hidden="false" customHeight="true" outlineLevel="0" collapsed="false">
      <c r="L39" s="0" t="n">
        <f aca="false">K39/Institucional!A2</f>
        <v>0</v>
      </c>
    </row>
    <row r="40" customFormat="false" ht="15" hidden="false" customHeight="true" outlineLevel="0" collapsed="false">
      <c r="L40" s="0" t="n">
        <f aca="false">K40/Institucional!A2</f>
        <v>0</v>
      </c>
    </row>
    <row r="41" customFormat="false" ht="15" hidden="false" customHeight="true" outlineLevel="0" collapsed="false">
      <c r="L41" s="0" t="n">
        <f aca="false">K41/Institucional!A2</f>
        <v>0</v>
      </c>
    </row>
    <row r="42" customFormat="false" ht="15" hidden="false" customHeight="true" outlineLevel="0" collapsed="false">
      <c r="L42" s="0" t="n">
        <f aca="false">K42/Institucional!A2</f>
        <v>0</v>
      </c>
    </row>
    <row r="43" customFormat="false" ht="15" hidden="false" customHeight="true" outlineLevel="0" collapsed="false">
      <c r="L43" s="0" t="n">
        <f aca="false">K43/Institucional!A2</f>
        <v>0</v>
      </c>
    </row>
    <row r="44" customFormat="false" ht="15" hidden="false" customHeight="true" outlineLevel="0" collapsed="false">
      <c r="L44" s="0" t="n">
        <f aca="false">K44/Institucional!A2</f>
        <v>0</v>
      </c>
    </row>
    <row r="45" customFormat="false" ht="15" hidden="false" customHeight="true" outlineLevel="0" collapsed="false">
      <c r="L45" s="0" t="n">
        <f aca="false">K45/Institucional!A2</f>
        <v>0</v>
      </c>
    </row>
    <row r="46" customFormat="false" ht="15" hidden="false" customHeight="true" outlineLevel="0" collapsed="false">
      <c r="L46" s="0" t="n">
        <f aca="false">K46/Institucional!A2</f>
        <v>0</v>
      </c>
    </row>
    <row r="47" customFormat="false" ht="15" hidden="false" customHeight="true" outlineLevel="0" collapsed="false">
      <c r="L47" s="0" t="n">
        <f aca="false">K47/Institucional!A2</f>
        <v>0</v>
      </c>
    </row>
    <row r="49" customFormat="false" ht="14.25" hidden="false" customHeight="false" outlineLevel="0" collapsed="false">
      <c r="L49" s="0" t="n">
        <f aca="false">K48/Institucional!A2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20.85"/>
  </cols>
  <sheetData>
    <row r="1" customFormat="false" ht="14.25" hidden="false" customHeight="false" outlineLevel="0" collapsed="false">
      <c r="A1" s="0" t="s">
        <v>41</v>
      </c>
    </row>
    <row r="2" customFormat="false" ht="14.25" hidden="false" customHeight="false" outlineLevel="0" collapsed="false">
      <c r="A2" s="0" t="s">
        <v>42</v>
      </c>
      <c r="B2" s="0" t="s">
        <v>43</v>
      </c>
    </row>
    <row r="3" customFormat="false" ht="14.25" hidden="false" customHeight="false" outlineLevel="0" collapsed="false">
      <c r="A3" s="0" t="s">
        <v>44</v>
      </c>
      <c r="B3" s="0" t="n">
        <f aca="false">COUNTA(Registro_PuPuPu!A2:A1000)</f>
        <v>2</v>
      </c>
    </row>
    <row r="4" customFormat="false" ht="14.25" hidden="false" customHeight="false" outlineLevel="0" collapsed="false">
      <c r="A4" s="0" t="s">
        <v>45</v>
      </c>
      <c r="B4" s="0" t="n">
        <f aca="false">COUNTIF(Registro_PuPuPu!K2:K1000,"&gt;0")</f>
        <v>0</v>
      </c>
    </row>
    <row r="5" customFormat="false" ht="14.25" hidden="false" customHeight="false" outlineLevel="0" collapsed="false">
      <c r="A5" s="0" t="s">
        <v>46</v>
      </c>
      <c r="B5" s="0" t="n">
        <f aca="false">COUNTIF(Registro_PuPuPu!K2:K1000,"&lt;0")</f>
        <v>2</v>
      </c>
    </row>
    <row r="6" customFormat="false" ht="14.25" hidden="false" customHeight="false" outlineLevel="0" collapsed="false">
      <c r="A6" s="0" t="s">
        <v>47</v>
      </c>
      <c r="B6" s="0" t="n">
        <f aca="false">COUNTIF(Registro_PuPuPu!K2:K1000,"=0")</f>
        <v>0</v>
      </c>
    </row>
    <row r="7" customFormat="false" ht="14.25" hidden="false" customHeight="false" outlineLevel="0" collapsed="false">
      <c r="A7" s="0" t="s">
        <v>48</v>
      </c>
      <c r="B7" s="0" t="n">
        <f aca="false">IF(B3=0,0,B4/B3)</f>
        <v>0</v>
      </c>
    </row>
    <row r="8" customFormat="false" ht="14.25" hidden="false" customHeight="false" outlineLevel="0" collapsed="false">
      <c r="A8" s="0" t="s">
        <v>49</v>
      </c>
      <c r="B8" s="0" t="n">
        <f aca="false">SUM(Registro_PuPuPu!L2:L1000)</f>
        <v>-5.3755</v>
      </c>
    </row>
    <row r="9" customFormat="false" ht="14.25" hidden="false" customHeight="false" outlineLevel="0" collapsed="false">
      <c r="A9" s="0" t="s">
        <v>50</v>
      </c>
      <c r="B9" s="0" t="n">
        <f aca="false">MIN(Registro_PuPuPu!M2:M1000)</f>
        <v>-0.0145745</v>
      </c>
    </row>
    <row r="10" customFormat="false" ht="14.25" hidden="false" customHeight="false" outlineLevel="0" collapsed="false">
      <c r="A10" s="0" t="s">
        <v>51</v>
      </c>
      <c r="B10" s="0" t="n">
        <f aca="false">SUM(Registro_PuPuPu!M2:M1000)</f>
        <v>-0.0268775</v>
      </c>
    </row>
    <row r="12" customFormat="false" ht="14.25" hidden="false" customHeight="false" outlineLevel="0" collapsed="false">
      <c r="A12" s="0" t="s">
        <v>52</v>
      </c>
    </row>
    <row r="13" customFormat="false" ht="14.25" hidden="false" customHeight="false" outlineLevel="0" collapsed="false">
      <c r="A13" s="0" t="s">
        <v>42</v>
      </c>
      <c r="B13" s="0" t="s">
        <v>43</v>
      </c>
    </row>
    <row r="14" customFormat="false" ht="14.25" hidden="false" customHeight="false" outlineLevel="0" collapsed="false">
      <c r="A14" s="0" t="s">
        <v>44</v>
      </c>
      <c r="B14" s="0" t="n">
        <f aca="false">COUNTA(Registro_NYOP!A2:A1000)</f>
        <v>0</v>
      </c>
    </row>
    <row r="15" customFormat="false" ht="14.25" hidden="false" customHeight="false" outlineLevel="0" collapsed="false">
      <c r="A15" s="0" t="s">
        <v>45</v>
      </c>
      <c r="B15" s="0" t="n">
        <f aca="false">COUNTIF(Registro_NYOP!J2:J1000,"&gt;0")</f>
        <v>0</v>
      </c>
    </row>
    <row r="16" customFormat="false" ht="14.25" hidden="false" customHeight="false" outlineLevel="0" collapsed="false">
      <c r="A16" s="0" t="s">
        <v>46</v>
      </c>
      <c r="B16" s="0" t="n">
        <f aca="false">COUNTIF(Registro_NYOP!J2:J1000,"&lt;0")</f>
        <v>0</v>
      </c>
    </row>
    <row r="17" customFormat="false" ht="14.25" hidden="false" customHeight="false" outlineLevel="0" collapsed="false">
      <c r="A17" s="0" t="s">
        <v>47</v>
      </c>
      <c r="B17" s="0" t="n">
        <f aca="false">COUNTIF(Registro_NYOP!J2:J1000,"=0")</f>
        <v>0</v>
      </c>
    </row>
    <row r="18" customFormat="false" ht="14.25" hidden="false" customHeight="false" outlineLevel="0" collapsed="false">
      <c r="A18" s="0" t="s">
        <v>48</v>
      </c>
      <c r="B18" s="0" t="n">
        <f aca="false">IF(B14=0,0,B15/B14)</f>
        <v>0</v>
      </c>
    </row>
    <row r="19" customFormat="false" ht="14.25" hidden="false" customHeight="false" outlineLevel="0" collapsed="false">
      <c r="A19" s="0" t="s">
        <v>49</v>
      </c>
      <c r="B19" s="0" t="n">
        <f aca="false">SUM(Registro_NYOP!K2:K1000)</f>
        <v>0</v>
      </c>
    </row>
    <row r="20" customFormat="false" ht="14.25" hidden="false" customHeight="false" outlineLevel="0" collapsed="false">
      <c r="A20" s="0" t="s">
        <v>50</v>
      </c>
      <c r="B20" s="0" t="n">
        <f aca="false">MIN(Registro_NYOP!L2:L1000)</f>
        <v>0</v>
      </c>
    </row>
    <row r="26" customFormat="false" ht="14.25" hidden="false" customHeight="false" outlineLevel="0" collapsed="false">
      <c r="A26" s="0" t="s">
        <v>51</v>
      </c>
      <c r="B26" s="0" t="n">
        <f aca="false">SUM(Registro_NYOP!L2:L1000)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2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M14" activeCellId="0" sqref="M14"/>
    </sheetView>
  </sheetViews>
  <sheetFormatPr defaultColWidth="8.6796875" defaultRowHeight="14.25" zeroHeight="false" outlineLevelRow="0" outlineLevelCol="0"/>
  <cols>
    <col collapsed="false" customWidth="true" hidden="false" outlineLevel="0" max="12" min="12" style="0" width="49.57"/>
    <col collapsed="false" customWidth="true" hidden="false" outlineLevel="0" max="13" min="13" style="0" width="24.06"/>
    <col collapsed="false" customWidth="true" hidden="false" outlineLevel="0" max="14" min="14" style="0" width="18.42"/>
    <col collapsed="false" customWidth="true" hidden="false" outlineLevel="0" max="16" min="15" style="0" width="20.71"/>
  </cols>
  <sheetData>
    <row r="1" customFormat="false" ht="14.25" hidden="false" customHeight="false" outlineLevel="0" collapsed="false">
      <c r="A1" s="6" t="s">
        <v>17</v>
      </c>
      <c r="B1" s="6" t="s">
        <v>10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  <c r="H1" s="6" t="s">
        <v>23</v>
      </c>
      <c r="I1" s="6" t="s">
        <v>24</v>
      </c>
      <c r="J1" s="6" t="s">
        <v>25</v>
      </c>
      <c r="K1" s="6" t="s">
        <v>26</v>
      </c>
      <c r="L1" s="6" t="s">
        <v>53</v>
      </c>
      <c r="M1" s="6" t="s">
        <v>29</v>
      </c>
      <c r="N1" s="6" t="s">
        <v>30</v>
      </c>
      <c r="O1" s="6" t="s">
        <v>31</v>
      </c>
      <c r="P1" s="6" t="s">
        <v>32</v>
      </c>
    </row>
    <row r="2" customFormat="false" ht="14.25" hidden="false" customHeight="true" outlineLevel="0" collapsed="false">
      <c r="A2" s="0" t="n">
        <v>1</v>
      </c>
      <c r="B2" s="0" t="s">
        <v>33</v>
      </c>
      <c r="C2" s="0" t="s">
        <v>34</v>
      </c>
      <c r="D2" s="0" t="s">
        <v>39</v>
      </c>
      <c r="E2" s="0" t="n">
        <v>93400.5</v>
      </c>
      <c r="F2" s="0" t="n">
        <v>0.01</v>
      </c>
      <c r="K2" s="0" t="n">
        <f aca="false">SUM(G2:J2)</f>
        <v>0</v>
      </c>
      <c r="L2" s="0" t="s">
        <v>54</v>
      </c>
      <c r="M2" s="0" t="s">
        <v>55</v>
      </c>
    </row>
    <row r="3" customFormat="false" ht="14.25" hidden="false" customHeight="true" outlineLevel="0" collapsed="false">
      <c r="K3" s="0" t="n">
        <f aca="false">SUM(G3:J3)</f>
        <v>0</v>
      </c>
    </row>
    <row r="4" customFormat="false" ht="14.25" hidden="false" customHeight="true" outlineLevel="0" collapsed="false">
      <c r="K4" s="0" t="n">
        <f aca="false">SUM(G4:J4)</f>
        <v>0</v>
      </c>
    </row>
    <row r="5" customFormat="false" ht="14.25" hidden="false" customHeight="true" outlineLevel="0" collapsed="false">
      <c r="K5" s="0" t="n">
        <f aca="false">SUM(G5:J5)</f>
        <v>0</v>
      </c>
    </row>
    <row r="6" customFormat="false" ht="14.25" hidden="false" customHeight="true" outlineLevel="0" collapsed="false">
      <c r="K6" s="0" t="n">
        <f aca="false">SUM(G6:J6)</f>
        <v>0</v>
      </c>
    </row>
    <row r="7" customFormat="false" ht="14.25" hidden="false" customHeight="true" outlineLevel="0" collapsed="false">
      <c r="K7" s="0" t="n">
        <f aca="false">SUM(G7:J7)</f>
        <v>0</v>
      </c>
    </row>
    <row r="8" customFormat="false" ht="14.25" hidden="false" customHeight="true" outlineLevel="0" collapsed="false">
      <c r="K8" s="0" t="n">
        <f aca="false">SUM(G8:J8)</f>
        <v>0</v>
      </c>
    </row>
    <row r="9" customFormat="false" ht="14.25" hidden="false" customHeight="true" outlineLevel="0" collapsed="false">
      <c r="K9" s="0" t="n">
        <f aca="false">SUM(G9:J9)</f>
        <v>0</v>
      </c>
    </row>
    <row r="10" customFormat="false" ht="14.25" hidden="false" customHeight="true" outlineLevel="0" collapsed="false">
      <c r="K10" s="0" t="n">
        <f aca="false">SUM(G10:J10)</f>
        <v>0</v>
      </c>
    </row>
    <row r="11" customFormat="false" ht="14.25" hidden="false" customHeight="true" outlineLevel="0" collapsed="false">
      <c r="K11" s="0" t="n">
        <f aca="false">SUM(G11:J11)</f>
        <v>0</v>
      </c>
    </row>
    <row r="12" customFormat="false" ht="14.25" hidden="false" customHeight="true" outlineLevel="0" collapsed="false">
      <c r="K12" s="0" t="n">
        <f aca="false">SUM(G12:J12)</f>
        <v>0</v>
      </c>
    </row>
    <row r="13" customFormat="false" ht="14.25" hidden="false" customHeight="true" outlineLevel="0" collapsed="false">
      <c r="K13" s="0" t="n">
        <f aca="false">SUM(G13:J13)</f>
        <v>0</v>
      </c>
    </row>
    <row r="14" customFormat="false" ht="14.25" hidden="false" customHeight="true" outlineLevel="0" collapsed="false">
      <c r="K14" s="0" t="n">
        <f aca="false">SUM(G14:J14)</f>
        <v>0</v>
      </c>
    </row>
    <row r="15" customFormat="false" ht="14.25" hidden="false" customHeight="true" outlineLevel="0" collapsed="false">
      <c r="K15" s="0" t="n">
        <f aca="false">SUM(G15:J15)</f>
        <v>0</v>
      </c>
    </row>
    <row r="16" customFormat="false" ht="14.25" hidden="false" customHeight="true" outlineLevel="0" collapsed="false">
      <c r="K16" s="0" t="n">
        <f aca="false">SUM(G16:J16)</f>
        <v>0</v>
      </c>
    </row>
    <row r="17" customFormat="false" ht="14.25" hidden="false" customHeight="true" outlineLevel="0" collapsed="false">
      <c r="K17" s="0" t="n">
        <f aca="false">SUM(G17:J17)</f>
        <v>0</v>
      </c>
    </row>
    <row r="18" customFormat="false" ht="14.25" hidden="false" customHeight="true" outlineLevel="0" collapsed="false">
      <c r="K18" s="0" t="n">
        <f aca="false">SUM(G18:J18)</f>
        <v>0</v>
      </c>
    </row>
    <row r="19" customFormat="false" ht="14.25" hidden="false" customHeight="true" outlineLevel="0" collapsed="false">
      <c r="K19" s="0" t="n">
        <f aca="false">SUM(G19:J19)</f>
        <v>0</v>
      </c>
    </row>
    <row r="20" customFormat="false" ht="14.25" hidden="false" customHeight="true" outlineLevel="0" collapsed="false">
      <c r="K20" s="0" t="n">
        <f aca="false">SUM(G20:J20)</f>
        <v>0</v>
      </c>
    </row>
    <row r="21" customFormat="false" ht="14.25" hidden="false" customHeight="true" outlineLevel="0" collapsed="false">
      <c r="K21" s="0" t="n">
        <f aca="false">SUM(G21:J21)</f>
        <v>0</v>
      </c>
    </row>
    <row r="22" customFormat="false" ht="14.25" hidden="false" customHeight="true" outlineLevel="0" collapsed="false">
      <c r="K22" s="0" t="n">
        <f aca="false">SUM(G22:J22)</f>
        <v>0</v>
      </c>
    </row>
    <row r="23" customFormat="false" ht="14.25" hidden="false" customHeight="true" outlineLevel="0" collapsed="false">
      <c r="K23" s="0" t="n">
        <f aca="false">SUM(G23:J23)</f>
        <v>0</v>
      </c>
    </row>
    <row r="24" customFormat="false" ht="14.25" hidden="false" customHeight="true" outlineLevel="0" collapsed="false">
      <c r="K24" s="0" t="n">
        <f aca="false">SUM(G24:J24)</f>
        <v>0</v>
      </c>
    </row>
    <row r="25" customFormat="false" ht="14.25" hidden="false" customHeight="true" outlineLevel="0" collapsed="false">
      <c r="K25" s="0" t="n">
        <f aca="false">SUM(G25:J25)</f>
        <v>0</v>
      </c>
    </row>
    <row r="26" customFormat="false" ht="14.25" hidden="false" customHeight="true" outlineLevel="0" collapsed="false">
      <c r="K26" s="0" t="n">
        <f aca="false">SUM(G26:J26)</f>
        <v>0</v>
      </c>
    </row>
    <row r="27" customFormat="false" ht="14.25" hidden="false" customHeight="true" outlineLevel="0" collapsed="false">
      <c r="K27" s="0" t="n">
        <f aca="false">SUM(G27:J27)</f>
        <v>0</v>
      </c>
    </row>
    <row r="28" customFormat="false" ht="14.25" hidden="false" customHeight="true" outlineLevel="0" collapsed="false">
      <c r="K28" s="0" t="n">
        <f aca="false">SUM(G28:J28)</f>
        <v>0</v>
      </c>
    </row>
    <row r="29" customFormat="false" ht="14.25" hidden="false" customHeight="true" outlineLevel="0" collapsed="false">
      <c r="K29" s="0" t="n">
        <f aca="false">SUM(G29:J29)</f>
        <v>0</v>
      </c>
    </row>
    <row r="30" customFormat="false" ht="14.25" hidden="false" customHeight="true" outlineLevel="0" collapsed="false">
      <c r="K30" s="0" t="n">
        <f aca="false">SUM(G30:J30)</f>
        <v>0</v>
      </c>
    </row>
    <row r="31" customFormat="false" ht="14.25" hidden="false" customHeight="true" outlineLevel="0" collapsed="false">
      <c r="K31" s="0" t="n">
        <f aca="false">SUM(G31:J31)</f>
        <v>0</v>
      </c>
    </row>
    <row r="32" customFormat="false" ht="14.25" hidden="false" customHeight="true" outlineLevel="0" collapsed="false">
      <c r="K32" s="0" t="n">
        <f aca="false">SUM(G32:J32)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6" t="s">
        <v>17</v>
      </c>
      <c r="B1" s="6" t="s">
        <v>10</v>
      </c>
      <c r="C1" s="6" t="s">
        <v>18</v>
      </c>
      <c r="D1" s="6" t="s">
        <v>19</v>
      </c>
      <c r="E1" s="6" t="s">
        <v>20</v>
      </c>
      <c r="F1" s="6" t="s">
        <v>22</v>
      </c>
      <c r="G1" s="6" t="s">
        <v>23</v>
      </c>
      <c r="H1" s="6" t="s">
        <v>24</v>
      </c>
      <c r="I1" s="6" t="s">
        <v>25</v>
      </c>
      <c r="J1" s="6" t="s">
        <v>26</v>
      </c>
      <c r="K1" s="6" t="s">
        <v>29</v>
      </c>
      <c r="L1" s="6" t="s">
        <v>30</v>
      </c>
      <c r="M1" s="6" t="s">
        <v>31</v>
      </c>
      <c r="N1" s="6" t="s">
        <v>32</v>
      </c>
      <c r="O1" s="6" t="s">
        <v>31</v>
      </c>
      <c r="P1" s="6" t="s">
        <v>32</v>
      </c>
    </row>
    <row r="2" customFormat="false" ht="15" hidden="false" customHeight="true" outlineLevel="0" collapsed="false">
      <c r="J2" s="0" t="n">
        <f aca="false">SUM(F2:I2)</f>
        <v>0</v>
      </c>
    </row>
    <row r="3" customFormat="false" ht="15" hidden="false" customHeight="true" outlineLevel="0" collapsed="false">
      <c r="J3" s="0" t="n">
        <f aca="false">SUM(F3:I3)</f>
        <v>0</v>
      </c>
    </row>
    <row r="4" customFormat="false" ht="15" hidden="false" customHeight="true" outlineLevel="0" collapsed="false">
      <c r="J4" s="0" t="n">
        <f aca="false">SUM(F4:I4)</f>
        <v>0</v>
      </c>
    </row>
    <row r="5" customFormat="false" ht="15" hidden="false" customHeight="true" outlineLevel="0" collapsed="false">
      <c r="J5" s="0" t="n">
        <f aca="false">SUM(F5:I5)</f>
        <v>0</v>
      </c>
    </row>
    <row r="6" customFormat="false" ht="15" hidden="false" customHeight="true" outlineLevel="0" collapsed="false">
      <c r="J6" s="0" t="n">
        <f aca="false">SUM(F6:I6)</f>
        <v>0</v>
      </c>
    </row>
    <row r="7" customFormat="false" ht="15" hidden="false" customHeight="true" outlineLevel="0" collapsed="false">
      <c r="J7" s="0" t="n">
        <f aca="false">SUM(F7:I7)</f>
        <v>0</v>
      </c>
    </row>
    <row r="8" customFormat="false" ht="15" hidden="false" customHeight="true" outlineLevel="0" collapsed="false">
      <c r="J8" s="0" t="n">
        <f aca="false">SUM(F8:I8)</f>
        <v>0</v>
      </c>
    </row>
    <row r="9" customFormat="false" ht="15" hidden="false" customHeight="true" outlineLevel="0" collapsed="false">
      <c r="J9" s="0" t="n">
        <f aca="false">SUM(F9:I9)</f>
        <v>0</v>
      </c>
    </row>
    <row r="10" customFormat="false" ht="15" hidden="false" customHeight="true" outlineLevel="0" collapsed="false">
      <c r="J10" s="0" t="n">
        <f aca="false">SUM(F10:I10)</f>
        <v>0</v>
      </c>
    </row>
    <row r="11" customFormat="false" ht="15" hidden="false" customHeight="true" outlineLevel="0" collapsed="false">
      <c r="J11" s="0" t="n">
        <f aca="false">SUM(F11:I11)</f>
        <v>0</v>
      </c>
    </row>
    <row r="12" customFormat="false" ht="15" hidden="false" customHeight="true" outlineLevel="0" collapsed="false">
      <c r="J12" s="0" t="n">
        <f aca="false">SUM(F12:I12)</f>
        <v>0</v>
      </c>
    </row>
    <row r="13" customFormat="false" ht="15" hidden="false" customHeight="true" outlineLevel="0" collapsed="false">
      <c r="J13" s="0" t="n">
        <f aca="false">SUM(F13:I13)</f>
        <v>0</v>
      </c>
    </row>
    <row r="14" customFormat="false" ht="15" hidden="false" customHeight="true" outlineLevel="0" collapsed="false">
      <c r="J14" s="0" t="n">
        <f aca="false">SUM(F14:I14)</f>
        <v>0</v>
      </c>
    </row>
    <row r="15" customFormat="false" ht="15" hidden="false" customHeight="true" outlineLevel="0" collapsed="false">
      <c r="J15" s="0" t="n">
        <f aca="false">SUM(F15:I15)</f>
        <v>0</v>
      </c>
    </row>
    <row r="16" customFormat="false" ht="15" hidden="false" customHeight="true" outlineLevel="0" collapsed="false">
      <c r="J16" s="0" t="n">
        <f aca="false">SUM(F16:I16)</f>
        <v>0</v>
      </c>
    </row>
    <row r="17" customFormat="false" ht="15" hidden="false" customHeight="true" outlineLevel="0" collapsed="false">
      <c r="J17" s="0" t="n">
        <f aca="false">SUM(F17:I17)</f>
        <v>0</v>
      </c>
    </row>
    <row r="18" customFormat="false" ht="15" hidden="false" customHeight="true" outlineLevel="0" collapsed="false">
      <c r="J18" s="0" t="n">
        <f aca="false">SUM(F18:I18)</f>
        <v>0</v>
      </c>
    </row>
    <row r="19" customFormat="false" ht="15" hidden="false" customHeight="true" outlineLevel="0" collapsed="false">
      <c r="J19" s="0" t="n">
        <f aca="false">SUM(F19:I19)</f>
        <v>0</v>
      </c>
    </row>
    <row r="20" customFormat="false" ht="15" hidden="false" customHeight="true" outlineLevel="0" collapsed="false">
      <c r="J20" s="0" t="n">
        <f aca="false">SUM(F20:I20)</f>
        <v>0</v>
      </c>
    </row>
    <row r="21" customFormat="false" ht="15" hidden="false" customHeight="true" outlineLevel="0" collapsed="false">
      <c r="J21" s="0" t="n">
        <f aca="false">SUM(F21:I21)</f>
        <v>0</v>
      </c>
    </row>
    <row r="22" customFormat="false" ht="15" hidden="false" customHeight="true" outlineLevel="0" collapsed="false">
      <c r="J22" s="0" t="n">
        <f aca="false">SUM(F22:I22)</f>
        <v>0</v>
      </c>
    </row>
    <row r="23" customFormat="false" ht="15" hidden="false" customHeight="true" outlineLevel="0" collapsed="false">
      <c r="J23" s="0" t="n">
        <f aca="false">SUM(F23:I23)</f>
        <v>0</v>
      </c>
    </row>
    <row r="24" customFormat="false" ht="15" hidden="false" customHeight="true" outlineLevel="0" collapsed="false">
      <c r="J24" s="0" t="n">
        <f aca="false">SUM(F24:I24)</f>
        <v>0</v>
      </c>
    </row>
    <row r="25" customFormat="false" ht="15" hidden="false" customHeight="true" outlineLevel="0" collapsed="false">
      <c r="J25" s="0" t="n">
        <f aca="false">SUM(F25:I25)</f>
        <v>0</v>
      </c>
    </row>
    <row r="26" customFormat="false" ht="15" hidden="false" customHeight="true" outlineLevel="0" collapsed="false">
      <c r="J26" s="0" t="n">
        <f aca="false">SUM(F26:I26)</f>
        <v>0</v>
      </c>
    </row>
    <row r="27" customFormat="false" ht="15" hidden="false" customHeight="true" outlineLevel="0" collapsed="false">
      <c r="J27" s="0" t="n">
        <f aca="false">SUM(F27:I27)</f>
        <v>0</v>
      </c>
    </row>
    <row r="28" customFormat="false" ht="15" hidden="false" customHeight="true" outlineLevel="0" collapsed="false">
      <c r="J28" s="0" t="n">
        <f aca="false">SUM(F28:I28)</f>
        <v>0</v>
      </c>
    </row>
    <row r="29" customFormat="false" ht="15" hidden="false" customHeight="true" outlineLevel="0" collapsed="false">
      <c r="J29" s="0" t="n">
        <f aca="false">SUM(F29:I29)</f>
        <v>0</v>
      </c>
    </row>
    <row r="30" customFormat="false" ht="15" hidden="false" customHeight="true" outlineLevel="0" collapsed="false">
      <c r="J30" s="0" t="n">
        <f aca="false">SUM(F30:I30)</f>
        <v>0</v>
      </c>
    </row>
    <row r="31" customFormat="false" ht="15" hidden="false" customHeight="true" outlineLevel="0" collapsed="false">
      <c r="J31" s="0" t="n">
        <f aca="false">SUM(F31:I31)</f>
        <v>0</v>
      </c>
    </row>
    <row r="32" customFormat="false" ht="15" hidden="false" customHeight="true" outlineLevel="0" collapsed="false">
      <c r="J32" s="0" t="n">
        <f aca="false">SUM(F32:I32)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6" t="s">
        <v>56</v>
      </c>
      <c r="B1" s="6" t="s">
        <v>57</v>
      </c>
      <c r="C1" s="6" t="s">
        <v>58</v>
      </c>
      <c r="D1" s="6" t="s">
        <v>59</v>
      </c>
      <c r="E1" s="6" t="s">
        <v>60</v>
      </c>
      <c r="F1" s="6" t="s">
        <v>48</v>
      </c>
      <c r="G1" s="6" t="s">
        <v>61</v>
      </c>
      <c r="H1" s="6" t="s">
        <v>62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2025-04-21T05:33:17Z</dcterms:created>
  <dc:creator>openpyxl</dc:creator>
  <dc:description/>
  <dc:language>es-ES</dc:language>
  <cp:lastModifiedBy/>
  <dcterms:modified xsi:type="dcterms:W3CDTF">2025-04-22T21:34:39Z</dcterms:modified>
  <cp:revision>8</cp:revision>
  <dc:subject/>
  <dc:title/>
</cp:coreProperties>
</file>