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il 2" sheetId="1" r:id="rId4"/>
    <sheet state="visible" name="teil 4" sheetId="2" r:id="rId5"/>
    <sheet state="visible" name="Teil 5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Phase2 - Phase1
	-Patrick Ajello</t>
      </text>
    </comment>
  </commentList>
</comments>
</file>

<file path=xl/sharedStrings.xml><?xml version="1.0" encoding="utf-8"?>
<sst xmlns="http://schemas.openxmlformats.org/spreadsheetml/2006/main" count="42" uniqueCount="22">
  <si>
    <t>Frequenz in Hz</t>
  </si>
  <si>
    <t>Fehler Frequenz</t>
  </si>
  <si>
    <t>Fehler sens/2</t>
  </si>
  <si>
    <t>ffreq</t>
  </si>
  <si>
    <t>Phase in Grad</t>
  </si>
  <si>
    <t>Fehler Phase</t>
  </si>
  <si>
    <t>fphase</t>
  </si>
  <si>
    <t>PP1 in V</t>
  </si>
  <si>
    <t>Fehler PP1</t>
  </si>
  <si>
    <t>fpp1</t>
  </si>
  <si>
    <t>PP2 in V</t>
  </si>
  <si>
    <t>Fehler PP2</t>
  </si>
  <si>
    <t>fppp2</t>
  </si>
  <si>
    <t>MessfehlerFreq</t>
  </si>
  <si>
    <t xml:space="preserve">Phase in Grad </t>
  </si>
  <si>
    <t>Fehler PP2 V</t>
  </si>
  <si>
    <t>Time microsec</t>
  </si>
  <si>
    <t>ftime</t>
  </si>
  <si>
    <t>Voltage in V of peak oben</t>
  </si>
  <si>
    <t>Fehler Voltage</t>
  </si>
  <si>
    <t>fv</t>
  </si>
  <si>
    <t>Voltage in V of peak unten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</si>
</sst>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theme="1"/>
      <name val="Arial"/>
    </font>
    <font>
      <sz val="11.0"/>
      <color rgb="FF000000"/>
      <name val="Inconsolata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 readingOrder="0"/>
    </xf>
    <xf borderId="0" fillId="2" fontId="3" numFmtId="0" xfId="0" applyAlignment="1" applyFill="1" applyFont="1">
      <alignment horizontal="right"/>
    </xf>
    <xf borderId="0" fillId="0" fontId="1" numFmtId="0" xfId="0" applyAlignment="1" applyFont="1">
      <alignment horizontal="right"/>
    </xf>
    <xf borderId="0" fillId="0" fontId="4" numFmtId="0" xfId="0" applyAlignment="1" applyFont="1">
      <alignment horizontal="right" vertical="bottom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0"/>
    <col customWidth="1" min="14" max="14" width="18.0"/>
    <col customWidth="1" min="16" max="16" width="16.71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2</v>
      </c>
      <c r="H1" s="2" t="s">
        <v>6</v>
      </c>
      <c r="I1" s="1" t="s">
        <v>7</v>
      </c>
      <c r="J1" s="1" t="s">
        <v>8</v>
      </c>
      <c r="K1" s="2" t="s">
        <v>2</v>
      </c>
      <c r="L1" s="2" t="s">
        <v>9</v>
      </c>
      <c r="M1" s="1" t="s">
        <v>10</v>
      </c>
      <c r="N1" s="1" t="s">
        <v>11</v>
      </c>
      <c r="O1" s="2" t="s">
        <v>2</v>
      </c>
      <c r="P1" s="2" t="s">
        <v>12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>
      <c r="A2" s="1">
        <v>21.023</v>
      </c>
      <c r="B2" s="1">
        <v>0.45</v>
      </c>
      <c r="C2" s="2">
        <v>5.0E-4</v>
      </c>
      <c r="D2" s="4">
        <f t="shared" ref="D2:D19" si="1">SQRT(((A2/100)/SQRT(3))^2+(B2/SQRT(3))^2+(C2/SQRT(3))^2)</f>
        <v>0.2867617495</v>
      </c>
      <c r="E2" s="1">
        <v>1.51</v>
      </c>
      <c r="F2" s="1">
        <v>0.8</v>
      </c>
      <c r="G2" s="2">
        <v>0.005</v>
      </c>
      <c r="H2" s="4">
        <f t="shared" ref="H2:H19" si="2">SQRT(((6*E2/100)/SQRT(3))^2+(F2/SQRT(3))^2+(G2/SQRT(3))^2)</f>
        <v>0.4648416791</v>
      </c>
      <c r="I2" s="1">
        <v>96.8</v>
      </c>
      <c r="J2" s="1">
        <v>0.8</v>
      </c>
      <c r="K2" s="2">
        <v>0.05</v>
      </c>
      <c r="L2" s="4">
        <f t="shared" ref="L2:L19" si="3">SQRT(((6*I2/100)/SQRT(3))^2+(J2/SQRT(3))^2+(K2/SQRT(3))^2)</f>
        <v>3.385033924</v>
      </c>
      <c r="M2" s="1">
        <v>95.2</v>
      </c>
      <c r="N2" s="2">
        <v>0.01</v>
      </c>
      <c r="O2" s="2">
        <v>0.05</v>
      </c>
      <c r="P2" s="5">
        <f t="shared" ref="P2:P19" si="4">SQRT(((6*M2/100)/SQRT(3))^2+(N2/SQRT(3))^2+(O2/SQRT(3))^2)</f>
        <v>3.297956135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>
      <c r="A3" s="1">
        <v>62.565</v>
      </c>
      <c r="B3" s="1">
        <v>0.4</v>
      </c>
      <c r="C3" s="2">
        <v>5.0E-4</v>
      </c>
      <c r="D3" s="4">
        <f t="shared" si="1"/>
        <v>0.4287338617</v>
      </c>
      <c r="E3" s="1">
        <v>1.81</v>
      </c>
      <c r="F3" s="1">
        <v>0.8</v>
      </c>
      <c r="G3" s="2">
        <v>0.005</v>
      </c>
      <c r="H3" s="4">
        <f t="shared" si="2"/>
        <v>0.4661255053</v>
      </c>
      <c r="I3" s="1">
        <v>96.0</v>
      </c>
      <c r="J3" s="1">
        <v>0.8</v>
      </c>
      <c r="K3" s="2">
        <v>0.05</v>
      </c>
      <c r="L3" s="4">
        <f t="shared" si="3"/>
        <v>3.357583456</v>
      </c>
      <c r="M3" s="1">
        <v>95.2</v>
      </c>
      <c r="N3" s="2">
        <v>0.01</v>
      </c>
      <c r="O3" s="2">
        <v>0.05</v>
      </c>
      <c r="P3" s="5">
        <f t="shared" si="4"/>
        <v>3.297956135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>
      <c r="A4" s="1">
        <v>92.885</v>
      </c>
      <c r="B4" s="1">
        <v>0.3</v>
      </c>
      <c r="C4" s="2">
        <v>5.0E-4</v>
      </c>
      <c r="D4" s="4">
        <f t="shared" si="1"/>
        <v>0.5635490433</v>
      </c>
      <c r="E4" s="1">
        <v>-1.34</v>
      </c>
      <c r="F4" s="1">
        <v>1.03</v>
      </c>
      <c r="G4" s="2">
        <v>0.005</v>
      </c>
      <c r="H4" s="4">
        <f t="shared" si="2"/>
        <v>0.5964867028</v>
      </c>
      <c r="I4" s="1">
        <v>96.0</v>
      </c>
      <c r="J4" s="1">
        <v>0.8</v>
      </c>
      <c r="K4" s="2">
        <v>0.05</v>
      </c>
      <c r="L4" s="4">
        <f t="shared" si="3"/>
        <v>3.357583456</v>
      </c>
      <c r="M4" s="1">
        <v>95.2</v>
      </c>
      <c r="N4" s="2">
        <v>0.01</v>
      </c>
      <c r="O4" s="2">
        <v>0.05</v>
      </c>
      <c r="P4" s="5">
        <f t="shared" si="4"/>
        <v>3.297956135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>
      <c r="A5" s="1">
        <v>212.3</v>
      </c>
      <c r="B5" s="1">
        <v>0.02</v>
      </c>
      <c r="C5" s="2">
        <v>0.005</v>
      </c>
      <c r="D5" s="4">
        <f t="shared" si="1"/>
        <v>1.22577241</v>
      </c>
      <c r="E5" s="1">
        <v>-0.76</v>
      </c>
      <c r="F5" s="1">
        <v>0.76</v>
      </c>
      <c r="G5" s="2">
        <v>0.005</v>
      </c>
      <c r="H5" s="4">
        <f t="shared" si="2"/>
        <v>0.4395847889</v>
      </c>
      <c r="I5" s="1">
        <v>96.8</v>
      </c>
      <c r="J5" s="1">
        <v>0.8</v>
      </c>
      <c r="K5" s="2">
        <v>0.05</v>
      </c>
      <c r="L5" s="4">
        <f t="shared" si="3"/>
        <v>3.385033924</v>
      </c>
      <c r="M5" s="1">
        <v>95.2</v>
      </c>
      <c r="N5" s="2">
        <v>0.01</v>
      </c>
      <c r="O5" s="2">
        <v>0.05</v>
      </c>
      <c r="P5" s="5">
        <f t="shared" si="4"/>
        <v>3.297956135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>
      <c r="A6" s="1">
        <v>352.29</v>
      </c>
      <c r="B6" s="1">
        <v>0.02</v>
      </c>
      <c r="C6" s="2">
        <v>0.005</v>
      </c>
      <c r="D6" s="4">
        <f t="shared" si="1"/>
        <v>2.033982089</v>
      </c>
      <c r="E6" s="1">
        <v>1.02</v>
      </c>
      <c r="F6" s="1">
        <v>0.8</v>
      </c>
      <c r="G6" s="2">
        <v>0.005</v>
      </c>
      <c r="H6" s="4">
        <f t="shared" si="2"/>
        <v>0.4632387577</v>
      </c>
      <c r="I6" s="2">
        <v>96.8</v>
      </c>
      <c r="J6" s="2">
        <v>0.5</v>
      </c>
      <c r="K6" s="2">
        <v>0.05</v>
      </c>
      <c r="L6" s="4">
        <f t="shared" si="3"/>
        <v>3.365776978</v>
      </c>
      <c r="M6" s="1">
        <v>95.2</v>
      </c>
      <c r="N6" s="2">
        <v>0.01</v>
      </c>
      <c r="O6" s="2">
        <v>0.05</v>
      </c>
      <c r="P6" s="5">
        <f t="shared" si="4"/>
        <v>3.297956135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>
      <c r="A7" s="1">
        <v>862.01</v>
      </c>
      <c r="B7" s="1">
        <v>0.03</v>
      </c>
      <c r="C7" s="2">
        <v>0.005</v>
      </c>
      <c r="D7" s="4">
        <f t="shared" si="1"/>
        <v>4.976848032</v>
      </c>
      <c r="E7" s="1">
        <v>5.59</v>
      </c>
      <c r="F7" s="1">
        <v>0.9</v>
      </c>
      <c r="G7" s="2">
        <v>0.005</v>
      </c>
      <c r="H7" s="4">
        <f t="shared" si="2"/>
        <v>0.5545322834</v>
      </c>
      <c r="I7" s="2">
        <v>96.8</v>
      </c>
      <c r="J7" s="2">
        <v>0.5</v>
      </c>
      <c r="K7" s="2">
        <v>0.05</v>
      </c>
      <c r="L7" s="4">
        <f t="shared" si="3"/>
        <v>3.365776978</v>
      </c>
      <c r="M7" s="1">
        <v>94.4</v>
      </c>
      <c r="N7" s="2">
        <v>0.01</v>
      </c>
      <c r="O7" s="2">
        <v>0.05</v>
      </c>
      <c r="P7" s="5">
        <f t="shared" si="4"/>
        <v>3.270244435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>
      <c r="A8" s="6">
        <v>1346.6</v>
      </c>
      <c r="B8" s="6">
        <v>1.0</v>
      </c>
      <c r="C8" s="2">
        <v>0.05</v>
      </c>
      <c r="D8" s="4">
        <f t="shared" si="1"/>
        <v>7.796060031</v>
      </c>
      <c r="E8" s="1">
        <v>7.76</v>
      </c>
      <c r="F8" s="1">
        <v>0.6</v>
      </c>
      <c r="G8" s="2">
        <v>0.005</v>
      </c>
      <c r="H8" s="4">
        <f t="shared" si="2"/>
        <v>0.4384854083</v>
      </c>
      <c r="I8" s="1">
        <v>95.2</v>
      </c>
      <c r="J8" s="2">
        <v>0.5</v>
      </c>
      <c r="K8" s="2">
        <v>0.05</v>
      </c>
      <c r="L8" s="4">
        <f t="shared" si="3"/>
        <v>3.31056108</v>
      </c>
      <c r="M8" s="1">
        <v>92.8</v>
      </c>
      <c r="N8" s="1">
        <v>0.8</v>
      </c>
      <c r="O8" s="2">
        <v>0.05</v>
      </c>
      <c r="P8" s="5">
        <f t="shared" si="4"/>
        <v>3.247826145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>
      <c r="A9" s="6">
        <v>4993.299999999999</v>
      </c>
      <c r="B9" s="6">
        <v>3.0</v>
      </c>
      <c r="C9" s="2">
        <v>0.05</v>
      </c>
      <c r="D9" s="4">
        <f t="shared" si="1"/>
        <v>28.8808298</v>
      </c>
      <c r="E9" s="1">
        <v>24.4</v>
      </c>
      <c r="F9" s="1">
        <v>2.0</v>
      </c>
      <c r="G9" s="2">
        <v>0.05</v>
      </c>
      <c r="H9" s="4">
        <f t="shared" si="2"/>
        <v>1.431292656</v>
      </c>
      <c r="I9" s="1">
        <v>88.6</v>
      </c>
      <c r="J9" s="1">
        <v>0.2</v>
      </c>
      <c r="K9" s="2">
        <v>0.05</v>
      </c>
      <c r="L9" s="4">
        <f t="shared" si="3"/>
        <v>3.071501045</v>
      </c>
      <c r="M9" s="1">
        <v>81.6</v>
      </c>
      <c r="N9" s="1">
        <v>1.6</v>
      </c>
      <c r="O9" s="2">
        <v>0.05</v>
      </c>
      <c r="P9" s="5">
        <f t="shared" si="4"/>
        <v>2.973960098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>
      <c r="A10" s="6">
        <v>8176.4</v>
      </c>
      <c r="B10" s="6">
        <v>0.2</v>
      </c>
      <c r="C10" s="2">
        <v>0.05</v>
      </c>
      <c r="D10" s="4">
        <f t="shared" si="1"/>
        <v>47.20661746</v>
      </c>
      <c r="E10" s="1">
        <v>32.5</v>
      </c>
      <c r="F10" s="1">
        <v>2.5</v>
      </c>
      <c r="G10" s="2">
        <v>0.05</v>
      </c>
      <c r="H10" s="4">
        <f t="shared" si="2"/>
        <v>1.830755764</v>
      </c>
      <c r="I10" s="1">
        <v>82.4</v>
      </c>
      <c r="J10" s="1">
        <v>0.8</v>
      </c>
      <c r="K10" s="2">
        <v>0.05</v>
      </c>
      <c r="L10" s="4">
        <f t="shared" si="3"/>
        <v>2.891691316</v>
      </c>
      <c r="M10" s="1">
        <v>67.2</v>
      </c>
      <c r="N10" s="1">
        <v>0.8</v>
      </c>
      <c r="O10" s="2">
        <v>0.05</v>
      </c>
      <c r="P10" s="5">
        <f t="shared" si="4"/>
        <v>2.373430991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>
      <c r="A11" s="6">
        <v>13318.0</v>
      </c>
      <c r="B11" s="6">
        <v>0.1</v>
      </c>
      <c r="C11" s="2">
        <v>0.5</v>
      </c>
      <c r="D11" s="4">
        <f t="shared" si="1"/>
        <v>76.89207241</v>
      </c>
      <c r="E11" s="1">
        <v>46.2</v>
      </c>
      <c r="F11" s="1">
        <v>0.4</v>
      </c>
      <c r="G11" s="2">
        <v>0.05</v>
      </c>
      <c r="H11" s="4">
        <f t="shared" si="2"/>
        <v>1.617249105</v>
      </c>
      <c r="I11" s="1">
        <v>75.2</v>
      </c>
      <c r="J11" s="1">
        <v>0.8</v>
      </c>
      <c r="K11" s="2">
        <v>0.05</v>
      </c>
      <c r="L11" s="4">
        <f t="shared" si="3"/>
        <v>2.645791879</v>
      </c>
      <c r="M11" s="1">
        <v>50.001</v>
      </c>
      <c r="N11" s="1">
        <v>0.001</v>
      </c>
      <c r="O11" s="2">
        <v>0.05</v>
      </c>
      <c r="P11" s="5">
        <f t="shared" si="4"/>
        <v>1.732326086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>
      <c r="A12" s="6">
        <v>15937.0</v>
      </c>
      <c r="B12" s="6">
        <v>0.1</v>
      </c>
      <c r="C12" s="2">
        <v>0.5</v>
      </c>
      <c r="D12" s="4">
        <f t="shared" si="1"/>
        <v>92.01278335</v>
      </c>
      <c r="E12" s="1">
        <v>50.2</v>
      </c>
      <c r="F12" s="1">
        <v>0.4</v>
      </c>
      <c r="G12" s="2">
        <v>0.05</v>
      </c>
      <c r="H12" s="4">
        <f t="shared" si="2"/>
        <v>1.75448416</v>
      </c>
      <c r="I12" s="1">
        <v>73.6</v>
      </c>
      <c r="J12" s="1">
        <v>0.6</v>
      </c>
      <c r="K12" s="2">
        <v>0.05</v>
      </c>
      <c r="L12" s="4">
        <f t="shared" si="3"/>
        <v>2.573166402</v>
      </c>
      <c r="M12" s="1">
        <v>44.4</v>
      </c>
      <c r="N12" s="1">
        <v>0.4</v>
      </c>
      <c r="O12" s="2">
        <v>0.05</v>
      </c>
      <c r="P12" s="5">
        <f t="shared" si="4"/>
        <v>1.555570206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>
      <c r="A13" s="6">
        <v>20176.0</v>
      </c>
      <c r="B13" s="6">
        <v>1.0</v>
      </c>
      <c r="C13" s="2">
        <v>0.5</v>
      </c>
      <c r="D13" s="4">
        <f t="shared" si="1"/>
        <v>116.4879788</v>
      </c>
      <c r="E13" s="1">
        <v>54.3</v>
      </c>
      <c r="F13" s="1">
        <v>2.3</v>
      </c>
      <c r="G13" s="2">
        <v>0.05</v>
      </c>
      <c r="H13" s="4">
        <f t="shared" si="2"/>
        <v>2.302684231</v>
      </c>
      <c r="I13" s="1">
        <v>71.2</v>
      </c>
      <c r="J13" s="1">
        <v>0.8</v>
      </c>
      <c r="K13" s="2">
        <v>0.05</v>
      </c>
      <c r="L13" s="4">
        <f t="shared" si="3"/>
        <v>2.509480956</v>
      </c>
      <c r="M13" s="1">
        <v>36.8</v>
      </c>
      <c r="N13" s="1">
        <v>0.4</v>
      </c>
      <c r="O13" s="2">
        <v>0.05</v>
      </c>
      <c r="P13" s="5">
        <f t="shared" si="4"/>
        <v>1.295860589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>
      <c r="A14" s="6">
        <v>54323.0</v>
      </c>
      <c r="B14" s="6">
        <v>20.0</v>
      </c>
      <c r="C14" s="2">
        <v>0.5</v>
      </c>
      <c r="D14" s="4">
        <f t="shared" si="1"/>
        <v>313.8466095</v>
      </c>
      <c r="E14" s="1">
        <v>75.9</v>
      </c>
      <c r="F14" s="1">
        <v>4.3</v>
      </c>
      <c r="G14" s="2">
        <v>0.05</v>
      </c>
      <c r="H14" s="4">
        <f t="shared" si="2"/>
        <v>3.616232662</v>
      </c>
      <c r="I14" s="1">
        <v>66.4</v>
      </c>
      <c r="J14" s="1">
        <v>0.9</v>
      </c>
      <c r="K14" s="2">
        <v>0.05</v>
      </c>
      <c r="L14" s="4">
        <f t="shared" si="3"/>
        <v>2.358301366</v>
      </c>
      <c r="M14" s="1">
        <v>15.6</v>
      </c>
      <c r="N14" s="1">
        <v>0.2</v>
      </c>
      <c r="O14" s="2">
        <v>0.05</v>
      </c>
      <c r="P14" s="5">
        <f t="shared" si="4"/>
        <v>0.5533522085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>
      <c r="A15" s="6">
        <v>91058.0</v>
      </c>
      <c r="B15" s="6">
        <v>3.0</v>
      </c>
      <c r="C15" s="2">
        <v>0.5</v>
      </c>
      <c r="D15" s="4">
        <f t="shared" si="1"/>
        <v>525.7265406</v>
      </c>
      <c r="E15" s="1">
        <v>81.8</v>
      </c>
      <c r="F15" s="1">
        <v>3.1</v>
      </c>
      <c r="G15" s="2">
        <v>0.05</v>
      </c>
      <c r="H15" s="4">
        <f t="shared" si="2"/>
        <v>3.351664462</v>
      </c>
      <c r="I15" s="1">
        <v>65.6</v>
      </c>
      <c r="J15" s="1">
        <v>0.8</v>
      </c>
      <c r="K15" s="2">
        <v>0.05</v>
      </c>
      <c r="L15" s="4">
        <f t="shared" si="3"/>
        <v>2.319094363</v>
      </c>
      <c r="M15" s="1">
        <v>9.44</v>
      </c>
      <c r="N15" s="1">
        <v>0.08</v>
      </c>
      <c r="O15" s="2">
        <v>0.05</v>
      </c>
      <c r="P15" s="5">
        <f t="shared" si="4"/>
        <v>0.3315161937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>
      <c r="A16" s="6">
        <v>168431.0</v>
      </c>
      <c r="B16" s="6">
        <v>5.0</v>
      </c>
      <c r="C16" s="2">
        <v>0.5</v>
      </c>
      <c r="D16" s="4">
        <f t="shared" si="1"/>
        <v>972.4411595</v>
      </c>
      <c r="E16" s="1">
        <v>79.7</v>
      </c>
      <c r="F16" s="1">
        <v>3.2</v>
      </c>
      <c r="G16" s="2">
        <v>0.05</v>
      </c>
      <c r="H16" s="4">
        <f t="shared" si="2"/>
        <v>3.322149104</v>
      </c>
      <c r="I16" s="1">
        <v>64.01</v>
      </c>
      <c r="J16" s="1">
        <v>0.4</v>
      </c>
      <c r="K16" s="2">
        <v>0.05</v>
      </c>
      <c r="L16" s="4">
        <f t="shared" si="3"/>
        <v>2.229552149</v>
      </c>
      <c r="M16" s="1">
        <v>5.2</v>
      </c>
      <c r="N16" s="1">
        <v>0.08</v>
      </c>
      <c r="O16" s="2">
        <v>0.05</v>
      </c>
      <c r="P16" s="5">
        <f t="shared" si="4"/>
        <v>0.1881878494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>
      <c r="A17" s="6">
        <v>422535.0</v>
      </c>
      <c r="B17" s="6">
        <v>0.1</v>
      </c>
      <c r="C17" s="2">
        <v>0.5</v>
      </c>
      <c r="D17" s="4">
        <f t="shared" si="1"/>
        <v>2439.506978</v>
      </c>
      <c r="E17" s="1">
        <v>87.4</v>
      </c>
      <c r="F17" s="1">
        <v>1.6</v>
      </c>
      <c r="G17" s="2">
        <v>0.05</v>
      </c>
      <c r="H17" s="4">
        <f t="shared" si="2"/>
        <v>3.165545556</v>
      </c>
      <c r="I17" s="1">
        <v>62.4</v>
      </c>
      <c r="J17" s="1">
        <v>0.8</v>
      </c>
      <c r="K17" s="2">
        <v>0.05</v>
      </c>
      <c r="L17" s="4">
        <f t="shared" si="3"/>
        <v>2.210583332</v>
      </c>
      <c r="M17" s="1">
        <v>1.96</v>
      </c>
      <c r="N17" s="2">
        <v>0.06</v>
      </c>
      <c r="O17" s="2">
        <v>0.05</v>
      </c>
      <c r="P17" s="5">
        <f t="shared" si="4"/>
        <v>0.08150615519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>
      <c r="A18" s="6">
        <v>790007.0</v>
      </c>
      <c r="B18" s="6">
        <v>4.0</v>
      </c>
      <c r="C18" s="2">
        <v>0.5</v>
      </c>
      <c r="D18" s="4">
        <f t="shared" si="1"/>
        <v>4561.108135</v>
      </c>
      <c r="E18" s="1">
        <v>78.5</v>
      </c>
      <c r="F18" s="1">
        <v>3.0</v>
      </c>
      <c r="G18" s="2">
        <v>0.05</v>
      </c>
      <c r="H18" s="4">
        <f t="shared" si="2"/>
        <v>3.224210498</v>
      </c>
      <c r="I18" s="1">
        <v>60.8</v>
      </c>
      <c r="J18" s="1">
        <v>0.8</v>
      </c>
      <c r="K18" s="2">
        <v>0.05</v>
      </c>
      <c r="L18" s="4">
        <f t="shared" si="3"/>
        <v>2.15641709</v>
      </c>
      <c r="M18" s="1">
        <v>0.92</v>
      </c>
      <c r="N18" s="1">
        <v>0.02</v>
      </c>
      <c r="O18" s="2">
        <v>0.05</v>
      </c>
      <c r="P18" s="5">
        <f t="shared" si="4"/>
        <v>0.04452355182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>
      <c r="A19" s="6">
        <v>1583860.0</v>
      </c>
      <c r="B19" s="6">
        <v>20.0</v>
      </c>
      <c r="C19" s="2">
        <v>5.0</v>
      </c>
      <c r="D19" s="4">
        <f t="shared" si="1"/>
        <v>9144.42772</v>
      </c>
      <c r="E19" s="6">
        <v>47.5</v>
      </c>
      <c r="F19" s="6">
        <v>5.0</v>
      </c>
      <c r="G19" s="2">
        <v>0.05</v>
      </c>
      <c r="H19" s="4">
        <f t="shared" si="2"/>
        <v>3.32290034</v>
      </c>
      <c r="I19" s="6">
        <v>55.2</v>
      </c>
      <c r="J19" s="6">
        <v>0.8</v>
      </c>
      <c r="K19" s="2">
        <v>0.05</v>
      </c>
      <c r="L19" s="4">
        <f t="shared" si="3"/>
        <v>1.967387777</v>
      </c>
      <c r="M19" s="6">
        <v>0.192</v>
      </c>
      <c r="N19" s="6">
        <v>0.004</v>
      </c>
      <c r="O19" s="2">
        <v>0.05</v>
      </c>
      <c r="P19" s="5">
        <f t="shared" si="4"/>
        <v>0.02971369157</v>
      </c>
      <c r="Q19" s="3"/>
      <c r="R19" s="7"/>
      <c r="S19" s="7"/>
      <c r="T19" s="7"/>
      <c r="U19" s="7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7.14"/>
  </cols>
  <sheetData>
    <row r="1">
      <c r="A1" s="1" t="s">
        <v>0</v>
      </c>
      <c r="B1" s="2" t="s">
        <v>13</v>
      </c>
      <c r="C1" s="2" t="s">
        <v>2</v>
      </c>
      <c r="D1" s="2" t="s">
        <v>3</v>
      </c>
      <c r="E1" s="2" t="s">
        <v>14</v>
      </c>
      <c r="F1" s="1" t="s">
        <v>5</v>
      </c>
      <c r="G1" s="2" t="s">
        <v>2</v>
      </c>
      <c r="H1" s="2" t="s">
        <v>6</v>
      </c>
      <c r="I1" s="1" t="s">
        <v>7</v>
      </c>
      <c r="J1" s="1" t="s">
        <v>8</v>
      </c>
      <c r="K1" s="2" t="s">
        <v>2</v>
      </c>
      <c r="L1" s="2" t="s">
        <v>9</v>
      </c>
      <c r="M1" s="1" t="s">
        <v>10</v>
      </c>
      <c r="N1" s="1" t="s">
        <v>15</v>
      </c>
      <c r="O1" s="2" t="s">
        <v>2</v>
      </c>
      <c r="P1" s="2" t="s">
        <v>12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>
      <c r="A2" s="1">
        <v>131.73</v>
      </c>
      <c r="B2" s="1">
        <v>0.03</v>
      </c>
      <c r="C2" s="2">
        <v>0.005</v>
      </c>
      <c r="D2" s="8">
        <f t="shared" ref="D2:D18" si="1">SQRT(((A2/100)/SQRT(3))^2+(B2/SQRT(3))^2+(C2/SQRT(3))^2)</f>
        <v>0.7607461885</v>
      </c>
      <c r="E2" s="2">
        <v>-89.5</v>
      </c>
      <c r="F2" s="2">
        <v>1.4</v>
      </c>
      <c r="G2" s="2">
        <v>0.05</v>
      </c>
      <c r="H2" s="5">
        <f t="shared" ref="H2:H18" si="2">SQRT(((6*E2/100)/SQRT(3))^2+(F2/SQRT(3))^2+(G2/SQRT(3))^2)</f>
        <v>3.204132748</v>
      </c>
      <c r="I2" s="1">
        <v>98.0</v>
      </c>
      <c r="J2" s="1">
        <v>0.001</v>
      </c>
      <c r="K2" s="2">
        <v>0.05</v>
      </c>
      <c r="L2" s="4">
        <f t="shared" ref="L2:L18" si="3">SQRT(((6*I2/100)/SQRT(3))^2+(J2/SQRT(3))^2+(K2/SQRT(3))^2)</f>
        <v>3.394942366</v>
      </c>
      <c r="M2" s="6">
        <v>0.0242</v>
      </c>
      <c r="N2" s="6">
        <v>0.0018000000000000002</v>
      </c>
      <c r="O2" s="2">
        <v>0.05</v>
      </c>
      <c r="P2" s="5">
        <f t="shared" ref="P2:P18" si="4">SQRT(((6*M2/100)/SQRT(3))^2+(N2/SQRT(3))^2+(O2/SQRT(3))^2)</f>
        <v>0.02889837541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>
      <c r="A3" s="1">
        <v>427.44</v>
      </c>
      <c r="B3" s="1">
        <v>0.42</v>
      </c>
      <c r="C3" s="2">
        <v>0.005</v>
      </c>
      <c r="D3" s="8">
        <f t="shared" si="1"/>
        <v>2.479712373</v>
      </c>
      <c r="E3" s="2">
        <v>-89.0</v>
      </c>
      <c r="F3" s="2">
        <v>1.6</v>
      </c>
      <c r="G3" s="2">
        <v>0.05</v>
      </c>
      <c r="H3" s="5">
        <f t="shared" si="2"/>
        <v>3.218597003</v>
      </c>
      <c r="I3" s="1">
        <v>96.0</v>
      </c>
      <c r="J3" s="1">
        <v>0.001</v>
      </c>
      <c r="K3" s="2">
        <v>0.05</v>
      </c>
      <c r="L3" s="4">
        <f t="shared" si="3"/>
        <v>3.325662891</v>
      </c>
      <c r="M3" s="6">
        <v>0.048799999999999996</v>
      </c>
      <c r="N3" s="6">
        <v>0.0016</v>
      </c>
      <c r="O3" s="2">
        <v>0.05</v>
      </c>
      <c r="P3" s="5">
        <f t="shared" si="4"/>
        <v>0.02893171952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>
      <c r="A4" s="1">
        <v>832.26</v>
      </c>
      <c r="B4" s="1">
        <v>0.04</v>
      </c>
      <c r="C4" s="2">
        <v>0.005</v>
      </c>
      <c r="D4" s="8">
        <f t="shared" si="1"/>
        <v>4.805111714</v>
      </c>
      <c r="E4" s="1">
        <v>-88.0</v>
      </c>
      <c r="F4" s="1">
        <v>1.5</v>
      </c>
      <c r="G4" s="2">
        <v>0.05</v>
      </c>
      <c r="H4" s="5">
        <f t="shared" si="2"/>
        <v>3.169169187</v>
      </c>
      <c r="I4" s="1">
        <v>96.0</v>
      </c>
      <c r="J4" s="1">
        <v>0.001</v>
      </c>
      <c r="K4" s="2">
        <v>0.05</v>
      </c>
      <c r="L4" s="4">
        <f t="shared" si="3"/>
        <v>3.325662891</v>
      </c>
      <c r="M4" s="6">
        <v>0.0834</v>
      </c>
      <c r="N4" s="6">
        <v>0.003</v>
      </c>
      <c r="O4" s="2">
        <v>0.05</v>
      </c>
      <c r="P4" s="5">
        <f t="shared" si="4"/>
        <v>0.02906337911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>
      <c r="A5" s="6">
        <v>1751.7</v>
      </c>
      <c r="B5" s="6">
        <v>0.1</v>
      </c>
      <c r="C5" s="2">
        <v>0.05</v>
      </c>
      <c r="D5" s="8">
        <f t="shared" si="1"/>
        <v>10.11365066</v>
      </c>
      <c r="E5" s="1">
        <v>-86.6</v>
      </c>
      <c r="F5" s="1">
        <v>0.8</v>
      </c>
      <c r="G5" s="2">
        <v>0.05</v>
      </c>
      <c r="H5" s="5">
        <f t="shared" si="2"/>
        <v>3.035397613</v>
      </c>
      <c r="I5" s="1">
        <v>96.0</v>
      </c>
      <c r="J5" s="1">
        <v>0.001</v>
      </c>
      <c r="K5" s="2">
        <v>0.05</v>
      </c>
      <c r="L5" s="4">
        <f t="shared" si="3"/>
        <v>3.325662891</v>
      </c>
      <c r="M5" s="6">
        <v>0.166</v>
      </c>
      <c r="N5" s="6">
        <v>0.002</v>
      </c>
      <c r="O5" s="2">
        <v>0.05</v>
      </c>
      <c r="P5" s="5">
        <f t="shared" si="4"/>
        <v>0.0294573228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>
      <c r="A6" s="6">
        <v>5324.5</v>
      </c>
      <c r="B6" s="6">
        <v>2.7</v>
      </c>
      <c r="C6" s="2">
        <v>0.05</v>
      </c>
      <c r="D6" s="8">
        <f t="shared" si="1"/>
        <v>30.78052699</v>
      </c>
      <c r="E6" s="1">
        <v>-86.6</v>
      </c>
      <c r="F6" s="1">
        <v>1.3</v>
      </c>
      <c r="G6" s="2">
        <v>0.05</v>
      </c>
      <c r="H6" s="5">
        <f t="shared" si="2"/>
        <v>3.092513325</v>
      </c>
      <c r="I6" s="1">
        <v>96.7</v>
      </c>
      <c r="J6" s="1">
        <v>0.8</v>
      </c>
      <c r="K6" s="2">
        <v>0.05</v>
      </c>
      <c r="L6" s="4">
        <f t="shared" si="3"/>
        <v>3.381602382</v>
      </c>
      <c r="M6" s="6">
        <v>0.48</v>
      </c>
      <c r="N6" s="6">
        <v>0.004</v>
      </c>
      <c r="O6" s="2">
        <v>0.05</v>
      </c>
      <c r="P6" s="5">
        <f t="shared" si="4"/>
        <v>0.0333938118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>
      <c r="A7" s="6">
        <v>8254.9</v>
      </c>
      <c r="B7" s="6">
        <v>0.6</v>
      </c>
      <c r="C7" s="2">
        <v>0.05</v>
      </c>
      <c r="D7" s="8">
        <f t="shared" si="1"/>
        <v>47.66095502</v>
      </c>
      <c r="E7" s="1">
        <v>-84.7</v>
      </c>
      <c r="F7" s="1">
        <v>3.0</v>
      </c>
      <c r="G7" s="2">
        <v>0.05</v>
      </c>
      <c r="H7" s="5">
        <f t="shared" si="2"/>
        <v>3.40730705</v>
      </c>
      <c r="I7" s="1">
        <v>97.6</v>
      </c>
      <c r="J7" s="1">
        <v>0.001</v>
      </c>
      <c r="K7" s="2">
        <v>0.05</v>
      </c>
      <c r="L7" s="4">
        <f t="shared" si="3"/>
        <v>3.381086462</v>
      </c>
      <c r="M7" s="6">
        <v>0.768</v>
      </c>
      <c r="N7" s="6">
        <v>0.004</v>
      </c>
      <c r="O7" s="2">
        <v>0.05</v>
      </c>
      <c r="P7" s="5">
        <f t="shared" si="4"/>
        <v>0.03932499799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>
      <c r="A8" s="6">
        <v>21437.0</v>
      </c>
      <c r="B8" s="6">
        <v>1.0</v>
      </c>
      <c r="C8" s="2">
        <v>0.5</v>
      </c>
      <c r="D8" s="8">
        <f t="shared" si="1"/>
        <v>123.7682605</v>
      </c>
      <c r="E8" s="1">
        <v>-84.0</v>
      </c>
      <c r="F8" s="1">
        <v>1.3</v>
      </c>
      <c r="G8" s="2">
        <v>0.05</v>
      </c>
      <c r="H8" s="5">
        <f t="shared" si="2"/>
        <v>3.005223231</v>
      </c>
      <c r="I8" s="1">
        <v>96.8</v>
      </c>
      <c r="J8" s="1">
        <v>0.8</v>
      </c>
      <c r="K8" s="2">
        <v>0.05</v>
      </c>
      <c r="L8" s="4">
        <f t="shared" si="3"/>
        <v>3.385033924</v>
      </c>
      <c r="M8" s="6">
        <v>1.92</v>
      </c>
      <c r="N8" s="6">
        <v>0.02</v>
      </c>
      <c r="O8" s="2">
        <v>0.05</v>
      </c>
      <c r="P8" s="5">
        <f t="shared" si="4"/>
        <v>0.07341898029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>
      <c r="A9" s="6">
        <v>59635.0</v>
      </c>
      <c r="B9" s="6">
        <v>6.0</v>
      </c>
      <c r="C9" s="2">
        <v>0.5</v>
      </c>
      <c r="D9" s="8">
        <f t="shared" si="1"/>
        <v>344.3203801</v>
      </c>
      <c r="E9" s="1">
        <v>-81.9</v>
      </c>
      <c r="F9" s="1">
        <v>1.3</v>
      </c>
      <c r="G9" s="2">
        <v>0.05</v>
      </c>
      <c r="H9" s="5">
        <f t="shared" si="2"/>
        <v>2.934842188</v>
      </c>
      <c r="I9" s="1">
        <v>96.0</v>
      </c>
      <c r="J9" s="1">
        <v>0.4</v>
      </c>
      <c r="K9" s="2">
        <v>0.05</v>
      </c>
      <c r="L9" s="4">
        <f t="shared" si="3"/>
        <v>3.333671649</v>
      </c>
      <c r="M9" s="1">
        <v>8.08</v>
      </c>
      <c r="N9" s="1">
        <v>0.08</v>
      </c>
      <c r="O9" s="2">
        <v>0.05</v>
      </c>
      <c r="P9" s="5">
        <f t="shared" si="4"/>
        <v>0.2851496917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>
      <c r="A10" s="6">
        <v>83788.0</v>
      </c>
      <c r="B10" s="6">
        <v>3.0</v>
      </c>
      <c r="C10" s="2">
        <v>0.5</v>
      </c>
      <c r="D10" s="8">
        <f t="shared" si="1"/>
        <v>483.7534304</v>
      </c>
      <c r="E10" s="1">
        <v>-62.6</v>
      </c>
      <c r="F10" s="1">
        <v>2.1</v>
      </c>
      <c r="G10" s="2">
        <v>0.05</v>
      </c>
      <c r="H10" s="5">
        <f t="shared" si="2"/>
        <v>2.484621769</v>
      </c>
      <c r="I10" s="1">
        <v>98.0</v>
      </c>
      <c r="J10" s="1">
        <v>0.001</v>
      </c>
      <c r="K10" s="2">
        <v>0.05</v>
      </c>
      <c r="L10" s="4">
        <f t="shared" si="3"/>
        <v>3.394942366</v>
      </c>
      <c r="M10" s="1">
        <v>27.2</v>
      </c>
      <c r="N10" s="1">
        <v>0.001</v>
      </c>
      <c r="O10" s="2">
        <v>0.05</v>
      </c>
      <c r="P10" s="5">
        <f t="shared" si="4"/>
        <v>0.9426779231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>
      <c r="A11" s="6">
        <v>92024.0</v>
      </c>
      <c r="B11" s="6">
        <v>0.0</v>
      </c>
      <c r="C11" s="2">
        <v>0.5</v>
      </c>
      <c r="D11" s="8">
        <f t="shared" si="1"/>
        <v>531.3008901</v>
      </c>
      <c r="E11" s="1">
        <v>-23.2</v>
      </c>
      <c r="F11" s="1">
        <v>2.3</v>
      </c>
      <c r="G11" s="2">
        <v>0.05</v>
      </c>
      <c r="H11" s="5">
        <f t="shared" si="2"/>
        <v>1.552435076</v>
      </c>
      <c r="I11" s="1">
        <v>88.0</v>
      </c>
      <c r="J11" s="1">
        <v>0.001</v>
      </c>
      <c r="K11" s="2">
        <v>0.05</v>
      </c>
      <c r="L11" s="4">
        <f t="shared" si="3"/>
        <v>3.048546156</v>
      </c>
      <c r="M11" s="1">
        <v>50.8</v>
      </c>
      <c r="N11" s="1">
        <v>0.4</v>
      </c>
      <c r="O11" s="2">
        <v>0.05</v>
      </c>
      <c r="P11" s="5">
        <f t="shared" si="4"/>
        <v>1.775087228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>
      <c r="A12" s="6">
        <v>94462.0</v>
      </c>
      <c r="B12" s="6">
        <v>2.0</v>
      </c>
      <c r="C12" s="2">
        <v>0.5</v>
      </c>
      <c r="D12" s="8">
        <f t="shared" si="1"/>
        <v>545.3779101</v>
      </c>
      <c r="E12" s="1">
        <v>1.81</v>
      </c>
      <c r="F12" s="1">
        <v>2.2</v>
      </c>
      <c r="G12" s="2">
        <v>0.05</v>
      </c>
      <c r="H12" s="5">
        <f t="shared" si="2"/>
        <v>1.272044805</v>
      </c>
      <c r="I12" s="1">
        <v>87.2</v>
      </c>
      <c r="J12" s="1">
        <v>0.001</v>
      </c>
      <c r="K12" s="2">
        <v>0.05</v>
      </c>
      <c r="L12" s="4">
        <f t="shared" si="3"/>
        <v>3.020834598</v>
      </c>
      <c r="M12" s="1">
        <v>54.4</v>
      </c>
      <c r="N12" s="1">
        <v>0.4</v>
      </c>
      <c r="O12" s="2">
        <v>0.05</v>
      </c>
      <c r="P12" s="5">
        <f t="shared" si="4"/>
        <v>1.898788737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>
      <c r="A13" s="6">
        <v>99344.0</v>
      </c>
      <c r="B13" s="6">
        <v>4.0</v>
      </c>
      <c r="C13" s="2">
        <v>0.5</v>
      </c>
      <c r="D13" s="8">
        <f t="shared" si="1"/>
        <v>573.5675734</v>
      </c>
      <c r="E13" s="1">
        <v>33.2</v>
      </c>
      <c r="F13" s="1">
        <v>1.7</v>
      </c>
      <c r="G13" s="2">
        <v>0.05</v>
      </c>
      <c r="H13" s="5">
        <f t="shared" si="2"/>
        <v>1.512234991</v>
      </c>
      <c r="I13" s="1">
        <v>88.8</v>
      </c>
      <c r="J13" s="1">
        <v>0.001</v>
      </c>
      <c r="K13" s="2">
        <v>0.05</v>
      </c>
      <c r="L13" s="4">
        <f t="shared" si="3"/>
        <v>3.076257737</v>
      </c>
      <c r="M13" s="1">
        <v>47.2</v>
      </c>
      <c r="N13" s="1">
        <v>0.4</v>
      </c>
      <c r="O13" s="2">
        <v>0.05</v>
      </c>
      <c r="P13" s="5">
        <f t="shared" si="4"/>
        <v>1.651537062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>
      <c r="A14" s="6">
        <v>109130.0</v>
      </c>
      <c r="B14" s="6">
        <v>10.0</v>
      </c>
      <c r="C14" s="2">
        <v>0.5</v>
      </c>
      <c r="D14" s="8">
        <f t="shared" si="1"/>
        <v>630.0888667</v>
      </c>
      <c r="E14" s="1">
        <v>61.9</v>
      </c>
      <c r="F14" s="1">
        <v>0.4</v>
      </c>
      <c r="G14" s="2">
        <v>0.05</v>
      </c>
      <c r="H14" s="5">
        <f t="shared" si="2"/>
        <v>2.156872427</v>
      </c>
      <c r="I14" s="1">
        <v>93.6</v>
      </c>
      <c r="J14" s="1">
        <v>0.001</v>
      </c>
      <c r="K14" s="2">
        <v>0.05</v>
      </c>
      <c r="L14" s="4">
        <f t="shared" si="3"/>
        <v>3.242527666</v>
      </c>
      <c r="M14" s="1">
        <v>29.2</v>
      </c>
      <c r="N14" s="1">
        <v>0.3</v>
      </c>
      <c r="O14" s="2">
        <v>0.05</v>
      </c>
      <c r="P14" s="5">
        <f t="shared" si="4"/>
        <v>1.026645671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>
      <c r="A15" s="6">
        <v>183823.0</v>
      </c>
      <c r="B15" s="6">
        <v>1.0</v>
      </c>
      <c r="C15" s="2">
        <v>0.5</v>
      </c>
      <c r="D15" s="8">
        <f t="shared" si="1"/>
        <v>1061.302782</v>
      </c>
      <c r="E15" s="1">
        <v>86.1</v>
      </c>
      <c r="F15" s="1">
        <v>1.0</v>
      </c>
      <c r="G15" s="2">
        <v>0.05</v>
      </c>
      <c r="H15" s="5">
        <f t="shared" si="2"/>
        <v>3.038094578</v>
      </c>
      <c r="I15" s="1">
        <v>95.2</v>
      </c>
      <c r="J15" s="1">
        <v>0.5</v>
      </c>
      <c r="K15" s="2">
        <v>0.05</v>
      </c>
      <c r="L15" s="4">
        <f t="shared" si="3"/>
        <v>3.31056108</v>
      </c>
      <c r="M15" s="1">
        <v>6.04</v>
      </c>
      <c r="N15" s="1">
        <v>0.05</v>
      </c>
      <c r="O15" s="2">
        <v>0.05</v>
      </c>
      <c r="P15" s="5">
        <f t="shared" si="4"/>
        <v>0.2131773596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>
      <c r="A16" s="6">
        <v>438598.0</v>
      </c>
      <c r="B16" s="6">
        <v>20.0</v>
      </c>
      <c r="C16" s="2">
        <v>0.5</v>
      </c>
      <c r="D16" s="8">
        <f t="shared" si="1"/>
        <v>2532.273077</v>
      </c>
      <c r="E16" s="1">
        <v>95.8</v>
      </c>
      <c r="F16" s="1">
        <v>0.8</v>
      </c>
      <c r="G16" s="2">
        <v>0.05</v>
      </c>
      <c r="H16" s="5">
        <f t="shared" si="2"/>
        <v>3.350721514</v>
      </c>
      <c r="I16" s="1">
        <v>93.6</v>
      </c>
      <c r="J16" s="2">
        <v>0.001</v>
      </c>
      <c r="K16" s="2">
        <v>0.05</v>
      </c>
      <c r="L16" s="4">
        <f t="shared" si="3"/>
        <v>3.242527666</v>
      </c>
      <c r="M16" s="1">
        <v>1.38</v>
      </c>
      <c r="N16" s="1">
        <v>0.01</v>
      </c>
      <c r="O16" s="2">
        <v>0.05</v>
      </c>
      <c r="P16" s="5">
        <f t="shared" si="4"/>
        <v>0.05614220041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>
      <c r="A17" s="6">
        <v>821398.0</v>
      </c>
      <c r="B17" s="6">
        <v>35.0</v>
      </c>
      <c r="C17" s="2">
        <v>0.5</v>
      </c>
      <c r="D17" s="8">
        <f t="shared" si="1"/>
        <v>4742.386625</v>
      </c>
      <c r="E17" s="1">
        <v>-73.5</v>
      </c>
      <c r="F17" s="1">
        <v>1.5</v>
      </c>
      <c r="G17" s="2">
        <v>0.05</v>
      </c>
      <c r="H17" s="5">
        <f t="shared" si="2"/>
        <v>2.689522882</v>
      </c>
      <c r="I17" s="1">
        <v>90.4</v>
      </c>
      <c r="J17" s="1">
        <v>0.8</v>
      </c>
      <c r="K17" s="2">
        <v>0.05</v>
      </c>
      <c r="L17" s="4">
        <f t="shared" si="3"/>
        <v>3.165558192</v>
      </c>
      <c r="M17" s="1">
        <v>0.86</v>
      </c>
      <c r="N17" s="1">
        <v>0.08</v>
      </c>
      <c r="O17" s="2">
        <v>0.05</v>
      </c>
      <c r="P17" s="5">
        <f t="shared" si="4"/>
        <v>0.06208209618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>
      <c r="A18" s="6">
        <v>2136780.0</v>
      </c>
      <c r="B18" s="6">
        <v>200.0</v>
      </c>
      <c r="C18" s="2">
        <v>5.0</v>
      </c>
      <c r="D18" s="8">
        <f t="shared" si="1"/>
        <v>12337.2458</v>
      </c>
      <c r="E18" s="1">
        <v>-64.8</v>
      </c>
      <c r="F18" s="1">
        <v>3.0</v>
      </c>
      <c r="G18" s="2">
        <v>0.05</v>
      </c>
      <c r="H18" s="5">
        <f t="shared" si="2"/>
        <v>2.835433183</v>
      </c>
      <c r="I18" s="1">
        <v>67.0</v>
      </c>
      <c r="J18" s="2">
        <v>0.001</v>
      </c>
      <c r="K18" s="2">
        <v>0.05</v>
      </c>
      <c r="L18" s="4">
        <f t="shared" si="3"/>
        <v>2.321127671</v>
      </c>
      <c r="M18" s="1">
        <v>1.36</v>
      </c>
      <c r="N18" s="1">
        <v>0.02</v>
      </c>
      <c r="O18" s="2">
        <v>0.05</v>
      </c>
      <c r="P18" s="5">
        <f t="shared" si="4"/>
        <v>0.05644631668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5" width="18.57"/>
  </cols>
  <sheetData>
    <row r="1">
      <c r="A1" s="9" t="s">
        <v>16</v>
      </c>
      <c r="B1" s="10" t="s">
        <v>17</v>
      </c>
      <c r="C1" s="9" t="s">
        <v>18</v>
      </c>
      <c r="D1" s="9" t="s">
        <v>19</v>
      </c>
      <c r="E1" s="10" t="s">
        <v>20</v>
      </c>
      <c r="G1" s="9" t="s">
        <v>16</v>
      </c>
      <c r="H1" s="10" t="s">
        <v>17</v>
      </c>
      <c r="I1" s="9" t="s">
        <v>21</v>
      </c>
      <c r="J1" s="9" t="s">
        <v>19</v>
      </c>
      <c r="K1" s="9" t="s">
        <v>20</v>
      </c>
    </row>
    <row r="2">
      <c r="A2" s="9">
        <v>2.8</v>
      </c>
      <c r="B2" s="9">
        <f t="shared" ref="B2:B9" si="1">sqrt((6*A2/100)^2+(0.05/sqrt(3))^2)</f>
        <v>0.170462117</v>
      </c>
      <c r="C2" s="9">
        <v>7.8</v>
      </c>
      <c r="D2" s="9">
        <v>0.2</v>
      </c>
      <c r="E2" s="11">
        <f t="shared" ref="E2:E9" si="2">SQRT((6*C2/100)^2+(D2/sqrt(3))^2+(0.005/SQRT(3))^2)</f>
        <v>0.4820432207</v>
      </c>
      <c r="G2" s="9">
        <v>8.0</v>
      </c>
      <c r="H2" s="9">
        <f t="shared" ref="H2:H9" si="3">sqrt((6*G2/100)^2+(0.05/sqrt(3))^2)</f>
        <v>0.4808672721</v>
      </c>
      <c r="I2" s="9">
        <v>-6.4</v>
      </c>
      <c r="J2" s="9">
        <v>0.2</v>
      </c>
      <c r="K2" s="11">
        <f t="shared" ref="K2:K9" si="4">SQRT((6*I2/100)^2+(J2/sqrt(3))^2+(0.005/SQRT(3))^2)</f>
        <v>0.4009958437</v>
      </c>
    </row>
    <row r="3">
      <c r="A3" s="9">
        <v>12.8</v>
      </c>
      <c r="B3" s="9">
        <f t="shared" si="1"/>
        <v>0.7685423432</v>
      </c>
      <c r="C3" s="9">
        <v>4.88</v>
      </c>
      <c r="D3" s="9">
        <v>0.08</v>
      </c>
      <c r="E3" s="11">
        <f t="shared" si="2"/>
        <v>0.2964346583</v>
      </c>
      <c r="G3" s="9">
        <v>18.0</v>
      </c>
      <c r="H3" s="9">
        <f t="shared" si="3"/>
        <v>1.080385734</v>
      </c>
      <c r="I3" s="9">
        <v>-3.92</v>
      </c>
      <c r="J3" s="9">
        <v>0.04</v>
      </c>
      <c r="K3" s="11">
        <f t="shared" si="4"/>
        <v>0.2363486972</v>
      </c>
    </row>
    <row r="4">
      <c r="A4" s="9">
        <v>23.2</v>
      </c>
      <c r="B4" s="9">
        <f t="shared" si="1"/>
        <v>1.392299297</v>
      </c>
      <c r="C4" s="9">
        <v>3.2</v>
      </c>
      <c r="D4" s="9">
        <v>0.08</v>
      </c>
      <c r="E4" s="11">
        <f t="shared" si="2"/>
        <v>0.1974985232</v>
      </c>
      <c r="G4" s="9">
        <v>28.4</v>
      </c>
      <c r="H4" s="9">
        <f t="shared" si="3"/>
        <v>1.704244505</v>
      </c>
      <c r="I4" s="9">
        <v>-2.56</v>
      </c>
      <c r="J4" s="9">
        <v>0.08</v>
      </c>
      <c r="K4" s="11">
        <f t="shared" si="4"/>
        <v>0.1604201567</v>
      </c>
    </row>
    <row r="5">
      <c r="A5" s="9">
        <v>33.2</v>
      </c>
      <c r="B5" s="9">
        <f t="shared" si="1"/>
        <v>1.992209159</v>
      </c>
      <c r="C5" s="9">
        <v>2.04</v>
      </c>
      <c r="D5" s="9">
        <v>0.04</v>
      </c>
      <c r="E5" s="11">
        <f t="shared" si="2"/>
        <v>0.1245930442</v>
      </c>
      <c r="G5" s="9">
        <v>38.4</v>
      </c>
      <c r="H5" s="9">
        <f t="shared" si="3"/>
        <v>2.304180838</v>
      </c>
      <c r="I5" s="9">
        <v>-1.68</v>
      </c>
      <c r="J5" s="9">
        <v>0.04</v>
      </c>
      <c r="K5" s="11">
        <f t="shared" si="4"/>
        <v>0.1034519534</v>
      </c>
    </row>
    <row r="6">
      <c r="A6" s="9">
        <v>43.2</v>
      </c>
      <c r="B6" s="9">
        <f t="shared" si="1"/>
        <v>2.592160746</v>
      </c>
      <c r="C6" s="9">
        <v>1.34</v>
      </c>
      <c r="D6" s="9">
        <v>0.02</v>
      </c>
      <c r="E6" s="11">
        <f t="shared" si="2"/>
        <v>0.08127623679</v>
      </c>
      <c r="G6" s="9">
        <v>48.3</v>
      </c>
      <c r="H6" s="9">
        <f t="shared" si="3"/>
        <v>2.898143774</v>
      </c>
      <c r="I6" s="9">
        <v>-1.09</v>
      </c>
      <c r="J6" s="9">
        <v>0.01</v>
      </c>
      <c r="K6" s="11">
        <f t="shared" si="4"/>
        <v>0.06571778045</v>
      </c>
    </row>
    <row r="7">
      <c r="A7" s="9">
        <v>53.3</v>
      </c>
      <c r="B7" s="9">
        <f t="shared" si="1"/>
        <v>3.198130287</v>
      </c>
      <c r="C7" s="9">
        <v>0.89</v>
      </c>
      <c r="D7" s="9">
        <v>0.02</v>
      </c>
      <c r="E7" s="11">
        <f t="shared" si="2"/>
        <v>0.05471038902</v>
      </c>
      <c r="G7" s="9">
        <v>58.4</v>
      </c>
      <c r="H7" s="9">
        <f t="shared" si="3"/>
        <v>3.50411891</v>
      </c>
      <c r="I7" s="9">
        <v>-0.7</v>
      </c>
      <c r="J7" s="9">
        <v>0.02</v>
      </c>
      <c r="K7" s="11">
        <f t="shared" si="4"/>
        <v>0.04365394217</v>
      </c>
    </row>
    <row r="8">
      <c r="A8" s="9">
        <v>63.6</v>
      </c>
      <c r="B8" s="9">
        <f t="shared" si="1"/>
        <v>3.816109188</v>
      </c>
      <c r="C8" s="9">
        <v>0.58</v>
      </c>
      <c r="D8" s="9">
        <v>0.02</v>
      </c>
      <c r="E8" s="11">
        <f t="shared" si="2"/>
        <v>0.03677916077</v>
      </c>
      <c r="G8" s="9">
        <v>68.4</v>
      </c>
      <c r="H8" s="9">
        <f t="shared" si="3"/>
        <v>4.104101526</v>
      </c>
      <c r="I8" s="9">
        <v>-0.46</v>
      </c>
      <c r="J8" s="9">
        <v>0.02</v>
      </c>
      <c r="K8" s="11">
        <f t="shared" si="4"/>
        <v>0.03005705685</v>
      </c>
    </row>
    <row r="9">
      <c r="A9" s="9">
        <v>73.6</v>
      </c>
      <c r="B9" s="9">
        <f t="shared" si="1"/>
        <v>4.416094353</v>
      </c>
      <c r="C9" s="9">
        <v>0.38</v>
      </c>
      <c r="D9" s="9">
        <v>0.02</v>
      </c>
      <c r="E9" s="11">
        <f t="shared" si="2"/>
        <v>0.0257197719</v>
      </c>
      <c r="G9" s="9">
        <v>78.8</v>
      </c>
      <c r="H9" s="9">
        <f t="shared" si="3"/>
        <v>4.728088127</v>
      </c>
      <c r="I9" s="9">
        <v>-0.32</v>
      </c>
      <c r="J9" s="9">
        <v>0.02</v>
      </c>
      <c r="K9" s="11">
        <f t="shared" si="4"/>
        <v>0.02258996828</v>
      </c>
    </row>
  </sheetData>
  <drawing r:id="rId1"/>
</worksheet>
</file>