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240" yWindow="135" windowWidth="20115" windowHeight="7935" tabRatio="811" activeTab="4"/>
  </bookViews>
  <sheets>
    <sheet name="Data Record (25mm)" sheetId="13" r:id="rId1"/>
    <sheet name="Certificate" sheetId="11" r:id="rId2"/>
    <sheet name="Report" sheetId="9" r:id="rId3"/>
    <sheet name="Result" sheetId="10" r:id="rId4"/>
    <sheet name="Uncertainty Budget" sheetId="12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'Data Record (25mm)'!$A$1:$AC$42</definedName>
    <definedName name="_xlnm.Print_Area" localSheetId="2">Report!$A$1:$W$41</definedName>
    <definedName name="_xlnm.Print_Area" localSheetId="3">Result!$A$1:$U$30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Q8" i="12" l="1"/>
  <c r="Q9" i="12"/>
  <c r="Q10" i="12"/>
  <c r="Q11" i="12"/>
  <c r="Q12" i="12"/>
  <c r="Q13" i="12"/>
  <c r="Q14" i="12"/>
  <c r="Q15" i="12"/>
  <c r="Q16" i="12"/>
  <c r="Q17" i="12"/>
  <c r="Q7" i="12"/>
  <c r="P8" i="12"/>
  <c r="P9" i="12"/>
  <c r="P10" i="12"/>
  <c r="P11" i="12"/>
  <c r="P12" i="12"/>
  <c r="P13" i="12"/>
  <c r="P14" i="12"/>
  <c r="P15" i="12"/>
  <c r="P16" i="12"/>
  <c r="P17" i="12"/>
  <c r="P7" i="12"/>
  <c r="T30" i="13" l="1"/>
  <c r="T31" i="13"/>
  <c r="T32" i="13"/>
  <c r="T33" i="13"/>
  <c r="T34" i="13"/>
  <c r="T35" i="13"/>
  <c r="T36" i="13"/>
  <c r="T37" i="13"/>
  <c r="T38" i="13"/>
  <c r="T39" i="13"/>
  <c r="T29" i="13"/>
  <c r="D15" i="10" l="1"/>
  <c r="D16" i="10"/>
  <c r="D17" i="10"/>
  <c r="D18" i="10"/>
  <c r="D19" i="10"/>
  <c r="D20" i="10"/>
  <c r="D21" i="10"/>
  <c r="D22" i="10"/>
  <c r="D23" i="10"/>
  <c r="D14" i="10"/>
  <c r="J7" i="12" l="1"/>
  <c r="B16" i="12"/>
  <c r="B15" i="12"/>
  <c r="B14" i="12"/>
  <c r="B13" i="12"/>
  <c r="B12" i="12"/>
  <c r="B11" i="12"/>
  <c r="B10" i="12"/>
  <c r="B9" i="12"/>
  <c r="B8" i="12"/>
  <c r="B7" i="12"/>
  <c r="W20" i="11" l="1"/>
  <c r="W19" i="11"/>
  <c r="J16" i="11"/>
  <c r="J15" i="11"/>
  <c r="J14" i="11"/>
  <c r="J13" i="11"/>
  <c r="J12" i="11"/>
  <c r="J7" i="11"/>
  <c r="J5" i="11" l="1"/>
  <c r="Q38" i="13"/>
  <c r="H23" i="10" s="1"/>
  <c r="D16" i="12"/>
  <c r="X38" i="13"/>
  <c r="L23" i="10" s="1"/>
  <c r="D17" i="12" l="1"/>
  <c r="Q39" i="13"/>
  <c r="H24" i="10" s="1"/>
  <c r="B39" i="13"/>
  <c r="D15" i="12"/>
  <c r="Q37" i="13"/>
  <c r="D14" i="12"/>
  <c r="Q36" i="13"/>
  <c r="D13" i="12"/>
  <c r="Q35" i="13"/>
  <c r="D12" i="12"/>
  <c r="Q34" i="13"/>
  <c r="D11" i="12"/>
  <c r="Q33" i="13"/>
  <c r="D10" i="12"/>
  <c r="Q32" i="13"/>
  <c r="D9" i="12"/>
  <c r="Q31" i="13"/>
  <c r="D8" i="12"/>
  <c r="Q30" i="13"/>
  <c r="D7" i="12"/>
  <c r="Q29" i="13"/>
  <c r="B21" i="13"/>
  <c r="K24" i="13" s="1"/>
  <c r="X29" i="13" l="1"/>
  <c r="L14" i="10" s="1"/>
  <c r="H14" i="10"/>
  <c r="X30" i="13"/>
  <c r="L15" i="10" s="1"/>
  <c r="H15" i="10"/>
  <c r="X31" i="13"/>
  <c r="L16" i="10" s="1"/>
  <c r="H16" i="10"/>
  <c r="X32" i="13"/>
  <c r="L17" i="10" s="1"/>
  <c r="H17" i="10"/>
  <c r="X33" i="13"/>
  <c r="L18" i="10" s="1"/>
  <c r="H18" i="10"/>
  <c r="X34" i="13"/>
  <c r="L19" i="10" s="1"/>
  <c r="H19" i="10"/>
  <c r="X35" i="13"/>
  <c r="L20" i="10" s="1"/>
  <c r="H20" i="10"/>
  <c r="X36" i="13"/>
  <c r="L21" i="10" s="1"/>
  <c r="H21" i="10"/>
  <c r="X37" i="13"/>
  <c r="L22" i="10" s="1"/>
  <c r="H22" i="10"/>
  <c r="D24" i="10"/>
  <c r="B17" i="12"/>
  <c r="X39" i="13"/>
  <c r="L24" i="10" s="1"/>
  <c r="K23" i="13"/>
  <c r="K21" i="13"/>
  <c r="K22" i="13"/>
  <c r="K7" i="12" l="1"/>
  <c r="H10" i="12"/>
  <c r="I10" i="12" s="1"/>
  <c r="H12" i="12"/>
  <c r="I12" i="12" s="1"/>
  <c r="H14" i="12"/>
  <c r="I14" i="12" s="1"/>
  <c r="H16" i="12"/>
  <c r="I16" i="12" s="1"/>
  <c r="H7" i="12"/>
  <c r="I7" i="12" s="1"/>
  <c r="H17" i="12"/>
  <c r="I17" i="12" s="1"/>
  <c r="H15" i="12"/>
  <c r="I15" i="12" s="1"/>
  <c r="H13" i="12"/>
  <c r="I13" i="12" s="1"/>
  <c r="H11" i="12"/>
  <c r="I11" i="12" s="1"/>
  <c r="H9" i="12"/>
  <c r="I9" i="12" s="1"/>
  <c r="H8" i="12"/>
  <c r="I8" i="12" s="1"/>
  <c r="H5" i="9"/>
  <c r="F5" i="10" s="1"/>
  <c r="S36" i="11"/>
  <c r="H36" i="11"/>
  <c r="W21" i="11"/>
  <c r="E17" i="12"/>
  <c r="E16" i="12"/>
  <c r="E15" i="12"/>
  <c r="E14" i="12"/>
  <c r="E13" i="12"/>
  <c r="E12" i="12"/>
  <c r="E11" i="12"/>
  <c r="E10" i="12"/>
  <c r="E9" i="12"/>
  <c r="E8" i="12"/>
  <c r="E7" i="12"/>
  <c r="J8" i="12" l="1"/>
  <c r="H35" i="11"/>
  <c r="K8" i="12" l="1"/>
  <c r="J9" i="12"/>
  <c r="J10" i="12" l="1"/>
  <c r="K9" i="12"/>
  <c r="K52" i="3"/>
  <c r="K51" i="3"/>
  <c r="K50" i="3"/>
  <c r="K49" i="3"/>
  <c r="F17" i="12" s="1"/>
  <c r="G17" i="12" s="1"/>
  <c r="K48" i="3"/>
  <c r="K47" i="3"/>
  <c r="K46" i="3"/>
  <c r="K45" i="3"/>
  <c r="K44" i="3"/>
  <c r="K43" i="3"/>
  <c r="K42" i="3"/>
  <c r="K41" i="3"/>
  <c r="K40" i="3"/>
  <c r="K39" i="3"/>
  <c r="K38" i="3"/>
  <c r="Q37" i="3"/>
  <c r="K37" i="3"/>
  <c r="Q36" i="3"/>
  <c r="K36" i="3"/>
  <c r="Q35" i="3"/>
  <c r="K35" i="3"/>
  <c r="Q34" i="3"/>
  <c r="K34" i="3"/>
  <c r="F11" i="12" s="1"/>
  <c r="G11" i="12" s="1"/>
  <c r="Q33" i="3"/>
  <c r="K33" i="3"/>
  <c r="Q32" i="3"/>
  <c r="K32" i="3"/>
  <c r="Q31" i="3"/>
  <c r="K31" i="3"/>
  <c r="Q30" i="3"/>
  <c r="K30" i="3"/>
  <c r="Q29" i="3"/>
  <c r="K29" i="3"/>
  <c r="Q28" i="3"/>
  <c r="K28" i="3"/>
  <c r="Q27" i="3"/>
  <c r="K27" i="3"/>
  <c r="Q26" i="3"/>
  <c r="K26" i="3"/>
  <c r="Q25" i="3"/>
  <c r="K25" i="3"/>
  <c r="Q24" i="3"/>
  <c r="K24" i="3"/>
  <c r="Q23" i="3"/>
  <c r="K23" i="3"/>
  <c r="Q22" i="3"/>
  <c r="K22" i="3"/>
  <c r="Q21" i="3"/>
  <c r="K21" i="3"/>
  <c r="Q20" i="3"/>
  <c r="K20" i="3"/>
  <c r="Q19" i="3"/>
  <c r="K19" i="3"/>
  <c r="Q18" i="3"/>
  <c r="K18" i="3"/>
  <c r="F14" i="12" s="1"/>
  <c r="G14" i="12" s="1"/>
  <c r="E18" i="3"/>
  <c r="Q17" i="3"/>
  <c r="K17" i="3"/>
  <c r="E17" i="3"/>
  <c r="Q16" i="3"/>
  <c r="K16" i="3"/>
  <c r="E16" i="3"/>
  <c r="Q15" i="3"/>
  <c r="K15" i="3"/>
  <c r="E15" i="3"/>
  <c r="Q14" i="3"/>
  <c r="K14" i="3"/>
  <c r="E14" i="3"/>
  <c r="W13" i="3"/>
  <c r="Q13" i="3"/>
  <c r="K13" i="3"/>
  <c r="E13" i="3"/>
  <c r="W12" i="3"/>
  <c r="Q12" i="3"/>
  <c r="K12" i="3"/>
  <c r="E12" i="3"/>
  <c r="W11" i="3"/>
  <c r="Q11" i="3"/>
  <c r="K11" i="3"/>
  <c r="E11" i="3"/>
  <c r="W10" i="3"/>
  <c r="Q10" i="3"/>
  <c r="K10" i="3"/>
  <c r="E10" i="3"/>
  <c r="W9" i="3"/>
  <c r="Q9" i="3"/>
  <c r="K9" i="3"/>
  <c r="E9" i="3"/>
  <c r="W8" i="3"/>
  <c r="Q8" i="3"/>
  <c r="K8" i="3"/>
  <c r="E8" i="3"/>
  <c r="W7" i="3"/>
  <c r="Q7" i="3"/>
  <c r="K7" i="3"/>
  <c r="E7" i="3"/>
  <c r="AC6" i="3"/>
  <c r="L7" i="12" s="1"/>
  <c r="W6" i="3"/>
  <c r="Q6" i="3"/>
  <c r="K6" i="3"/>
  <c r="E6" i="3"/>
  <c r="F8" i="12" l="1"/>
  <c r="G8" i="12" s="1"/>
  <c r="N8" i="12" s="1"/>
  <c r="F7" i="12"/>
  <c r="G7" i="12" s="1"/>
  <c r="N7" i="12" s="1"/>
  <c r="R7" i="12" s="1"/>
  <c r="O14" i="10" s="1"/>
  <c r="F9" i="12"/>
  <c r="G9" i="12" s="1"/>
  <c r="F10" i="12"/>
  <c r="G10" i="12" s="1"/>
  <c r="F12" i="12"/>
  <c r="G12" i="12" s="1"/>
  <c r="F13" i="12"/>
  <c r="G13" i="12" s="1"/>
  <c r="F15" i="12"/>
  <c r="G15" i="12" s="1"/>
  <c r="L8" i="12"/>
  <c r="M7" i="12"/>
  <c r="O7" i="12" s="1"/>
  <c r="F16" i="12"/>
  <c r="G16" i="12" s="1"/>
  <c r="N9" i="12"/>
  <c r="J11" i="12"/>
  <c r="K10" i="12"/>
  <c r="L9" i="12" l="1"/>
  <c r="M8" i="12"/>
  <c r="O8" i="12" s="1"/>
  <c r="R8" i="12" s="1"/>
  <c r="O15" i="10" s="1"/>
  <c r="N10" i="12"/>
  <c r="J12" i="12"/>
  <c r="K11" i="12"/>
  <c r="N11" i="12" s="1"/>
  <c r="M9" i="12" l="1"/>
  <c r="O9" i="12" s="1"/>
  <c r="R9" i="12" s="1"/>
  <c r="O16" i="10" s="1"/>
  <c r="L10" i="12"/>
  <c r="J13" i="12"/>
  <c r="K12" i="12"/>
  <c r="N12" i="12" s="1"/>
  <c r="M10" i="12" l="1"/>
  <c r="O10" i="12" s="1"/>
  <c r="R10" i="12" s="1"/>
  <c r="O17" i="10" s="1"/>
  <c r="L11" i="12"/>
  <c r="J14" i="12"/>
  <c r="K13" i="12"/>
  <c r="N13" i="12" s="1"/>
  <c r="M11" i="12" l="1"/>
  <c r="O11" i="12" s="1"/>
  <c r="R11" i="12" s="1"/>
  <c r="O18" i="10" s="1"/>
  <c r="L12" i="12"/>
  <c r="K14" i="12"/>
  <c r="N14" i="12" s="1"/>
  <c r="J15" i="12"/>
  <c r="M12" i="12" l="1"/>
  <c r="O12" i="12" s="1"/>
  <c r="R12" i="12" s="1"/>
  <c r="O19" i="10" s="1"/>
  <c r="L13" i="12"/>
  <c r="J16" i="12"/>
  <c r="K15" i="12"/>
  <c r="N15" i="12" s="1"/>
  <c r="M13" i="12" l="1"/>
  <c r="O13" i="12" s="1"/>
  <c r="R13" i="12" s="1"/>
  <c r="O20" i="10" s="1"/>
  <c r="L14" i="12"/>
  <c r="K16" i="12"/>
  <c r="N16" i="12" s="1"/>
  <c r="J17" i="12"/>
  <c r="K17" i="12" s="1"/>
  <c r="N17" i="12" s="1"/>
  <c r="M14" i="12" l="1"/>
  <c r="O14" i="12" s="1"/>
  <c r="R14" i="12" s="1"/>
  <c r="O21" i="10" s="1"/>
  <c r="L15" i="12"/>
  <c r="M15" i="12" l="1"/>
  <c r="O15" i="12" s="1"/>
  <c r="R15" i="12" s="1"/>
  <c r="O22" i="10" s="1"/>
  <c r="L16" i="12"/>
  <c r="M16" i="12" l="1"/>
  <c r="O16" i="12" s="1"/>
  <c r="R16" i="12" s="1"/>
  <c r="O23" i="10" s="1"/>
  <c r="L17" i="12"/>
  <c r="M17" i="12" s="1"/>
  <c r="O17" i="12" s="1"/>
  <c r="R17" i="12" s="1"/>
  <c r="O24" i="10" s="1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<sst xmlns="http://schemas.openxmlformats.org/spreadsheetml/2006/main" count="398" uniqueCount="131">
  <si>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</si>
  <si>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</si>
  <si>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</si>
  <si>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</si>
  <si>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</si>
  <si>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</si>
  <si>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</si>
  <si>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</si>
  <si>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</si>
  <si>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</si>
  <si>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</si>
  <si>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</si>
  <si>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</si>
  <si>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</si>
  <si>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 xml:space="preserve">Resolution of UUC </t>
  </si>
  <si>
    <t>Error</t>
  </si>
  <si>
    <t xml:space="preserve">UUC Reading 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</si>
  <si>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</si>
  <si>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</si>
  <si>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</si>
  <si>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</si>
  <si>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</si>
  <si>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</si>
  <si>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</si>
  <si>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</si>
  <si>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</si>
  <si>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</si>
  <si>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</si>
  <si>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</si>
  <si>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</si>
  <si>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</si>
  <si>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</si>
  <si>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</si>
  <si>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</si>
  <si>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</si>
  <si>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</si>
  <si>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</si>
  <si>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</si>
  <si>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</si>
  <si>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</si>
  <si>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</si>
  <si>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</si>
  <si>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</si>
  <si>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</si>
  <si>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Measurement Uncertainty</t>
  </si>
  <si>
    <t>The reported uncertainty of measurement is the expanded uncertainty obtained by multiplying the</t>
  </si>
  <si>
    <t xml:space="preserve"> standard uncertainty with the coverage factor k = 2, providing a level of confidence approximately 95 %</t>
  </si>
  <si>
    <t>- End of Certificate -</t>
  </si>
  <si>
    <t>SP METROLOGY SYSTEM THAILAND</t>
  </si>
  <si>
    <t>Location</t>
  </si>
  <si>
    <t>Equipment Name :</t>
  </si>
  <si>
    <t>Model :</t>
  </si>
  <si>
    <t>ID No :</t>
  </si>
  <si>
    <t>Resolution :</t>
  </si>
  <si>
    <t>Referance Standard :</t>
  </si>
  <si>
    <t>(mm)</t>
  </si>
  <si>
    <t>Ms. Arunkamon Raramanus</t>
  </si>
  <si>
    <t>Uncertainty Budget of Depth Micrometer</t>
  </si>
  <si>
    <t>Uncert of  Gauge Block</t>
  </si>
  <si>
    <t>Uncert of Surface</t>
  </si>
  <si>
    <t>Certificate of Calibration (Gauge Block)</t>
  </si>
  <si>
    <t>Certificate of Calibration (Surface Plate)</t>
  </si>
  <si>
    <t>SP-SD-014</t>
  </si>
  <si>
    <t>450 x 600
mm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</si>
  <si>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</si>
  <si>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</si>
  <si>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</si>
  <si>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</si>
  <si>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</si>
  <si>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</si>
  <si>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</si>
  <si>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</si>
  <si>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</si>
  <si>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</si>
  <si>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</si>
  <si>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</si>
  <si>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</si>
  <si>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</si>
  <si>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</si>
  <si>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</si>
  <si>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</si>
  <si>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</si>
  <si>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</si>
  <si>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</si>
  <si>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Depth Micrometer</t>
  </si>
  <si>
    <t>Mr.Sombut Srikampa</t>
  </si>
  <si>
    <t>Mr. Natthaphol Boonmee</t>
  </si>
  <si>
    <t>Mitutoyo</t>
  </si>
  <si>
    <t>Average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</si>
  <si>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</si>
  <si>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</si>
  <si>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>Reference Standards</t>
  </si>
  <si>
    <r>
      <t>Page :</t>
    </r>
    <r>
      <rPr>
        <sz val="10"/>
        <rFont val="Gulim"/>
        <family val="2"/>
      </rPr>
      <t xml:space="preserve"> 2 of 3</t>
    </r>
  </si>
  <si>
    <t>X1</t>
  </si>
  <si>
    <t>X2</t>
  </si>
  <si>
    <t>X3</t>
  </si>
  <si>
    <t>X4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</si>
  <si>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</si>
  <si>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</si>
  <si>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</si>
  <si>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</si>
  <si>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</si>
  <si>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</si>
  <si>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</si>
  <si>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</si>
  <si>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</si>
  <si>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</si>
  <si>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</si>
  <si>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</si>
  <si>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SP-CPD-04-16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</si>
  <si>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</si>
  <si>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</si>
  <si>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</si>
  <si>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r>
      <t>(</t>
    </r>
    <r>
      <rPr>
        <sz val="10"/>
        <color indexed="30"/>
        <rFont val="Calibri"/>
        <family val="2"/>
      </rPr>
      <t>µ</t>
    </r>
    <r>
      <rPr>
        <sz val="10"/>
        <color indexed="30"/>
        <rFont val="Gulim"/>
        <family val="2"/>
      </rPr>
      <t>m)</t>
    </r>
  </si>
  <si>
    <t xml:space="preserve">Unit : </t>
  </si>
  <si>
    <t>Uncertainty 
(±) µm</t>
  </si>
  <si>
    <t>Normal 
Value</t>
  </si>
  <si>
    <t>SPR15120011</t>
  </si>
  <si>
    <t>LG</t>
  </si>
  <si>
    <t>Parallelism</t>
  </si>
  <si>
    <t>Position</t>
  </si>
  <si>
    <t xml:space="preserve">UUC 
Reading </t>
  </si>
  <si>
    <r>
      <t>Calibrated by :</t>
    </r>
    <r>
      <rPr>
        <sz val="10"/>
        <rFont val="Gulim"/>
        <family val="2"/>
      </rPr>
      <t xml:space="preserve"> </t>
    </r>
  </si>
  <si>
    <t>Optical Flat</t>
  </si>
  <si>
    <t>Fringe Number</t>
  </si>
  <si>
    <t>Flatness of The Spindle</t>
  </si>
  <si>
    <t>Unit :</t>
  </si>
  <si>
    <t>Measurement Results</t>
  </si>
  <si>
    <t>Gauge Block Set</t>
  </si>
  <si>
    <t>N/A</t>
  </si>
  <si>
    <t>MTL142959-2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</si>
</sst>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\-mmm\-yy;@"/>
    <numFmt numFmtId="177" formatCode="[$-409]dd\-mmm\-yy;@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B1d\-mmm\-yy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9"/>
      <color indexed="10"/>
      <name val="Arial"/>
      <family val="2"/>
    </font>
    <font>
      <sz val="6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0"/>
      <name val="Times New Roman"/>
      <family val="1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0"/>
      <color indexed="10"/>
      <name val="Gulim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vertAlign val="subscript"/>
      <sz val="9"/>
      <name val="Gulim"/>
      <family val="2"/>
    </font>
    <font>
      <sz val="14"/>
      <color theme="1"/>
      <name val="Calibri"/>
      <family val="2"/>
      <scheme val="minor"/>
    </font>
    <font>
      <b/>
      <sz val="12"/>
      <color theme="8" tint="-0.499984740745262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b/>
      <sz val="26"/>
      <name val="Gulim"/>
      <family val="2"/>
    </font>
    <font>
      <sz val="10"/>
      <color rgb="FF0070C0"/>
      <name val="Gulim"/>
      <family val="2"/>
    </font>
    <font>
      <sz val="11"/>
      <color theme="1"/>
      <name val="Calibri"/>
      <family val="2"/>
      <scheme val="minor"/>
    </font>
    <font>
      <b/>
      <sz val="10"/>
      <color theme="1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sz val="14"/>
      <name val="AngsanaUPC"/>
      <family val="1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30"/>
      <name val="Calibri"/>
      <family val="2"/>
    </font>
    <font>
      <sz val="10"/>
      <color indexed="30"/>
      <name val="Gulim"/>
      <family val="2"/>
    </font>
    <font>
      <sz val="14"/>
      <color theme="2" tint="-0.249977111117893"/>
      <name val="Cordia New"/>
      <family val="2"/>
    </font>
    <font>
      <sz val="16"/>
      <color theme="1"/>
      <name val="Cordia New"/>
      <family val="2"/>
    </font>
    <font>
      <sz val="14"/>
      <color rgb="FF000000"/>
      <name val="Cordia New"/>
      <family val="2"/>
    </font>
    <font>
      <sz val="10"/>
      <color rgb="FFFF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8">
    <xf numFmtId="0" fontId="0" fillId="0" borderId="0"/>
    <xf numFmtId="0" fontId="3" fillId="0" borderId="0"/>
    <xf numFmtId="0" fontId="3" fillId="0" borderId="0"/>
    <xf numFmtId="164" fontId="19" fillId="0" borderId="0" applyFont="0" applyFill="0" applyBorder="0" applyAlignment="0" applyProtection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20" fillId="0" borderId="0"/>
    <xf numFmtId="0" fontId="19" fillId="0" borderId="0"/>
    <xf numFmtId="0" fontId="3" fillId="0" borderId="0"/>
    <xf numFmtId="0" fontId="3" fillId="0" borderId="0"/>
    <xf numFmtId="0" fontId="10" fillId="0" borderId="0" applyNumberFormat="0" applyAlignment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38" fontId="10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10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7" borderId="16" applyNumberFormat="0" applyFont="0" applyAlignment="0" applyProtection="0"/>
    <xf numFmtId="0" fontId="19" fillId="17" borderId="16" applyNumberFormat="0" applyFont="0" applyAlignment="0" applyProtection="0"/>
    <xf numFmtId="0" fontId="19" fillId="17" borderId="16" applyNumberFormat="0" applyFont="0" applyAlignment="0" applyProtection="0"/>
    <xf numFmtId="0" fontId="19" fillId="17" borderId="16" applyNumberFormat="0" applyFont="0" applyAlignment="0" applyProtection="0"/>
    <xf numFmtId="0" fontId="19" fillId="17" borderId="16" applyNumberFormat="0" applyFont="0" applyAlignment="0" applyProtection="0"/>
    <xf numFmtId="0" fontId="19" fillId="17" borderId="16" applyNumberFormat="0" applyFont="0" applyAlignment="0" applyProtection="0"/>
    <xf numFmtId="0" fontId="19" fillId="17" borderId="16" applyNumberFormat="0" applyFont="0" applyAlignment="0" applyProtection="0"/>
    <xf numFmtId="0" fontId="19" fillId="17" borderId="16" applyNumberFormat="0" applyFont="0" applyAlignment="0" applyProtection="0"/>
    <xf numFmtId="10" fontId="3" fillId="0" borderId="0" applyFont="0" applyFill="0" applyBorder="0" applyAlignment="0" applyProtection="0"/>
    <xf numFmtId="17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0" fontId="19" fillId="0" borderId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49" fillId="0" borderId="0"/>
  </cellStyleXfs>
  <cellXfs count="402">
    <xf numFmtId="0" fontId="0" fillId="0" borderId="0" xfId="0"/>
    <xf numFmtId="0" fontId="4" fillId="2" borderId="0" xfId="1" applyFont="1" applyFill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172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2" xfId="1" applyFont="1" applyFill="1" applyBorder="1" applyAlignment="1" applyProtection="1">
      <alignment horizontal="right" vertical="center"/>
      <protection locked="0"/>
    </xf>
    <xf numFmtId="0" fontId="24" fillId="4" borderId="3" xfId="1" applyFont="1" applyFill="1" applyBorder="1" applyAlignment="1" applyProtection="1">
      <alignment horizontal="left" vertical="center"/>
      <protection locked="0"/>
    </xf>
    <xf numFmtId="0" fontId="24" fillId="5" borderId="3" xfId="1" applyFont="1" applyFill="1" applyBorder="1" applyAlignment="1" applyProtection="1">
      <alignment horizontal="left" vertical="center"/>
      <protection locked="0"/>
    </xf>
    <xf numFmtId="166" fontId="24" fillId="12" borderId="2" xfId="1" applyNumberFormat="1" applyFont="1" applyFill="1" applyBorder="1" applyAlignment="1" applyProtection="1">
      <alignment horizontal="right" vertical="center"/>
      <protection locked="0"/>
    </xf>
    <xf numFmtId="0" fontId="24" fillId="12" borderId="3" xfId="1" applyFont="1" applyFill="1" applyBorder="1" applyAlignment="1" applyProtection="1">
      <alignment horizontal="left" vertical="center"/>
      <protection locked="0"/>
    </xf>
    <xf numFmtId="165" fontId="24" fillId="0" borderId="1" xfId="1" applyNumberFormat="1" applyFont="1" applyBorder="1" applyAlignment="1" applyProtection="1">
      <alignment horizontal="center" vertical="center"/>
      <protection locked="0"/>
    </xf>
    <xf numFmtId="1" fontId="24" fillId="0" borderId="1" xfId="1" applyNumberFormat="1" applyFont="1" applyBorder="1" applyAlignment="1" applyProtection="1">
      <alignment horizontal="center" vertical="center"/>
      <protection locked="0"/>
    </xf>
    <xf numFmtId="2" fontId="24" fillId="0" borderId="1" xfId="1" applyNumberFormat="1" applyFont="1" applyBorder="1" applyAlignment="1" applyProtection="1">
      <alignment horizontal="center" vertical="center"/>
      <protection locked="0"/>
    </xf>
    <xf numFmtId="0" fontId="27" fillId="0" borderId="0" xfId="9" applyFont="1" applyAlignment="1">
      <alignment vertical="center"/>
    </xf>
    <xf numFmtId="0" fontId="28" fillId="0" borderId="0" xfId="9" applyFont="1" applyAlignment="1">
      <alignment horizontal="center" vertical="center"/>
    </xf>
    <xf numFmtId="0" fontId="29" fillId="0" borderId="0" xfId="9" applyFont="1" applyAlignment="1">
      <alignment vertical="center"/>
    </xf>
    <xf numFmtId="0" fontId="30" fillId="0" borderId="0" xfId="9" applyFont="1" applyAlignment="1">
      <alignment vertical="center"/>
    </xf>
    <xf numFmtId="0" fontId="31" fillId="0" borderId="0" xfId="9" applyFont="1" applyBorder="1" applyAlignment="1">
      <alignment vertical="center"/>
    </xf>
    <xf numFmtId="0" fontId="32" fillId="0" borderId="0" xfId="9" applyFont="1" applyAlignment="1">
      <alignment horizontal="center" vertical="center"/>
    </xf>
    <xf numFmtId="0" fontId="14" fillId="0" borderId="0" xfId="9" applyFont="1" applyBorder="1" applyAlignment="1">
      <alignment vertical="center"/>
    </xf>
    <xf numFmtId="0" fontId="14" fillId="0" borderId="0" xfId="9" applyFont="1" applyAlignment="1">
      <alignment vertical="center"/>
    </xf>
    <xf numFmtId="0" fontId="19" fillId="0" borderId="0" xfId="9" applyFont="1" applyBorder="1" applyAlignment="1">
      <alignment vertical="center"/>
    </xf>
    <xf numFmtId="0" fontId="19" fillId="0" borderId="0" xfId="9" applyFont="1" applyAlignment="1">
      <alignment vertical="center"/>
    </xf>
    <xf numFmtId="0" fontId="33" fillId="0" borderId="0" xfId="17" applyFont="1" applyBorder="1" applyAlignment="1">
      <alignment horizontal="left" vertical="center"/>
    </xf>
    <xf numFmtId="0" fontId="14" fillId="0" borderId="0" xfId="17" applyFont="1" applyBorder="1" applyAlignment="1">
      <alignment horizontal="left" vertical="center"/>
    </xf>
    <xf numFmtId="0" fontId="29" fillId="0" borderId="0" xfId="17" applyFont="1" applyBorder="1" applyAlignment="1">
      <alignment horizontal="left" vertical="center"/>
    </xf>
    <xf numFmtId="0" fontId="30" fillId="0" borderId="0" xfId="9" applyFont="1" applyBorder="1" applyAlignment="1">
      <alignment vertical="center"/>
    </xf>
    <xf numFmtId="0" fontId="14" fillId="0" borderId="11" xfId="9" applyFont="1" applyBorder="1" applyAlignment="1">
      <alignment vertical="center"/>
    </xf>
    <xf numFmtId="0" fontId="29" fillId="0" borderId="0" xfId="9" applyFont="1" applyBorder="1" applyAlignment="1">
      <alignment vertical="center"/>
    </xf>
    <xf numFmtId="0" fontId="14" fillId="0" borderId="0" xfId="4" applyFont="1" applyBorder="1" applyAlignment="1">
      <alignment vertical="center"/>
    </xf>
    <xf numFmtId="0" fontId="29" fillId="0" borderId="0" xfId="4" applyFont="1" applyBorder="1" applyAlignment="1">
      <alignment vertical="center"/>
    </xf>
    <xf numFmtId="1" fontId="34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vertical="center"/>
    </xf>
    <xf numFmtId="0" fontId="14" fillId="0" borderId="0" xfId="9" quotePrefix="1" applyFont="1" applyAlignment="1">
      <alignment vertical="center"/>
    </xf>
    <xf numFmtId="0" fontId="29" fillId="0" borderId="0" xfId="5" applyFont="1" applyBorder="1" applyAlignment="1">
      <alignment vertical="center"/>
    </xf>
    <xf numFmtId="0" fontId="30" fillId="0" borderId="0" xfId="9" applyFont="1" applyAlignment="1">
      <alignment horizontal="right" vertical="center"/>
    </xf>
    <xf numFmtId="0" fontId="38" fillId="0" borderId="0" xfId="9" applyFont="1" applyBorder="1" applyAlignment="1">
      <alignment vertical="center"/>
    </xf>
    <xf numFmtId="0" fontId="14" fillId="0" borderId="0" xfId="9" quotePrefix="1" applyFont="1" applyBorder="1" applyAlignment="1">
      <alignment vertical="center"/>
    </xf>
    <xf numFmtId="0" fontId="29" fillId="0" borderId="0" xfId="9" quotePrefix="1" applyFont="1" applyBorder="1" applyAlignment="1">
      <alignment vertical="center" shrinkToFit="1"/>
    </xf>
    <xf numFmtId="0" fontId="14" fillId="0" borderId="0" xfId="4" applyNumberFormat="1" applyFont="1" applyBorder="1" applyAlignment="1">
      <alignment vertical="center"/>
    </xf>
    <xf numFmtId="0" fontId="14" fillId="0" borderId="0" xfId="4" applyNumberFormat="1" applyFont="1" applyAlignment="1">
      <alignment vertical="center"/>
    </xf>
    <xf numFmtId="0" fontId="34" fillId="0" borderId="0" xfId="9" applyNumberFormat="1" applyFont="1" applyAlignment="1">
      <alignment vertical="center"/>
    </xf>
    <xf numFmtId="0" fontId="34" fillId="0" borderId="0" xfId="4" applyNumberFormat="1" applyFont="1" applyBorder="1" applyAlignment="1">
      <alignment horizontal="left" vertical="center"/>
    </xf>
    <xf numFmtId="0" fontId="14" fillId="0" borderId="0" xfId="0" applyNumberFormat="1" applyFont="1" applyBorder="1" applyAlignment="1">
      <alignment vertical="center" shrinkToFit="1"/>
    </xf>
    <xf numFmtId="0" fontId="14" fillId="0" borderId="0" xfId="4" applyNumberFormat="1" applyFont="1" applyBorder="1" applyAlignment="1">
      <alignment horizontal="right" vertical="center"/>
    </xf>
    <xf numFmtId="0" fontId="34" fillId="0" borderId="0" xfId="4" applyNumberFormat="1" applyFont="1" applyBorder="1" applyAlignment="1">
      <alignment vertical="center"/>
    </xf>
    <xf numFmtId="0" fontId="14" fillId="0" borderId="0" xfId="12" quotePrefix="1" applyNumberFormat="1" applyFont="1" applyBorder="1" applyAlignment="1">
      <alignment vertical="center"/>
    </xf>
    <xf numFmtId="0" fontId="35" fillId="0" borderId="0" xfId="0" applyFont="1" applyFill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/>
    <xf numFmtId="0" fontId="19" fillId="0" borderId="0" xfId="0" applyFont="1" applyAlignment="1">
      <alignment vertical="center"/>
    </xf>
    <xf numFmtId="0" fontId="39" fillId="0" borderId="0" xfId="4" applyNumberFormat="1" applyFont="1" applyBorder="1" applyAlignment="1">
      <alignment vertical="center"/>
    </xf>
    <xf numFmtId="0" fontId="35" fillId="0" borderId="0" xfId="0" applyFont="1" applyFill="1" applyAlignment="1">
      <alignment horizontal="left" vertical="center"/>
    </xf>
    <xf numFmtId="167" fontId="24" fillId="0" borderId="1" xfId="1" applyNumberFormat="1" applyFont="1" applyBorder="1" applyAlignment="1" applyProtection="1">
      <alignment horizontal="center" vertical="center" wrapText="1"/>
      <protection locked="0"/>
    </xf>
    <xf numFmtId="2" fontId="24" fillId="5" borderId="2" xfId="1" applyNumberFormat="1" applyFont="1" applyFill="1" applyBorder="1" applyAlignment="1" applyProtection="1">
      <alignment horizontal="right" vertical="center"/>
      <protection locked="0"/>
    </xf>
    <xf numFmtId="166" fontId="24" fillId="4" borderId="2" xfId="1" applyNumberFormat="1" applyFont="1" applyFill="1" applyBorder="1" applyAlignment="1" applyProtection="1">
      <alignment horizontal="center" vertical="center"/>
      <protection locked="0"/>
    </xf>
    <xf numFmtId="0" fontId="35" fillId="0" borderId="0" xfId="18" applyFont="1" applyFill="1" applyAlignment="1">
      <alignment vertical="center"/>
    </xf>
    <xf numFmtId="0" fontId="40" fillId="0" borderId="0" xfId="18" applyFont="1" applyFill="1" applyAlignment="1"/>
    <xf numFmtId="0" fontId="40" fillId="0" borderId="0" xfId="18" applyFont="1" applyFill="1" applyBorder="1" applyAlignment="1"/>
    <xf numFmtId="174" fontId="36" fillId="0" borderId="0" xfId="18" applyNumberFormat="1" applyFont="1" applyFill="1" applyBorder="1" applyAlignment="1">
      <alignment vertical="center"/>
    </xf>
    <xf numFmtId="0" fontId="36" fillId="0" borderId="0" xfId="18" applyFont="1" applyFill="1" applyAlignment="1">
      <alignment vertical="center"/>
    </xf>
    <xf numFmtId="0" fontId="40" fillId="0" borderId="0" xfId="18" applyFont="1" applyFill="1" applyAlignment="1">
      <alignment horizontal="center"/>
    </xf>
    <xf numFmtId="0" fontId="40" fillId="0" borderId="0" xfId="18" applyFont="1" applyFill="1" applyAlignment="1">
      <alignment horizontal="left"/>
    </xf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vertical="center"/>
    </xf>
    <xf numFmtId="0" fontId="40" fillId="0" borderId="0" xfId="0" applyFont="1" applyFill="1" applyAlignment="1">
      <alignment vertical="center"/>
    </xf>
    <xf numFmtId="0" fontId="40" fillId="0" borderId="8" xfId="0" applyFont="1" applyFill="1" applyBorder="1" applyAlignment="1"/>
    <xf numFmtId="0" fontId="35" fillId="0" borderId="0" xfId="0" applyFont="1" applyFill="1" applyBorder="1" applyAlignment="1">
      <alignment horizontal="right" vertical="center"/>
    </xf>
    <xf numFmtId="0" fontId="40" fillId="0" borderId="0" xfId="0" applyFont="1" applyFill="1" applyAlignment="1"/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left"/>
    </xf>
    <xf numFmtId="0" fontId="39" fillId="0" borderId="0" xfId="0" applyFont="1" applyBorder="1" applyAlignment="1">
      <alignment horizontal="center"/>
    </xf>
    <xf numFmtId="0" fontId="40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0" fontId="19" fillId="0" borderId="0" xfId="9" applyFont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0" fontId="19" fillId="0" borderId="0" xfId="9" applyFont="1" applyBorder="1" applyAlignment="1">
      <alignment horizontal="center" vertical="center"/>
    </xf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4" fillId="0" borderId="0" xfId="9" applyFont="1" applyAlignment="1">
      <alignment horizontal="right" vertical="center"/>
    </xf>
    <xf numFmtId="0" fontId="34" fillId="0" borderId="0" xfId="9" applyFont="1" applyBorder="1" applyAlignment="1">
      <alignment horizontal="center" vertical="center"/>
    </xf>
    <xf numFmtId="0" fontId="34" fillId="0" borderId="0" xfId="4" applyFont="1" applyBorder="1" applyAlignment="1">
      <alignment vertical="center"/>
    </xf>
    <xf numFmtId="0" fontId="14" fillId="0" borderId="0" xfId="17" applyFont="1" applyFill="1" applyBorder="1" applyAlignment="1">
      <alignment horizontal="left" vertical="center"/>
    </xf>
    <xf numFmtId="0" fontId="34" fillId="0" borderId="11" xfId="9" applyFont="1" applyBorder="1" applyAlignment="1">
      <alignment vertical="center"/>
    </xf>
    <xf numFmtId="0" fontId="34" fillId="0" borderId="11" xfId="9" applyFont="1" applyBorder="1" applyAlignment="1">
      <alignment horizontal="center" vertical="center"/>
    </xf>
    <xf numFmtId="0" fontId="14" fillId="0" borderId="11" xfId="17" applyFont="1" applyBorder="1" applyAlignment="1">
      <alignment horizontal="left" vertical="center"/>
    </xf>
    <xf numFmtId="0" fontId="29" fillId="0" borderId="0" xfId="9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29" fillId="0" borderId="0" xfId="9" applyFont="1" applyAlignment="1">
      <alignment horizontal="left" vertical="center"/>
    </xf>
    <xf numFmtId="0" fontId="34" fillId="0" borderId="0" xfId="4" applyFont="1" applyBorder="1" applyAlignment="1">
      <alignment horizontal="left" vertical="center"/>
    </xf>
    <xf numFmtId="1" fontId="14" fillId="0" borderId="0" xfId="4" quotePrefix="1" applyNumberFormat="1" applyFont="1" applyBorder="1" applyAlignment="1">
      <alignment horizontal="left" vertical="center"/>
    </xf>
    <xf numFmtId="0" fontId="34" fillId="0" borderId="0" xfId="9" applyFont="1" applyAlignment="1">
      <alignment horizontal="left" vertical="center"/>
    </xf>
    <xf numFmtId="174" fontId="14" fillId="0" borderId="0" xfId="4" applyNumberFormat="1" applyFont="1" applyBorder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14" fillId="0" borderId="0" xfId="5" applyFont="1" applyBorder="1" applyAlignment="1">
      <alignment vertical="center"/>
    </xf>
    <xf numFmtId="0" fontId="29" fillId="0" borderId="0" xfId="9" applyFont="1" applyBorder="1" applyAlignment="1">
      <alignment horizontal="center" vertical="center"/>
    </xf>
    <xf numFmtId="0" fontId="14" fillId="0" borderId="0" xfId="9" applyFont="1" applyAlignment="1">
      <alignment horizontal="left" vertical="center"/>
    </xf>
    <xf numFmtId="0" fontId="35" fillId="0" borderId="0" xfId="13" applyFont="1" applyFill="1" applyAlignment="1">
      <alignment vertical="center"/>
    </xf>
    <xf numFmtId="2" fontId="14" fillId="0" borderId="0" xfId="4" applyNumberFormat="1" applyFont="1" applyBorder="1" applyAlignment="1">
      <alignment vertical="center"/>
    </xf>
    <xf numFmtId="0" fontId="14" fillId="0" borderId="0" xfId="9" applyFont="1" applyAlignment="1">
      <alignment horizontal="center" vertical="center"/>
    </xf>
    <xf numFmtId="0" fontId="40" fillId="0" borderId="0" xfId="0" applyFont="1"/>
    <xf numFmtId="0" fontId="35" fillId="0" borderId="0" xfId="0" applyFont="1"/>
    <xf numFmtId="0" fontId="14" fillId="0" borderId="0" xfId="4" applyNumberFormat="1" applyFont="1" applyBorder="1" applyAlignment="1">
      <alignment horizontal="left" vertical="center"/>
    </xf>
    <xf numFmtId="2" fontId="14" fillId="0" borderId="0" xfId="4" applyNumberFormat="1" applyFont="1" applyBorder="1" applyAlignment="1">
      <alignment horizontal="center" vertical="center"/>
    </xf>
    <xf numFmtId="0" fontId="14" fillId="0" borderId="0" xfId="4" applyNumberFormat="1" applyFont="1" applyBorder="1" applyAlignment="1">
      <alignment horizontal="center" vertical="center"/>
    </xf>
    <xf numFmtId="0" fontId="14" fillId="0" borderId="0" xfId="20" applyFont="1" applyAlignment="1">
      <alignment vertical="center"/>
    </xf>
    <xf numFmtId="0" fontId="34" fillId="0" borderId="0" xfId="20" applyFont="1" applyBorder="1" applyAlignment="1">
      <alignment horizontal="center" vertical="center" textRotation="90" shrinkToFit="1"/>
    </xf>
    <xf numFmtId="0" fontId="35" fillId="0" borderId="0" xfId="0" applyFont="1" applyBorder="1" applyAlignment="1">
      <alignment vertical="center" shrinkToFit="1"/>
    </xf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horizontal="center" vertical="center" shrinkToFit="1"/>
    </xf>
    <xf numFmtId="0" fontId="14" fillId="0" borderId="0" xfId="20" applyFont="1" applyBorder="1" applyAlignment="1">
      <alignment vertical="center" shrinkToFit="1"/>
    </xf>
    <xf numFmtId="0" fontId="14" fillId="0" borderId="0" xfId="20" applyFont="1" applyBorder="1" applyAlignment="1">
      <alignment vertical="center"/>
    </xf>
    <xf numFmtId="0" fontId="50" fillId="0" borderId="0" xfId="0" applyFont="1" applyBorder="1" applyAlignment="1">
      <alignment horizontal="center" vertical="center" textRotation="90"/>
    </xf>
    <xf numFmtId="2" fontId="14" fillId="0" borderId="0" xfId="20" applyNumberFormat="1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2" fontId="14" fillId="0" borderId="0" xfId="20" applyNumberFormat="1" applyFont="1" applyBorder="1" applyAlignment="1">
      <alignment horizontal="center" vertical="center" shrinkToFit="1"/>
    </xf>
    <xf numFmtId="172" fontId="14" fillId="0" borderId="0" xfId="4" applyNumberFormat="1" applyFont="1" applyBorder="1" applyAlignment="1">
      <alignment vertical="center"/>
    </xf>
    <xf numFmtId="164" fontId="14" fillId="0" borderId="0" xfId="3" applyFont="1" applyFill="1" applyBorder="1" applyAlignment="1" applyProtection="1">
      <alignment vertical="center"/>
      <protection locked="0"/>
    </xf>
    <xf numFmtId="0" fontId="52" fillId="0" borderId="0" xfId="9" applyFont="1" applyBorder="1" applyAlignment="1">
      <alignment horizontal="center" vertical="center"/>
    </xf>
    <xf numFmtId="0" fontId="14" fillId="0" borderId="0" xfId="9" quotePrefix="1" applyFont="1" applyBorder="1" applyAlignment="1">
      <alignment horizontal="center" vertical="center"/>
    </xf>
    <xf numFmtId="173" fontId="14" fillId="0" borderId="0" xfId="9" applyNumberFormat="1" applyFont="1" applyBorder="1" applyAlignment="1">
      <alignment horizontal="center" vertical="center"/>
    </xf>
    <xf numFmtId="0" fontId="14" fillId="0" borderId="0" xfId="19" applyFont="1" applyBorder="1" applyAlignment="1">
      <alignment vertical="center"/>
    </xf>
    <xf numFmtId="174" fontId="14" fillId="0" borderId="0" xfId="9" applyNumberFormat="1" applyFont="1" applyBorder="1" applyAlignment="1">
      <alignment vertical="center"/>
    </xf>
    <xf numFmtId="0" fontId="14" fillId="0" borderId="0" xfId="9" applyFont="1" applyAlignment="1">
      <alignment horizontal="right" vertical="center"/>
    </xf>
    <xf numFmtId="1" fontId="14" fillId="0" borderId="0" xfId="4" applyNumberFormat="1" applyFont="1" applyBorder="1" applyAlignment="1">
      <alignment vertical="center"/>
    </xf>
    <xf numFmtId="0" fontId="14" fillId="0" borderId="0" xfId="9" quotePrefix="1" applyFont="1" applyBorder="1" applyAlignment="1">
      <alignment vertical="center" shrinkToFit="1"/>
    </xf>
    <xf numFmtId="0" fontId="14" fillId="0" borderId="0" xfId="0" applyFont="1" applyBorder="1" applyAlignment="1">
      <alignment vertical="center"/>
    </xf>
    <xf numFmtId="0" fontId="35" fillId="0" borderId="0" xfId="18" applyFont="1" applyFill="1" applyBorder="1" applyAlignment="1">
      <alignment vertical="center"/>
    </xf>
    <xf numFmtId="0" fontId="54" fillId="0" borderId="0" xfId="9" applyFont="1" applyBorder="1" applyAlignment="1">
      <alignment vertical="center"/>
    </xf>
    <xf numFmtId="0" fontId="54" fillId="0" borderId="0" xfId="9" applyFont="1" applyAlignment="1">
      <alignment vertical="center"/>
    </xf>
    <xf numFmtId="0" fontId="54" fillId="0" borderId="0" xfId="9" applyFont="1" applyAlignment="1">
      <alignment horizontal="center" vertical="center"/>
    </xf>
    <xf numFmtId="0" fontId="55" fillId="0" borderId="0" xfId="9" applyFont="1" applyBorder="1" applyAlignment="1">
      <alignment vertical="center"/>
    </xf>
    <xf numFmtId="0" fontId="55" fillId="0" borderId="0" xfId="9" applyFont="1" applyAlignment="1">
      <alignment vertical="center"/>
    </xf>
    <xf numFmtId="0" fontId="54" fillId="0" borderId="0" xfId="9" applyFont="1" applyAlignment="1">
      <alignment horizontal="right" vertical="center"/>
    </xf>
    <xf numFmtId="0" fontId="54" fillId="0" borderId="0" xfId="9" applyFont="1" applyBorder="1" applyAlignment="1">
      <alignment horizontal="center" vertical="center"/>
    </xf>
    <xf numFmtId="0" fontId="54" fillId="0" borderId="0" xfId="4" applyFont="1" applyBorder="1" applyAlignment="1">
      <alignment vertical="center"/>
    </xf>
    <xf numFmtId="0" fontId="55" fillId="0" borderId="0" xfId="4" applyFont="1" applyBorder="1" applyAlignment="1">
      <alignment vertical="center"/>
    </xf>
    <xf numFmtId="0" fontId="56" fillId="0" borderId="0" xfId="17" applyFont="1" applyBorder="1" applyAlignment="1">
      <alignment horizontal="left" vertical="center"/>
    </xf>
    <xf numFmtId="0" fontId="55" fillId="0" borderId="0" xfId="17" applyFont="1" applyBorder="1" applyAlignment="1">
      <alignment horizontal="left" vertical="center"/>
    </xf>
    <xf numFmtId="0" fontId="55" fillId="0" borderId="0" xfId="4" applyFont="1" applyBorder="1" applyAlignment="1">
      <alignment horizontal="left" vertical="center"/>
    </xf>
    <xf numFmtId="0" fontId="55" fillId="0" borderId="0" xfId="17" applyFont="1" applyFill="1" applyBorder="1" applyAlignment="1">
      <alignment horizontal="left" vertical="center"/>
    </xf>
    <xf numFmtId="164" fontId="29" fillId="0" borderId="11" xfId="3" applyFont="1" applyFill="1" applyBorder="1" applyAlignment="1" applyProtection="1">
      <alignment vertical="center"/>
      <protection locked="0"/>
    </xf>
    <xf numFmtId="0" fontId="29" fillId="0" borderId="11" xfId="9" applyFont="1" applyBorder="1" applyAlignment="1">
      <alignment horizontal="left" vertical="center"/>
    </xf>
    <xf numFmtId="0" fontId="54" fillId="0" borderId="0" xfId="4" applyFont="1" applyBorder="1" applyAlignment="1">
      <alignment horizontal="left" vertical="center"/>
    </xf>
    <xf numFmtId="1" fontId="14" fillId="0" borderId="0" xfId="4" quotePrefix="1" applyNumberFormat="1" applyFont="1" applyBorder="1" applyAlignment="1">
      <alignment vertical="center"/>
    </xf>
    <xf numFmtId="173" fontId="14" fillId="0" borderId="0" xfId="4" quotePrefix="1" applyNumberFormat="1" applyFont="1" applyBorder="1" applyAlignment="1">
      <alignment vertical="center"/>
    </xf>
    <xf numFmtId="0" fontId="57" fillId="0" borderId="0" xfId="4" applyFont="1" applyBorder="1" applyAlignment="1">
      <alignment horizontal="left" vertical="center"/>
    </xf>
    <xf numFmtId="176" fontId="55" fillId="0" borderId="0" xfId="4" quotePrefix="1" applyNumberFormat="1" applyFont="1" applyBorder="1" applyAlignment="1">
      <alignment horizontal="left" vertical="center"/>
    </xf>
    <xf numFmtId="9" fontId="57" fillId="0" borderId="0" xfId="4" applyNumberFormat="1" applyFont="1" applyBorder="1" applyAlignment="1">
      <alignment horizontal="left" vertical="center"/>
    </xf>
    <xf numFmtId="173" fontId="14" fillId="0" borderId="0" xfId="4" applyNumberFormat="1" applyFont="1" applyBorder="1" applyAlignment="1">
      <alignment vertical="center"/>
    </xf>
    <xf numFmtId="173" fontId="55" fillId="0" borderId="0" xfId="4" applyNumberFormat="1" applyFont="1" applyBorder="1" applyAlignment="1">
      <alignment horizontal="left" vertical="center"/>
    </xf>
    <xf numFmtId="0" fontId="42" fillId="0" borderId="0" xfId="21" applyFont="1"/>
    <xf numFmtId="174" fontId="55" fillId="0" borderId="0" xfId="9" applyNumberFormat="1" applyFont="1" applyAlignment="1">
      <alignment vertical="center"/>
    </xf>
    <xf numFmtId="0" fontId="55" fillId="0" borderId="11" xfId="9" applyFont="1" applyBorder="1" applyAlignment="1">
      <alignment vertical="center"/>
    </xf>
    <xf numFmtId="0" fontId="29" fillId="0" borderId="11" xfId="9" applyFont="1" applyBorder="1" applyAlignment="1">
      <alignment vertical="center"/>
    </xf>
    <xf numFmtId="0" fontId="55" fillId="0" borderId="0" xfId="9" applyFont="1" applyBorder="1" applyAlignment="1">
      <alignment horizontal="left" vertical="center"/>
    </xf>
    <xf numFmtId="0" fontId="55" fillId="0" borderId="0" xfId="9" applyFont="1" applyAlignment="1">
      <alignment horizontal="center" vertical="center"/>
    </xf>
    <xf numFmtId="2" fontId="55" fillId="0" borderId="0" xfId="4" applyNumberFormat="1" applyFont="1" applyBorder="1" applyAlignment="1">
      <alignment vertical="center"/>
    </xf>
    <xf numFmtId="0" fontId="58" fillId="0" borderId="0" xfId="21" applyFont="1" applyFill="1" applyBorder="1" applyAlignment="1">
      <alignment vertical="center"/>
    </xf>
    <xf numFmtId="0" fontId="19" fillId="0" borderId="0" xfId="21" applyFont="1" applyAlignment="1">
      <alignment vertical="center"/>
    </xf>
    <xf numFmtId="0" fontId="3" fillId="0" borderId="0" xfId="21"/>
    <xf numFmtId="0" fontId="35" fillId="0" borderId="0" xfId="21" applyFont="1" applyFill="1" applyAlignment="1">
      <alignment vertical="center"/>
    </xf>
    <xf numFmtId="0" fontId="36" fillId="0" borderId="0" xfId="21" applyFont="1" applyAlignment="1">
      <alignment vertical="center"/>
    </xf>
    <xf numFmtId="0" fontId="1" fillId="2" borderId="0" xfId="12" applyFont="1" applyFill="1" applyAlignment="1">
      <alignment horizontal="center" vertical="center"/>
    </xf>
    <xf numFmtId="0" fontId="2" fillId="2" borderId="0" xfId="12" applyFont="1" applyFill="1" applyAlignment="1">
      <alignment vertical="center"/>
    </xf>
    <xf numFmtId="0" fontId="20" fillId="0" borderId="0" xfId="12"/>
    <xf numFmtId="0" fontId="2" fillId="2" borderId="0" xfId="12" applyFont="1" applyFill="1" applyAlignment="1">
      <alignment horizontal="left" vertical="center"/>
    </xf>
    <xf numFmtId="0" fontId="2" fillId="2" borderId="0" xfId="12" applyFont="1" applyFill="1" applyAlignment="1">
      <alignment horizontal="center" vertical="center"/>
    </xf>
    <xf numFmtId="0" fontId="7" fillId="2" borderId="0" xfId="12" applyFont="1" applyFill="1" applyAlignment="1">
      <alignment horizontal="center" vertical="center"/>
    </xf>
    <xf numFmtId="0" fontId="2" fillId="2" borderId="0" xfId="12" applyFont="1" applyFill="1" applyAlignment="1">
      <alignment horizontal="right" vertical="center"/>
    </xf>
    <xf numFmtId="0" fontId="6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right" vertical="center"/>
    </xf>
    <xf numFmtId="0" fontId="61" fillId="18" borderId="4" xfId="12" applyFont="1" applyFill="1" applyBorder="1" applyAlignment="1">
      <alignment horizontal="center" vertical="center"/>
    </xf>
    <xf numFmtId="0" fontId="10" fillId="2" borderId="0" xfId="12" applyFont="1" applyFill="1" applyAlignment="1">
      <alignment horizontal="center" vertical="center"/>
    </xf>
    <xf numFmtId="0" fontId="48" fillId="18" borderId="5" xfId="12" applyFont="1" applyFill="1" applyBorder="1" applyAlignment="1">
      <alignment horizontal="center" vertical="center"/>
    </xf>
    <xf numFmtId="0" fontId="9" fillId="6" borderId="1" xfId="12" applyFont="1" applyFill="1" applyBorder="1" applyAlignment="1">
      <alignment horizontal="center" vertical="center"/>
    </xf>
    <xf numFmtId="0" fontId="9" fillId="7" borderId="1" xfId="12" applyFont="1" applyFill="1" applyBorder="1" applyAlignment="1">
      <alignment horizontal="center" vertical="center"/>
    </xf>
    <xf numFmtId="0" fontId="9" fillId="6" borderId="4" xfId="12" applyFont="1" applyFill="1" applyBorder="1" applyAlignment="1">
      <alignment horizontal="center" vertical="center"/>
    </xf>
    <xf numFmtId="0" fontId="9" fillId="18" borderId="1" xfId="12" applyFont="1" applyFill="1" applyBorder="1" applyAlignment="1">
      <alignment horizontal="center" vertical="center"/>
    </xf>
    <xf numFmtId="0" fontId="1" fillId="2" borderId="0" xfId="12" applyFont="1" applyFill="1" applyBorder="1" applyAlignment="1">
      <alignment horizontal="center" vertical="center"/>
    </xf>
    <xf numFmtId="168" fontId="12" fillId="8" borderId="1" xfId="12" applyNumberFormat="1" applyFont="1" applyFill="1" applyBorder="1" applyAlignment="1">
      <alignment horizontal="center" vertical="center"/>
    </xf>
    <xf numFmtId="166" fontId="9" fillId="8" borderId="1" xfId="12" applyNumberFormat="1" applyFont="1" applyFill="1" applyBorder="1" applyAlignment="1">
      <alignment horizontal="center" vertical="center"/>
    </xf>
    <xf numFmtId="166" fontId="11" fillId="8" borderId="1" xfId="12" applyNumberFormat="1" applyFont="1" applyFill="1" applyBorder="1" applyAlignment="1">
      <alignment horizontal="center" vertical="center"/>
    </xf>
    <xf numFmtId="167" fontId="12" fillId="8" borderId="1" xfId="12" applyNumberFormat="1" applyFont="1" applyFill="1" applyBorder="1" applyAlignment="1">
      <alignment horizontal="center" vertical="center"/>
    </xf>
    <xf numFmtId="169" fontId="9" fillId="8" borderId="1" xfId="12" applyNumberFormat="1" applyFont="1" applyFill="1" applyBorder="1" applyAlignment="1">
      <alignment horizontal="center" vertical="center"/>
    </xf>
    <xf numFmtId="168" fontId="9" fillId="8" borderId="1" xfId="12" applyNumberFormat="1" applyFont="1" applyFill="1" applyBorder="1" applyAlignment="1">
      <alignment horizontal="center" vertical="center"/>
    </xf>
    <xf numFmtId="167" fontId="9" fillId="8" borderId="5" xfId="12" applyNumberFormat="1" applyFont="1" applyFill="1" applyBorder="1" applyAlignment="1">
      <alignment horizontal="center" vertical="center"/>
    </xf>
    <xf numFmtId="170" fontId="9" fillId="8" borderId="5" xfId="12" applyNumberFormat="1" applyFont="1" applyFill="1" applyBorder="1" applyAlignment="1">
      <alignment horizontal="center" vertical="center"/>
    </xf>
    <xf numFmtId="2" fontId="9" fillId="8" borderId="1" xfId="12" applyNumberFormat="1" applyFont="1" applyFill="1" applyBorder="1" applyAlignment="1">
      <alignment horizontal="center" vertical="center"/>
    </xf>
    <xf numFmtId="2" fontId="10" fillId="2" borderId="0" xfId="12" applyNumberFormat="1" applyFont="1" applyFill="1" applyBorder="1" applyAlignment="1">
      <alignment horizontal="center" vertical="center"/>
    </xf>
    <xf numFmtId="165" fontId="1" fillId="8" borderId="0" xfId="12" applyNumberFormat="1" applyFont="1" applyFill="1" applyBorder="1" applyAlignment="1">
      <alignment vertical="center"/>
    </xf>
    <xf numFmtId="0" fontId="1" fillId="0" borderId="0" xfId="12" applyFont="1" applyFill="1" applyAlignment="1">
      <alignment horizontal="center" vertical="center"/>
    </xf>
    <xf numFmtId="0" fontId="13" fillId="8" borderId="0" xfId="57" applyFont="1" applyFill="1" applyBorder="1" applyAlignment="1">
      <alignment horizontal="center" vertical="center"/>
    </xf>
    <xf numFmtId="0" fontId="14" fillId="8" borderId="0" xfId="57" applyFont="1" applyFill="1" applyBorder="1" applyAlignment="1">
      <alignment horizontal="center" vertical="center"/>
    </xf>
    <xf numFmtId="165" fontId="14" fillId="8" borderId="0" xfId="57" applyNumberFormat="1" applyFont="1" applyFill="1" applyBorder="1" applyAlignment="1">
      <alignment horizontal="center" vertical="center"/>
    </xf>
    <xf numFmtId="0" fontId="15" fillId="8" borderId="0" xfId="57" applyFont="1" applyFill="1" applyBorder="1" applyAlignment="1">
      <alignment horizontal="center" vertical="center"/>
    </xf>
    <xf numFmtId="2" fontId="15" fillId="8" borderId="0" xfId="57" applyNumberFormat="1" applyFont="1" applyFill="1" applyBorder="1" applyAlignment="1">
      <alignment horizontal="center" vertical="center"/>
    </xf>
    <xf numFmtId="170" fontId="10" fillId="8" borderId="0" xfId="12" applyNumberFormat="1" applyFont="1" applyFill="1" applyBorder="1" applyAlignment="1">
      <alignment horizontal="center" vertical="center"/>
    </xf>
    <xf numFmtId="2" fontId="10" fillId="8" borderId="0" xfId="12" applyNumberFormat="1" applyFont="1" applyFill="1" applyBorder="1" applyAlignment="1">
      <alignment horizontal="center" vertical="center"/>
    </xf>
    <xf numFmtId="165" fontId="10" fillId="8" borderId="0" xfId="12" applyNumberFormat="1" applyFont="1" applyFill="1" applyBorder="1" applyAlignment="1">
      <alignment horizontal="center" vertical="center"/>
    </xf>
    <xf numFmtId="0" fontId="1" fillId="8" borderId="0" xfId="12" applyFont="1" applyFill="1" applyBorder="1" applyAlignment="1">
      <alignment horizontal="center" vertical="center"/>
    </xf>
    <xf numFmtId="2" fontId="1" fillId="8" borderId="0" xfId="12" applyNumberFormat="1" applyFont="1" applyFill="1" applyBorder="1" applyAlignment="1">
      <alignment horizontal="center" vertical="center"/>
    </xf>
    <xf numFmtId="2" fontId="14" fillId="8" borderId="0" xfId="57" applyNumberFormat="1" applyFont="1" applyFill="1" applyBorder="1" applyAlignment="1">
      <alignment horizontal="center" vertical="center"/>
    </xf>
    <xf numFmtId="165" fontId="15" fillId="8" borderId="0" xfId="57" applyNumberFormat="1" applyFont="1" applyFill="1" applyBorder="1" applyAlignment="1">
      <alignment horizontal="center" vertical="center"/>
    </xf>
    <xf numFmtId="165" fontId="1" fillId="8" borderId="0" xfId="12" applyNumberFormat="1" applyFont="1" applyFill="1" applyBorder="1" applyAlignment="1">
      <alignment horizontal="center" vertical="center"/>
    </xf>
    <xf numFmtId="165" fontId="16" fillId="8" borderId="0" xfId="12" applyNumberFormat="1" applyFont="1" applyFill="1" applyBorder="1" applyAlignment="1">
      <alignment horizontal="center" vertical="center"/>
    </xf>
    <xf numFmtId="2" fontId="43" fillId="18" borderId="1" xfId="12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0" fontId="40" fillId="0" borderId="11" xfId="18" applyFont="1" applyFill="1" applyBorder="1" applyAlignment="1">
      <alignment horizontal="center"/>
    </xf>
    <xf numFmtId="165" fontId="48" fillId="0" borderId="0" xfId="0" applyNumberFormat="1" applyFont="1" applyBorder="1" applyAlignment="1">
      <alignment horizontal="center" vertical="center"/>
    </xf>
    <xf numFmtId="0" fontId="14" fillId="0" borderId="0" xfId="9" applyNumberFormat="1" applyFont="1" applyBorder="1" applyAlignment="1">
      <alignment vertical="center"/>
    </xf>
    <xf numFmtId="174" fontId="40" fillId="0" borderId="0" xfId="18" applyNumberFormat="1" applyFont="1" applyFill="1" applyBorder="1" applyAlignment="1"/>
    <xf numFmtId="0" fontId="40" fillId="0" borderId="6" xfId="18" applyFont="1" applyFill="1" applyBorder="1" applyAlignment="1">
      <alignment horizontal="center"/>
    </xf>
    <xf numFmtId="0" fontId="40" fillId="0" borderId="0" xfId="0" applyFont="1" applyFill="1" applyBorder="1" applyAlignment="1">
      <alignment horizontal="right"/>
    </xf>
    <xf numFmtId="0" fontId="67" fillId="0" borderId="0" xfId="13" applyFont="1" applyFill="1" applyAlignment="1">
      <alignment vertical="center"/>
    </xf>
    <xf numFmtId="0" fontId="35" fillId="0" borderId="0" xfId="0" applyFont="1" applyFill="1" applyAlignment="1">
      <alignment horizontal="center" vertical="center"/>
    </xf>
    <xf numFmtId="0" fontId="68" fillId="0" borderId="0" xfId="0" applyFont="1"/>
    <xf numFmtId="0" fontId="35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165" fontId="14" fillId="0" borderId="0" xfId="0" applyNumberFormat="1" applyFont="1" applyBorder="1" applyAlignment="1">
      <alignment vertical="center"/>
    </xf>
    <xf numFmtId="165" fontId="13" fillId="0" borderId="0" xfId="0" applyNumberFormat="1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165" fontId="69" fillId="0" borderId="12" xfId="0" applyNumberFormat="1" applyFont="1" applyBorder="1" applyAlignment="1">
      <alignment vertical="center"/>
    </xf>
    <xf numFmtId="165" fontId="69" fillId="0" borderId="0" xfId="0" applyNumberFormat="1" applyFont="1" applyBorder="1" applyAlignment="1">
      <alignment vertical="center"/>
    </xf>
    <xf numFmtId="1" fontId="48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9" fontId="14" fillId="0" borderId="6" xfId="4" applyNumberFormat="1" applyFont="1" applyFill="1" applyBorder="1" applyAlignment="1" applyProtection="1">
      <alignment vertical="center" shrinkToFit="1"/>
    </xf>
    <xf numFmtId="9" fontId="14" fillId="0" borderId="3" xfId="4" applyNumberFormat="1" applyFont="1" applyFill="1" applyBorder="1" applyAlignment="1" applyProtection="1">
      <alignment vertical="center" shrinkToFit="1"/>
    </xf>
    <xf numFmtId="0" fontId="35" fillId="0" borderId="0" xfId="0" applyFont="1" applyFill="1" applyAlignment="1">
      <alignment horizontal="center"/>
    </xf>
    <xf numFmtId="172" fontId="48" fillId="0" borderId="0" xfId="0" applyNumberFormat="1" applyFont="1" applyBorder="1" applyAlignment="1">
      <alignment horizontal="center" vertical="center" shrinkToFit="1"/>
    </xf>
    <xf numFmtId="176" fontId="40" fillId="0" borderId="0" xfId="18" applyNumberFormat="1" applyFont="1" applyFill="1" applyBorder="1" applyAlignment="1"/>
    <xf numFmtId="0" fontId="35" fillId="0" borderId="8" xfId="0" applyFont="1" applyFill="1" applyBorder="1" applyAlignment="1"/>
    <xf numFmtId="0" fontId="35" fillId="0" borderId="0" xfId="0" applyFont="1" applyFill="1" applyBorder="1" applyAlignment="1"/>
    <xf numFmtId="0" fontId="35" fillId="0" borderId="0" xfId="0" applyFont="1" applyFill="1" applyBorder="1" applyAlignment="1">
      <alignment horizontal="center"/>
    </xf>
    <xf numFmtId="0" fontId="14" fillId="0" borderId="0" xfId="4" applyFont="1" applyFill="1" applyBorder="1" applyAlignment="1" applyProtection="1">
      <alignment vertical="center" shrinkToFit="1"/>
    </xf>
    <xf numFmtId="1" fontId="14" fillId="0" borderId="0" xfId="18" applyNumberFormat="1" applyFont="1" applyBorder="1" applyAlignment="1">
      <alignment vertical="center"/>
    </xf>
    <xf numFmtId="0" fontId="36" fillId="14" borderId="0" xfId="18" applyFont="1" applyFill="1" applyBorder="1" applyAlignment="1">
      <alignment horizontal="center" vertical="center"/>
    </xf>
    <xf numFmtId="0" fontId="66" fillId="15" borderId="0" xfId="18" applyFont="1" applyFill="1" applyBorder="1" applyAlignment="1">
      <alignment horizontal="center" vertical="center"/>
    </xf>
    <xf numFmtId="0" fontId="37" fillId="13" borderId="0" xfId="18" applyFont="1" applyFill="1" applyBorder="1" applyAlignment="1">
      <alignment horizontal="center" vertical="center"/>
    </xf>
    <xf numFmtId="176" fontId="40" fillId="0" borderId="6" xfId="18" applyNumberFormat="1" applyFont="1" applyFill="1" applyBorder="1" applyAlignment="1">
      <alignment horizontal="left"/>
    </xf>
    <xf numFmtId="176" fontId="40" fillId="0" borderId="11" xfId="18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39" fillId="16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0" fillId="0" borderId="11" xfId="0" applyFont="1" applyFill="1" applyBorder="1" applyAlignment="1">
      <alignment horizontal="left"/>
    </xf>
    <xf numFmtId="0" fontId="40" fillId="0" borderId="6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72" fontId="48" fillId="0" borderId="1" xfId="0" applyNumberFormat="1" applyFont="1" applyBorder="1" applyAlignment="1">
      <alignment horizontal="center" vertical="center" shrinkToFit="1"/>
    </xf>
    <xf numFmtId="0" fontId="35" fillId="0" borderId="1" xfId="0" applyFont="1" applyFill="1" applyBorder="1" applyAlignment="1">
      <alignment horizontal="center" vertical="center"/>
    </xf>
    <xf numFmtId="165" fontId="14" fillId="0" borderId="3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5" fontId="48" fillId="0" borderId="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39" fillId="16" borderId="7" xfId="0" applyFont="1" applyFill="1" applyBorder="1" applyAlignment="1">
      <alignment horizontal="center" vertical="center"/>
    </xf>
    <xf numFmtId="0" fontId="39" fillId="16" borderId="8" xfId="0" applyFont="1" applyFill="1" applyBorder="1" applyAlignment="1">
      <alignment horizontal="center" vertical="center"/>
    </xf>
    <xf numFmtId="0" fontId="39" fillId="16" borderId="9" xfId="0" applyFont="1" applyFill="1" applyBorder="1" applyAlignment="1">
      <alignment horizontal="center" vertical="center"/>
    </xf>
    <xf numFmtId="0" fontId="39" fillId="16" borderId="10" xfId="0" applyFont="1" applyFill="1" applyBorder="1" applyAlignment="1">
      <alignment horizontal="center" vertical="center"/>
    </xf>
    <xf numFmtId="0" fontId="39" fillId="16" borderId="11" xfId="0" applyFont="1" applyFill="1" applyBorder="1" applyAlignment="1">
      <alignment horizontal="center" vertical="center"/>
    </xf>
    <xf numFmtId="0" fontId="39" fillId="16" borderId="14" xfId="0" applyFont="1" applyFill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48" fillId="0" borderId="1" xfId="0" applyNumberFormat="1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11" xfId="0" applyFont="1" applyFill="1" applyBorder="1" applyAlignment="1">
      <alignment horizontal="right"/>
    </xf>
    <xf numFmtId="0" fontId="40" fillId="0" borderId="11" xfId="18" applyFont="1" applyFill="1" applyBorder="1" applyAlignment="1">
      <alignment horizontal="center"/>
    </xf>
    <xf numFmtId="0" fontId="40" fillId="0" borderId="6" xfId="0" applyFont="1" applyFill="1" applyBorder="1" applyAlignment="1">
      <alignment horizontal="left"/>
    </xf>
    <xf numFmtId="0" fontId="35" fillId="0" borderId="11" xfId="0" applyFont="1" applyFill="1" applyBorder="1" applyAlignment="1">
      <alignment horizontal="left"/>
    </xf>
    <xf numFmtId="0" fontId="35" fillId="0" borderId="6" xfId="0" applyFont="1" applyFill="1" applyBorder="1" applyAlignment="1">
      <alignment horizontal="left"/>
    </xf>
    <xf numFmtId="0" fontId="14" fillId="0" borderId="1" xfId="4" applyFont="1" applyFill="1" applyBorder="1" applyAlignment="1" applyProtection="1">
      <alignment horizontal="center" vertical="center" shrinkToFit="1"/>
    </xf>
    <xf numFmtId="2" fontId="14" fillId="0" borderId="2" xfId="4" applyNumberFormat="1" applyFont="1" applyFill="1" applyBorder="1" applyAlignment="1" applyProtection="1">
      <alignment horizontal="right" vertical="center" shrinkToFit="1"/>
    </xf>
    <xf numFmtId="2" fontId="14" fillId="0" borderId="6" xfId="4" applyNumberFormat="1" applyFont="1" applyFill="1" applyBorder="1" applyAlignment="1" applyProtection="1">
      <alignment horizontal="right" vertical="center" shrinkToFit="1"/>
    </xf>
    <xf numFmtId="1" fontId="14" fillId="0" borderId="1" xfId="18" applyNumberFormat="1" applyFont="1" applyBorder="1" applyAlignment="1">
      <alignment horizontal="center" vertical="center"/>
    </xf>
    <xf numFmtId="0" fontId="53" fillId="0" borderId="0" xfId="9" applyFont="1" applyAlignment="1">
      <alignment horizontal="center" vertical="center"/>
    </xf>
    <xf numFmtId="177" fontId="55" fillId="0" borderId="0" xfId="9" applyNumberFormat="1" applyFont="1" applyAlignment="1">
      <alignment horizontal="left" vertical="center"/>
    </xf>
    <xf numFmtId="0" fontId="55" fillId="0" borderId="0" xfId="9" applyFont="1" applyBorder="1" applyAlignment="1">
      <alignment horizontal="center" vertical="center"/>
    </xf>
    <xf numFmtId="0" fontId="55" fillId="0" borderId="0" xfId="9" applyFont="1" applyAlignment="1">
      <alignment horizontal="center" vertical="center"/>
    </xf>
    <xf numFmtId="0" fontId="29" fillId="0" borderId="0" xfId="9" quotePrefix="1" applyFont="1" applyBorder="1" applyAlignment="1">
      <alignment horizontal="center" vertical="center" shrinkToFit="1"/>
    </xf>
    <xf numFmtId="0" fontId="55" fillId="0" borderId="0" xfId="4" quotePrefix="1" applyFont="1" applyBorder="1" applyAlignment="1">
      <alignment horizontal="left" vertical="center"/>
    </xf>
    <xf numFmtId="1" fontId="55" fillId="0" borderId="0" xfId="4" quotePrefix="1" applyNumberFormat="1" applyFont="1" applyBorder="1" applyAlignment="1">
      <alignment horizontal="left" vertical="center"/>
    </xf>
    <xf numFmtId="1" fontId="55" fillId="0" borderId="0" xfId="4" applyNumberFormat="1" applyFont="1" applyBorder="1" applyAlignment="1">
      <alignment horizontal="left" vertical="center"/>
    </xf>
    <xf numFmtId="177" fontId="55" fillId="0" borderId="0" xfId="4" quotePrefix="1" applyNumberFormat="1" applyFont="1" applyBorder="1" applyAlignment="1">
      <alignment horizontal="center" vertical="center"/>
    </xf>
    <xf numFmtId="177" fontId="55" fillId="0" borderId="0" xfId="4" applyNumberFormat="1" applyFont="1" applyBorder="1" applyAlignment="1">
      <alignment horizontal="center" vertical="center"/>
    </xf>
    <xf numFmtId="0" fontId="14" fillId="0" borderId="2" xfId="0" quotePrefix="1" applyFont="1" applyFill="1" applyBorder="1" applyAlignment="1">
      <alignment horizontal="center" vertical="center"/>
    </xf>
    <xf numFmtId="0" fontId="14" fillId="0" borderId="6" xfId="0" quotePrefix="1" applyFont="1" applyFill="1" applyBorder="1" applyAlignment="1">
      <alignment horizontal="center" vertical="center"/>
    </xf>
    <xf numFmtId="0" fontId="14" fillId="0" borderId="3" xfId="0" quotePrefix="1" applyFont="1" applyFill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5" fillId="8" borderId="3" xfId="0" applyFont="1" applyFill="1" applyBorder="1" applyAlignment="1">
      <alignment horizontal="center" vertical="center"/>
    </xf>
    <xf numFmtId="182" fontId="14" fillId="0" borderId="2" xfId="0" quotePrefix="1" applyNumberFormat="1" applyFont="1" applyFill="1" applyBorder="1" applyAlignment="1">
      <alignment horizontal="center" vertical="center"/>
    </xf>
    <xf numFmtId="182" fontId="14" fillId="0" borderId="6" xfId="0" quotePrefix="1" applyNumberFormat="1" applyFont="1" applyFill="1" applyBorder="1" applyAlignment="1">
      <alignment horizontal="center" vertical="center"/>
    </xf>
    <xf numFmtId="182" fontId="14" fillId="0" borderId="3" xfId="0" quotePrefix="1" applyNumberFormat="1" applyFont="1" applyFill="1" applyBorder="1" applyAlignment="1">
      <alignment horizontal="center" vertical="center"/>
    </xf>
    <xf numFmtId="0" fontId="47" fillId="0" borderId="0" xfId="9" applyFont="1" applyAlignment="1">
      <alignment horizontal="center" vertical="center"/>
    </xf>
    <xf numFmtId="0" fontId="14" fillId="0" borderId="0" xfId="9" quotePrefix="1" applyFont="1" applyBorder="1" applyAlignment="1">
      <alignment horizontal="center" vertical="center" shrinkToFit="1"/>
    </xf>
    <xf numFmtId="173" fontId="14" fillId="0" borderId="0" xfId="4" quotePrefix="1" applyNumberFormat="1" applyFont="1" applyBorder="1" applyAlignment="1">
      <alignment horizontal="left" vertical="center"/>
    </xf>
    <xf numFmtId="173" fontId="14" fillId="0" borderId="0" xfId="4" applyNumberFormat="1" applyFont="1" applyBorder="1" applyAlignment="1">
      <alignment horizontal="left" vertical="center"/>
    </xf>
    <xf numFmtId="175" fontId="14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14" fillId="0" borderId="0" xfId="9" applyFont="1" applyBorder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0" fontId="34" fillId="0" borderId="2" xfId="9" applyFont="1" applyBorder="1" applyAlignment="1">
      <alignment horizontal="center" vertical="center"/>
    </xf>
    <xf numFmtId="0" fontId="51" fillId="0" borderId="0" xfId="9" applyFont="1" applyAlignment="1">
      <alignment horizontal="center" vertical="center"/>
    </xf>
    <xf numFmtId="0" fontId="14" fillId="0" borderId="2" xfId="9" applyFont="1" applyBorder="1" applyAlignment="1">
      <alignment horizontal="center" vertical="center"/>
    </xf>
    <xf numFmtId="0" fontId="52" fillId="0" borderId="6" xfId="9" applyFont="1" applyBorder="1" applyAlignment="1">
      <alignment horizontal="center" vertical="center"/>
    </xf>
    <xf numFmtId="0" fontId="47" fillId="0" borderId="0" xfId="4" applyNumberFormat="1" applyFont="1" applyBorder="1" applyAlignment="1">
      <alignment horizontal="center" vertical="center"/>
    </xf>
    <xf numFmtId="0" fontId="14" fillId="0" borderId="11" xfId="4" applyNumberFormat="1" applyFont="1" applyBorder="1" applyAlignment="1">
      <alignment horizontal="right" vertical="center"/>
    </xf>
    <xf numFmtId="0" fontId="35" fillId="0" borderId="7" xfId="0" applyNumberFormat="1" applyFont="1" applyBorder="1" applyAlignment="1">
      <alignment horizontal="center" vertical="center" wrapText="1"/>
    </xf>
    <xf numFmtId="0" fontId="35" fillId="0" borderId="8" xfId="0" applyNumberFormat="1" applyFont="1" applyBorder="1" applyAlignment="1">
      <alignment horizontal="center" vertical="center" wrapText="1"/>
    </xf>
    <xf numFmtId="0" fontId="35" fillId="0" borderId="9" xfId="0" applyNumberFormat="1" applyFont="1" applyBorder="1" applyAlignment="1">
      <alignment horizontal="center" vertical="center" wrapText="1"/>
    </xf>
    <xf numFmtId="0" fontId="35" fillId="0" borderId="10" xfId="0" applyNumberFormat="1" applyFont="1" applyBorder="1" applyAlignment="1">
      <alignment horizontal="center" vertical="center" wrapText="1"/>
    </xf>
    <xf numFmtId="0" fontId="35" fillId="0" borderId="11" xfId="0" applyNumberFormat="1" applyFont="1" applyBorder="1" applyAlignment="1">
      <alignment horizontal="center" vertical="center" wrapText="1"/>
    </xf>
    <xf numFmtId="0" fontId="35" fillId="0" borderId="14" xfId="0" applyNumberFormat="1" applyFont="1" applyBorder="1" applyAlignment="1">
      <alignment horizontal="center" vertical="center" wrapText="1"/>
    </xf>
    <xf numFmtId="0" fontId="14" fillId="0" borderId="7" xfId="20" applyFont="1" applyBorder="1" applyAlignment="1">
      <alignment horizontal="center" vertical="center" wrapText="1"/>
    </xf>
    <xf numFmtId="0" fontId="14" fillId="0" borderId="8" xfId="20" applyFont="1" applyBorder="1" applyAlignment="1">
      <alignment horizontal="center" vertical="center" wrapText="1"/>
    </xf>
    <xf numFmtId="0" fontId="14" fillId="0" borderId="9" xfId="20" applyFont="1" applyBorder="1" applyAlignment="1">
      <alignment horizontal="center" vertical="center" wrapText="1"/>
    </xf>
    <xf numFmtId="0" fontId="14" fillId="0" borderId="10" xfId="20" applyFont="1" applyBorder="1" applyAlignment="1">
      <alignment horizontal="center" vertical="center" wrapText="1"/>
    </xf>
    <xf numFmtId="0" fontId="14" fillId="0" borderId="11" xfId="20" applyFont="1" applyBorder="1" applyAlignment="1">
      <alignment horizontal="center" vertical="center" wrapText="1"/>
    </xf>
    <xf numFmtId="0" fontId="14" fillId="0" borderId="14" xfId="20" applyFont="1" applyBorder="1" applyAlignment="1">
      <alignment horizontal="center" vertical="center" wrapText="1"/>
    </xf>
    <xf numFmtId="0" fontId="14" fillId="0" borderId="7" xfId="20" applyFont="1" applyBorder="1" applyAlignment="1">
      <alignment horizontal="center" vertical="center"/>
    </xf>
    <xf numFmtId="0" fontId="14" fillId="0" borderId="8" xfId="20" applyFont="1" applyBorder="1" applyAlignment="1">
      <alignment horizontal="center" vertical="center"/>
    </xf>
    <xf numFmtId="0" fontId="14" fillId="0" borderId="9" xfId="20" applyFont="1" applyBorder="1" applyAlignment="1">
      <alignment horizontal="center" vertical="center"/>
    </xf>
    <xf numFmtId="0" fontId="14" fillId="0" borderId="10" xfId="20" applyFont="1" applyBorder="1" applyAlignment="1">
      <alignment horizontal="center" vertical="center"/>
    </xf>
    <xf numFmtId="0" fontId="14" fillId="0" borderId="11" xfId="20" applyFont="1" applyBorder="1" applyAlignment="1">
      <alignment horizontal="center" vertical="center"/>
    </xf>
    <xf numFmtId="0" fontId="14" fillId="0" borderId="14" xfId="20" applyFont="1" applyBorder="1" applyAlignment="1">
      <alignment horizontal="center" vertical="center"/>
    </xf>
    <xf numFmtId="172" fontId="14" fillId="0" borderId="7" xfId="20" applyNumberFormat="1" applyFont="1" applyBorder="1" applyAlignment="1">
      <alignment horizontal="center" vertical="center"/>
    </xf>
    <xf numFmtId="172" fontId="14" fillId="0" borderId="8" xfId="20" applyNumberFormat="1" applyFont="1" applyBorder="1" applyAlignment="1">
      <alignment horizontal="center" vertical="center"/>
    </xf>
    <xf numFmtId="172" fontId="14" fillId="0" borderId="9" xfId="20" applyNumberFormat="1" applyFont="1" applyBorder="1" applyAlignment="1">
      <alignment horizontal="center" vertical="center"/>
    </xf>
    <xf numFmtId="165" fontId="14" fillId="0" borderId="7" xfId="20" applyNumberFormat="1" applyFont="1" applyBorder="1" applyAlignment="1">
      <alignment horizontal="center" vertical="center"/>
    </xf>
    <xf numFmtId="165" fontId="14" fillId="0" borderId="8" xfId="20" applyNumberFormat="1" applyFont="1" applyBorder="1" applyAlignment="1">
      <alignment horizontal="center" vertical="center"/>
    </xf>
    <xf numFmtId="165" fontId="14" fillId="0" borderId="9" xfId="20" applyNumberFormat="1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2" fontId="35" fillId="0" borderId="8" xfId="0" applyNumberFormat="1" applyFont="1" applyBorder="1" applyAlignment="1">
      <alignment horizontal="center" vertical="center"/>
    </xf>
    <xf numFmtId="2" fontId="35" fillId="0" borderId="9" xfId="0" applyNumberFormat="1" applyFont="1" applyBorder="1" applyAlignment="1">
      <alignment horizontal="center" vertical="center"/>
    </xf>
    <xf numFmtId="172" fontId="14" fillId="0" borderId="12" xfId="20" applyNumberFormat="1" applyFont="1" applyBorder="1" applyAlignment="1">
      <alignment horizontal="center" vertical="center"/>
    </xf>
    <xf numFmtId="172" fontId="14" fillId="0" borderId="0" xfId="20" applyNumberFormat="1" applyFont="1" applyBorder="1" applyAlignment="1">
      <alignment horizontal="center" vertical="center"/>
    </xf>
    <xf numFmtId="172" fontId="14" fillId="0" borderId="13" xfId="20" applyNumberFormat="1" applyFont="1" applyBorder="1" applyAlignment="1">
      <alignment horizontal="center" vertical="center"/>
    </xf>
    <xf numFmtId="165" fontId="14" fillId="0" borderId="12" xfId="20" applyNumberFormat="1" applyFont="1" applyBorder="1" applyAlignment="1">
      <alignment horizontal="center" vertical="center"/>
    </xf>
    <xf numFmtId="165" fontId="14" fillId="0" borderId="0" xfId="20" applyNumberFormat="1" applyFont="1" applyBorder="1" applyAlignment="1">
      <alignment horizontal="center" vertical="center"/>
    </xf>
    <xf numFmtId="165" fontId="14" fillId="0" borderId="13" xfId="20" applyNumberFormat="1" applyFont="1" applyBorder="1" applyAlignment="1">
      <alignment horizontal="center" vertical="center"/>
    </xf>
    <xf numFmtId="2" fontId="35" fillId="0" borderId="12" xfId="0" applyNumberFormat="1" applyFont="1" applyBorder="1" applyAlignment="1">
      <alignment horizontal="center" vertical="center"/>
    </xf>
    <xf numFmtId="2" fontId="35" fillId="0" borderId="0" xfId="0" applyNumberFormat="1" applyFont="1" applyBorder="1" applyAlignment="1">
      <alignment horizontal="center" vertical="center"/>
    </xf>
    <xf numFmtId="2" fontId="35" fillId="0" borderId="13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left" vertical="center"/>
    </xf>
    <xf numFmtId="0" fontId="14" fillId="0" borderId="0" xfId="12" quotePrefix="1" applyNumberFormat="1" applyFont="1" applyBorder="1" applyAlignment="1">
      <alignment horizontal="center" vertical="center"/>
    </xf>
    <xf numFmtId="0" fontId="34" fillId="0" borderId="0" xfId="4" applyNumberFormat="1" applyFont="1" applyAlignment="1">
      <alignment horizontal="right" vertical="center"/>
    </xf>
    <xf numFmtId="0" fontId="14" fillId="0" borderId="0" xfId="0" applyNumberFormat="1" applyFont="1" applyBorder="1" applyAlignment="1">
      <alignment horizontal="center" vertical="center"/>
    </xf>
    <xf numFmtId="172" fontId="14" fillId="0" borderId="5" xfId="20" applyNumberFormat="1" applyFont="1" applyBorder="1" applyAlignment="1">
      <alignment horizontal="center" vertical="center"/>
    </xf>
    <xf numFmtId="165" fontId="14" fillId="0" borderId="5" xfId="20" applyNumberFormat="1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horizontal="right"/>
    </xf>
    <xf numFmtId="0" fontId="14" fillId="0" borderId="2" xfId="4" applyFont="1" applyFill="1" applyBorder="1" applyAlignment="1" applyProtection="1">
      <alignment horizontal="center" vertical="center" shrinkToFit="1"/>
    </xf>
    <xf numFmtId="0" fontId="14" fillId="0" borderId="6" xfId="4" applyFont="1" applyFill="1" applyBorder="1" applyAlignment="1" applyProtection="1">
      <alignment horizontal="center" vertical="center" shrinkToFit="1"/>
    </xf>
    <xf numFmtId="0" fontId="44" fillId="2" borderId="0" xfId="12" applyFont="1" applyFill="1" applyAlignment="1">
      <alignment horizontal="center" vertical="center"/>
    </xf>
    <xf numFmtId="0" fontId="39" fillId="3" borderId="7" xfId="12" applyFont="1" applyFill="1" applyBorder="1" applyAlignment="1">
      <alignment horizontal="center" vertical="center"/>
    </xf>
    <xf numFmtId="0" fontId="39" fillId="3" borderId="9" xfId="12" applyFont="1" applyFill="1" applyBorder="1" applyAlignment="1">
      <alignment horizontal="center" vertical="center"/>
    </xf>
    <xf numFmtId="0" fontId="60" fillId="3" borderId="7" xfId="12" applyFont="1" applyFill="1" applyBorder="1" applyAlignment="1">
      <alignment horizontal="center" vertical="center"/>
    </xf>
    <xf numFmtId="0" fontId="60" fillId="3" borderId="9" xfId="12" applyFont="1" applyFill="1" applyBorder="1" applyAlignment="1">
      <alignment horizontal="center" vertical="center"/>
    </xf>
    <xf numFmtId="0" fontId="39" fillId="3" borderId="7" xfId="57" applyFont="1" applyFill="1" applyBorder="1" applyAlignment="1">
      <alignment horizontal="center" vertical="center"/>
    </xf>
    <xf numFmtId="0" fontId="39" fillId="3" borderId="9" xfId="57" applyFont="1" applyFill="1" applyBorder="1" applyAlignment="1">
      <alignment horizontal="center" vertical="center"/>
    </xf>
    <xf numFmtId="0" fontId="39" fillId="3" borderId="4" xfId="12" applyFont="1" applyFill="1" applyBorder="1" applyAlignment="1">
      <alignment horizontal="center" vertical="center"/>
    </xf>
    <xf numFmtId="0" fontId="39" fillId="3" borderId="5" xfId="12" applyFont="1" applyFill="1" applyBorder="1" applyAlignment="1">
      <alignment horizontal="center" vertical="center"/>
    </xf>
    <xf numFmtId="0" fontId="39" fillId="3" borderId="10" xfId="12" applyFont="1" applyFill="1" applyBorder="1" applyAlignment="1">
      <alignment horizontal="center" vertical="center"/>
    </xf>
    <xf numFmtId="0" fontId="39" fillId="3" borderId="14" xfId="12" applyFont="1" applyFill="1" applyBorder="1" applyAlignment="1">
      <alignment horizontal="center" vertical="center"/>
    </xf>
    <xf numFmtId="172" fontId="9" fillId="8" borderId="2" xfId="12" applyNumberFormat="1" applyFont="1" applyFill="1" applyBorder="1" applyAlignment="1">
      <alignment horizontal="center" vertical="center"/>
    </xf>
    <xf numFmtId="172" fontId="9" fillId="8" borderId="3" xfId="12" applyNumberFormat="1" applyFont="1" applyFill="1" applyBorder="1" applyAlignment="1">
      <alignment horizontal="center" vertical="center"/>
    </xf>
    <xf numFmtId="0" fontId="9" fillId="6" borderId="2" xfId="12" applyFont="1" applyFill="1" applyBorder="1" applyAlignment="1">
      <alignment horizontal="center" vertical="center"/>
    </xf>
    <xf numFmtId="0" fontId="9" fillId="6" borderId="3" xfId="12" applyFont="1" applyFill="1" applyBorder="1" applyAlignment="1">
      <alignment horizontal="center" vertical="center"/>
    </xf>
    <xf numFmtId="171" fontId="23" fillId="10" borderId="2" xfId="1" applyNumberFormat="1" applyFont="1" applyFill="1" applyBorder="1" applyAlignment="1" applyProtection="1">
      <alignment horizontal="center" vertical="center"/>
      <protection locked="0"/>
    </xf>
    <xf numFmtId="171" fontId="23" fillId="10" borderId="6" xfId="1" applyNumberFormat="1" applyFont="1" applyFill="1" applyBorder="1" applyAlignment="1" applyProtection="1">
      <alignment horizontal="center" vertical="center"/>
      <protection locked="0"/>
    </xf>
    <xf numFmtId="171" fontId="23" fillId="10" borderId="3" xfId="1" applyNumberFormat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0" fontId="4" fillId="10" borderId="6" xfId="1" applyFont="1" applyFill="1" applyBorder="1" applyAlignment="1" applyProtection="1">
      <alignment horizontal="center" vertical="center"/>
      <protection locked="0"/>
    </xf>
    <xf numFmtId="0" fontId="21" fillId="11" borderId="2" xfId="1" applyFont="1" applyFill="1" applyBorder="1" applyAlignment="1" applyProtection="1">
      <alignment horizontal="center" vertical="center"/>
      <protection locked="0"/>
    </xf>
    <xf numFmtId="0" fontId="21" fillId="11" borderId="6" xfId="1" applyFont="1" applyFill="1" applyBorder="1" applyAlignment="1" applyProtection="1">
      <alignment horizontal="center" vertical="center"/>
      <protection locked="0"/>
    </xf>
    <xf numFmtId="0" fontId="21" fillId="11" borderId="3" xfId="1" applyFont="1" applyFill="1" applyBorder="1" applyAlignment="1" applyProtection="1">
      <alignment horizontal="center" vertical="center"/>
      <protection locked="0"/>
    </xf>
    <xf numFmtId="0" fontId="22" fillId="9" borderId="2" xfId="1" applyFont="1" applyFill="1" applyBorder="1" applyAlignment="1" applyProtection="1">
      <alignment horizontal="center" vertical="center"/>
      <protection locked="0"/>
    </xf>
    <xf numFmtId="0" fontId="22" fillId="9" borderId="6" xfId="1" applyFont="1" applyFill="1" applyBorder="1" applyAlignment="1" applyProtection="1">
      <alignment horizontal="center" vertical="center"/>
      <protection locked="0"/>
    </xf>
    <xf numFmtId="0" fontId="22" fillId="9" borderId="3" xfId="1" applyFont="1" applyFill="1" applyBorder="1" applyAlignment="1" applyProtection="1">
      <alignment horizontal="center" vertical="center"/>
      <protection locked="0"/>
    </xf>
  </cellXfs>
  <cellStyles count="58">
    <cellStyle name="active" xfId="22"/>
    <cellStyle name="Comma 2" xfId="3"/>
    <cellStyle name="Comma 2 2" xfId="23"/>
    <cellStyle name="Comma 2 2 2" xfId="24"/>
    <cellStyle name="Comma 2 3" xfId="25"/>
    <cellStyle name="Comma 3" xfId="26"/>
    <cellStyle name="Euro" xfId="27"/>
    <cellStyle name="Grey" xfId="28"/>
    <cellStyle name="Header1" xfId="29"/>
    <cellStyle name="Header2" xfId="30"/>
    <cellStyle name="Input [yellow]" xfId="31"/>
    <cellStyle name="Normal" xfId="0" builtinId="0"/>
    <cellStyle name="Normal - Style1" xfId="21"/>
    <cellStyle name="Normal - Style1 2" xfId="32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3"/>
    <cellStyle name="Normal 3 3" xfId="57"/>
    <cellStyle name="Normal 4" xfId="9"/>
    <cellStyle name="Normal 4 2" xfId="10"/>
    <cellStyle name="Normal 4 7" xfId="11"/>
    <cellStyle name="Normal 5" xfId="34"/>
    <cellStyle name="Normal 5 2" xfId="35"/>
    <cellStyle name="Normal 5 3" xfId="36"/>
    <cellStyle name="Normal 6" xfId="12"/>
    <cellStyle name="Normal 6 2" xfId="13"/>
    <cellStyle name="Normal 7" xfId="14"/>
    <cellStyle name="Normal 7 2" xfId="15"/>
    <cellStyle name="Normal 8" xfId="37"/>
    <cellStyle name="Normal_Cert vernier_Vernier.1(Ext,int,depth)" xfId="20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6"/>
    <cellStyle name="ปกติ 2 2" xfId="17"/>
    <cellStyle name="ปกติ 3" xfId="18"/>
    <cellStyle name="ปกติ_2793-01                  Std. Form (Used  HP  3458A)" xfId="51"/>
    <cellStyle name="ปกติ_Cert.(ตัวอย่าง DMM)" xfId="19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00FF00"/>
      <color rgb="FFFF66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47625</xdr:rowOff>
        </xdr:from>
        <xdr:to>
          <xdr:col>23</xdr:col>
          <xdr:colOff>209550</xdr:colOff>
          <xdr:row>4</xdr:row>
          <xdr:rowOff>47625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0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28575</xdr:rowOff>
        </xdr:from>
        <xdr:to>
          <xdr:col>15</xdr:col>
          <xdr:colOff>209550</xdr:colOff>
          <xdr:row>4</xdr:row>
          <xdr:rowOff>57150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0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42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38150" y="10315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76200</xdr:rowOff>
        </xdr:from>
        <xdr:to>
          <xdr:col>6</xdr:col>
          <xdr:colOff>209550</xdr:colOff>
          <xdr:row>9</xdr:row>
          <xdr:rowOff>19050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0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209550</xdr:colOff>
          <xdr:row>9</xdr:row>
          <xdr:rowOff>19050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0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15</xdr:col>
      <xdr:colOff>38100</xdr:colOff>
      <xdr:row>17</xdr:row>
      <xdr:rowOff>120469</xdr:rowOff>
    </xdr:from>
    <xdr:to>
      <xdr:col>23</xdr:col>
      <xdr:colOff>9525</xdr:colOff>
      <xdr:row>24</xdr:row>
      <xdr:rowOff>28574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4816294"/>
          <a:ext cx="1724025" cy="1908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38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04_Ixternal%20Micrometer%2075-100%20mm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"/>
      <sheetName val="Uncertainty Budget 75 to 100mm"/>
      <sheetName val="Uncert of STD"/>
    </sheetNames>
    <sheetDataSet>
      <sheetData sheetId="0">
        <row r="53">
          <cell r="F53" t="str">
            <v>Ms. Arunkamon Raramanus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45"/>
  <sheetViews>
    <sheetView view="pageBreakPreview" topLeftCell="A19" zoomScaleNormal="100" zoomScaleSheetLayoutView="100" workbookViewId="0">
      <selection activeCell="T29" sqref="T29:W29"/>
    </sheetView>
  </sheetViews>
  <sheetFormatPr defaultColWidth="7.5703125" defaultRowHeight="18.75" customHeight="1"/>
  <cols>
    <col min="1" max="48" width="3.28515625" style="55" customWidth="1"/>
    <col min="49" max="188" width="7.5703125" style="55"/>
    <col min="189" max="189" width="1.5703125" style="55" customWidth="1"/>
    <col min="190" max="193" width="3.5703125" style="55" customWidth="1"/>
    <col min="194" max="197" width="5.42578125" style="55" customWidth="1"/>
    <col min="198" max="213" width="4" style="55" customWidth="1"/>
    <col min="214" max="215" width="3.42578125" style="55" customWidth="1"/>
    <col min="216" max="253" width="3.5703125" style="55" customWidth="1"/>
    <col min="254" max="444" width="7.5703125" style="55"/>
    <col min="445" max="445" width="1.5703125" style="55" customWidth="1"/>
    <col min="446" max="449" width="3.5703125" style="55" customWidth="1"/>
    <col min="450" max="453" width="5.42578125" style="55" customWidth="1"/>
    <col min="454" max="469" width="4" style="55" customWidth="1"/>
    <col min="470" max="471" width="3.42578125" style="55" customWidth="1"/>
    <col min="472" max="509" width="3.5703125" style="55" customWidth="1"/>
    <col min="510" max="700" width="7.5703125" style="55"/>
    <col min="701" max="701" width="1.5703125" style="55" customWidth="1"/>
    <col min="702" max="705" width="3.5703125" style="55" customWidth="1"/>
    <col min="706" max="709" width="5.42578125" style="55" customWidth="1"/>
    <col min="710" max="725" width="4" style="55" customWidth="1"/>
    <col min="726" max="727" width="3.42578125" style="55" customWidth="1"/>
    <col min="728" max="765" width="3.5703125" style="55" customWidth="1"/>
    <col min="766" max="956" width="7.5703125" style="55"/>
    <col min="957" max="957" width="1.5703125" style="55" customWidth="1"/>
    <col min="958" max="961" width="3.5703125" style="55" customWidth="1"/>
    <col min="962" max="965" width="5.42578125" style="55" customWidth="1"/>
    <col min="966" max="981" width="4" style="55" customWidth="1"/>
    <col min="982" max="983" width="3.42578125" style="55" customWidth="1"/>
    <col min="984" max="1021" width="3.5703125" style="55" customWidth="1"/>
    <col min="1022" max="1212" width="7.5703125" style="55"/>
    <col min="1213" max="1213" width="1.5703125" style="55" customWidth="1"/>
    <col min="1214" max="1217" width="3.5703125" style="55" customWidth="1"/>
    <col min="1218" max="1221" width="5.42578125" style="55" customWidth="1"/>
    <col min="1222" max="1237" width="4" style="55" customWidth="1"/>
    <col min="1238" max="1239" width="3.42578125" style="55" customWidth="1"/>
    <col min="1240" max="1277" width="3.5703125" style="55" customWidth="1"/>
    <col min="1278" max="1468" width="7.5703125" style="55"/>
    <col min="1469" max="1469" width="1.5703125" style="55" customWidth="1"/>
    <col min="1470" max="1473" width="3.5703125" style="55" customWidth="1"/>
    <col min="1474" max="1477" width="5.42578125" style="55" customWidth="1"/>
    <col min="1478" max="1493" width="4" style="55" customWidth="1"/>
    <col min="1494" max="1495" width="3.42578125" style="55" customWidth="1"/>
    <col min="1496" max="1533" width="3.5703125" style="55" customWidth="1"/>
    <col min="1534" max="1724" width="7.5703125" style="55"/>
    <col min="1725" max="1725" width="1.5703125" style="55" customWidth="1"/>
    <col min="1726" max="1729" width="3.5703125" style="55" customWidth="1"/>
    <col min="1730" max="1733" width="5.42578125" style="55" customWidth="1"/>
    <col min="1734" max="1749" width="4" style="55" customWidth="1"/>
    <col min="1750" max="1751" width="3.42578125" style="55" customWidth="1"/>
    <col min="1752" max="1789" width="3.5703125" style="55" customWidth="1"/>
    <col min="1790" max="1980" width="7.5703125" style="55"/>
    <col min="1981" max="1981" width="1.5703125" style="55" customWidth="1"/>
    <col min="1982" max="1985" width="3.5703125" style="55" customWidth="1"/>
    <col min="1986" max="1989" width="5.42578125" style="55" customWidth="1"/>
    <col min="1990" max="2005" width="4" style="55" customWidth="1"/>
    <col min="2006" max="2007" width="3.42578125" style="55" customWidth="1"/>
    <col min="2008" max="2045" width="3.5703125" style="55" customWidth="1"/>
    <col min="2046" max="2236" width="7.5703125" style="55"/>
    <col min="2237" max="2237" width="1.5703125" style="55" customWidth="1"/>
    <col min="2238" max="2241" width="3.5703125" style="55" customWidth="1"/>
    <col min="2242" max="2245" width="5.42578125" style="55" customWidth="1"/>
    <col min="2246" max="2261" width="4" style="55" customWidth="1"/>
    <col min="2262" max="2263" width="3.42578125" style="55" customWidth="1"/>
    <col min="2264" max="2301" width="3.5703125" style="55" customWidth="1"/>
    <col min="2302" max="2492" width="7.5703125" style="55"/>
    <col min="2493" max="2493" width="1.5703125" style="55" customWidth="1"/>
    <col min="2494" max="2497" width="3.5703125" style="55" customWidth="1"/>
    <col min="2498" max="2501" width="5.42578125" style="55" customWidth="1"/>
    <col min="2502" max="2517" width="4" style="55" customWidth="1"/>
    <col min="2518" max="2519" width="3.42578125" style="55" customWidth="1"/>
    <col min="2520" max="2557" width="3.5703125" style="55" customWidth="1"/>
    <col min="2558" max="2748" width="7.5703125" style="55"/>
    <col min="2749" max="2749" width="1.5703125" style="55" customWidth="1"/>
    <col min="2750" max="2753" width="3.5703125" style="55" customWidth="1"/>
    <col min="2754" max="2757" width="5.42578125" style="55" customWidth="1"/>
    <col min="2758" max="2773" width="4" style="55" customWidth="1"/>
    <col min="2774" max="2775" width="3.42578125" style="55" customWidth="1"/>
    <col min="2776" max="2813" width="3.5703125" style="55" customWidth="1"/>
    <col min="2814" max="3004" width="7.5703125" style="55"/>
    <col min="3005" max="3005" width="1.5703125" style="55" customWidth="1"/>
    <col min="3006" max="3009" width="3.5703125" style="55" customWidth="1"/>
    <col min="3010" max="3013" width="5.42578125" style="55" customWidth="1"/>
    <col min="3014" max="3029" width="4" style="55" customWidth="1"/>
    <col min="3030" max="3031" width="3.42578125" style="55" customWidth="1"/>
    <col min="3032" max="3069" width="3.5703125" style="55" customWidth="1"/>
    <col min="3070" max="3260" width="7.5703125" style="55"/>
    <col min="3261" max="3261" width="1.5703125" style="55" customWidth="1"/>
    <col min="3262" max="3265" width="3.5703125" style="55" customWidth="1"/>
    <col min="3266" max="3269" width="5.42578125" style="55" customWidth="1"/>
    <col min="3270" max="3285" width="4" style="55" customWidth="1"/>
    <col min="3286" max="3287" width="3.42578125" style="55" customWidth="1"/>
    <col min="3288" max="3325" width="3.5703125" style="55" customWidth="1"/>
    <col min="3326" max="3516" width="7.5703125" style="55"/>
    <col min="3517" max="3517" width="1.5703125" style="55" customWidth="1"/>
    <col min="3518" max="3521" width="3.5703125" style="55" customWidth="1"/>
    <col min="3522" max="3525" width="5.42578125" style="55" customWidth="1"/>
    <col min="3526" max="3541" width="4" style="55" customWidth="1"/>
    <col min="3542" max="3543" width="3.42578125" style="55" customWidth="1"/>
    <col min="3544" max="3581" width="3.5703125" style="55" customWidth="1"/>
    <col min="3582" max="3772" width="7.5703125" style="55"/>
    <col min="3773" max="3773" width="1.5703125" style="55" customWidth="1"/>
    <col min="3774" max="3777" width="3.5703125" style="55" customWidth="1"/>
    <col min="3778" max="3781" width="5.42578125" style="55" customWidth="1"/>
    <col min="3782" max="3797" width="4" style="55" customWidth="1"/>
    <col min="3798" max="3799" width="3.42578125" style="55" customWidth="1"/>
    <col min="3800" max="3837" width="3.5703125" style="55" customWidth="1"/>
    <col min="3838" max="4028" width="7.5703125" style="55"/>
    <col min="4029" max="4029" width="1.5703125" style="55" customWidth="1"/>
    <col min="4030" max="4033" width="3.5703125" style="55" customWidth="1"/>
    <col min="4034" max="4037" width="5.42578125" style="55" customWidth="1"/>
    <col min="4038" max="4053" width="4" style="55" customWidth="1"/>
    <col min="4054" max="4055" width="3.42578125" style="55" customWidth="1"/>
    <col min="4056" max="4093" width="3.5703125" style="55" customWidth="1"/>
    <col min="4094" max="4284" width="7.5703125" style="55"/>
    <col min="4285" max="4285" width="1.5703125" style="55" customWidth="1"/>
    <col min="4286" max="4289" width="3.5703125" style="55" customWidth="1"/>
    <col min="4290" max="4293" width="5.42578125" style="55" customWidth="1"/>
    <col min="4294" max="4309" width="4" style="55" customWidth="1"/>
    <col min="4310" max="4311" width="3.42578125" style="55" customWidth="1"/>
    <col min="4312" max="4349" width="3.5703125" style="55" customWidth="1"/>
    <col min="4350" max="4540" width="7.5703125" style="55"/>
    <col min="4541" max="4541" width="1.5703125" style="55" customWidth="1"/>
    <col min="4542" max="4545" width="3.5703125" style="55" customWidth="1"/>
    <col min="4546" max="4549" width="5.42578125" style="55" customWidth="1"/>
    <col min="4550" max="4565" width="4" style="55" customWidth="1"/>
    <col min="4566" max="4567" width="3.42578125" style="55" customWidth="1"/>
    <col min="4568" max="4605" width="3.5703125" style="55" customWidth="1"/>
    <col min="4606" max="4796" width="7.5703125" style="55"/>
    <col min="4797" max="4797" width="1.5703125" style="55" customWidth="1"/>
    <col min="4798" max="4801" width="3.5703125" style="55" customWidth="1"/>
    <col min="4802" max="4805" width="5.42578125" style="55" customWidth="1"/>
    <col min="4806" max="4821" width="4" style="55" customWidth="1"/>
    <col min="4822" max="4823" width="3.42578125" style="55" customWidth="1"/>
    <col min="4824" max="4861" width="3.5703125" style="55" customWidth="1"/>
    <col min="4862" max="5052" width="7.5703125" style="55"/>
    <col min="5053" max="5053" width="1.5703125" style="55" customWidth="1"/>
    <col min="5054" max="5057" width="3.5703125" style="55" customWidth="1"/>
    <col min="5058" max="5061" width="5.42578125" style="55" customWidth="1"/>
    <col min="5062" max="5077" width="4" style="55" customWidth="1"/>
    <col min="5078" max="5079" width="3.42578125" style="55" customWidth="1"/>
    <col min="5080" max="5117" width="3.5703125" style="55" customWidth="1"/>
    <col min="5118" max="5308" width="7.5703125" style="55"/>
    <col min="5309" max="5309" width="1.5703125" style="55" customWidth="1"/>
    <col min="5310" max="5313" width="3.5703125" style="55" customWidth="1"/>
    <col min="5314" max="5317" width="5.42578125" style="55" customWidth="1"/>
    <col min="5318" max="5333" width="4" style="55" customWidth="1"/>
    <col min="5334" max="5335" width="3.42578125" style="55" customWidth="1"/>
    <col min="5336" max="5373" width="3.5703125" style="55" customWidth="1"/>
    <col min="5374" max="5564" width="7.5703125" style="55"/>
    <col min="5565" max="5565" width="1.5703125" style="55" customWidth="1"/>
    <col min="5566" max="5569" width="3.5703125" style="55" customWidth="1"/>
    <col min="5570" max="5573" width="5.42578125" style="55" customWidth="1"/>
    <col min="5574" max="5589" width="4" style="55" customWidth="1"/>
    <col min="5590" max="5591" width="3.42578125" style="55" customWidth="1"/>
    <col min="5592" max="5629" width="3.5703125" style="55" customWidth="1"/>
    <col min="5630" max="5820" width="7.5703125" style="55"/>
    <col min="5821" max="5821" width="1.5703125" style="55" customWidth="1"/>
    <col min="5822" max="5825" width="3.5703125" style="55" customWidth="1"/>
    <col min="5826" max="5829" width="5.42578125" style="55" customWidth="1"/>
    <col min="5830" max="5845" width="4" style="55" customWidth="1"/>
    <col min="5846" max="5847" width="3.42578125" style="55" customWidth="1"/>
    <col min="5848" max="5885" width="3.5703125" style="55" customWidth="1"/>
    <col min="5886" max="6076" width="7.5703125" style="55"/>
    <col min="6077" max="6077" width="1.5703125" style="55" customWidth="1"/>
    <col min="6078" max="6081" width="3.5703125" style="55" customWidth="1"/>
    <col min="6082" max="6085" width="5.42578125" style="55" customWidth="1"/>
    <col min="6086" max="6101" width="4" style="55" customWidth="1"/>
    <col min="6102" max="6103" width="3.42578125" style="55" customWidth="1"/>
    <col min="6104" max="6141" width="3.5703125" style="55" customWidth="1"/>
    <col min="6142" max="6332" width="7.5703125" style="55"/>
    <col min="6333" max="6333" width="1.5703125" style="55" customWidth="1"/>
    <col min="6334" max="6337" width="3.5703125" style="55" customWidth="1"/>
    <col min="6338" max="6341" width="5.42578125" style="55" customWidth="1"/>
    <col min="6342" max="6357" width="4" style="55" customWidth="1"/>
    <col min="6358" max="6359" width="3.42578125" style="55" customWidth="1"/>
    <col min="6360" max="6397" width="3.5703125" style="55" customWidth="1"/>
    <col min="6398" max="6588" width="7.5703125" style="55"/>
    <col min="6589" max="6589" width="1.5703125" style="55" customWidth="1"/>
    <col min="6590" max="6593" width="3.5703125" style="55" customWidth="1"/>
    <col min="6594" max="6597" width="5.42578125" style="55" customWidth="1"/>
    <col min="6598" max="6613" width="4" style="55" customWidth="1"/>
    <col min="6614" max="6615" width="3.42578125" style="55" customWidth="1"/>
    <col min="6616" max="6653" width="3.5703125" style="55" customWidth="1"/>
    <col min="6654" max="6844" width="7.5703125" style="55"/>
    <col min="6845" max="6845" width="1.5703125" style="55" customWidth="1"/>
    <col min="6846" max="6849" width="3.5703125" style="55" customWidth="1"/>
    <col min="6850" max="6853" width="5.42578125" style="55" customWidth="1"/>
    <col min="6854" max="6869" width="4" style="55" customWidth="1"/>
    <col min="6870" max="6871" width="3.42578125" style="55" customWidth="1"/>
    <col min="6872" max="6909" width="3.5703125" style="55" customWidth="1"/>
    <col min="6910" max="7100" width="7.5703125" style="55"/>
    <col min="7101" max="7101" width="1.5703125" style="55" customWidth="1"/>
    <col min="7102" max="7105" width="3.5703125" style="55" customWidth="1"/>
    <col min="7106" max="7109" width="5.42578125" style="55" customWidth="1"/>
    <col min="7110" max="7125" width="4" style="55" customWidth="1"/>
    <col min="7126" max="7127" width="3.42578125" style="55" customWidth="1"/>
    <col min="7128" max="7165" width="3.5703125" style="55" customWidth="1"/>
    <col min="7166" max="7356" width="7.5703125" style="55"/>
    <col min="7357" max="7357" width="1.5703125" style="55" customWidth="1"/>
    <col min="7358" max="7361" width="3.5703125" style="55" customWidth="1"/>
    <col min="7362" max="7365" width="5.42578125" style="55" customWidth="1"/>
    <col min="7366" max="7381" width="4" style="55" customWidth="1"/>
    <col min="7382" max="7383" width="3.42578125" style="55" customWidth="1"/>
    <col min="7384" max="7421" width="3.5703125" style="55" customWidth="1"/>
    <col min="7422" max="7612" width="7.5703125" style="55"/>
    <col min="7613" max="7613" width="1.5703125" style="55" customWidth="1"/>
    <col min="7614" max="7617" width="3.5703125" style="55" customWidth="1"/>
    <col min="7618" max="7621" width="5.42578125" style="55" customWidth="1"/>
    <col min="7622" max="7637" width="4" style="55" customWidth="1"/>
    <col min="7638" max="7639" width="3.42578125" style="55" customWidth="1"/>
    <col min="7640" max="7677" width="3.5703125" style="55" customWidth="1"/>
    <col min="7678" max="7868" width="7.5703125" style="55"/>
    <col min="7869" max="7869" width="1.5703125" style="55" customWidth="1"/>
    <col min="7870" max="7873" width="3.5703125" style="55" customWidth="1"/>
    <col min="7874" max="7877" width="5.42578125" style="55" customWidth="1"/>
    <col min="7878" max="7893" width="4" style="55" customWidth="1"/>
    <col min="7894" max="7895" width="3.42578125" style="55" customWidth="1"/>
    <col min="7896" max="7933" width="3.5703125" style="55" customWidth="1"/>
    <col min="7934" max="8124" width="7.5703125" style="55"/>
    <col min="8125" max="8125" width="1.5703125" style="55" customWidth="1"/>
    <col min="8126" max="8129" width="3.5703125" style="55" customWidth="1"/>
    <col min="8130" max="8133" width="5.42578125" style="55" customWidth="1"/>
    <col min="8134" max="8149" width="4" style="55" customWidth="1"/>
    <col min="8150" max="8151" width="3.42578125" style="55" customWidth="1"/>
    <col min="8152" max="8189" width="3.5703125" style="55" customWidth="1"/>
    <col min="8190" max="8380" width="7.5703125" style="55"/>
    <col min="8381" max="8381" width="1.5703125" style="55" customWidth="1"/>
    <col min="8382" max="8385" width="3.5703125" style="55" customWidth="1"/>
    <col min="8386" max="8389" width="5.42578125" style="55" customWidth="1"/>
    <col min="8390" max="8405" width="4" style="55" customWidth="1"/>
    <col min="8406" max="8407" width="3.42578125" style="55" customWidth="1"/>
    <col min="8408" max="8445" width="3.5703125" style="55" customWidth="1"/>
    <col min="8446" max="8636" width="7.5703125" style="55"/>
    <col min="8637" max="8637" width="1.5703125" style="55" customWidth="1"/>
    <col min="8638" max="8641" width="3.5703125" style="55" customWidth="1"/>
    <col min="8642" max="8645" width="5.42578125" style="55" customWidth="1"/>
    <col min="8646" max="8661" width="4" style="55" customWidth="1"/>
    <col min="8662" max="8663" width="3.42578125" style="55" customWidth="1"/>
    <col min="8664" max="8701" width="3.5703125" style="55" customWidth="1"/>
    <col min="8702" max="8892" width="7.5703125" style="55"/>
    <col min="8893" max="8893" width="1.5703125" style="55" customWidth="1"/>
    <col min="8894" max="8897" width="3.5703125" style="55" customWidth="1"/>
    <col min="8898" max="8901" width="5.42578125" style="55" customWidth="1"/>
    <col min="8902" max="8917" width="4" style="55" customWidth="1"/>
    <col min="8918" max="8919" width="3.42578125" style="55" customWidth="1"/>
    <col min="8920" max="8957" width="3.5703125" style="55" customWidth="1"/>
    <col min="8958" max="9148" width="7.5703125" style="55"/>
    <col min="9149" max="9149" width="1.5703125" style="55" customWidth="1"/>
    <col min="9150" max="9153" width="3.5703125" style="55" customWidth="1"/>
    <col min="9154" max="9157" width="5.42578125" style="55" customWidth="1"/>
    <col min="9158" max="9173" width="4" style="55" customWidth="1"/>
    <col min="9174" max="9175" width="3.42578125" style="55" customWidth="1"/>
    <col min="9176" max="9213" width="3.5703125" style="55" customWidth="1"/>
    <col min="9214" max="9404" width="7.5703125" style="55"/>
    <col min="9405" max="9405" width="1.5703125" style="55" customWidth="1"/>
    <col min="9406" max="9409" width="3.5703125" style="55" customWidth="1"/>
    <col min="9410" max="9413" width="5.42578125" style="55" customWidth="1"/>
    <col min="9414" max="9429" width="4" style="55" customWidth="1"/>
    <col min="9430" max="9431" width="3.42578125" style="55" customWidth="1"/>
    <col min="9432" max="9469" width="3.5703125" style="55" customWidth="1"/>
    <col min="9470" max="9660" width="7.5703125" style="55"/>
    <col min="9661" max="9661" width="1.5703125" style="55" customWidth="1"/>
    <col min="9662" max="9665" width="3.5703125" style="55" customWidth="1"/>
    <col min="9666" max="9669" width="5.42578125" style="55" customWidth="1"/>
    <col min="9670" max="9685" width="4" style="55" customWidth="1"/>
    <col min="9686" max="9687" width="3.42578125" style="55" customWidth="1"/>
    <col min="9688" max="9725" width="3.5703125" style="55" customWidth="1"/>
    <col min="9726" max="9916" width="7.5703125" style="55"/>
    <col min="9917" max="9917" width="1.5703125" style="55" customWidth="1"/>
    <col min="9918" max="9921" width="3.5703125" style="55" customWidth="1"/>
    <col min="9922" max="9925" width="5.42578125" style="55" customWidth="1"/>
    <col min="9926" max="9941" width="4" style="55" customWidth="1"/>
    <col min="9942" max="9943" width="3.42578125" style="55" customWidth="1"/>
    <col min="9944" max="9981" width="3.5703125" style="55" customWidth="1"/>
    <col min="9982" max="10172" width="7.5703125" style="55"/>
    <col min="10173" max="10173" width="1.5703125" style="55" customWidth="1"/>
    <col min="10174" max="10177" width="3.5703125" style="55" customWidth="1"/>
    <col min="10178" max="10181" width="5.42578125" style="55" customWidth="1"/>
    <col min="10182" max="10197" width="4" style="55" customWidth="1"/>
    <col min="10198" max="10199" width="3.42578125" style="55" customWidth="1"/>
    <col min="10200" max="10237" width="3.5703125" style="55" customWidth="1"/>
    <col min="10238" max="10428" width="7.5703125" style="55"/>
    <col min="10429" max="10429" width="1.5703125" style="55" customWidth="1"/>
    <col min="10430" max="10433" width="3.5703125" style="55" customWidth="1"/>
    <col min="10434" max="10437" width="5.42578125" style="55" customWidth="1"/>
    <col min="10438" max="10453" width="4" style="55" customWidth="1"/>
    <col min="10454" max="10455" width="3.42578125" style="55" customWidth="1"/>
    <col min="10456" max="10493" width="3.5703125" style="55" customWidth="1"/>
    <col min="10494" max="10684" width="7.5703125" style="55"/>
    <col min="10685" max="10685" width="1.5703125" style="55" customWidth="1"/>
    <col min="10686" max="10689" width="3.5703125" style="55" customWidth="1"/>
    <col min="10690" max="10693" width="5.42578125" style="55" customWidth="1"/>
    <col min="10694" max="10709" width="4" style="55" customWidth="1"/>
    <col min="10710" max="10711" width="3.42578125" style="55" customWidth="1"/>
    <col min="10712" max="10749" width="3.5703125" style="55" customWidth="1"/>
    <col min="10750" max="10940" width="7.5703125" style="55"/>
    <col min="10941" max="10941" width="1.5703125" style="55" customWidth="1"/>
    <col min="10942" max="10945" width="3.5703125" style="55" customWidth="1"/>
    <col min="10946" max="10949" width="5.42578125" style="55" customWidth="1"/>
    <col min="10950" max="10965" width="4" style="55" customWidth="1"/>
    <col min="10966" max="10967" width="3.42578125" style="55" customWidth="1"/>
    <col min="10968" max="11005" width="3.5703125" style="55" customWidth="1"/>
    <col min="11006" max="11196" width="7.5703125" style="55"/>
    <col min="11197" max="11197" width="1.5703125" style="55" customWidth="1"/>
    <col min="11198" max="11201" width="3.5703125" style="55" customWidth="1"/>
    <col min="11202" max="11205" width="5.42578125" style="55" customWidth="1"/>
    <col min="11206" max="11221" width="4" style="55" customWidth="1"/>
    <col min="11222" max="11223" width="3.42578125" style="55" customWidth="1"/>
    <col min="11224" max="11261" width="3.5703125" style="55" customWidth="1"/>
    <col min="11262" max="11452" width="7.5703125" style="55"/>
    <col min="11453" max="11453" width="1.5703125" style="55" customWidth="1"/>
    <col min="11454" max="11457" width="3.5703125" style="55" customWidth="1"/>
    <col min="11458" max="11461" width="5.42578125" style="55" customWidth="1"/>
    <col min="11462" max="11477" width="4" style="55" customWidth="1"/>
    <col min="11478" max="11479" width="3.42578125" style="55" customWidth="1"/>
    <col min="11480" max="11517" width="3.5703125" style="55" customWidth="1"/>
    <col min="11518" max="11708" width="7.5703125" style="55"/>
    <col min="11709" max="11709" width="1.5703125" style="55" customWidth="1"/>
    <col min="11710" max="11713" width="3.5703125" style="55" customWidth="1"/>
    <col min="11714" max="11717" width="5.42578125" style="55" customWidth="1"/>
    <col min="11718" max="11733" width="4" style="55" customWidth="1"/>
    <col min="11734" max="11735" width="3.42578125" style="55" customWidth="1"/>
    <col min="11736" max="11773" width="3.5703125" style="55" customWidth="1"/>
    <col min="11774" max="11964" width="7.5703125" style="55"/>
    <col min="11965" max="11965" width="1.5703125" style="55" customWidth="1"/>
    <col min="11966" max="11969" width="3.5703125" style="55" customWidth="1"/>
    <col min="11970" max="11973" width="5.42578125" style="55" customWidth="1"/>
    <col min="11974" max="11989" width="4" style="55" customWidth="1"/>
    <col min="11990" max="11991" width="3.42578125" style="55" customWidth="1"/>
    <col min="11992" max="12029" width="3.5703125" style="55" customWidth="1"/>
    <col min="12030" max="12220" width="7.5703125" style="55"/>
    <col min="12221" max="12221" width="1.5703125" style="55" customWidth="1"/>
    <col min="12222" max="12225" width="3.5703125" style="55" customWidth="1"/>
    <col min="12226" max="12229" width="5.42578125" style="55" customWidth="1"/>
    <col min="12230" max="12245" width="4" style="55" customWidth="1"/>
    <col min="12246" max="12247" width="3.42578125" style="55" customWidth="1"/>
    <col min="12248" max="12285" width="3.5703125" style="55" customWidth="1"/>
    <col min="12286" max="12476" width="7.5703125" style="55"/>
    <col min="12477" max="12477" width="1.5703125" style="55" customWidth="1"/>
    <col min="12478" max="12481" width="3.5703125" style="55" customWidth="1"/>
    <col min="12482" max="12485" width="5.42578125" style="55" customWidth="1"/>
    <col min="12486" max="12501" width="4" style="55" customWidth="1"/>
    <col min="12502" max="12503" width="3.42578125" style="55" customWidth="1"/>
    <col min="12504" max="12541" width="3.5703125" style="55" customWidth="1"/>
    <col min="12542" max="12732" width="7.5703125" style="55"/>
    <col min="12733" max="12733" width="1.5703125" style="55" customWidth="1"/>
    <col min="12734" max="12737" width="3.5703125" style="55" customWidth="1"/>
    <col min="12738" max="12741" width="5.42578125" style="55" customWidth="1"/>
    <col min="12742" max="12757" width="4" style="55" customWidth="1"/>
    <col min="12758" max="12759" width="3.42578125" style="55" customWidth="1"/>
    <col min="12760" max="12797" width="3.5703125" style="55" customWidth="1"/>
    <col min="12798" max="12988" width="7.5703125" style="55"/>
    <col min="12989" max="12989" width="1.5703125" style="55" customWidth="1"/>
    <col min="12990" max="12993" width="3.5703125" style="55" customWidth="1"/>
    <col min="12994" max="12997" width="5.42578125" style="55" customWidth="1"/>
    <col min="12998" max="13013" width="4" style="55" customWidth="1"/>
    <col min="13014" max="13015" width="3.42578125" style="55" customWidth="1"/>
    <col min="13016" max="13053" width="3.5703125" style="55" customWidth="1"/>
    <col min="13054" max="13244" width="7.5703125" style="55"/>
    <col min="13245" max="13245" width="1.5703125" style="55" customWidth="1"/>
    <col min="13246" max="13249" width="3.5703125" style="55" customWidth="1"/>
    <col min="13250" max="13253" width="5.42578125" style="55" customWidth="1"/>
    <col min="13254" max="13269" width="4" style="55" customWidth="1"/>
    <col min="13270" max="13271" width="3.42578125" style="55" customWidth="1"/>
    <col min="13272" max="13309" width="3.5703125" style="55" customWidth="1"/>
    <col min="13310" max="13500" width="7.5703125" style="55"/>
    <col min="13501" max="13501" width="1.5703125" style="55" customWidth="1"/>
    <col min="13502" max="13505" width="3.5703125" style="55" customWidth="1"/>
    <col min="13506" max="13509" width="5.42578125" style="55" customWidth="1"/>
    <col min="13510" max="13525" width="4" style="55" customWidth="1"/>
    <col min="13526" max="13527" width="3.42578125" style="55" customWidth="1"/>
    <col min="13528" max="13565" width="3.5703125" style="55" customWidth="1"/>
    <col min="13566" max="13756" width="7.5703125" style="55"/>
    <col min="13757" max="13757" width="1.5703125" style="55" customWidth="1"/>
    <col min="13758" max="13761" width="3.5703125" style="55" customWidth="1"/>
    <col min="13762" max="13765" width="5.42578125" style="55" customWidth="1"/>
    <col min="13766" max="13781" width="4" style="55" customWidth="1"/>
    <col min="13782" max="13783" width="3.42578125" style="55" customWidth="1"/>
    <col min="13784" max="13821" width="3.5703125" style="55" customWidth="1"/>
    <col min="13822" max="14012" width="7.5703125" style="55"/>
    <col min="14013" max="14013" width="1.5703125" style="55" customWidth="1"/>
    <col min="14014" max="14017" width="3.5703125" style="55" customWidth="1"/>
    <col min="14018" max="14021" width="5.42578125" style="55" customWidth="1"/>
    <col min="14022" max="14037" width="4" style="55" customWidth="1"/>
    <col min="14038" max="14039" width="3.42578125" style="55" customWidth="1"/>
    <col min="14040" max="14077" width="3.5703125" style="55" customWidth="1"/>
    <col min="14078" max="14268" width="7.5703125" style="55"/>
    <col min="14269" max="14269" width="1.5703125" style="55" customWidth="1"/>
    <col min="14270" max="14273" width="3.5703125" style="55" customWidth="1"/>
    <col min="14274" max="14277" width="5.42578125" style="55" customWidth="1"/>
    <col min="14278" max="14293" width="4" style="55" customWidth="1"/>
    <col min="14294" max="14295" width="3.42578125" style="55" customWidth="1"/>
    <col min="14296" max="14333" width="3.5703125" style="55" customWidth="1"/>
    <col min="14334" max="14524" width="7.5703125" style="55"/>
    <col min="14525" max="14525" width="1.5703125" style="55" customWidth="1"/>
    <col min="14526" max="14529" width="3.5703125" style="55" customWidth="1"/>
    <col min="14530" max="14533" width="5.42578125" style="55" customWidth="1"/>
    <col min="14534" max="14549" width="4" style="55" customWidth="1"/>
    <col min="14550" max="14551" width="3.42578125" style="55" customWidth="1"/>
    <col min="14552" max="14589" width="3.5703125" style="55" customWidth="1"/>
    <col min="14590" max="14780" width="7.5703125" style="55"/>
    <col min="14781" max="14781" width="1.5703125" style="55" customWidth="1"/>
    <col min="14782" max="14785" width="3.5703125" style="55" customWidth="1"/>
    <col min="14786" max="14789" width="5.42578125" style="55" customWidth="1"/>
    <col min="14790" max="14805" width="4" style="55" customWidth="1"/>
    <col min="14806" max="14807" width="3.42578125" style="55" customWidth="1"/>
    <col min="14808" max="14845" width="3.5703125" style="55" customWidth="1"/>
    <col min="14846" max="15036" width="7.5703125" style="55"/>
    <col min="15037" max="15037" width="1.5703125" style="55" customWidth="1"/>
    <col min="15038" max="15041" width="3.5703125" style="55" customWidth="1"/>
    <col min="15042" max="15045" width="5.42578125" style="55" customWidth="1"/>
    <col min="15046" max="15061" width="4" style="55" customWidth="1"/>
    <col min="15062" max="15063" width="3.42578125" style="55" customWidth="1"/>
    <col min="15064" max="15101" width="3.5703125" style="55" customWidth="1"/>
    <col min="15102" max="15292" width="7.5703125" style="55"/>
    <col min="15293" max="15293" width="1.5703125" style="55" customWidth="1"/>
    <col min="15294" max="15297" width="3.5703125" style="55" customWidth="1"/>
    <col min="15298" max="15301" width="5.42578125" style="55" customWidth="1"/>
    <col min="15302" max="15317" width="4" style="55" customWidth="1"/>
    <col min="15318" max="15319" width="3.42578125" style="55" customWidth="1"/>
    <col min="15320" max="15357" width="3.5703125" style="55" customWidth="1"/>
    <col min="15358" max="15548" width="7.5703125" style="55"/>
    <col min="15549" max="15549" width="1.5703125" style="55" customWidth="1"/>
    <col min="15550" max="15553" width="3.5703125" style="55" customWidth="1"/>
    <col min="15554" max="15557" width="5.42578125" style="55" customWidth="1"/>
    <col min="15558" max="15573" width="4" style="55" customWidth="1"/>
    <col min="15574" max="15575" width="3.42578125" style="55" customWidth="1"/>
    <col min="15576" max="15613" width="3.5703125" style="55" customWidth="1"/>
    <col min="15614" max="15804" width="7.5703125" style="55"/>
    <col min="15805" max="15805" width="1.5703125" style="55" customWidth="1"/>
    <col min="15806" max="15809" width="3.5703125" style="55" customWidth="1"/>
    <col min="15810" max="15813" width="5.42578125" style="55" customWidth="1"/>
    <col min="15814" max="15829" width="4" style="55" customWidth="1"/>
    <col min="15830" max="15831" width="3.42578125" style="55" customWidth="1"/>
    <col min="15832" max="15869" width="3.5703125" style="55" customWidth="1"/>
    <col min="15870" max="16060" width="7.5703125" style="55"/>
    <col min="16061" max="16061" width="1.5703125" style="55" customWidth="1"/>
    <col min="16062" max="16065" width="3.5703125" style="55" customWidth="1"/>
    <col min="16066" max="16069" width="5.42578125" style="55" customWidth="1"/>
    <col min="16070" max="16085" width="4" style="55" customWidth="1"/>
    <col min="16086" max="16087" width="3.42578125" style="55" customWidth="1"/>
    <col min="16088" max="16125" width="3.5703125" style="55" customWidth="1"/>
    <col min="16126" max="16384" width="7.5703125" style="55"/>
  </cols>
  <sheetData>
    <row r="1" spans="1:39" ht="22.5" customHeight="1">
      <c r="A1" s="245" t="s">
        <v>48</v>
      </c>
      <c r="B1" s="245"/>
      <c r="C1" s="245"/>
      <c r="D1" s="245"/>
      <c r="E1" s="245"/>
      <c r="F1" s="245"/>
      <c r="G1" s="245"/>
      <c r="H1" s="245"/>
      <c r="I1" s="245"/>
      <c r="J1" s="245"/>
      <c r="K1" s="56" t="s">
        <v>64</v>
      </c>
      <c r="M1" s="56"/>
      <c r="N1" s="56"/>
      <c r="O1" s="287" t="s">
        <v>117</v>
      </c>
      <c r="P1" s="287"/>
      <c r="Q1" s="287"/>
      <c r="R1" s="287"/>
      <c r="S1" s="287"/>
      <c r="T1" s="57"/>
      <c r="U1" s="57"/>
      <c r="V1" s="57"/>
      <c r="W1" s="56"/>
      <c r="Y1" s="57" t="s">
        <v>65</v>
      </c>
      <c r="AA1" s="214">
        <v>1</v>
      </c>
      <c r="AB1" s="57" t="s">
        <v>66</v>
      </c>
      <c r="AC1" s="214">
        <v>1</v>
      </c>
      <c r="AD1" s="57"/>
      <c r="AE1" s="58"/>
      <c r="AF1" s="58"/>
      <c r="AG1" s="58"/>
      <c r="AH1" s="46"/>
    </row>
    <row r="2" spans="1:39" ht="22.5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57" t="s">
        <v>67</v>
      </c>
      <c r="M2" s="56"/>
      <c r="N2" s="57"/>
      <c r="O2" s="246">
        <v>42387</v>
      </c>
      <c r="P2" s="246"/>
      <c r="Q2" s="246"/>
      <c r="R2" s="246"/>
      <c r="S2" s="246"/>
      <c r="T2" s="57" t="s">
        <v>68</v>
      </c>
      <c r="V2" s="56"/>
      <c r="W2" s="217"/>
      <c r="X2" s="217"/>
      <c r="Y2" s="247">
        <v>42388</v>
      </c>
      <c r="Z2" s="247"/>
      <c r="AA2" s="247"/>
      <c r="AB2" s="247"/>
      <c r="AC2" s="247"/>
      <c r="AD2" s="237"/>
      <c r="AE2" s="58"/>
      <c r="AF2" s="58"/>
      <c r="AG2" s="58"/>
      <c r="AH2" s="46"/>
    </row>
    <row r="3" spans="1:39" ht="22.5" customHeight="1">
      <c r="A3" s="243" t="s">
        <v>69</v>
      </c>
      <c r="B3" s="243"/>
      <c r="C3" s="243"/>
      <c r="D3" s="243"/>
      <c r="E3" s="243"/>
      <c r="F3" s="243"/>
      <c r="G3" s="243"/>
      <c r="H3" s="243"/>
      <c r="I3" s="243"/>
      <c r="J3" s="243"/>
      <c r="K3" s="56" t="s">
        <v>70</v>
      </c>
      <c r="M3" s="56"/>
      <c r="N3" s="56"/>
      <c r="O3" s="56"/>
      <c r="P3" s="218">
        <v>20</v>
      </c>
      <c r="Q3" s="60" t="s">
        <v>71</v>
      </c>
      <c r="R3" s="214">
        <v>50</v>
      </c>
      <c r="S3" s="61" t="s">
        <v>72</v>
      </c>
      <c r="U3" s="57"/>
      <c r="W3" s="56"/>
      <c r="X3" s="56"/>
      <c r="Y3" s="56"/>
      <c r="Z3" s="56"/>
      <c r="AA3" s="56"/>
      <c r="AB3" s="56"/>
      <c r="AC3" s="56"/>
      <c r="AD3" s="56"/>
      <c r="AE3" s="59"/>
      <c r="AF3" s="59"/>
      <c r="AG3" s="59"/>
      <c r="AH3" s="46"/>
    </row>
    <row r="4" spans="1:39" ht="22.5" customHeight="1">
      <c r="A4" s="244" t="s">
        <v>84</v>
      </c>
      <c r="B4" s="244"/>
      <c r="C4" s="244"/>
      <c r="D4" s="244"/>
      <c r="E4" s="244"/>
      <c r="F4" s="244"/>
      <c r="G4" s="244"/>
      <c r="H4" s="244"/>
      <c r="I4" s="244"/>
      <c r="J4" s="244"/>
      <c r="K4" s="56" t="s">
        <v>49</v>
      </c>
      <c r="M4" s="56"/>
      <c r="N4" s="56"/>
      <c r="O4" s="56"/>
      <c r="P4" s="56"/>
      <c r="Q4" s="56" t="s">
        <v>73</v>
      </c>
      <c r="R4" s="56"/>
      <c r="S4" s="56"/>
      <c r="T4" s="56"/>
      <c r="U4" s="56"/>
      <c r="V4" s="56"/>
      <c r="W4" s="56"/>
      <c r="X4" s="56"/>
      <c r="Y4" s="56" t="s">
        <v>74</v>
      </c>
      <c r="Z4" s="56"/>
      <c r="AA4" s="56"/>
      <c r="AB4" s="56"/>
      <c r="AC4" s="56"/>
      <c r="AD4" s="56"/>
      <c r="AE4" s="59"/>
      <c r="AF4" s="59"/>
      <c r="AG4" s="59"/>
      <c r="AH4" s="46"/>
    </row>
    <row r="5" spans="1:39" s="46" customFormat="1" ht="22.5" customHeight="1">
      <c r="A5" s="62" t="s">
        <v>75</v>
      </c>
      <c r="B5" s="63"/>
      <c r="C5" s="63"/>
      <c r="D5" s="63"/>
      <c r="E5" s="63"/>
      <c r="F5" s="258" t="s">
        <v>118</v>
      </c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62"/>
      <c r="Y5" s="62"/>
      <c r="Z5" s="62"/>
      <c r="AA5" s="62"/>
      <c r="AB5" s="62"/>
      <c r="AC5" s="62"/>
      <c r="AD5" s="62"/>
    </row>
    <row r="6" spans="1:39" s="46" customFormat="1" ht="22.5" customHeight="1">
      <c r="A6" s="62" t="s">
        <v>50</v>
      </c>
      <c r="B6" s="63"/>
      <c r="C6" s="63"/>
      <c r="D6" s="63"/>
      <c r="E6" s="63"/>
      <c r="F6" s="288" t="s">
        <v>84</v>
      </c>
      <c r="G6" s="288"/>
      <c r="H6" s="288"/>
      <c r="I6" s="288"/>
      <c r="J6" s="288"/>
      <c r="K6" s="288"/>
      <c r="L6" s="288"/>
      <c r="M6" s="288"/>
      <c r="N6" s="288"/>
      <c r="O6" s="62" t="s">
        <v>76</v>
      </c>
      <c r="Q6" s="63"/>
      <c r="S6" s="288" t="s">
        <v>87</v>
      </c>
      <c r="T6" s="288"/>
      <c r="U6" s="288"/>
      <c r="V6" s="288"/>
      <c r="W6" s="288"/>
      <c r="X6" s="62"/>
      <c r="Y6" s="62"/>
      <c r="Z6" s="62"/>
      <c r="AA6" s="62"/>
      <c r="AB6" s="62"/>
      <c r="AC6" s="62"/>
      <c r="AD6" s="62"/>
      <c r="AE6" s="223"/>
      <c r="AH6" s="130"/>
      <c r="AI6" s="130"/>
    </row>
    <row r="7" spans="1:39" s="46" customFormat="1" ht="22.5" customHeight="1">
      <c r="A7" s="62" t="s">
        <v>51</v>
      </c>
      <c r="C7" s="289">
        <v>123</v>
      </c>
      <c r="D7" s="289"/>
      <c r="E7" s="289"/>
      <c r="F7" s="289"/>
      <c r="G7" s="289"/>
      <c r="H7" s="289"/>
      <c r="I7" s="65" t="s">
        <v>77</v>
      </c>
      <c r="J7" s="238"/>
      <c r="L7" s="289">
        <v>456</v>
      </c>
      <c r="M7" s="289"/>
      <c r="N7" s="289"/>
      <c r="O7" s="289"/>
      <c r="P7" s="289"/>
      <c r="Q7" s="62" t="s">
        <v>52</v>
      </c>
      <c r="R7" s="239"/>
      <c r="S7" s="290"/>
      <c r="T7" s="290"/>
      <c r="U7" s="290"/>
      <c r="V7" s="290"/>
      <c r="W7" s="290"/>
      <c r="X7" s="62"/>
      <c r="Y7" s="62"/>
      <c r="Z7" s="62"/>
      <c r="AA7" s="62"/>
      <c r="AB7" s="62"/>
      <c r="AC7" s="62"/>
      <c r="AD7" s="62"/>
      <c r="AE7" s="66"/>
      <c r="AF7" s="66"/>
      <c r="AH7" s="130"/>
      <c r="AI7" s="130"/>
    </row>
    <row r="8" spans="1:39" s="46" customFormat="1" ht="22.5" customHeight="1">
      <c r="A8" s="67" t="s">
        <v>78</v>
      </c>
      <c r="B8" s="64"/>
      <c r="C8" s="63"/>
      <c r="D8" s="259">
        <v>0</v>
      </c>
      <c r="E8" s="259"/>
      <c r="F8" s="73" t="s">
        <v>79</v>
      </c>
      <c r="G8" s="259">
        <v>25</v>
      </c>
      <c r="H8" s="259"/>
      <c r="I8" s="67" t="s">
        <v>7</v>
      </c>
      <c r="N8" s="68" t="s">
        <v>53</v>
      </c>
      <c r="O8" s="259">
        <v>1E-3</v>
      </c>
      <c r="P8" s="259"/>
      <c r="Q8" s="62" t="s">
        <v>7</v>
      </c>
      <c r="R8" s="62"/>
      <c r="S8" s="62"/>
      <c r="T8" s="223"/>
      <c r="U8" s="223"/>
      <c r="V8" s="223"/>
      <c r="W8" s="219"/>
      <c r="X8" s="63"/>
      <c r="Y8" s="63"/>
      <c r="Z8" s="63"/>
      <c r="AA8" s="63"/>
      <c r="AB8" s="63"/>
      <c r="AC8" s="63"/>
      <c r="AD8" s="63"/>
      <c r="AH8" s="130"/>
      <c r="AI8" s="130"/>
    </row>
    <row r="9" spans="1:39" s="46" customFormat="1" ht="22.5" customHeight="1">
      <c r="A9" s="69" t="s">
        <v>80</v>
      </c>
      <c r="B9" s="69"/>
      <c r="C9" s="69"/>
      <c r="D9" s="69"/>
      <c r="E9" s="69"/>
      <c r="F9" s="67"/>
      <c r="G9" s="67"/>
      <c r="H9" s="67" t="s">
        <v>81</v>
      </c>
      <c r="J9" s="70"/>
      <c r="L9" s="67" t="s">
        <v>82</v>
      </c>
      <c r="N9" s="67"/>
      <c r="O9" s="258"/>
      <c r="P9" s="258"/>
      <c r="Q9" s="258"/>
      <c r="R9" s="258"/>
      <c r="S9" s="258"/>
      <c r="T9" s="258"/>
      <c r="U9" s="258"/>
      <c r="V9" s="258"/>
      <c r="W9" s="258"/>
      <c r="X9" s="62"/>
      <c r="Y9" s="62"/>
      <c r="Z9" s="62"/>
      <c r="AA9" s="62"/>
      <c r="AB9" s="62"/>
      <c r="AC9" s="62"/>
      <c r="AD9" s="62"/>
      <c r="AE9" s="66"/>
      <c r="AF9" s="66"/>
      <c r="AH9" s="130"/>
      <c r="AI9" s="130"/>
    </row>
    <row r="10" spans="1:39" s="46" customFormat="1" ht="9.75" customHeight="1">
      <c r="A10" s="71"/>
      <c r="B10" s="71"/>
      <c r="C10" s="71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6"/>
      <c r="AF10" s="66"/>
      <c r="AH10" s="130"/>
      <c r="AI10" s="130"/>
    </row>
    <row r="11" spans="1:39" s="46" customFormat="1" ht="23.1" customHeight="1">
      <c r="A11" s="67" t="s">
        <v>54</v>
      </c>
      <c r="B11" s="67"/>
      <c r="C11" s="67"/>
      <c r="D11" s="67"/>
      <c r="E11" s="67"/>
      <c r="F11" s="62"/>
      <c r="G11" s="258"/>
      <c r="H11" s="258"/>
      <c r="I11" s="258"/>
      <c r="J11" s="258"/>
      <c r="K11" s="258"/>
      <c r="L11" s="258"/>
      <c r="M11" s="62"/>
      <c r="N11" s="73" t="s">
        <v>83</v>
      </c>
      <c r="O11" s="73"/>
      <c r="P11" s="258"/>
      <c r="Q11" s="258"/>
      <c r="R11" s="258"/>
      <c r="S11" s="258"/>
      <c r="T11" s="258"/>
      <c r="Y11" s="63"/>
      <c r="Z11" s="63"/>
      <c r="AA11" s="63"/>
      <c r="AB11" s="63"/>
      <c r="AC11" s="63"/>
      <c r="AD11" s="63"/>
      <c r="AE11" s="51"/>
      <c r="AF11" s="51"/>
    </row>
    <row r="12" spans="1:39" s="46" customFormat="1" ht="23.1" customHeight="1">
      <c r="A12" s="67" t="s">
        <v>54</v>
      </c>
      <c r="B12" s="67"/>
      <c r="C12" s="67"/>
      <c r="D12" s="67"/>
      <c r="E12" s="67"/>
      <c r="F12" s="62"/>
      <c r="G12" s="258"/>
      <c r="H12" s="258"/>
      <c r="I12" s="258"/>
      <c r="J12" s="258"/>
      <c r="K12" s="258"/>
      <c r="L12" s="258"/>
      <c r="M12" s="62"/>
      <c r="N12" s="73" t="s">
        <v>83</v>
      </c>
      <c r="O12" s="73"/>
      <c r="P12" s="258"/>
      <c r="Q12" s="258"/>
      <c r="R12" s="258"/>
      <c r="S12" s="258"/>
      <c r="T12" s="258"/>
      <c r="Y12" s="63"/>
      <c r="Z12" s="63"/>
      <c r="AA12" s="63"/>
      <c r="AB12" s="63"/>
      <c r="AC12" s="63"/>
      <c r="AD12" s="63"/>
      <c r="AH12" s="21"/>
      <c r="AI12" s="21"/>
      <c r="AJ12" s="220"/>
      <c r="AK12" s="220"/>
    </row>
    <row r="13" spans="1:39" s="46" customFormat="1" ht="23.1" customHeight="1">
      <c r="Y13" s="221"/>
      <c r="Z13" s="221"/>
      <c r="AA13" s="221"/>
      <c r="AF13" s="210"/>
      <c r="AK13" s="99"/>
      <c r="AL13" s="99"/>
      <c r="AM13" s="99"/>
    </row>
    <row r="14" spans="1:39" s="46" customFormat="1" ht="23.1" customHeight="1">
      <c r="B14" s="232" t="s">
        <v>125</v>
      </c>
      <c r="C14" s="102"/>
      <c r="D14" s="50"/>
      <c r="E14" s="50"/>
      <c r="F14" s="50"/>
      <c r="G14" s="50"/>
      <c r="H14" s="50"/>
      <c r="I14" s="50"/>
      <c r="J14" s="50"/>
      <c r="K14" s="50"/>
      <c r="L14" s="50"/>
      <c r="M14" s="50"/>
      <c r="Y14" s="221"/>
      <c r="Z14" s="221"/>
      <c r="AA14" s="221"/>
      <c r="AF14" s="210"/>
      <c r="AK14" s="99"/>
      <c r="AL14" s="99"/>
      <c r="AM14" s="99"/>
    </row>
    <row r="15" spans="1:39" s="46" customFormat="1" ht="23.1" customHeight="1">
      <c r="B15" s="291" t="s">
        <v>123</v>
      </c>
      <c r="C15" s="291"/>
      <c r="D15" s="291"/>
      <c r="E15" s="291"/>
      <c r="F15" s="291"/>
      <c r="G15" s="291"/>
      <c r="H15" s="291"/>
      <c r="I15" s="291" t="s">
        <v>124</v>
      </c>
      <c r="J15" s="291"/>
      <c r="K15" s="291"/>
      <c r="L15" s="291"/>
      <c r="M15" s="291"/>
      <c r="Y15" s="221"/>
      <c r="Z15" s="221"/>
      <c r="AA15" s="221"/>
      <c r="AF15" s="210"/>
      <c r="AK15" s="99"/>
      <c r="AL15" s="99"/>
      <c r="AM15" s="99"/>
    </row>
    <row r="16" spans="1:39" s="46" customFormat="1" ht="23.1" customHeight="1">
      <c r="B16" s="292">
        <v>12</v>
      </c>
      <c r="C16" s="293"/>
      <c r="D16" s="293"/>
      <c r="E16" s="293"/>
      <c r="F16" s="293"/>
      <c r="G16" s="233" t="s">
        <v>7</v>
      </c>
      <c r="H16" s="234"/>
      <c r="I16" s="294">
        <v>1</v>
      </c>
      <c r="J16" s="294"/>
      <c r="K16" s="294"/>
      <c r="L16" s="294"/>
      <c r="M16" s="294"/>
      <c r="Y16" s="221"/>
      <c r="Z16" s="221"/>
      <c r="AA16" s="221"/>
      <c r="AF16" s="210"/>
      <c r="AK16" s="99"/>
      <c r="AL16" s="99"/>
      <c r="AM16" s="99"/>
    </row>
    <row r="17" spans="2:39" s="46" customFormat="1" ht="23.1" customHeight="1">
      <c r="Y17" s="221"/>
      <c r="Z17" s="221"/>
      <c r="AA17" s="221"/>
      <c r="AF17" s="210"/>
      <c r="AK17" s="99"/>
      <c r="AL17" s="99"/>
      <c r="AM17" s="99"/>
    </row>
    <row r="18" spans="2:39" s="46" customFormat="1" ht="23.1" customHeight="1">
      <c r="B18" s="222" t="s">
        <v>119</v>
      </c>
      <c r="Y18" s="221"/>
      <c r="Z18" s="221"/>
      <c r="AA18" s="221"/>
      <c r="AF18" s="210"/>
    </row>
    <row r="19" spans="2:39" s="46" customFormat="1" ht="23.1" customHeight="1">
      <c r="B19" s="248" t="s">
        <v>116</v>
      </c>
      <c r="C19" s="249"/>
      <c r="D19" s="249"/>
      <c r="E19" s="249" t="s">
        <v>120</v>
      </c>
      <c r="F19" s="249"/>
      <c r="G19" s="249"/>
      <c r="H19" s="250" t="s">
        <v>121</v>
      </c>
      <c r="I19" s="251"/>
      <c r="J19" s="252"/>
      <c r="K19" s="256" t="s">
        <v>119</v>
      </c>
      <c r="L19" s="256"/>
      <c r="M19" s="256"/>
      <c r="N19" s="256"/>
      <c r="O19" s="129"/>
      <c r="P19" s="129"/>
      <c r="Q19" s="129"/>
      <c r="R19" s="129"/>
      <c r="S19" s="129"/>
      <c r="T19" s="223"/>
      <c r="U19" s="223"/>
      <c r="V19" s="223"/>
      <c r="W19" s="223"/>
      <c r="X19" s="47"/>
      <c r="Y19" s="47"/>
      <c r="Z19" s="47"/>
      <c r="AA19" s="224"/>
      <c r="AB19" s="223"/>
      <c r="AC19" s="223"/>
      <c r="AD19" s="257"/>
      <c r="AE19" s="257"/>
      <c r="AF19" s="257"/>
    </row>
    <row r="20" spans="2:39" s="46" customFormat="1" ht="23.1" customHeight="1">
      <c r="B20" s="249"/>
      <c r="C20" s="249"/>
      <c r="D20" s="249"/>
      <c r="E20" s="249"/>
      <c r="F20" s="249"/>
      <c r="G20" s="249"/>
      <c r="H20" s="253"/>
      <c r="I20" s="254"/>
      <c r="J20" s="255"/>
      <c r="K20" s="256"/>
      <c r="L20" s="256"/>
      <c r="M20" s="256"/>
      <c r="N20" s="256"/>
      <c r="O20" s="129"/>
      <c r="P20" s="129"/>
      <c r="Q20" s="129"/>
      <c r="R20" s="129"/>
      <c r="S20" s="129"/>
      <c r="T20" s="223"/>
      <c r="U20" s="223"/>
      <c r="V20" s="223"/>
      <c r="W20" s="223"/>
      <c r="X20" s="47"/>
      <c r="Y20" s="47"/>
      <c r="Z20" s="47"/>
      <c r="AA20" s="224"/>
      <c r="AB20" s="223"/>
      <c r="AC20" s="223"/>
      <c r="AD20" s="257"/>
      <c r="AE20" s="257"/>
      <c r="AF20" s="257"/>
    </row>
    <row r="21" spans="2:39" s="46" customFormat="1" ht="23.1" customHeight="1">
      <c r="B21" s="263">
        <f>G8*10%</f>
        <v>2.5</v>
      </c>
      <c r="C21" s="263"/>
      <c r="D21" s="263"/>
      <c r="E21" s="264">
        <v>1</v>
      </c>
      <c r="F21" s="264"/>
      <c r="G21" s="264"/>
      <c r="H21" s="265">
        <v>2.5009999999999999</v>
      </c>
      <c r="I21" s="266"/>
      <c r="J21" s="266"/>
      <c r="K21" s="266">
        <f>H21-B21</f>
        <v>9.9999999999988987E-4</v>
      </c>
      <c r="L21" s="266"/>
      <c r="M21" s="266"/>
      <c r="N21" s="266"/>
      <c r="O21" s="225"/>
      <c r="P21" s="225"/>
      <c r="Q21" s="225"/>
      <c r="R21" s="225"/>
      <c r="S21" s="225"/>
      <c r="T21" s="267"/>
      <c r="U21" s="267"/>
      <c r="V21" s="267"/>
      <c r="W21" s="267"/>
      <c r="X21" s="226"/>
      <c r="Y21" s="226"/>
      <c r="Z21" s="226"/>
      <c r="AA21" s="224"/>
      <c r="AB21" s="223"/>
      <c r="AC21" s="223"/>
      <c r="AD21" s="268"/>
      <c r="AE21" s="268"/>
      <c r="AF21" s="268"/>
      <c r="AK21" s="99"/>
      <c r="AL21" s="99"/>
      <c r="AM21" s="99"/>
    </row>
    <row r="22" spans="2:39" s="46" customFormat="1" ht="23.1" customHeight="1">
      <c r="B22" s="263"/>
      <c r="C22" s="263"/>
      <c r="D22" s="263"/>
      <c r="E22" s="264">
        <v>2</v>
      </c>
      <c r="F22" s="264"/>
      <c r="G22" s="264"/>
      <c r="H22" s="265">
        <v>2.5</v>
      </c>
      <c r="I22" s="266"/>
      <c r="J22" s="266"/>
      <c r="K22" s="266">
        <f>H22-B21</f>
        <v>0</v>
      </c>
      <c r="L22" s="266"/>
      <c r="M22" s="266"/>
      <c r="N22" s="266"/>
      <c r="O22" s="211"/>
      <c r="P22" s="211"/>
      <c r="Q22" s="215"/>
      <c r="R22" s="215"/>
      <c r="S22" s="215"/>
      <c r="AF22" s="210"/>
      <c r="AK22" s="99"/>
      <c r="AL22" s="99"/>
      <c r="AM22" s="99"/>
    </row>
    <row r="23" spans="2:39" s="46" customFormat="1" ht="23.1" customHeight="1">
      <c r="B23" s="263"/>
      <c r="C23" s="263"/>
      <c r="D23" s="263"/>
      <c r="E23" s="264">
        <v>3</v>
      </c>
      <c r="F23" s="264"/>
      <c r="G23" s="264"/>
      <c r="H23" s="265">
        <v>2.5</v>
      </c>
      <c r="I23" s="266"/>
      <c r="J23" s="266"/>
      <c r="K23" s="266">
        <f>H23-B21</f>
        <v>0</v>
      </c>
      <c r="L23" s="266"/>
      <c r="M23" s="266"/>
      <c r="N23" s="266"/>
      <c r="O23" s="211"/>
      <c r="P23" s="211"/>
      <c r="Q23" s="215"/>
      <c r="R23" s="215"/>
      <c r="S23" s="215"/>
      <c r="AF23" s="210"/>
      <c r="AK23" s="99"/>
      <c r="AL23" s="99"/>
      <c r="AM23" s="99"/>
    </row>
    <row r="24" spans="2:39" s="46" customFormat="1" ht="23.1" customHeight="1">
      <c r="B24" s="263"/>
      <c r="C24" s="263"/>
      <c r="D24" s="263"/>
      <c r="E24" s="264">
        <v>4</v>
      </c>
      <c r="F24" s="264"/>
      <c r="G24" s="264"/>
      <c r="H24" s="265">
        <v>2.5</v>
      </c>
      <c r="I24" s="266"/>
      <c r="J24" s="266"/>
      <c r="K24" s="266">
        <f>H24-B21</f>
        <v>0</v>
      </c>
      <c r="L24" s="266"/>
      <c r="M24" s="266"/>
      <c r="N24" s="266"/>
      <c r="AF24" s="210"/>
      <c r="AK24" s="99"/>
      <c r="AL24" s="99"/>
      <c r="AM24" s="99"/>
    </row>
    <row r="25" spans="2:39" s="46" customFormat="1" ht="23.1" customHeight="1">
      <c r="B25" s="236"/>
      <c r="C25" s="236"/>
      <c r="D25" s="236"/>
      <c r="E25" s="224"/>
      <c r="F25" s="224"/>
      <c r="G25" s="224"/>
      <c r="H25" s="211"/>
      <c r="I25" s="211"/>
      <c r="J25" s="211"/>
      <c r="K25" s="211"/>
      <c r="L25" s="211"/>
      <c r="M25" s="211"/>
      <c r="N25" s="211"/>
      <c r="AF25" s="210"/>
      <c r="AK25" s="99"/>
      <c r="AL25" s="99"/>
      <c r="AM25" s="99"/>
    </row>
    <row r="26" spans="2:39" s="46" customFormat="1" ht="23.1" customHeight="1">
      <c r="B26" s="46" t="s">
        <v>127</v>
      </c>
      <c r="X26" s="286" t="s">
        <v>126</v>
      </c>
      <c r="Y26" s="286"/>
      <c r="Z26" s="235" t="s">
        <v>7</v>
      </c>
      <c r="AA26" s="221"/>
      <c r="AF26" s="210"/>
      <c r="AK26" s="99"/>
      <c r="AL26" s="99"/>
      <c r="AM26" s="99"/>
    </row>
    <row r="27" spans="2:39" s="46" customFormat="1" ht="22.5" customHeight="1">
      <c r="B27" s="250" t="s">
        <v>116</v>
      </c>
      <c r="C27" s="251"/>
      <c r="D27" s="251"/>
      <c r="E27" s="260" t="s">
        <v>16</v>
      </c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2"/>
      <c r="Q27" s="269" t="s">
        <v>88</v>
      </c>
      <c r="R27" s="251"/>
      <c r="S27" s="252"/>
      <c r="T27" s="270" t="s">
        <v>2</v>
      </c>
      <c r="U27" s="271"/>
      <c r="V27" s="271"/>
      <c r="W27" s="272"/>
      <c r="X27" s="276" t="s">
        <v>15</v>
      </c>
      <c r="Y27" s="277"/>
      <c r="Z27" s="278"/>
      <c r="AA27" s="227"/>
      <c r="AB27" s="228"/>
      <c r="AE27"/>
      <c r="AF27"/>
      <c r="AK27" s="99"/>
      <c r="AL27" s="99"/>
      <c r="AM27" s="99"/>
    </row>
    <row r="28" spans="2:39" ht="22.5" customHeight="1">
      <c r="B28" s="253"/>
      <c r="C28" s="254"/>
      <c r="D28" s="254"/>
      <c r="E28" s="260" t="s">
        <v>93</v>
      </c>
      <c r="F28" s="261"/>
      <c r="G28" s="262"/>
      <c r="H28" s="260" t="s">
        <v>94</v>
      </c>
      <c r="I28" s="261"/>
      <c r="J28" s="262"/>
      <c r="K28" s="260" t="s">
        <v>95</v>
      </c>
      <c r="L28" s="261"/>
      <c r="M28" s="262"/>
      <c r="N28" s="260" t="s">
        <v>96</v>
      </c>
      <c r="O28" s="261"/>
      <c r="P28" s="262"/>
      <c r="Q28" s="253"/>
      <c r="R28" s="254"/>
      <c r="S28" s="255"/>
      <c r="T28" s="273"/>
      <c r="U28" s="274"/>
      <c r="V28" s="274"/>
      <c r="W28" s="275"/>
      <c r="X28" s="279"/>
      <c r="Y28" s="280"/>
      <c r="Z28" s="281"/>
      <c r="AA28" s="227"/>
      <c r="AB28" s="228"/>
      <c r="AE28"/>
      <c r="AF28"/>
      <c r="AK28" s="99"/>
      <c r="AL28" s="99"/>
      <c r="AM28" s="99"/>
    </row>
    <row r="29" spans="2:39" ht="22.5" customHeight="1">
      <c r="B29" s="263">
        <v>0</v>
      </c>
      <c r="C29" s="263"/>
      <c r="D29" s="263"/>
      <c r="E29" s="266">
        <v>0</v>
      </c>
      <c r="F29" s="266"/>
      <c r="G29" s="266"/>
      <c r="H29" s="266">
        <v>0</v>
      </c>
      <c r="I29" s="266"/>
      <c r="J29" s="266"/>
      <c r="K29" s="266">
        <v>0</v>
      </c>
      <c r="L29" s="266"/>
      <c r="M29" s="266"/>
      <c r="N29" s="266">
        <v>0</v>
      </c>
      <c r="O29" s="266"/>
      <c r="P29" s="266"/>
      <c r="Q29" s="284">
        <f>AVERAGE(E29:P29)</f>
        <v>0</v>
      </c>
      <c r="R29" s="284"/>
      <c r="S29" s="284"/>
      <c r="T29" s="282">
        <f>_xlfn.STDEV.S(E29:P29)/SQRT(4)</f>
        <v>0</v>
      </c>
      <c r="U29" s="282"/>
      <c r="V29" s="282"/>
      <c r="W29" s="282"/>
      <c r="X29" s="283">
        <f>Q29-B29</f>
        <v>0</v>
      </c>
      <c r="Y29" s="283"/>
      <c r="Z29" s="283"/>
      <c r="AA29" s="229"/>
      <c r="AB29" s="230"/>
      <c r="AE29"/>
      <c r="AF29"/>
      <c r="AK29" s="99"/>
      <c r="AL29" s="99"/>
      <c r="AM29" s="99"/>
    </row>
    <row r="30" spans="2:39" ht="22.5" customHeight="1">
      <c r="B30" s="263">
        <v>2.2000000000000002</v>
      </c>
      <c r="C30" s="263"/>
      <c r="D30" s="263"/>
      <c r="E30" s="266">
        <v>2.2000000000000002</v>
      </c>
      <c r="F30" s="266"/>
      <c r="G30" s="266"/>
      <c r="H30" s="266">
        <v>2.2000000000000002</v>
      </c>
      <c r="I30" s="266"/>
      <c r="J30" s="266"/>
      <c r="K30" s="266">
        <v>2.2000000000000002</v>
      </c>
      <c r="L30" s="266"/>
      <c r="M30" s="266"/>
      <c r="N30" s="266">
        <v>2.2000000000000002</v>
      </c>
      <c r="O30" s="266"/>
      <c r="P30" s="266"/>
      <c r="Q30" s="284">
        <f t="shared" ref="Q30:Q39" si="0">AVERAGE(E30:P30)</f>
        <v>2.2000000000000002</v>
      </c>
      <c r="R30" s="284"/>
      <c r="S30" s="284"/>
      <c r="T30" s="282">
        <f t="shared" ref="T30:T39" si="1">_xlfn.STDEV.S(E30:P30)/SQRT(4)</f>
        <v>0</v>
      </c>
      <c r="U30" s="282"/>
      <c r="V30" s="282"/>
      <c r="W30" s="282"/>
      <c r="X30" s="283">
        <f t="shared" ref="X30:X39" si="2">Q30-B30</f>
        <v>0</v>
      </c>
      <c r="Y30" s="283"/>
      <c r="Z30" s="283"/>
      <c r="AA30" s="229"/>
      <c r="AB30" s="230"/>
      <c r="AE30"/>
      <c r="AF30"/>
    </row>
    <row r="31" spans="2:39" ht="22.5" customHeight="1">
      <c r="B31" s="263">
        <v>4.8</v>
      </c>
      <c r="C31" s="263"/>
      <c r="D31" s="263"/>
      <c r="E31" s="266">
        <v>4.8</v>
      </c>
      <c r="F31" s="266"/>
      <c r="G31" s="266"/>
      <c r="H31" s="266">
        <v>4.8</v>
      </c>
      <c r="I31" s="266"/>
      <c r="J31" s="266"/>
      <c r="K31" s="266">
        <v>4.8</v>
      </c>
      <c r="L31" s="266"/>
      <c r="M31" s="266"/>
      <c r="N31" s="266">
        <v>4.8</v>
      </c>
      <c r="O31" s="266"/>
      <c r="P31" s="266"/>
      <c r="Q31" s="284">
        <f t="shared" si="0"/>
        <v>4.8</v>
      </c>
      <c r="R31" s="284"/>
      <c r="S31" s="284"/>
      <c r="T31" s="282">
        <f t="shared" si="1"/>
        <v>0</v>
      </c>
      <c r="U31" s="282"/>
      <c r="V31" s="282"/>
      <c r="W31" s="282"/>
      <c r="X31" s="283">
        <f t="shared" si="2"/>
        <v>0</v>
      </c>
      <c r="Y31" s="283"/>
      <c r="Z31" s="283"/>
      <c r="AA31" s="229"/>
      <c r="AB31" s="230"/>
      <c r="AE31"/>
      <c r="AF31"/>
    </row>
    <row r="32" spans="2:39" ht="22.5" customHeight="1">
      <c r="B32" s="263">
        <v>7.4</v>
      </c>
      <c r="C32" s="263"/>
      <c r="D32" s="263"/>
      <c r="E32" s="266">
        <v>7.4</v>
      </c>
      <c r="F32" s="266"/>
      <c r="G32" s="266"/>
      <c r="H32" s="266">
        <v>7.4</v>
      </c>
      <c r="I32" s="266"/>
      <c r="J32" s="266"/>
      <c r="K32" s="266">
        <v>7.4</v>
      </c>
      <c r="L32" s="266"/>
      <c r="M32" s="266"/>
      <c r="N32" s="266">
        <v>7.4</v>
      </c>
      <c r="O32" s="266"/>
      <c r="P32" s="266"/>
      <c r="Q32" s="284">
        <f t="shared" si="0"/>
        <v>7.4</v>
      </c>
      <c r="R32" s="284"/>
      <c r="S32" s="284"/>
      <c r="T32" s="282">
        <f t="shared" si="1"/>
        <v>0</v>
      </c>
      <c r="U32" s="282"/>
      <c r="V32" s="282"/>
      <c r="W32" s="282"/>
      <c r="X32" s="283">
        <f t="shared" si="2"/>
        <v>0</v>
      </c>
      <c r="Y32" s="283"/>
      <c r="Z32" s="283"/>
      <c r="AA32" s="229"/>
      <c r="AB32" s="230"/>
      <c r="AE32"/>
      <c r="AF32"/>
    </row>
    <row r="33" spans="1:32" ht="22.5" customHeight="1">
      <c r="B33" s="263">
        <v>10</v>
      </c>
      <c r="C33" s="263"/>
      <c r="D33" s="263"/>
      <c r="E33" s="266">
        <v>10</v>
      </c>
      <c r="F33" s="266"/>
      <c r="G33" s="266"/>
      <c r="H33" s="266">
        <v>10</v>
      </c>
      <c r="I33" s="266"/>
      <c r="J33" s="266"/>
      <c r="K33" s="266">
        <v>10</v>
      </c>
      <c r="L33" s="266"/>
      <c r="M33" s="266"/>
      <c r="N33" s="266">
        <v>10</v>
      </c>
      <c r="O33" s="266"/>
      <c r="P33" s="266"/>
      <c r="Q33" s="284">
        <f t="shared" si="0"/>
        <v>10</v>
      </c>
      <c r="R33" s="284"/>
      <c r="S33" s="284"/>
      <c r="T33" s="282">
        <f t="shared" si="1"/>
        <v>0</v>
      </c>
      <c r="U33" s="282"/>
      <c r="V33" s="282"/>
      <c r="W33" s="282"/>
      <c r="X33" s="283">
        <f t="shared" si="2"/>
        <v>0</v>
      </c>
      <c r="Y33" s="283"/>
      <c r="Z33" s="283"/>
      <c r="AA33" s="229"/>
      <c r="AB33" s="230"/>
      <c r="AE33"/>
      <c r="AF33"/>
    </row>
    <row r="34" spans="1:32" ht="22.5" customHeight="1">
      <c r="B34" s="263">
        <v>12.1</v>
      </c>
      <c r="C34" s="263"/>
      <c r="D34" s="263"/>
      <c r="E34" s="266">
        <v>12.1</v>
      </c>
      <c r="F34" s="266"/>
      <c r="G34" s="266"/>
      <c r="H34" s="266">
        <v>12.1</v>
      </c>
      <c r="I34" s="266"/>
      <c r="J34" s="266"/>
      <c r="K34" s="266">
        <v>12.1</v>
      </c>
      <c r="L34" s="266"/>
      <c r="M34" s="266"/>
      <c r="N34" s="266">
        <v>12.1</v>
      </c>
      <c r="O34" s="266"/>
      <c r="P34" s="266"/>
      <c r="Q34" s="284">
        <f t="shared" si="0"/>
        <v>12.1</v>
      </c>
      <c r="R34" s="284"/>
      <c r="S34" s="284"/>
      <c r="T34" s="282">
        <f t="shared" si="1"/>
        <v>0</v>
      </c>
      <c r="U34" s="282"/>
      <c r="V34" s="282"/>
      <c r="W34" s="282"/>
      <c r="X34" s="283">
        <f t="shared" si="2"/>
        <v>0</v>
      </c>
      <c r="Y34" s="283"/>
      <c r="Z34" s="283"/>
      <c r="AA34" s="229"/>
      <c r="AB34" s="230"/>
      <c r="AE34"/>
      <c r="AF34"/>
    </row>
    <row r="35" spans="1:32" ht="22.5" customHeight="1">
      <c r="B35" s="263">
        <v>14.7</v>
      </c>
      <c r="C35" s="263"/>
      <c r="D35" s="263"/>
      <c r="E35" s="266">
        <v>14.7</v>
      </c>
      <c r="F35" s="266"/>
      <c r="G35" s="266"/>
      <c r="H35" s="266">
        <v>14.7</v>
      </c>
      <c r="I35" s="266"/>
      <c r="J35" s="266"/>
      <c r="K35" s="266">
        <v>14.7</v>
      </c>
      <c r="L35" s="266"/>
      <c r="M35" s="266"/>
      <c r="N35" s="266">
        <v>14.7</v>
      </c>
      <c r="O35" s="266"/>
      <c r="P35" s="266"/>
      <c r="Q35" s="284">
        <f t="shared" si="0"/>
        <v>14.7</v>
      </c>
      <c r="R35" s="284"/>
      <c r="S35" s="284"/>
      <c r="T35" s="282">
        <f t="shared" si="1"/>
        <v>0</v>
      </c>
      <c r="U35" s="282"/>
      <c r="V35" s="282"/>
      <c r="W35" s="282"/>
      <c r="X35" s="283">
        <f t="shared" si="2"/>
        <v>0</v>
      </c>
      <c r="Y35" s="283"/>
      <c r="Z35" s="283"/>
      <c r="AA35" s="229"/>
      <c r="AB35" s="230"/>
      <c r="AE35"/>
      <c r="AF35"/>
    </row>
    <row r="36" spans="1:32" ht="22.5" customHeight="1">
      <c r="B36" s="263">
        <v>17.3</v>
      </c>
      <c r="C36" s="263"/>
      <c r="D36" s="263"/>
      <c r="E36" s="266">
        <v>17.3</v>
      </c>
      <c r="F36" s="266"/>
      <c r="G36" s="266"/>
      <c r="H36" s="266">
        <v>17.3</v>
      </c>
      <c r="I36" s="266"/>
      <c r="J36" s="266"/>
      <c r="K36" s="266">
        <v>17.3</v>
      </c>
      <c r="L36" s="266"/>
      <c r="M36" s="266"/>
      <c r="N36" s="266">
        <v>17.3</v>
      </c>
      <c r="O36" s="266"/>
      <c r="P36" s="266"/>
      <c r="Q36" s="284">
        <f t="shared" si="0"/>
        <v>17.3</v>
      </c>
      <c r="R36" s="284"/>
      <c r="S36" s="284"/>
      <c r="T36" s="282">
        <f t="shared" si="1"/>
        <v>0</v>
      </c>
      <c r="U36" s="282"/>
      <c r="V36" s="282"/>
      <c r="W36" s="282"/>
      <c r="X36" s="283">
        <f t="shared" si="2"/>
        <v>0</v>
      </c>
      <c r="Y36" s="283"/>
      <c r="Z36" s="283"/>
      <c r="AA36" s="229"/>
      <c r="AB36" s="230"/>
      <c r="AE36"/>
      <c r="AF36"/>
    </row>
    <row r="37" spans="1:32" ht="22.5" customHeight="1">
      <c r="B37" s="263">
        <v>19.899999999999999</v>
      </c>
      <c r="C37" s="263"/>
      <c r="D37" s="263"/>
      <c r="E37" s="266">
        <v>19.899999999999999</v>
      </c>
      <c r="F37" s="266"/>
      <c r="G37" s="266"/>
      <c r="H37" s="266">
        <v>19.899999999999999</v>
      </c>
      <c r="I37" s="266"/>
      <c r="J37" s="266"/>
      <c r="K37" s="266">
        <v>19.899999999999999</v>
      </c>
      <c r="L37" s="266"/>
      <c r="M37" s="266"/>
      <c r="N37" s="266">
        <v>19.899999999999999</v>
      </c>
      <c r="O37" s="266"/>
      <c r="P37" s="266"/>
      <c r="Q37" s="284">
        <f t="shared" si="0"/>
        <v>19.899999999999999</v>
      </c>
      <c r="R37" s="284"/>
      <c r="S37" s="284"/>
      <c r="T37" s="282">
        <f t="shared" si="1"/>
        <v>0</v>
      </c>
      <c r="U37" s="282"/>
      <c r="V37" s="282"/>
      <c r="W37" s="282"/>
      <c r="X37" s="283">
        <f t="shared" si="2"/>
        <v>0</v>
      </c>
      <c r="Y37" s="283"/>
      <c r="Z37" s="283"/>
      <c r="AA37" s="229"/>
      <c r="AB37" s="230"/>
      <c r="AE37"/>
      <c r="AF37"/>
    </row>
    <row r="38" spans="1:32" ht="22.5" customHeight="1">
      <c r="B38" s="263">
        <v>22.5</v>
      </c>
      <c r="C38" s="263"/>
      <c r="D38" s="263"/>
      <c r="E38" s="266">
        <v>22.5</v>
      </c>
      <c r="F38" s="266"/>
      <c r="G38" s="266"/>
      <c r="H38" s="266">
        <v>22.5</v>
      </c>
      <c r="I38" s="266"/>
      <c r="J38" s="266"/>
      <c r="K38" s="266">
        <v>22.5</v>
      </c>
      <c r="L38" s="266"/>
      <c r="M38" s="266"/>
      <c r="N38" s="266">
        <v>22.5</v>
      </c>
      <c r="O38" s="266"/>
      <c r="P38" s="266"/>
      <c r="Q38" s="284">
        <f t="shared" ref="Q38" si="3">AVERAGE(E38:P38)</f>
        <v>22.5</v>
      </c>
      <c r="R38" s="284"/>
      <c r="S38" s="284"/>
      <c r="T38" s="282">
        <f t="shared" si="1"/>
        <v>0</v>
      </c>
      <c r="U38" s="282"/>
      <c r="V38" s="282"/>
      <c r="W38" s="282"/>
      <c r="X38" s="283">
        <f t="shared" ref="X38" si="4">Q38-B38</f>
        <v>0</v>
      </c>
      <c r="Y38" s="283"/>
      <c r="Z38" s="283"/>
      <c r="AA38" s="229"/>
      <c r="AB38" s="230"/>
      <c r="AE38"/>
      <c r="AF38"/>
    </row>
    <row r="39" spans="1:32" ht="22.5" customHeight="1">
      <c r="B39" s="263">
        <f>G8*100%</f>
        <v>25</v>
      </c>
      <c r="C39" s="263"/>
      <c r="D39" s="263"/>
      <c r="E39" s="266">
        <v>25</v>
      </c>
      <c r="F39" s="266"/>
      <c r="G39" s="266"/>
      <c r="H39" s="266">
        <v>25</v>
      </c>
      <c r="I39" s="266"/>
      <c r="J39" s="266"/>
      <c r="K39" s="266">
        <v>25</v>
      </c>
      <c r="L39" s="266"/>
      <c r="M39" s="266"/>
      <c r="N39" s="266">
        <v>25</v>
      </c>
      <c r="O39" s="266"/>
      <c r="P39" s="266"/>
      <c r="Q39" s="284">
        <f t="shared" si="0"/>
        <v>25</v>
      </c>
      <c r="R39" s="284"/>
      <c r="S39" s="284"/>
      <c r="T39" s="282">
        <f t="shared" si="1"/>
        <v>0</v>
      </c>
      <c r="U39" s="282"/>
      <c r="V39" s="282"/>
      <c r="W39" s="282"/>
      <c r="X39" s="283">
        <f t="shared" si="2"/>
        <v>0</v>
      </c>
      <c r="Y39" s="283"/>
      <c r="Z39" s="283"/>
      <c r="AA39" s="229"/>
      <c r="AB39" s="230"/>
      <c r="AE39"/>
      <c r="AF39"/>
    </row>
    <row r="40" spans="1:32" ht="22.5" customHeight="1">
      <c r="B40" s="231"/>
      <c r="C40" s="231"/>
      <c r="D40" s="23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5"/>
      <c r="R40" s="215"/>
      <c r="S40" s="215"/>
      <c r="T40" s="212"/>
      <c r="U40" s="212"/>
      <c r="V40" s="212"/>
      <c r="W40" s="212"/>
      <c r="X40" s="213"/>
      <c r="Y40" s="213"/>
      <c r="Z40" s="213"/>
      <c r="AA40" s="230"/>
      <c r="AB40" s="230"/>
      <c r="AE40"/>
      <c r="AF40"/>
    </row>
    <row r="41" spans="1:32" ht="23.1" customHeight="1">
      <c r="A41" s="77" t="s">
        <v>122</v>
      </c>
      <c r="B41" s="110"/>
      <c r="C41" s="110"/>
      <c r="D41" s="110"/>
      <c r="F41" s="285" t="s">
        <v>56</v>
      </c>
      <c r="G41" s="285"/>
      <c r="H41" s="285"/>
      <c r="I41" s="285"/>
      <c r="J41" s="285"/>
      <c r="K41" s="285"/>
      <c r="L41" s="285"/>
      <c r="M41" s="285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</row>
    <row r="42" spans="1:32" ht="18.75" customHeight="1"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2" ht="18.75" customHeight="1">
      <c r="A43"/>
      <c r="B43" s="20">
        <v>11</v>
      </c>
      <c r="C43" s="20"/>
      <c r="D43" s="49" t="s">
        <v>56</v>
      </c>
      <c r="E43" s="48"/>
      <c r="F43" s="99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2" ht="18.7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2" ht="18.75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</sheetData>
  <mergeCells count="143">
    <mergeCell ref="F41:M41"/>
    <mergeCell ref="X26:Y26"/>
    <mergeCell ref="O1:S1"/>
    <mergeCell ref="F5:W5"/>
    <mergeCell ref="F6:N6"/>
    <mergeCell ref="S6:W6"/>
    <mergeCell ref="C7:H7"/>
    <mergeCell ref="L7:P7"/>
    <mergeCell ref="S7:W7"/>
    <mergeCell ref="O9:W9"/>
    <mergeCell ref="G11:L11"/>
    <mergeCell ref="I15:M15"/>
    <mergeCell ref="B16:F16"/>
    <mergeCell ref="I16:M16"/>
    <mergeCell ref="B38:D38"/>
    <mergeCell ref="E38:G38"/>
    <mergeCell ref="H38:J38"/>
    <mergeCell ref="K38:M38"/>
    <mergeCell ref="B15:H15"/>
    <mergeCell ref="N38:P38"/>
    <mergeCell ref="Q38:S38"/>
    <mergeCell ref="T38:W38"/>
    <mergeCell ref="X38:Z38"/>
    <mergeCell ref="T37:W37"/>
    <mergeCell ref="X37:Z37"/>
    <mergeCell ref="B39:D39"/>
    <mergeCell ref="E39:G39"/>
    <mergeCell ref="H39:J39"/>
    <mergeCell ref="K39:M39"/>
    <mergeCell ref="N39:P39"/>
    <mergeCell ref="Q39:S39"/>
    <mergeCell ref="T39:W39"/>
    <mergeCell ref="X39:Z39"/>
    <mergeCell ref="B37:D37"/>
    <mergeCell ref="E37:G37"/>
    <mergeCell ref="H37:J37"/>
    <mergeCell ref="K37:M37"/>
    <mergeCell ref="N37:P37"/>
    <mergeCell ref="Q37:S37"/>
    <mergeCell ref="T35:W35"/>
    <mergeCell ref="X35:Z35"/>
    <mergeCell ref="B36:D36"/>
    <mergeCell ref="E36:G36"/>
    <mergeCell ref="H36:J36"/>
    <mergeCell ref="K36:M36"/>
    <mergeCell ref="N36:P36"/>
    <mergeCell ref="Q36:S36"/>
    <mergeCell ref="T36:W36"/>
    <mergeCell ref="X36:Z36"/>
    <mergeCell ref="B35:D35"/>
    <mergeCell ref="E35:G35"/>
    <mergeCell ref="H35:J35"/>
    <mergeCell ref="K35:M35"/>
    <mergeCell ref="N35:P35"/>
    <mergeCell ref="Q35:S35"/>
    <mergeCell ref="T33:W33"/>
    <mergeCell ref="X33:Z33"/>
    <mergeCell ref="B34:D34"/>
    <mergeCell ref="E34:G34"/>
    <mergeCell ref="H34:J34"/>
    <mergeCell ref="K34:M34"/>
    <mergeCell ref="N34:P34"/>
    <mergeCell ref="Q34:S34"/>
    <mergeCell ref="T34:W34"/>
    <mergeCell ref="X34:Z34"/>
    <mergeCell ref="B33:D33"/>
    <mergeCell ref="E33:G33"/>
    <mergeCell ref="H33:J33"/>
    <mergeCell ref="K33:M33"/>
    <mergeCell ref="N33:P33"/>
    <mergeCell ref="Q33:S33"/>
    <mergeCell ref="T31:W31"/>
    <mergeCell ref="X31:Z31"/>
    <mergeCell ref="B32:D32"/>
    <mergeCell ref="E32:G32"/>
    <mergeCell ref="H32:J32"/>
    <mergeCell ref="K32:M32"/>
    <mergeCell ref="N32:P32"/>
    <mergeCell ref="Q32:S32"/>
    <mergeCell ref="T32:W32"/>
    <mergeCell ref="X32:Z32"/>
    <mergeCell ref="B31:D31"/>
    <mergeCell ref="E31:G31"/>
    <mergeCell ref="H31:J31"/>
    <mergeCell ref="K31:M31"/>
    <mergeCell ref="N31:P31"/>
    <mergeCell ref="Q31:S31"/>
    <mergeCell ref="B30:D30"/>
    <mergeCell ref="E30:G30"/>
    <mergeCell ref="H30:J30"/>
    <mergeCell ref="K30:M30"/>
    <mergeCell ref="N30:P30"/>
    <mergeCell ref="Q30:S30"/>
    <mergeCell ref="T30:W30"/>
    <mergeCell ref="X30:Z30"/>
    <mergeCell ref="B29:D29"/>
    <mergeCell ref="E29:G29"/>
    <mergeCell ref="H29:J29"/>
    <mergeCell ref="K29:M29"/>
    <mergeCell ref="N29:P29"/>
    <mergeCell ref="Q29:S29"/>
    <mergeCell ref="K28:M28"/>
    <mergeCell ref="N28:P28"/>
    <mergeCell ref="H23:J23"/>
    <mergeCell ref="K23:N23"/>
    <mergeCell ref="E24:G24"/>
    <mergeCell ref="H24:J24"/>
    <mergeCell ref="K24:N24"/>
    <mergeCell ref="T29:W29"/>
    <mergeCell ref="X29:Z29"/>
    <mergeCell ref="AD19:AF20"/>
    <mergeCell ref="G12:L12"/>
    <mergeCell ref="P12:T12"/>
    <mergeCell ref="D8:E8"/>
    <mergeCell ref="G8:H8"/>
    <mergeCell ref="O8:P8"/>
    <mergeCell ref="P11:T11"/>
    <mergeCell ref="B27:D28"/>
    <mergeCell ref="E27:P27"/>
    <mergeCell ref="B21:D24"/>
    <mergeCell ref="E21:G21"/>
    <mergeCell ref="H21:J21"/>
    <mergeCell ref="K21:N21"/>
    <mergeCell ref="T21:W21"/>
    <mergeCell ref="AD21:AF21"/>
    <mergeCell ref="E22:G22"/>
    <mergeCell ref="H22:J22"/>
    <mergeCell ref="K22:N22"/>
    <mergeCell ref="E23:G23"/>
    <mergeCell ref="Q27:S28"/>
    <mergeCell ref="T27:W28"/>
    <mergeCell ref="X27:Z28"/>
    <mergeCell ref="E28:G28"/>
    <mergeCell ref="H28:J28"/>
    <mergeCell ref="A3:J3"/>
    <mergeCell ref="A4:J4"/>
    <mergeCell ref="A1:J2"/>
    <mergeCell ref="O2:S2"/>
    <mergeCell ref="Y2:AC2"/>
    <mergeCell ref="B19:D20"/>
    <mergeCell ref="E19:G20"/>
    <mergeCell ref="H19:J20"/>
    <mergeCell ref="K19:N20"/>
  </mergeCells>
  <pageMargins left="0.31496062992125984" right="0.31496062992125984" top="0.74803149606299213" bottom="0.19685039370078741" header="0.31496062992125984" footer="0.11811023622047245"/>
  <pageSetup orientation="portrait" horizontalDpi="1200" verticalDpi="1200" r:id="rId1"/>
  <headerFooter>
    <oddFooter>&amp;R&amp;"Gulim,Regular"&amp;8SP-FMD-04-16 Rev.0 Effective date 2-Nov-15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47625</xdr:rowOff>
                  </from>
                  <to>
                    <xdr:col>23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28575</xdr:rowOff>
                  </from>
                  <to>
                    <xdr:col>15</xdr:col>
                    <xdr:colOff>209550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76200</xdr:rowOff>
                  </from>
                  <to>
                    <xdr:col>6</xdr:col>
                    <xdr:colOff>209550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209550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topLeftCell="A10" zoomScaleNormal="100" zoomScaleSheetLayoutView="100" workbookViewId="0">
      <selection activeCell="U21" sqref="U21"/>
    </sheetView>
  </sheetViews>
  <sheetFormatPr defaultColWidth="9.140625" defaultRowHeight="20.25"/>
  <cols>
    <col min="1" max="9" width="3.7109375" style="12" customWidth="1"/>
    <col min="10" max="13" width="3.42578125" style="12" customWidth="1"/>
    <col min="14" max="14" width="3.7109375" style="12" customWidth="1"/>
    <col min="15" max="21" width="3.42578125" style="12" customWidth="1"/>
    <col min="22" max="22" width="3.7109375" style="12" customWidth="1"/>
    <col min="23" max="28" width="3.42578125" style="12" customWidth="1"/>
    <col min="29" max="31" width="3.7109375" style="12" customWidth="1"/>
    <col min="32" max="256" width="9.140625" style="12"/>
    <col min="257" max="265" width="3.7109375" style="12" customWidth="1"/>
    <col min="266" max="269" width="3.42578125" style="12" customWidth="1"/>
    <col min="270" max="270" width="3.7109375" style="12" customWidth="1"/>
    <col min="271" max="277" width="3.42578125" style="12" customWidth="1"/>
    <col min="278" max="278" width="3.7109375" style="12" customWidth="1"/>
    <col min="279" max="284" width="3.42578125" style="12" customWidth="1"/>
    <col min="285" max="287" width="3.7109375" style="12" customWidth="1"/>
    <col min="288" max="512" width="9.140625" style="12"/>
    <col min="513" max="521" width="3.7109375" style="12" customWidth="1"/>
    <col min="522" max="525" width="3.42578125" style="12" customWidth="1"/>
    <col min="526" max="526" width="3.7109375" style="12" customWidth="1"/>
    <col min="527" max="533" width="3.42578125" style="12" customWidth="1"/>
    <col min="534" max="534" width="3.7109375" style="12" customWidth="1"/>
    <col min="535" max="540" width="3.42578125" style="12" customWidth="1"/>
    <col min="541" max="543" width="3.7109375" style="12" customWidth="1"/>
    <col min="544" max="768" width="9.140625" style="12"/>
    <col min="769" max="777" width="3.7109375" style="12" customWidth="1"/>
    <col min="778" max="781" width="3.42578125" style="12" customWidth="1"/>
    <col min="782" max="782" width="3.7109375" style="12" customWidth="1"/>
    <col min="783" max="789" width="3.42578125" style="12" customWidth="1"/>
    <col min="790" max="790" width="3.7109375" style="12" customWidth="1"/>
    <col min="791" max="796" width="3.42578125" style="12" customWidth="1"/>
    <col min="797" max="799" width="3.7109375" style="12" customWidth="1"/>
    <col min="800" max="1024" width="9.140625" style="12"/>
    <col min="1025" max="1033" width="3.7109375" style="12" customWidth="1"/>
    <col min="1034" max="1037" width="3.42578125" style="12" customWidth="1"/>
    <col min="1038" max="1038" width="3.7109375" style="12" customWidth="1"/>
    <col min="1039" max="1045" width="3.42578125" style="12" customWidth="1"/>
    <col min="1046" max="1046" width="3.7109375" style="12" customWidth="1"/>
    <col min="1047" max="1052" width="3.42578125" style="12" customWidth="1"/>
    <col min="1053" max="1055" width="3.7109375" style="12" customWidth="1"/>
    <col min="1056" max="1280" width="9.140625" style="12"/>
    <col min="1281" max="1289" width="3.7109375" style="12" customWidth="1"/>
    <col min="1290" max="1293" width="3.42578125" style="12" customWidth="1"/>
    <col min="1294" max="1294" width="3.7109375" style="12" customWidth="1"/>
    <col min="1295" max="1301" width="3.42578125" style="12" customWidth="1"/>
    <col min="1302" max="1302" width="3.7109375" style="12" customWidth="1"/>
    <col min="1303" max="1308" width="3.42578125" style="12" customWidth="1"/>
    <col min="1309" max="1311" width="3.7109375" style="12" customWidth="1"/>
    <col min="1312" max="1536" width="9.140625" style="12"/>
    <col min="1537" max="1545" width="3.7109375" style="12" customWidth="1"/>
    <col min="1546" max="1549" width="3.42578125" style="12" customWidth="1"/>
    <col min="1550" max="1550" width="3.7109375" style="12" customWidth="1"/>
    <col min="1551" max="1557" width="3.42578125" style="12" customWidth="1"/>
    <col min="1558" max="1558" width="3.7109375" style="12" customWidth="1"/>
    <col min="1559" max="1564" width="3.42578125" style="12" customWidth="1"/>
    <col min="1565" max="1567" width="3.7109375" style="12" customWidth="1"/>
    <col min="1568" max="1792" width="9.140625" style="12"/>
    <col min="1793" max="1801" width="3.7109375" style="12" customWidth="1"/>
    <col min="1802" max="1805" width="3.42578125" style="12" customWidth="1"/>
    <col min="1806" max="1806" width="3.7109375" style="12" customWidth="1"/>
    <col min="1807" max="1813" width="3.42578125" style="12" customWidth="1"/>
    <col min="1814" max="1814" width="3.7109375" style="12" customWidth="1"/>
    <col min="1815" max="1820" width="3.42578125" style="12" customWidth="1"/>
    <col min="1821" max="1823" width="3.7109375" style="12" customWidth="1"/>
    <col min="1824" max="2048" width="9.140625" style="12"/>
    <col min="2049" max="2057" width="3.7109375" style="12" customWidth="1"/>
    <col min="2058" max="2061" width="3.42578125" style="12" customWidth="1"/>
    <col min="2062" max="2062" width="3.7109375" style="12" customWidth="1"/>
    <col min="2063" max="2069" width="3.42578125" style="12" customWidth="1"/>
    <col min="2070" max="2070" width="3.7109375" style="12" customWidth="1"/>
    <col min="2071" max="2076" width="3.42578125" style="12" customWidth="1"/>
    <col min="2077" max="2079" width="3.7109375" style="12" customWidth="1"/>
    <col min="2080" max="2304" width="9.140625" style="12"/>
    <col min="2305" max="2313" width="3.7109375" style="12" customWidth="1"/>
    <col min="2314" max="2317" width="3.42578125" style="12" customWidth="1"/>
    <col min="2318" max="2318" width="3.7109375" style="12" customWidth="1"/>
    <col min="2319" max="2325" width="3.42578125" style="12" customWidth="1"/>
    <col min="2326" max="2326" width="3.7109375" style="12" customWidth="1"/>
    <col min="2327" max="2332" width="3.42578125" style="12" customWidth="1"/>
    <col min="2333" max="2335" width="3.7109375" style="12" customWidth="1"/>
    <col min="2336" max="2560" width="9.140625" style="12"/>
    <col min="2561" max="2569" width="3.7109375" style="12" customWidth="1"/>
    <col min="2570" max="2573" width="3.42578125" style="12" customWidth="1"/>
    <col min="2574" max="2574" width="3.7109375" style="12" customWidth="1"/>
    <col min="2575" max="2581" width="3.42578125" style="12" customWidth="1"/>
    <col min="2582" max="2582" width="3.7109375" style="12" customWidth="1"/>
    <col min="2583" max="2588" width="3.42578125" style="12" customWidth="1"/>
    <col min="2589" max="2591" width="3.7109375" style="12" customWidth="1"/>
    <col min="2592" max="2816" width="9.140625" style="12"/>
    <col min="2817" max="2825" width="3.7109375" style="12" customWidth="1"/>
    <col min="2826" max="2829" width="3.42578125" style="12" customWidth="1"/>
    <col min="2830" max="2830" width="3.7109375" style="12" customWidth="1"/>
    <col min="2831" max="2837" width="3.42578125" style="12" customWidth="1"/>
    <col min="2838" max="2838" width="3.7109375" style="12" customWidth="1"/>
    <col min="2839" max="2844" width="3.42578125" style="12" customWidth="1"/>
    <col min="2845" max="2847" width="3.7109375" style="12" customWidth="1"/>
    <col min="2848" max="3072" width="9.140625" style="12"/>
    <col min="3073" max="3081" width="3.7109375" style="12" customWidth="1"/>
    <col min="3082" max="3085" width="3.42578125" style="12" customWidth="1"/>
    <col min="3086" max="3086" width="3.7109375" style="12" customWidth="1"/>
    <col min="3087" max="3093" width="3.42578125" style="12" customWidth="1"/>
    <col min="3094" max="3094" width="3.7109375" style="12" customWidth="1"/>
    <col min="3095" max="3100" width="3.42578125" style="12" customWidth="1"/>
    <col min="3101" max="3103" width="3.7109375" style="12" customWidth="1"/>
    <col min="3104" max="3328" width="9.140625" style="12"/>
    <col min="3329" max="3337" width="3.7109375" style="12" customWidth="1"/>
    <col min="3338" max="3341" width="3.42578125" style="12" customWidth="1"/>
    <col min="3342" max="3342" width="3.7109375" style="12" customWidth="1"/>
    <col min="3343" max="3349" width="3.42578125" style="12" customWidth="1"/>
    <col min="3350" max="3350" width="3.7109375" style="12" customWidth="1"/>
    <col min="3351" max="3356" width="3.42578125" style="12" customWidth="1"/>
    <col min="3357" max="3359" width="3.7109375" style="12" customWidth="1"/>
    <col min="3360" max="3584" width="9.140625" style="12"/>
    <col min="3585" max="3593" width="3.7109375" style="12" customWidth="1"/>
    <col min="3594" max="3597" width="3.42578125" style="12" customWidth="1"/>
    <col min="3598" max="3598" width="3.7109375" style="12" customWidth="1"/>
    <col min="3599" max="3605" width="3.42578125" style="12" customWidth="1"/>
    <col min="3606" max="3606" width="3.7109375" style="12" customWidth="1"/>
    <col min="3607" max="3612" width="3.42578125" style="12" customWidth="1"/>
    <col min="3613" max="3615" width="3.7109375" style="12" customWidth="1"/>
    <col min="3616" max="3840" width="9.140625" style="12"/>
    <col min="3841" max="3849" width="3.7109375" style="12" customWidth="1"/>
    <col min="3850" max="3853" width="3.42578125" style="12" customWidth="1"/>
    <col min="3854" max="3854" width="3.7109375" style="12" customWidth="1"/>
    <col min="3855" max="3861" width="3.42578125" style="12" customWidth="1"/>
    <col min="3862" max="3862" width="3.7109375" style="12" customWidth="1"/>
    <col min="3863" max="3868" width="3.42578125" style="12" customWidth="1"/>
    <col min="3869" max="3871" width="3.7109375" style="12" customWidth="1"/>
    <col min="3872" max="4096" width="9.140625" style="12"/>
    <col min="4097" max="4105" width="3.7109375" style="12" customWidth="1"/>
    <col min="4106" max="4109" width="3.42578125" style="12" customWidth="1"/>
    <col min="4110" max="4110" width="3.7109375" style="12" customWidth="1"/>
    <col min="4111" max="4117" width="3.42578125" style="12" customWidth="1"/>
    <col min="4118" max="4118" width="3.7109375" style="12" customWidth="1"/>
    <col min="4119" max="4124" width="3.42578125" style="12" customWidth="1"/>
    <col min="4125" max="4127" width="3.7109375" style="12" customWidth="1"/>
    <col min="4128" max="4352" width="9.140625" style="12"/>
    <col min="4353" max="4361" width="3.7109375" style="12" customWidth="1"/>
    <col min="4362" max="4365" width="3.42578125" style="12" customWidth="1"/>
    <col min="4366" max="4366" width="3.7109375" style="12" customWidth="1"/>
    <col min="4367" max="4373" width="3.42578125" style="12" customWidth="1"/>
    <col min="4374" max="4374" width="3.7109375" style="12" customWidth="1"/>
    <col min="4375" max="4380" width="3.42578125" style="12" customWidth="1"/>
    <col min="4381" max="4383" width="3.7109375" style="12" customWidth="1"/>
    <col min="4384" max="4608" width="9.140625" style="12"/>
    <col min="4609" max="4617" width="3.7109375" style="12" customWidth="1"/>
    <col min="4618" max="4621" width="3.42578125" style="12" customWidth="1"/>
    <col min="4622" max="4622" width="3.7109375" style="12" customWidth="1"/>
    <col min="4623" max="4629" width="3.42578125" style="12" customWidth="1"/>
    <col min="4630" max="4630" width="3.7109375" style="12" customWidth="1"/>
    <col min="4631" max="4636" width="3.42578125" style="12" customWidth="1"/>
    <col min="4637" max="4639" width="3.7109375" style="12" customWidth="1"/>
    <col min="4640" max="4864" width="9.140625" style="12"/>
    <col min="4865" max="4873" width="3.7109375" style="12" customWidth="1"/>
    <col min="4874" max="4877" width="3.42578125" style="12" customWidth="1"/>
    <col min="4878" max="4878" width="3.7109375" style="12" customWidth="1"/>
    <col min="4879" max="4885" width="3.42578125" style="12" customWidth="1"/>
    <col min="4886" max="4886" width="3.7109375" style="12" customWidth="1"/>
    <col min="4887" max="4892" width="3.42578125" style="12" customWidth="1"/>
    <col min="4893" max="4895" width="3.7109375" style="12" customWidth="1"/>
    <col min="4896" max="5120" width="9.140625" style="12"/>
    <col min="5121" max="5129" width="3.7109375" style="12" customWidth="1"/>
    <col min="5130" max="5133" width="3.42578125" style="12" customWidth="1"/>
    <col min="5134" max="5134" width="3.7109375" style="12" customWidth="1"/>
    <col min="5135" max="5141" width="3.42578125" style="12" customWidth="1"/>
    <col min="5142" max="5142" width="3.7109375" style="12" customWidth="1"/>
    <col min="5143" max="5148" width="3.42578125" style="12" customWidth="1"/>
    <col min="5149" max="5151" width="3.7109375" style="12" customWidth="1"/>
    <col min="5152" max="5376" width="9.140625" style="12"/>
    <col min="5377" max="5385" width="3.7109375" style="12" customWidth="1"/>
    <col min="5386" max="5389" width="3.42578125" style="12" customWidth="1"/>
    <col min="5390" max="5390" width="3.7109375" style="12" customWidth="1"/>
    <col min="5391" max="5397" width="3.42578125" style="12" customWidth="1"/>
    <col min="5398" max="5398" width="3.7109375" style="12" customWidth="1"/>
    <col min="5399" max="5404" width="3.42578125" style="12" customWidth="1"/>
    <col min="5405" max="5407" width="3.7109375" style="12" customWidth="1"/>
    <col min="5408" max="5632" width="9.140625" style="12"/>
    <col min="5633" max="5641" width="3.7109375" style="12" customWidth="1"/>
    <col min="5642" max="5645" width="3.42578125" style="12" customWidth="1"/>
    <col min="5646" max="5646" width="3.7109375" style="12" customWidth="1"/>
    <col min="5647" max="5653" width="3.42578125" style="12" customWidth="1"/>
    <col min="5654" max="5654" width="3.7109375" style="12" customWidth="1"/>
    <col min="5655" max="5660" width="3.42578125" style="12" customWidth="1"/>
    <col min="5661" max="5663" width="3.7109375" style="12" customWidth="1"/>
    <col min="5664" max="5888" width="9.140625" style="12"/>
    <col min="5889" max="5897" width="3.7109375" style="12" customWidth="1"/>
    <col min="5898" max="5901" width="3.42578125" style="12" customWidth="1"/>
    <col min="5902" max="5902" width="3.7109375" style="12" customWidth="1"/>
    <col min="5903" max="5909" width="3.42578125" style="12" customWidth="1"/>
    <col min="5910" max="5910" width="3.7109375" style="12" customWidth="1"/>
    <col min="5911" max="5916" width="3.42578125" style="12" customWidth="1"/>
    <col min="5917" max="5919" width="3.7109375" style="12" customWidth="1"/>
    <col min="5920" max="6144" width="9.140625" style="12"/>
    <col min="6145" max="6153" width="3.7109375" style="12" customWidth="1"/>
    <col min="6154" max="6157" width="3.42578125" style="12" customWidth="1"/>
    <col min="6158" max="6158" width="3.7109375" style="12" customWidth="1"/>
    <col min="6159" max="6165" width="3.42578125" style="12" customWidth="1"/>
    <col min="6166" max="6166" width="3.7109375" style="12" customWidth="1"/>
    <col min="6167" max="6172" width="3.42578125" style="12" customWidth="1"/>
    <col min="6173" max="6175" width="3.7109375" style="12" customWidth="1"/>
    <col min="6176" max="6400" width="9.140625" style="12"/>
    <col min="6401" max="6409" width="3.7109375" style="12" customWidth="1"/>
    <col min="6410" max="6413" width="3.42578125" style="12" customWidth="1"/>
    <col min="6414" max="6414" width="3.7109375" style="12" customWidth="1"/>
    <col min="6415" max="6421" width="3.42578125" style="12" customWidth="1"/>
    <col min="6422" max="6422" width="3.7109375" style="12" customWidth="1"/>
    <col min="6423" max="6428" width="3.42578125" style="12" customWidth="1"/>
    <col min="6429" max="6431" width="3.7109375" style="12" customWidth="1"/>
    <col min="6432" max="6656" width="9.140625" style="12"/>
    <col min="6657" max="6665" width="3.7109375" style="12" customWidth="1"/>
    <col min="6666" max="6669" width="3.42578125" style="12" customWidth="1"/>
    <col min="6670" max="6670" width="3.7109375" style="12" customWidth="1"/>
    <col min="6671" max="6677" width="3.42578125" style="12" customWidth="1"/>
    <col min="6678" max="6678" width="3.7109375" style="12" customWidth="1"/>
    <col min="6679" max="6684" width="3.42578125" style="12" customWidth="1"/>
    <col min="6685" max="6687" width="3.7109375" style="12" customWidth="1"/>
    <col min="6688" max="6912" width="9.140625" style="12"/>
    <col min="6913" max="6921" width="3.7109375" style="12" customWidth="1"/>
    <col min="6922" max="6925" width="3.42578125" style="12" customWidth="1"/>
    <col min="6926" max="6926" width="3.7109375" style="12" customWidth="1"/>
    <col min="6927" max="6933" width="3.42578125" style="12" customWidth="1"/>
    <col min="6934" max="6934" width="3.7109375" style="12" customWidth="1"/>
    <col min="6935" max="6940" width="3.42578125" style="12" customWidth="1"/>
    <col min="6941" max="6943" width="3.7109375" style="12" customWidth="1"/>
    <col min="6944" max="7168" width="9.140625" style="12"/>
    <col min="7169" max="7177" width="3.7109375" style="12" customWidth="1"/>
    <col min="7178" max="7181" width="3.42578125" style="12" customWidth="1"/>
    <col min="7182" max="7182" width="3.7109375" style="12" customWidth="1"/>
    <col min="7183" max="7189" width="3.42578125" style="12" customWidth="1"/>
    <col min="7190" max="7190" width="3.7109375" style="12" customWidth="1"/>
    <col min="7191" max="7196" width="3.42578125" style="12" customWidth="1"/>
    <col min="7197" max="7199" width="3.7109375" style="12" customWidth="1"/>
    <col min="7200" max="7424" width="9.140625" style="12"/>
    <col min="7425" max="7433" width="3.7109375" style="12" customWidth="1"/>
    <col min="7434" max="7437" width="3.42578125" style="12" customWidth="1"/>
    <col min="7438" max="7438" width="3.7109375" style="12" customWidth="1"/>
    <col min="7439" max="7445" width="3.42578125" style="12" customWidth="1"/>
    <col min="7446" max="7446" width="3.7109375" style="12" customWidth="1"/>
    <col min="7447" max="7452" width="3.42578125" style="12" customWidth="1"/>
    <col min="7453" max="7455" width="3.7109375" style="12" customWidth="1"/>
    <col min="7456" max="7680" width="9.140625" style="12"/>
    <col min="7681" max="7689" width="3.7109375" style="12" customWidth="1"/>
    <col min="7690" max="7693" width="3.42578125" style="12" customWidth="1"/>
    <col min="7694" max="7694" width="3.7109375" style="12" customWidth="1"/>
    <col min="7695" max="7701" width="3.42578125" style="12" customWidth="1"/>
    <col min="7702" max="7702" width="3.7109375" style="12" customWidth="1"/>
    <col min="7703" max="7708" width="3.42578125" style="12" customWidth="1"/>
    <col min="7709" max="7711" width="3.7109375" style="12" customWidth="1"/>
    <col min="7712" max="7936" width="9.140625" style="12"/>
    <col min="7937" max="7945" width="3.7109375" style="12" customWidth="1"/>
    <col min="7946" max="7949" width="3.42578125" style="12" customWidth="1"/>
    <col min="7950" max="7950" width="3.7109375" style="12" customWidth="1"/>
    <col min="7951" max="7957" width="3.42578125" style="12" customWidth="1"/>
    <col min="7958" max="7958" width="3.7109375" style="12" customWidth="1"/>
    <col min="7959" max="7964" width="3.42578125" style="12" customWidth="1"/>
    <col min="7965" max="7967" width="3.7109375" style="12" customWidth="1"/>
    <col min="7968" max="8192" width="9.140625" style="12"/>
    <col min="8193" max="8201" width="3.7109375" style="12" customWidth="1"/>
    <col min="8202" max="8205" width="3.42578125" style="12" customWidth="1"/>
    <col min="8206" max="8206" width="3.7109375" style="12" customWidth="1"/>
    <col min="8207" max="8213" width="3.42578125" style="12" customWidth="1"/>
    <col min="8214" max="8214" width="3.7109375" style="12" customWidth="1"/>
    <col min="8215" max="8220" width="3.42578125" style="12" customWidth="1"/>
    <col min="8221" max="8223" width="3.7109375" style="12" customWidth="1"/>
    <col min="8224" max="8448" width="9.140625" style="12"/>
    <col min="8449" max="8457" width="3.7109375" style="12" customWidth="1"/>
    <col min="8458" max="8461" width="3.42578125" style="12" customWidth="1"/>
    <col min="8462" max="8462" width="3.7109375" style="12" customWidth="1"/>
    <col min="8463" max="8469" width="3.42578125" style="12" customWidth="1"/>
    <col min="8470" max="8470" width="3.7109375" style="12" customWidth="1"/>
    <col min="8471" max="8476" width="3.42578125" style="12" customWidth="1"/>
    <col min="8477" max="8479" width="3.7109375" style="12" customWidth="1"/>
    <col min="8480" max="8704" width="9.140625" style="12"/>
    <col min="8705" max="8713" width="3.7109375" style="12" customWidth="1"/>
    <col min="8714" max="8717" width="3.42578125" style="12" customWidth="1"/>
    <col min="8718" max="8718" width="3.7109375" style="12" customWidth="1"/>
    <col min="8719" max="8725" width="3.42578125" style="12" customWidth="1"/>
    <col min="8726" max="8726" width="3.7109375" style="12" customWidth="1"/>
    <col min="8727" max="8732" width="3.42578125" style="12" customWidth="1"/>
    <col min="8733" max="8735" width="3.7109375" style="12" customWidth="1"/>
    <col min="8736" max="8960" width="9.140625" style="12"/>
    <col min="8961" max="8969" width="3.7109375" style="12" customWidth="1"/>
    <col min="8970" max="8973" width="3.42578125" style="12" customWidth="1"/>
    <col min="8974" max="8974" width="3.7109375" style="12" customWidth="1"/>
    <col min="8975" max="8981" width="3.42578125" style="12" customWidth="1"/>
    <col min="8982" max="8982" width="3.7109375" style="12" customWidth="1"/>
    <col min="8983" max="8988" width="3.42578125" style="12" customWidth="1"/>
    <col min="8989" max="8991" width="3.7109375" style="12" customWidth="1"/>
    <col min="8992" max="9216" width="9.140625" style="12"/>
    <col min="9217" max="9225" width="3.7109375" style="12" customWidth="1"/>
    <col min="9226" max="9229" width="3.42578125" style="12" customWidth="1"/>
    <col min="9230" max="9230" width="3.7109375" style="12" customWidth="1"/>
    <col min="9231" max="9237" width="3.42578125" style="12" customWidth="1"/>
    <col min="9238" max="9238" width="3.7109375" style="12" customWidth="1"/>
    <col min="9239" max="9244" width="3.42578125" style="12" customWidth="1"/>
    <col min="9245" max="9247" width="3.7109375" style="12" customWidth="1"/>
    <col min="9248" max="9472" width="9.140625" style="12"/>
    <col min="9473" max="9481" width="3.7109375" style="12" customWidth="1"/>
    <col min="9482" max="9485" width="3.42578125" style="12" customWidth="1"/>
    <col min="9486" max="9486" width="3.7109375" style="12" customWidth="1"/>
    <col min="9487" max="9493" width="3.42578125" style="12" customWidth="1"/>
    <col min="9494" max="9494" width="3.7109375" style="12" customWidth="1"/>
    <col min="9495" max="9500" width="3.42578125" style="12" customWidth="1"/>
    <col min="9501" max="9503" width="3.7109375" style="12" customWidth="1"/>
    <col min="9504" max="9728" width="9.140625" style="12"/>
    <col min="9729" max="9737" width="3.7109375" style="12" customWidth="1"/>
    <col min="9738" max="9741" width="3.42578125" style="12" customWidth="1"/>
    <col min="9742" max="9742" width="3.7109375" style="12" customWidth="1"/>
    <col min="9743" max="9749" width="3.42578125" style="12" customWidth="1"/>
    <col min="9750" max="9750" width="3.7109375" style="12" customWidth="1"/>
    <col min="9751" max="9756" width="3.42578125" style="12" customWidth="1"/>
    <col min="9757" max="9759" width="3.7109375" style="12" customWidth="1"/>
    <col min="9760" max="9984" width="9.140625" style="12"/>
    <col min="9985" max="9993" width="3.7109375" style="12" customWidth="1"/>
    <col min="9994" max="9997" width="3.42578125" style="12" customWidth="1"/>
    <col min="9998" max="9998" width="3.7109375" style="12" customWidth="1"/>
    <col min="9999" max="10005" width="3.42578125" style="12" customWidth="1"/>
    <col min="10006" max="10006" width="3.7109375" style="12" customWidth="1"/>
    <col min="10007" max="10012" width="3.42578125" style="12" customWidth="1"/>
    <col min="10013" max="10015" width="3.7109375" style="12" customWidth="1"/>
    <col min="10016" max="10240" width="9.140625" style="12"/>
    <col min="10241" max="10249" width="3.7109375" style="12" customWidth="1"/>
    <col min="10250" max="10253" width="3.42578125" style="12" customWidth="1"/>
    <col min="10254" max="10254" width="3.7109375" style="12" customWidth="1"/>
    <col min="10255" max="10261" width="3.42578125" style="12" customWidth="1"/>
    <col min="10262" max="10262" width="3.7109375" style="12" customWidth="1"/>
    <col min="10263" max="10268" width="3.42578125" style="12" customWidth="1"/>
    <col min="10269" max="10271" width="3.7109375" style="12" customWidth="1"/>
    <col min="10272" max="10496" width="9.140625" style="12"/>
    <col min="10497" max="10505" width="3.7109375" style="12" customWidth="1"/>
    <col min="10506" max="10509" width="3.42578125" style="12" customWidth="1"/>
    <col min="10510" max="10510" width="3.7109375" style="12" customWidth="1"/>
    <col min="10511" max="10517" width="3.42578125" style="12" customWidth="1"/>
    <col min="10518" max="10518" width="3.7109375" style="12" customWidth="1"/>
    <col min="10519" max="10524" width="3.42578125" style="12" customWidth="1"/>
    <col min="10525" max="10527" width="3.7109375" style="12" customWidth="1"/>
    <col min="10528" max="10752" width="9.140625" style="12"/>
    <col min="10753" max="10761" width="3.7109375" style="12" customWidth="1"/>
    <col min="10762" max="10765" width="3.42578125" style="12" customWidth="1"/>
    <col min="10766" max="10766" width="3.7109375" style="12" customWidth="1"/>
    <col min="10767" max="10773" width="3.42578125" style="12" customWidth="1"/>
    <col min="10774" max="10774" width="3.7109375" style="12" customWidth="1"/>
    <col min="10775" max="10780" width="3.42578125" style="12" customWidth="1"/>
    <col min="10781" max="10783" width="3.7109375" style="12" customWidth="1"/>
    <col min="10784" max="11008" width="9.140625" style="12"/>
    <col min="11009" max="11017" width="3.7109375" style="12" customWidth="1"/>
    <col min="11018" max="11021" width="3.42578125" style="12" customWidth="1"/>
    <col min="11022" max="11022" width="3.7109375" style="12" customWidth="1"/>
    <col min="11023" max="11029" width="3.42578125" style="12" customWidth="1"/>
    <col min="11030" max="11030" width="3.7109375" style="12" customWidth="1"/>
    <col min="11031" max="11036" width="3.42578125" style="12" customWidth="1"/>
    <col min="11037" max="11039" width="3.7109375" style="12" customWidth="1"/>
    <col min="11040" max="11264" width="9.140625" style="12"/>
    <col min="11265" max="11273" width="3.7109375" style="12" customWidth="1"/>
    <col min="11274" max="11277" width="3.42578125" style="12" customWidth="1"/>
    <col min="11278" max="11278" width="3.7109375" style="12" customWidth="1"/>
    <col min="11279" max="11285" width="3.42578125" style="12" customWidth="1"/>
    <col min="11286" max="11286" width="3.7109375" style="12" customWidth="1"/>
    <col min="11287" max="11292" width="3.42578125" style="12" customWidth="1"/>
    <col min="11293" max="11295" width="3.7109375" style="12" customWidth="1"/>
    <col min="11296" max="11520" width="9.140625" style="12"/>
    <col min="11521" max="11529" width="3.7109375" style="12" customWidth="1"/>
    <col min="11530" max="11533" width="3.42578125" style="12" customWidth="1"/>
    <col min="11534" max="11534" width="3.7109375" style="12" customWidth="1"/>
    <col min="11535" max="11541" width="3.42578125" style="12" customWidth="1"/>
    <col min="11542" max="11542" width="3.7109375" style="12" customWidth="1"/>
    <col min="11543" max="11548" width="3.42578125" style="12" customWidth="1"/>
    <col min="11549" max="11551" width="3.7109375" style="12" customWidth="1"/>
    <col min="11552" max="11776" width="9.140625" style="12"/>
    <col min="11777" max="11785" width="3.7109375" style="12" customWidth="1"/>
    <col min="11786" max="11789" width="3.42578125" style="12" customWidth="1"/>
    <col min="11790" max="11790" width="3.7109375" style="12" customWidth="1"/>
    <col min="11791" max="11797" width="3.42578125" style="12" customWidth="1"/>
    <col min="11798" max="11798" width="3.7109375" style="12" customWidth="1"/>
    <col min="11799" max="11804" width="3.42578125" style="12" customWidth="1"/>
    <col min="11805" max="11807" width="3.7109375" style="12" customWidth="1"/>
    <col min="11808" max="12032" width="9.140625" style="12"/>
    <col min="12033" max="12041" width="3.7109375" style="12" customWidth="1"/>
    <col min="12042" max="12045" width="3.42578125" style="12" customWidth="1"/>
    <col min="12046" max="12046" width="3.7109375" style="12" customWidth="1"/>
    <col min="12047" max="12053" width="3.42578125" style="12" customWidth="1"/>
    <col min="12054" max="12054" width="3.7109375" style="12" customWidth="1"/>
    <col min="12055" max="12060" width="3.42578125" style="12" customWidth="1"/>
    <col min="12061" max="12063" width="3.7109375" style="12" customWidth="1"/>
    <col min="12064" max="12288" width="9.140625" style="12"/>
    <col min="12289" max="12297" width="3.7109375" style="12" customWidth="1"/>
    <col min="12298" max="12301" width="3.42578125" style="12" customWidth="1"/>
    <col min="12302" max="12302" width="3.7109375" style="12" customWidth="1"/>
    <col min="12303" max="12309" width="3.42578125" style="12" customWidth="1"/>
    <col min="12310" max="12310" width="3.7109375" style="12" customWidth="1"/>
    <col min="12311" max="12316" width="3.42578125" style="12" customWidth="1"/>
    <col min="12317" max="12319" width="3.7109375" style="12" customWidth="1"/>
    <col min="12320" max="12544" width="9.140625" style="12"/>
    <col min="12545" max="12553" width="3.7109375" style="12" customWidth="1"/>
    <col min="12554" max="12557" width="3.42578125" style="12" customWidth="1"/>
    <col min="12558" max="12558" width="3.7109375" style="12" customWidth="1"/>
    <col min="12559" max="12565" width="3.42578125" style="12" customWidth="1"/>
    <col min="12566" max="12566" width="3.7109375" style="12" customWidth="1"/>
    <col min="12567" max="12572" width="3.42578125" style="12" customWidth="1"/>
    <col min="12573" max="12575" width="3.7109375" style="12" customWidth="1"/>
    <col min="12576" max="12800" width="9.140625" style="12"/>
    <col min="12801" max="12809" width="3.7109375" style="12" customWidth="1"/>
    <col min="12810" max="12813" width="3.42578125" style="12" customWidth="1"/>
    <col min="12814" max="12814" width="3.7109375" style="12" customWidth="1"/>
    <col min="12815" max="12821" width="3.42578125" style="12" customWidth="1"/>
    <col min="12822" max="12822" width="3.7109375" style="12" customWidth="1"/>
    <col min="12823" max="12828" width="3.42578125" style="12" customWidth="1"/>
    <col min="12829" max="12831" width="3.7109375" style="12" customWidth="1"/>
    <col min="12832" max="13056" width="9.140625" style="12"/>
    <col min="13057" max="13065" width="3.7109375" style="12" customWidth="1"/>
    <col min="13066" max="13069" width="3.42578125" style="12" customWidth="1"/>
    <col min="13070" max="13070" width="3.7109375" style="12" customWidth="1"/>
    <col min="13071" max="13077" width="3.42578125" style="12" customWidth="1"/>
    <col min="13078" max="13078" width="3.7109375" style="12" customWidth="1"/>
    <col min="13079" max="13084" width="3.42578125" style="12" customWidth="1"/>
    <col min="13085" max="13087" width="3.7109375" style="12" customWidth="1"/>
    <col min="13088" max="13312" width="9.140625" style="12"/>
    <col min="13313" max="13321" width="3.7109375" style="12" customWidth="1"/>
    <col min="13322" max="13325" width="3.42578125" style="12" customWidth="1"/>
    <col min="13326" max="13326" width="3.7109375" style="12" customWidth="1"/>
    <col min="13327" max="13333" width="3.42578125" style="12" customWidth="1"/>
    <col min="13334" max="13334" width="3.7109375" style="12" customWidth="1"/>
    <col min="13335" max="13340" width="3.42578125" style="12" customWidth="1"/>
    <col min="13341" max="13343" width="3.7109375" style="12" customWidth="1"/>
    <col min="13344" max="13568" width="9.140625" style="12"/>
    <col min="13569" max="13577" width="3.7109375" style="12" customWidth="1"/>
    <col min="13578" max="13581" width="3.42578125" style="12" customWidth="1"/>
    <col min="13582" max="13582" width="3.7109375" style="12" customWidth="1"/>
    <col min="13583" max="13589" width="3.42578125" style="12" customWidth="1"/>
    <col min="13590" max="13590" width="3.7109375" style="12" customWidth="1"/>
    <col min="13591" max="13596" width="3.42578125" style="12" customWidth="1"/>
    <col min="13597" max="13599" width="3.7109375" style="12" customWidth="1"/>
    <col min="13600" max="13824" width="9.140625" style="12"/>
    <col min="13825" max="13833" width="3.7109375" style="12" customWidth="1"/>
    <col min="13834" max="13837" width="3.42578125" style="12" customWidth="1"/>
    <col min="13838" max="13838" width="3.7109375" style="12" customWidth="1"/>
    <col min="13839" max="13845" width="3.42578125" style="12" customWidth="1"/>
    <col min="13846" max="13846" width="3.7109375" style="12" customWidth="1"/>
    <col min="13847" max="13852" width="3.42578125" style="12" customWidth="1"/>
    <col min="13853" max="13855" width="3.7109375" style="12" customWidth="1"/>
    <col min="13856" max="14080" width="9.140625" style="12"/>
    <col min="14081" max="14089" width="3.7109375" style="12" customWidth="1"/>
    <col min="14090" max="14093" width="3.42578125" style="12" customWidth="1"/>
    <col min="14094" max="14094" width="3.7109375" style="12" customWidth="1"/>
    <col min="14095" max="14101" width="3.42578125" style="12" customWidth="1"/>
    <col min="14102" max="14102" width="3.7109375" style="12" customWidth="1"/>
    <col min="14103" max="14108" width="3.42578125" style="12" customWidth="1"/>
    <col min="14109" max="14111" width="3.7109375" style="12" customWidth="1"/>
    <col min="14112" max="14336" width="9.140625" style="12"/>
    <col min="14337" max="14345" width="3.7109375" style="12" customWidth="1"/>
    <col min="14346" max="14349" width="3.42578125" style="12" customWidth="1"/>
    <col min="14350" max="14350" width="3.7109375" style="12" customWidth="1"/>
    <col min="14351" max="14357" width="3.42578125" style="12" customWidth="1"/>
    <col min="14358" max="14358" width="3.7109375" style="12" customWidth="1"/>
    <col min="14359" max="14364" width="3.42578125" style="12" customWidth="1"/>
    <col min="14365" max="14367" width="3.7109375" style="12" customWidth="1"/>
    <col min="14368" max="14592" width="9.140625" style="12"/>
    <col min="14593" max="14601" width="3.7109375" style="12" customWidth="1"/>
    <col min="14602" max="14605" width="3.42578125" style="12" customWidth="1"/>
    <col min="14606" max="14606" width="3.7109375" style="12" customWidth="1"/>
    <col min="14607" max="14613" width="3.42578125" style="12" customWidth="1"/>
    <col min="14614" max="14614" width="3.7109375" style="12" customWidth="1"/>
    <col min="14615" max="14620" width="3.42578125" style="12" customWidth="1"/>
    <col min="14621" max="14623" width="3.7109375" style="12" customWidth="1"/>
    <col min="14624" max="14848" width="9.140625" style="12"/>
    <col min="14849" max="14857" width="3.7109375" style="12" customWidth="1"/>
    <col min="14858" max="14861" width="3.42578125" style="12" customWidth="1"/>
    <col min="14862" max="14862" width="3.7109375" style="12" customWidth="1"/>
    <col min="14863" max="14869" width="3.42578125" style="12" customWidth="1"/>
    <col min="14870" max="14870" width="3.7109375" style="12" customWidth="1"/>
    <col min="14871" max="14876" width="3.42578125" style="12" customWidth="1"/>
    <col min="14877" max="14879" width="3.7109375" style="12" customWidth="1"/>
    <col min="14880" max="15104" width="9.140625" style="12"/>
    <col min="15105" max="15113" width="3.7109375" style="12" customWidth="1"/>
    <col min="15114" max="15117" width="3.42578125" style="12" customWidth="1"/>
    <col min="15118" max="15118" width="3.7109375" style="12" customWidth="1"/>
    <col min="15119" max="15125" width="3.42578125" style="12" customWidth="1"/>
    <col min="15126" max="15126" width="3.7109375" style="12" customWidth="1"/>
    <col min="15127" max="15132" width="3.42578125" style="12" customWidth="1"/>
    <col min="15133" max="15135" width="3.7109375" style="12" customWidth="1"/>
    <col min="15136" max="15360" width="9.140625" style="12"/>
    <col min="15361" max="15369" width="3.7109375" style="12" customWidth="1"/>
    <col min="15370" max="15373" width="3.42578125" style="12" customWidth="1"/>
    <col min="15374" max="15374" width="3.7109375" style="12" customWidth="1"/>
    <col min="15375" max="15381" width="3.42578125" style="12" customWidth="1"/>
    <col min="15382" max="15382" width="3.7109375" style="12" customWidth="1"/>
    <col min="15383" max="15388" width="3.42578125" style="12" customWidth="1"/>
    <col min="15389" max="15391" width="3.7109375" style="12" customWidth="1"/>
    <col min="15392" max="15616" width="9.140625" style="12"/>
    <col min="15617" max="15625" width="3.7109375" style="12" customWidth="1"/>
    <col min="15626" max="15629" width="3.42578125" style="12" customWidth="1"/>
    <col min="15630" max="15630" width="3.7109375" style="12" customWidth="1"/>
    <col min="15631" max="15637" width="3.42578125" style="12" customWidth="1"/>
    <col min="15638" max="15638" width="3.7109375" style="12" customWidth="1"/>
    <col min="15639" max="15644" width="3.42578125" style="12" customWidth="1"/>
    <col min="15645" max="15647" width="3.7109375" style="12" customWidth="1"/>
    <col min="15648" max="15872" width="9.140625" style="12"/>
    <col min="15873" max="15881" width="3.7109375" style="12" customWidth="1"/>
    <col min="15882" max="15885" width="3.42578125" style="12" customWidth="1"/>
    <col min="15886" max="15886" width="3.7109375" style="12" customWidth="1"/>
    <col min="15887" max="15893" width="3.42578125" style="12" customWidth="1"/>
    <col min="15894" max="15894" width="3.7109375" style="12" customWidth="1"/>
    <col min="15895" max="15900" width="3.42578125" style="12" customWidth="1"/>
    <col min="15901" max="15903" width="3.7109375" style="12" customWidth="1"/>
    <col min="15904" max="16128" width="9.140625" style="12"/>
    <col min="16129" max="16137" width="3.7109375" style="12" customWidth="1"/>
    <col min="16138" max="16141" width="3.42578125" style="12" customWidth="1"/>
    <col min="16142" max="16142" width="3.7109375" style="12" customWidth="1"/>
    <col min="16143" max="16149" width="3.42578125" style="12" customWidth="1"/>
    <col min="16150" max="16150" width="3.7109375" style="12" customWidth="1"/>
    <col min="16151" max="16156" width="3.42578125" style="12" customWidth="1"/>
    <col min="16157" max="16159" width="3.7109375" style="12" customWidth="1"/>
    <col min="16160" max="16384" width="9.140625" style="12"/>
  </cols>
  <sheetData>
    <row r="1" spans="1:27" ht="13.5" customHeight="1"/>
    <row r="2" spans="1:27" ht="14.1" customHeight="1"/>
    <row r="3" spans="1:27" ht="35.450000000000003" customHeight="1">
      <c r="A3" s="295" t="s">
        <v>13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</row>
    <row r="4" spans="1:27" s="14" customFormat="1" ht="20.100000000000001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7" s="14" customFormat="1" ht="24" customHeight="1">
      <c r="A5" s="15"/>
      <c r="B5" s="15"/>
      <c r="C5" s="131" t="s">
        <v>17</v>
      </c>
      <c r="D5" s="131"/>
      <c r="E5" s="132"/>
      <c r="F5" s="131"/>
      <c r="G5" s="132"/>
      <c r="H5" s="132"/>
      <c r="I5" s="133" t="s">
        <v>18</v>
      </c>
      <c r="J5" s="134" t="str">
        <f>'Data Record (25mm)'!O1</f>
        <v>SPR15120011</v>
      </c>
      <c r="K5" s="135"/>
      <c r="L5" s="135"/>
      <c r="M5" s="134"/>
      <c r="N5" s="134"/>
      <c r="O5" s="134"/>
      <c r="P5" s="134"/>
      <c r="Q5" s="134"/>
      <c r="R5" s="135"/>
      <c r="S5" s="135"/>
      <c r="T5" s="135"/>
      <c r="U5" s="135"/>
      <c r="V5" s="135"/>
      <c r="W5" s="135"/>
      <c r="Y5" s="136" t="s">
        <v>97</v>
      </c>
    </row>
    <row r="6" spans="1:27" s="14" customFormat="1" ht="24" customHeight="1">
      <c r="A6" s="15"/>
      <c r="B6" s="15"/>
      <c r="C6" s="132"/>
      <c r="D6" s="132"/>
      <c r="E6" s="132"/>
      <c r="F6" s="131"/>
      <c r="G6" s="137"/>
      <c r="H6" s="137"/>
      <c r="I6" s="131"/>
      <c r="J6" s="134"/>
      <c r="K6" s="135"/>
      <c r="L6" s="135"/>
      <c r="M6" s="134"/>
      <c r="N6" s="134"/>
      <c r="O6" s="134"/>
      <c r="P6" s="134"/>
      <c r="Q6" s="134"/>
      <c r="R6" s="135"/>
      <c r="S6" s="135"/>
      <c r="T6" s="135"/>
      <c r="U6" s="135"/>
      <c r="V6" s="135"/>
      <c r="W6" s="135"/>
      <c r="X6" s="135"/>
    </row>
    <row r="7" spans="1:27" s="14" customFormat="1" ht="24" customHeight="1">
      <c r="A7" s="15"/>
      <c r="B7" s="15"/>
      <c r="C7" s="138" t="s">
        <v>19</v>
      </c>
      <c r="D7" s="138"/>
      <c r="E7" s="132"/>
      <c r="F7" s="132"/>
      <c r="G7" s="132"/>
      <c r="H7" s="132"/>
      <c r="I7" s="133" t="s">
        <v>18</v>
      </c>
      <c r="J7" s="139" t="str">
        <f>'Data Record (25mm)'!F5</f>
        <v>LG</v>
      </c>
      <c r="K7" s="135"/>
      <c r="L7" s="135"/>
      <c r="M7" s="140"/>
      <c r="N7" s="140"/>
      <c r="O7" s="140"/>
      <c r="P7" s="140"/>
      <c r="Q7" s="140"/>
      <c r="R7" s="140"/>
      <c r="S7" s="140"/>
      <c r="T7" s="140"/>
      <c r="U7" s="140"/>
      <c r="V7" s="141"/>
      <c r="W7" s="141"/>
      <c r="X7" s="141"/>
      <c r="Y7" s="27"/>
      <c r="Z7" s="27"/>
      <c r="AA7" s="27"/>
    </row>
    <row r="8" spans="1:27" s="14" customFormat="1" ht="24" customHeight="1">
      <c r="A8" s="15"/>
      <c r="B8" s="15"/>
      <c r="C8" s="132"/>
      <c r="D8" s="138"/>
      <c r="E8" s="138"/>
      <c r="F8" s="132"/>
      <c r="G8" s="132"/>
      <c r="H8" s="132"/>
      <c r="I8" s="133"/>
      <c r="J8" s="142"/>
      <c r="K8" s="135"/>
      <c r="L8" s="139"/>
      <c r="M8" s="143"/>
      <c r="N8" s="143"/>
      <c r="O8" s="140"/>
      <c r="P8" s="140"/>
      <c r="Q8" s="140"/>
      <c r="R8" s="140"/>
      <c r="S8" s="140"/>
      <c r="T8" s="140"/>
      <c r="U8" s="140"/>
      <c r="V8" s="140"/>
      <c r="W8" s="141"/>
      <c r="X8" s="141"/>
      <c r="Y8" s="24"/>
      <c r="Z8" s="24"/>
      <c r="AA8" s="24"/>
    </row>
    <row r="9" spans="1:27" s="14" customFormat="1" ht="24" customHeight="1">
      <c r="A9" s="15"/>
      <c r="B9" s="15"/>
      <c r="C9" s="78"/>
      <c r="D9" s="82"/>
      <c r="E9" s="82"/>
      <c r="F9" s="78"/>
      <c r="G9" s="78"/>
      <c r="H9" s="78"/>
      <c r="I9" s="78"/>
      <c r="J9" s="28"/>
      <c r="L9" s="28"/>
      <c r="M9" s="83"/>
      <c r="N9" s="83"/>
      <c r="O9" s="22"/>
      <c r="P9" s="22"/>
      <c r="Q9" s="22"/>
      <c r="R9" s="22"/>
      <c r="S9" s="22"/>
      <c r="T9" s="22"/>
      <c r="U9" s="22"/>
      <c r="V9" s="22"/>
      <c r="W9" s="23"/>
      <c r="X9" s="24"/>
      <c r="Y9" s="24"/>
      <c r="Z9" s="24"/>
      <c r="AA9" s="24"/>
    </row>
    <row r="10" spans="1:27" s="27" customFormat="1" ht="15" customHeight="1">
      <c r="A10" s="25"/>
      <c r="B10" s="25"/>
      <c r="C10" s="84"/>
      <c r="D10" s="84"/>
      <c r="E10" s="84"/>
      <c r="F10" s="84"/>
      <c r="G10" s="84"/>
      <c r="H10" s="85"/>
      <c r="I10" s="84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86"/>
      <c r="V10" s="86"/>
      <c r="W10" s="26"/>
      <c r="X10" s="144"/>
      <c r="Y10" s="145"/>
      <c r="Z10" s="87"/>
      <c r="AA10" s="87"/>
    </row>
    <row r="11" spans="1:27" s="14" customFormat="1" ht="15" customHeight="1">
      <c r="A11" s="15"/>
      <c r="B11" s="15"/>
      <c r="C11" s="82"/>
      <c r="D11" s="82"/>
      <c r="E11" s="82"/>
      <c r="F11" s="82"/>
      <c r="G11" s="82"/>
      <c r="H11" s="88"/>
      <c r="I11" s="89"/>
      <c r="J11" s="23"/>
      <c r="K11" s="83"/>
      <c r="L11" s="22"/>
      <c r="M11" s="22"/>
      <c r="N11" s="22"/>
      <c r="O11" s="22"/>
      <c r="P11" s="22"/>
      <c r="Q11" s="22"/>
      <c r="R11" s="22"/>
      <c r="S11" s="22"/>
      <c r="T11" s="22"/>
      <c r="U11" s="23"/>
      <c r="V11" s="23"/>
      <c r="W11" s="18"/>
      <c r="Y11" s="90"/>
      <c r="Z11" s="90"/>
      <c r="AA11" s="90"/>
    </row>
    <row r="12" spans="1:27" s="14" customFormat="1" ht="24" customHeight="1">
      <c r="A12" s="15"/>
      <c r="B12" s="15"/>
      <c r="C12" s="138" t="s">
        <v>20</v>
      </c>
      <c r="D12" s="82"/>
      <c r="E12" s="82"/>
      <c r="F12" s="82"/>
      <c r="G12" s="78"/>
      <c r="H12" s="78"/>
      <c r="I12" s="88" t="s">
        <v>18</v>
      </c>
      <c r="J12" s="139" t="str">
        <f>'Data Record (25mm)'!F6</f>
        <v>Depth Micrometer</v>
      </c>
      <c r="K12" s="135"/>
      <c r="L12" s="139"/>
      <c r="M12" s="19"/>
      <c r="N12" s="19"/>
      <c r="P12" s="19"/>
      <c r="Q12" s="28"/>
      <c r="R12" s="28"/>
      <c r="S12" s="28"/>
      <c r="T12" s="28"/>
      <c r="U12" s="28"/>
      <c r="V12" s="28"/>
      <c r="W12" s="28"/>
      <c r="X12" s="29"/>
      <c r="Y12" s="29"/>
      <c r="Z12" s="29"/>
      <c r="AA12" s="29"/>
    </row>
    <row r="13" spans="1:27" s="14" customFormat="1" ht="24" customHeight="1">
      <c r="A13" s="15"/>
      <c r="B13" s="15"/>
      <c r="C13" s="146" t="s">
        <v>21</v>
      </c>
      <c r="D13" s="82"/>
      <c r="E13" s="82"/>
      <c r="F13" s="82"/>
      <c r="G13" s="78"/>
      <c r="H13" s="78"/>
      <c r="I13" s="88" t="s">
        <v>18</v>
      </c>
      <c r="J13" s="139" t="str">
        <f>'Data Record (25mm)'!S6</f>
        <v>Mitutoyo</v>
      </c>
      <c r="K13" s="135"/>
      <c r="L13" s="139"/>
      <c r="M13" s="19"/>
      <c r="N13" s="19"/>
      <c r="P13" s="19"/>
      <c r="Q13" s="28"/>
      <c r="R13" s="28"/>
      <c r="S13" s="19"/>
      <c r="T13" s="19"/>
      <c r="U13" s="19"/>
      <c r="V13" s="19"/>
      <c r="W13" s="19"/>
    </row>
    <row r="14" spans="1:27" s="14" customFormat="1" ht="24" customHeight="1">
      <c r="A14" s="15"/>
      <c r="B14" s="15"/>
      <c r="C14" s="138" t="s">
        <v>22</v>
      </c>
      <c r="D14" s="82"/>
      <c r="E14" s="82"/>
      <c r="F14" s="82"/>
      <c r="G14" s="78"/>
      <c r="H14" s="78"/>
      <c r="I14" s="88" t="s">
        <v>18</v>
      </c>
      <c r="J14" s="300">
        <f>'Data Record (25mm)'!C7</f>
        <v>123</v>
      </c>
      <c r="K14" s="300"/>
      <c r="L14" s="300"/>
      <c r="M14" s="300"/>
      <c r="N14" s="19"/>
      <c r="P14" s="19"/>
      <c r="Q14" s="28"/>
      <c r="R14" s="28"/>
      <c r="S14" s="28"/>
      <c r="T14" s="28"/>
      <c r="U14" s="28"/>
      <c r="V14" s="82"/>
      <c r="W14" s="19"/>
      <c r="X14" s="29"/>
    </row>
    <row r="15" spans="1:27" s="14" customFormat="1" ht="24" customHeight="1">
      <c r="A15" s="15"/>
      <c r="B15" s="15"/>
      <c r="C15" s="138" t="s">
        <v>23</v>
      </c>
      <c r="D15" s="82"/>
      <c r="E15" s="82"/>
      <c r="F15" s="82"/>
      <c r="G15" s="78"/>
      <c r="H15" s="78"/>
      <c r="I15" s="88" t="s">
        <v>18</v>
      </c>
      <c r="J15" s="301">
        <f>'Data Record (25mm)'!L7</f>
        <v>456</v>
      </c>
      <c r="K15" s="301"/>
      <c r="L15" s="301"/>
      <c r="M15" s="301"/>
      <c r="N15" s="147"/>
      <c r="P15" s="19"/>
      <c r="Q15" s="19"/>
      <c r="R15" s="28"/>
      <c r="S15" s="19"/>
      <c r="T15" s="19"/>
      <c r="U15" s="19"/>
      <c r="V15" s="19"/>
      <c r="W15" s="19"/>
    </row>
    <row r="16" spans="1:27" s="14" customFormat="1" ht="24" customHeight="1">
      <c r="A16" s="15"/>
      <c r="B16" s="15"/>
      <c r="C16" s="138" t="s">
        <v>24</v>
      </c>
      <c r="D16" s="82"/>
      <c r="E16" s="82"/>
      <c r="F16" s="82"/>
      <c r="G16" s="78"/>
      <c r="H16" s="78"/>
      <c r="I16" s="88" t="s">
        <v>18</v>
      </c>
      <c r="J16" s="302">
        <f>'Data Record (25mm)'!S7</f>
        <v>0</v>
      </c>
      <c r="K16" s="302"/>
      <c r="L16" s="302"/>
      <c r="M16" s="302"/>
      <c r="N16" s="19"/>
      <c r="P16" s="19"/>
      <c r="Q16" s="19"/>
      <c r="R16" s="28"/>
      <c r="S16" s="28"/>
      <c r="T16" s="28"/>
      <c r="U16" s="28"/>
      <c r="V16" s="30"/>
      <c r="W16" s="19"/>
      <c r="X16" s="29"/>
    </row>
    <row r="17" spans="1:36" s="14" customFormat="1" ht="18.95" customHeight="1">
      <c r="A17" s="15"/>
      <c r="B17" s="15"/>
      <c r="C17" s="82"/>
      <c r="D17" s="82"/>
      <c r="E17" s="82"/>
      <c r="F17" s="82"/>
      <c r="G17" s="78"/>
      <c r="H17" s="78"/>
      <c r="I17" s="30"/>
      <c r="J17" s="92"/>
      <c r="K17" s="19"/>
      <c r="L17" s="19"/>
      <c r="M17" s="28"/>
      <c r="N17" s="28"/>
      <c r="P17" s="19"/>
      <c r="Q17" s="28"/>
      <c r="R17" s="28"/>
      <c r="S17" s="28"/>
      <c r="T17" s="30"/>
      <c r="U17" s="19"/>
      <c r="V17" s="28"/>
      <c r="W17" s="19"/>
    </row>
    <row r="18" spans="1:36" s="14" customFormat="1" ht="24" customHeight="1">
      <c r="A18" s="15"/>
      <c r="B18" s="15"/>
      <c r="C18" s="138" t="s">
        <v>28</v>
      </c>
      <c r="D18" s="138"/>
      <c r="E18" s="82"/>
      <c r="F18" s="82"/>
      <c r="G18" s="82"/>
      <c r="H18" s="82"/>
      <c r="I18" s="101"/>
      <c r="J18" s="28"/>
      <c r="K18" s="28"/>
      <c r="L18" s="78"/>
      <c r="M18" s="148"/>
      <c r="N18" s="148"/>
      <c r="W18" s="19"/>
    </row>
    <row r="19" spans="1:36" s="14" customFormat="1" ht="24" customHeight="1">
      <c r="A19" s="15"/>
      <c r="B19" s="15"/>
      <c r="C19" s="138" t="s">
        <v>29</v>
      </c>
      <c r="D19" s="138"/>
      <c r="E19" s="82"/>
      <c r="F19" s="82"/>
      <c r="G19" s="78"/>
      <c r="H19" s="78"/>
      <c r="I19" s="79" t="s">
        <v>18</v>
      </c>
      <c r="J19" s="149" t="s">
        <v>98</v>
      </c>
      <c r="K19" s="135"/>
      <c r="L19" s="135"/>
      <c r="M19" s="148"/>
      <c r="O19" s="146" t="s">
        <v>25</v>
      </c>
      <c r="Q19" s="78"/>
      <c r="R19" s="93"/>
      <c r="S19" s="78"/>
      <c r="V19" s="88" t="s">
        <v>18</v>
      </c>
      <c r="W19" s="303">
        <f>'Data Record (25mm)'!O2</f>
        <v>42387</v>
      </c>
      <c r="X19" s="303"/>
      <c r="Y19" s="303"/>
      <c r="Z19" s="303"/>
      <c r="AA19" s="150"/>
    </row>
    <row r="20" spans="1:36" s="14" customFormat="1" ht="24" customHeight="1">
      <c r="A20" s="15"/>
      <c r="B20" s="15"/>
      <c r="C20" s="138" t="s">
        <v>30</v>
      </c>
      <c r="D20" s="131"/>
      <c r="E20" s="77"/>
      <c r="F20" s="77"/>
      <c r="G20" s="78"/>
      <c r="H20" s="78"/>
      <c r="I20" s="81" t="s">
        <v>18</v>
      </c>
      <c r="J20" s="151" t="s">
        <v>99</v>
      </c>
      <c r="K20" s="135"/>
      <c r="L20" s="135"/>
      <c r="M20" s="152"/>
      <c r="O20" s="146" t="s">
        <v>26</v>
      </c>
      <c r="Q20" s="78"/>
      <c r="R20" s="91"/>
      <c r="S20" s="78"/>
      <c r="V20" s="88" t="s">
        <v>18</v>
      </c>
      <c r="W20" s="303">
        <f>'Data Record (25mm)'!Y2</f>
        <v>42388</v>
      </c>
      <c r="X20" s="303"/>
      <c r="Y20" s="303"/>
      <c r="Z20" s="303"/>
      <c r="AA20" s="150"/>
    </row>
    <row r="21" spans="1:36" s="14" customFormat="1" ht="24" customHeight="1">
      <c r="A21" s="15"/>
      <c r="B21" s="15"/>
      <c r="C21" s="138" t="s">
        <v>31</v>
      </c>
      <c r="D21" s="131"/>
      <c r="E21" s="77"/>
      <c r="F21" s="77"/>
      <c r="G21" s="78"/>
      <c r="H21" s="78"/>
      <c r="I21" s="81" t="s">
        <v>18</v>
      </c>
      <c r="J21" s="149" t="s">
        <v>32</v>
      </c>
      <c r="K21" s="135"/>
      <c r="L21" s="135"/>
      <c r="M21" s="28"/>
      <c r="O21" s="131" t="s">
        <v>27</v>
      </c>
      <c r="Q21" s="78"/>
      <c r="R21" s="77"/>
      <c r="S21" s="78"/>
      <c r="V21" s="88" t="s">
        <v>18</v>
      </c>
      <c r="W21" s="304">
        <f>W20+365</f>
        <v>42753</v>
      </c>
      <c r="X21" s="304"/>
      <c r="Y21" s="304"/>
      <c r="Z21" s="304"/>
      <c r="AA21" s="153"/>
    </row>
    <row r="22" spans="1:36" s="14" customFormat="1" ht="24" customHeight="1">
      <c r="A22" s="15"/>
      <c r="B22" s="15"/>
      <c r="C22" s="138" t="s">
        <v>100</v>
      </c>
      <c r="D22" s="135"/>
      <c r="I22" s="81" t="s">
        <v>18</v>
      </c>
      <c r="J22" s="135" t="s">
        <v>109</v>
      </c>
      <c r="K22" s="135"/>
      <c r="L22" s="135"/>
      <c r="M22" s="19"/>
      <c r="N22" s="19"/>
      <c r="P22" s="19"/>
      <c r="Q22" s="31"/>
      <c r="R22" s="31"/>
      <c r="S22" s="19"/>
      <c r="T22" s="19"/>
      <c r="U22" s="19"/>
      <c r="V22" s="19"/>
      <c r="W22" s="19"/>
    </row>
    <row r="23" spans="1:36" s="14" customFormat="1" ht="18.95" customHeight="1">
      <c r="A23" s="15"/>
      <c r="B23" s="15"/>
      <c r="M23" s="19"/>
      <c r="N23" s="19"/>
      <c r="P23" s="19"/>
      <c r="Q23" s="19"/>
      <c r="R23" s="19"/>
      <c r="S23" s="19"/>
      <c r="T23" s="19"/>
      <c r="U23" s="19"/>
      <c r="V23" s="19"/>
      <c r="W23" s="19"/>
    </row>
    <row r="24" spans="1:36" s="14" customFormat="1" ht="24" customHeight="1">
      <c r="A24" s="15"/>
      <c r="B24" s="15"/>
      <c r="C24" s="78" t="s">
        <v>33</v>
      </c>
      <c r="D24" s="32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96"/>
      <c r="X24" s="33"/>
      <c r="Y24" s="97"/>
      <c r="Z24" s="97"/>
      <c r="AA24" s="97"/>
    </row>
    <row r="25" spans="1:36" s="14" customFormat="1" ht="24" customHeight="1">
      <c r="A25" s="15"/>
      <c r="B25" s="15"/>
      <c r="C25" s="98" t="s">
        <v>101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5"/>
    </row>
    <row r="26" spans="1:36" s="14" customFormat="1" ht="24" customHeight="1">
      <c r="A26" s="15"/>
      <c r="B26" s="15"/>
      <c r="C26" s="98" t="s">
        <v>102</v>
      </c>
      <c r="D26" s="19"/>
      <c r="E26" s="15"/>
      <c r="F26" s="15"/>
      <c r="G26" s="15"/>
      <c r="H26" s="75"/>
      <c r="I26" s="7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5"/>
    </row>
    <row r="27" spans="1:36" s="14" customFormat="1" ht="24" customHeight="1">
      <c r="A27" s="15"/>
      <c r="B27" s="15"/>
      <c r="C27" s="98" t="s">
        <v>103</v>
      </c>
      <c r="D27" s="19"/>
      <c r="E27" s="75"/>
      <c r="F27" s="75"/>
      <c r="G27" s="75"/>
      <c r="H27" s="75"/>
      <c r="I27" s="75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5"/>
    </row>
    <row r="28" spans="1:36" s="14" customFormat="1" ht="24" customHeight="1">
      <c r="A28" s="15"/>
      <c r="B28" s="15"/>
      <c r="C28" s="98" t="s">
        <v>104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5"/>
    </row>
    <row r="29" spans="1:36" s="14" customFormat="1" ht="24" customHeight="1">
      <c r="A29" s="15"/>
      <c r="B29" s="15"/>
      <c r="C29" s="98" t="s">
        <v>105</v>
      </c>
      <c r="D29" s="19"/>
    </row>
    <row r="30" spans="1:36" s="14" customFormat="1" ht="24" customHeight="1">
      <c r="A30" s="15"/>
      <c r="B30" s="15"/>
      <c r="C30" s="98" t="s">
        <v>106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5"/>
    </row>
    <row r="31" spans="1:36" s="14" customFormat="1" ht="15.95" customHeight="1">
      <c r="A31" s="15"/>
      <c r="B31" s="15"/>
      <c r="C31" s="21"/>
      <c r="D31" s="21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5"/>
      <c r="V31" s="15"/>
      <c r="AE31" s="154"/>
      <c r="AF31" s="99"/>
      <c r="AG31" s="55"/>
      <c r="AH31" s="55"/>
      <c r="AI31" s="55"/>
      <c r="AJ31" s="55"/>
    </row>
    <row r="32" spans="1:36" s="14" customFormat="1" ht="15.95" customHeight="1">
      <c r="A32" s="15"/>
      <c r="B32" s="15"/>
      <c r="C32" s="21"/>
      <c r="D32" s="21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5"/>
      <c r="V32" s="15"/>
      <c r="AE32" s="154"/>
      <c r="AF32" s="99"/>
      <c r="AG32" s="55"/>
      <c r="AH32" s="55"/>
      <c r="AI32" s="55"/>
      <c r="AJ32" s="55"/>
    </row>
    <row r="33" spans="1:36" s="14" customFormat="1" ht="15.95" customHeight="1">
      <c r="A33" s="15"/>
      <c r="B33" s="15"/>
      <c r="C33" s="21"/>
      <c r="D33" s="21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5"/>
      <c r="V33" s="15"/>
      <c r="AE33" s="154"/>
      <c r="AF33" s="99"/>
      <c r="AG33" s="55"/>
      <c r="AH33" s="55"/>
      <c r="AI33" s="55"/>
      <c r="AJ33" s="55"/>
    </row>
    <row r="34" spans="1:36" s="14" customFormat="1" ht="15.9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AE34" s="154"/>
      <c r="AF34" s="99"/>
      <c r="AG34" s="55"/>
      <c r="AH34" s="55"/>
      <c r="AI34" s="55"/>
      <c r="AJ34" s="55"/>
    </row>
    <row r="35" spans="1:36" s="14" customFormat="1" ht="24" customHeight="1">
      <c r="A35" s="15"/>
      <c r="B35" s="15"/>
      <c r="C35" s="131" t="s">
        <v>107</v>
      </c>
      <c r="D35" s="135"/>
      <c r="E35" s="135"/>
      <c r="F35" s="135"/>
      <c r="G35" s="88" t="s">
        <v>18</v>
      </c>
      <c r="H35" s="296">
        <f>W20+1</f>
        <v>42389</v>
      </c>
      <c r="I35" s="296"/>
      <c r="J35" s="296"/>
      <c r="K35" s="155"/>
      <c r="L35" s="135"/>
      <c r="M35" s="135"/>
      <c r="N35" s="131"/>
      <c r="O35" s="131" t="s">
        <v>34</v>
      </c>
      <c r="P35" s="131"/>
      <c r="Q35" s="131"/>
      <c r="R35" s="135"/>
      <c r="S35" s="134"/>
      <c r="T35" s="156"/>
      <c r="U35" s="156"/>
      <c r="V35" s="156"/>
      <c r="W35" s="156"/>
      <c r="X35" s="156"/>
      <c r="Y35" s="157"/>
      <c r="AE35" s="154"/>
      <c r="AF35" s="99"/>
      <c r="AG35" s="55"/>
      <c r="AH35" s="55"/>
      <c r="AI35" s="55"/>
      <c r="AJ35" s="55"/>
    </row>
    <row r="36" spans="1:36" s="14" customFormat="1" ht="24" customHeight="1">
      <c r="A36" s="34"/>
      <c r="B36" s="34"/>
      <c r="C36" s="131" t="s">
        <v>108</v>
      </c>
      <c r="D36" s="131"/>
      <c r="E36" s="131"/>
      <c r="F36" s="135"/>
      <c r="G36" s="88" t="s">
        <v>18</v>
      </c>
      <c r="H36" s="158" t="str">
        <f>'[23]Data Record'!F53</f>
        <v>Ms. Arunkamon Raramanus</v>
      </c>
      <c r="I36" s="135"/>
      <c r="J36" s="159"/>
      <c r="K36" s="135"/>
      <c r="L36" s="135"/>
      <c r="M36" s="135"/>
      <c r="N36" s="135"/>
      <c r="O36" s="135"/>
      <c r="P36" s="160"/>
      <c r="Q36" s="161">
        <v>3</v>
      </c>
      <c r="R36" s="135"/>
      <c r="S36" s="297" t="str">
        <f>IF(Q36=1,"( Mr.Sombut Srikampa )",IF(Q36=3,"( Mr. Natthaphol Boonmee )"))</f>
        <v>( Mr. Natthaphol Boonmee )</v>
      </c>
      <c r="T36" s="297"/>
      <c r="U36" s="297"/>
      <c r="V36" s="297"/>
      <c r="W36" s="297"/>
      <c r="X36" s="297"/>
      <c r="Y36" s="297"/>
      <c r="Z36" s="297"/>
      <c r="AA36" s="35"/>
      <c r="AE36" s="154"/>
      <c r="AF36" s="99"/>
      <c r="AG36" s="55"/>
      <c r="AH36" s="55"/>
      <c r="AI36" s="55"/>
      <c r="AJ36" s="55"/>
    </row>
    <row r="37" spans="1:36" s="14" customFormat="1" ht="21" customHeight="1">
      <c r="A37" s="15"/>
      <c r="B37" s="15"/>
      <c r="C37" s="135"/>
      <c r="D37" s="135"/>
      <c r="E37" s="135"/>
      <c r="F37" s="135"/>
      <c r="G37" s="135"/>
      <c r="H37" s="155"/>
      <c r="I37" s="155"/>
      <c r="J37" s="155"/>
      <c r="K37" s="135"/>
      <c r="L37" s="135"/>
      <c r="M37" s="134"/>
      <c r="N37" s="134"/>
      <c r="O37" s="135"/>
      <c r="P37" s="135"/>
      <c r="Q37" s="135"/>
      <c r="R37" s="135"/>
      <c r="S37" s="298" t="s">
        <v>35</v>
      </c>
      <c r="T37" s="298"/>
      <c r="U37" s="298"/>
      <c r="V37" s="298"/>
      <c r="W37" s="298"/>
      <c r="X37" s="298"/>
      <c r="Y37" s="298"/>
      <c r="Z37" s="298"/>
      <c r="AA37" s="35"/>
      <c r="AB37" s="17"/>
      <c r="AC37" s="162"/>
      <c r="AD37" s="163"/>
      <c r="AE37" s="164"/>
      <c r="AF37" s="164"/>
      <c r="AG37" s="164"/>
    </row>
    <row r="38" spans="1:36" s="14" customFormat="1" ht="20.100000000000001" customHeight="1">
      <c r="A38" s="15"/>
      <c r="B38" s="15"/>
      <c r="E38" s="18"/>
      <c r="F38" s="18"/>
      <c r="G38" s="18"/>
      <c r="H38" s="18"/>
      <c r="I38" s="18"/>
      <c r="L38" s="25"/>
      <c r="M38" s="15"/>
      <c r="N38" s="15"/>
      <c r="O38" s="15"/>
      <c r="P38" s="101"/>
      <c r="Q38" s="101"/>
      <c r="R38" s="101"/>
      <c r="S38" s="101"/>
      <c r="T38" s="101"/>
      <c r="U38" s="16"/>
      <c r="V38" s="35"/>
      <c r="W38" s="35"/>
      <c r="X38" s="35"/>
      <c r="Y38" s="35"/>
      <c r="Z38" s="35"/>
      <c r="AA38" s="35"/>
    </row>
    <row r="39" spans="1:36" s="14" customFormat="1" ht="16.5" customHeight="1">
      <c r="A39" s="299"/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37"/>
    </row>
    <row r="40" spans="1:36" ht="18.75" customHeight="1">
      <c r="C40" s="76">
        <v>11</v>
      </c>
      <c r="D40" s="162" t="s">
        <v>56</v>
      </c>
      <c r="T40" s="17">
        <v>1</v>
      </c>
      <c r="U40" s="165" t="s">
        <v>85</v>
      </c>
    </row>
    <row r="41" spans="1:36" ht="18.75" customHeight="1">
      <c r="T41" s="74">
        <v>3</v>
      </c>
      <c r="U41" s="162" t="s">
        <v>86</v>
      </c>
    </row>
    <row r="42" spans="1:36" ht="18.75" customHeight="1">
      <c r="T42" s="74"/>
      <c r="U42" s="162"/>
    </row>
    <row r="43" spans="1:36" ht="18.75" customHeight="1">
      <c r="T43" s="76"/>
      <c r="U43" s="162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11">
    <mergeCell ref="A3:X3"/>
    <mergeCell ref="H35:J35"/>
    <mergeCell ref="S36:Z36"/>
    <mergeCell ref="S37:Z37"/>
    <mergeCell ref="A39:V39"/>
    <mergeCell ref="J14:M14"/>
    <mergeCell ref="J15:M15"/>
    <mergeCell ref="J16:M16"/>
    <mergeCell ref="W19:Z19"/>
    <mergeCell ref="W20:Z20"/>
    <mergeCell ref="W21:Z2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177"/>
  <sheetViews>
    <sheetView view="pageBreakPreview" zoomScaleNormal="100" zoomScaleSheetLayoutView="100" workbookViewId="0">
      <selection activeCell="S8" sqref="S8"/>
    </sheetView>
  </sheetViews>
  <sheetFormatPr defaultColWidth="9" defaultRowHeight="12"/>
  <cols>
    <col min="1" max="21" width="4.140625" style="103" customWidth="1"/>
    <col min="22" max="26" width="4.42578125" style="103" customWidth="1"/>
    <col min="27" max="16384" width="9" style="103"/>
  </cols>
  <sheetData>
    <row r="1" spans="1:23" ht="17.100000000000001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3" ht="17.100000000000001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3" ht="34.5" customHeight="1">
      <c r="A3" s="314" t="s">
        <v>36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</row>
    <row r="4" spans="1:23" ht="17.100000000000001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U4" s="19"/>
      <c r="V4" s="19"/>
    </row>
    <row r="5" spans="1:23" ht="17.25" customHeight="1">
      <c r="A5" s="19"/>
      <c r="B5" s="77" t="s">
        <v>17</v>
      </c>
      <c r="C5" s="77"/>
      <c r="D5" s="78"/>
      <c r="E5" s="77"/>
      <c r="G5" s="79" t="s">
        <v>18</v>
      </c>
      <c r="H5" s="18" t="str">
        <f>Certificate!J5</f>
        <v>SPR15120011</v>
      </c>
      <c r="I5" s="18"/>
      <c r="J5" s="18"/>
      <c r="K5" s="18"/>
      <c r="L5" s="18"/>
      <c r="M5" s="18"/>
      <c r="N5" s="18"/>
      <c r="O5" s="18"/>
      <c r="P5" s="19"/>
      <c r="Q5" s="19"/>
      <c r="R5" s="19"/>
      <c r="U5" s="80" t="s">
        <v>92</v>
      </c>
      <c r="V5" s="19"/>
    </row>
    <row r="6" spans="1:23" ht="17.100000000000001" customHeight="1">
      <c r="A6" s="19"/>
      <c r="B6" s="78"/>
      <c r="C6" s="78"/>
      <c r="D6" s="78"/>
      <c r="E6" s="77"/>
      <c r="F6" s="81"/>
      <c r="G6" s="81"/>
      <c r="H6" s="81"/>
      <c r="I6" s="77"/>
      <c r="J6" s="18"/>
      <c r="K6" s="19"/>
      <c r="L6" s="18"/>
      <c r="M6" s="18"/>
      <c r="N6" s="18"/>
      <c r="O6" s="18"/>
      <c r="P6" s="19"/>
      <c r="Q6" s="19"/>
      <c r="R6" s="19"/>
      <c r="S6" s="19"/>
      <c r="T6" s="19"/>
      <c r="U6" s="19"/>
      <c r="V6" s="19"/>
    </row>
    <row r="7" spans="1:23" ht="17.100000000000001" customHeight="1">
      <c r="A7" s="19"/>
      <c r="B7" s="82"/>
      <c r="C7" s="82"/>
      <c r="D7" s="78"/>
      <c r="E7" s="78"/>
      <c r="F7" s="78"/>
      <c r="G7" s="78"/>
      <c r="H7" s="78"/>
      <c r="I7" s="79"/>
      <c r="J7" s="28"/>
      <c r="K7" s="19"/>
      <c r="L7" s="22"/>
      <c r="M7" s="22"/>
      <c r="N7" s="22"/>
      <c r="O7" s="22"/>
      <c r="P7" s="22"/>
      <c r="Q7" s="22"/>
      <c r="R7" s="22"/>
      <c r="S7" s="22"/>
      <c r="T7" s="23"/>
      <c r="U7" s="23"/>
      <c r="V7" s="23"/>
    </row>
    <row r="8" spans="1:23" ht="17.100000000000001" customHeight="1">
      <c r="A8" s="19"/>
      <c r="B8" s="78"/>
      <c r="C8" s="82"/>
      <c r="D8" s="82"/>
      <c r="E8" s="78"/>
      <c r="F8" s="78"/>
      <c r="G8" s="324" t="s">
        <v>91</v>
      </c>
      <c r="H8" s="324"/>
      <c r="I8" s="324"/>
      <c r="J8" s="324"/>
      <c r="K8" s="324"/>
      <c r="L8" s="324"/>
      <c r="M8" s="324"/>
      <c r="N8" s="324"/>
      <c r="O8" s="324"/>
      <c r="P8" s="324"/>
      <c r="Q8" s="22"/>
      <c r="R8" s="22"/>
      <c r="S8" s="22"/>
      <c r="T8" s="22"/>
      <c r="U8" s="23"/>
      <c r="V8" s="23"/>
    </row>
    <row r="9" spans="1:23" ht="17.100000000000001" customHeight="1">
      <c r="A9" s="19"/>
      <c r="B9" s="78"/>
      <c r="C9" s="82"/>
      <c r="D9" s="82"/>
      <c r="E9" s="78"/>
      <c r="F9" s="78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22"/>
      <c r="R9" s="22"/>
      <c r="S9" s="22"/>
      <c r="T9" s="22"/>
      <c r="U9" s="23"/>
      <c r="V9" s="23"/>
    </row>
    <row r="10" spans="1:23" ht="17.100000000000001" customHeight="1">
      <c r="A10" s="18"/>
      <c r="B10" s="84"/>
      <c r="C10" s="84"/>
      <c r="D10" s="84"/>
      <c r="E10" s="84"/>
      <c r="F10" s="84"/>
      <c r="G10" s="85"/>
      <c r="H10" s="84"/>
      <c r="I10" s="26"/>
      <c r="J10" s="26"/>
      <c r="K10" s="26"/>
      <c r="L10" s="26"/>
      <c r="M10" s="26"/>
      <c r="N10" s="26"/>
      <c r="O10" s="26"/>
      <c r="P10" s="26"/>
      <c r="Q10" s="26"/>
      <c r="R10" s="18"/>
      <c r="S10" s="23"/>
      <c r="T10" s="23"/>
      <c r="U10" s="18"/>
      <c r="V10" s="120"/>
    </row>
    <row r="11" spans="1:23" customFormat="1" ht="23.1" customHeight="1">
      <c r="A11" s="15"/>
      <c r="B11" s="323" t="s">
        <v>20</v>
      </c>
      <c r="C11" s="321"/>
      <c r="D11" s="321"/>
      <c r="E11" s="321"/>
      <c r="F11" s="321"/>
      <c r="G11" s="322"/>
      <c r="H11" s="323" t="s">
        <v>22</v>
      </c>
      <c r="I11" s="321"/>
      <c r="J11" s="322"/>
      <c r="K11" s="323" t="s">
        <v>37</v>
      </c>
      <c r="L11" s="321"/>
      <c r="M11" s="322"/>
      <c r="N11" s="323" t="s">
        <v>38</v>
      </c>
      <c r="O11" s="321"/>
      <c r="P11" s="321"/>
      <c r="Q11" s="322"/>
      <c r="R11" s="321" t="s">
        <v>39</v>
      </c>
      <c r="S11" s="321"/>
      <c r="T11" s="321"/>
      <c r="U11" s="322"/>
      <c r="V11" s="14"/>
    </row>
    <row r="12" spans="1:23" customFormat="1" ht="23.1" customHeight="1">
      <c r="A12" s="15"/>
      <c r="B12" s="325" t="s">
        <v>128</v>
      </c>
      <c r="C12" s="326"/>
      <c r="D12" s="326"/>
      <c r="E12" s="326"/>
      <c r="F12" s="326"/>
      <c r="G12" s="326"/>
      <c r="H12" s="305" t="s">
        <v>129</v>
      </c>
      <c r="I12" s="306"/>
      <c r="J12" s="307"/>
      <c r="K12" s="305">
        <v>60711</v>
      </c>
      <c r="L12" s="306"/>
      <c r="M12" s="307"/>
      <c r="N12" s="308" t="s">
        <v>130</v>
      </c>
      <c r="O12" s="309"/>
      <c r="P12" s="309"/>
      <c r="Q12" s="310"/>
      <c r="R12" s="311">
        <v>42336</v>
      </c>
      <c r="S12" s="312"/>
      <c r="T12" s="312"/>
      <c r="U12" s="313"/>
      <c r="V12" s="29"/>
    </row>
    <row r="13" spans="1:23" ht="17.100000000000001" customHeight="1">
      <c r="A13" s="19"/>
      <c r="B13" s="75"/>
      <c r="C13" s="121"/>
      <c r="D13" s="121"/>
      <c r="E13" s="121"/>
      <c r="F13" s="121"/>
      <c r="G13" s="121"/>
      <c r="H13" s="75"/>
      <c r="I13" s="75"/>
      <c r="J13" s="75"/>
      <c r="K13" s="122"/>
      <c r="L13" s="75"/>
      <c r="M13" s="75"/>
      <c r="N13" s="75"/>
      <c r="O13" s="75"/>
      <c r="P13" s="75"/>
      <c r="Q13" s="75"/>
      <c r="R13" s="123"/>
      <c r="S13" s="123"/>
      <c r="T13" s="123"/>
      <c r="U13" s="123"/>
      <c r="V13" s="28"/>
    </row>
    <row r="14" spans="1:23" ht="17.100000000000001" customHeight="1">
      <c r="A14" s="19"/>
      <c r="B14" s="93" t="s">
        <v>40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28"/>
      <c r="Q14" s="19"/>
      <c r="R14" s="19"/>
      <c r="S14" s="19"/>
      <c r="T14" s="19"/>
      <c r="U14" s="19"/>
      <c r="V14" s="19"/>
    </row>
    <row r="15" spans="1:23" ht="17.100000000000001" customHeight="1">
      <c r="A15" s="19"/>
      <c r="B15" s="19"/>
      <c r="C15" s="19" t="s">
        <v>41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8"/>
      <c r="Q15" s="28"/>
      <c r="R15" s="28"/>
      <c r="S15" s="28"/>
      <c r="T15" s="30"/>
      <c r="U15" s="19"/>
      <c r="V15" s="28"/>
    </row>
    <row r="16" spans="1:23" ht="17.100000000000001" customHeight="1">
      <c r="A16" s="19"/>
      <c r="B16" s="32" t="s">
        <v>42</v>
      </c>
      <c r="C16" s="75"/>
      <c r="D16" s="75"/>
      <c r="E16" s="75"/>
      <c r="F16" s="75"/>
      <c r="G16" s="75"/>
      <c r="H16" s="75"/>
      <c r="I16" s="19"/>
      <c r="J16" s="19"/>
      <c r="K16" s="19"/>
      <c r="L16" s="19"/>
      <c r="M16" s="19"/>
      <c r="N16" s="19"/>
      <c r="O16" s="19"/>
      <c r="P16" s="28"/>
      <c r="Q16" s="28"/>
      <c r="R16" s="30"/>
      <c r="S16" s="19"/>
      <c r="T16" s="28"/>
      <c r="U16" s="19"/>
      <c r="V16" s="19"/>
    </row>
    <row r="17" spans="1:22" ht="17.100000000000001" customHeight="1">
      <c r="A17" s="19"/>
      <c r="B17" s="91"/>
      <c r="C17" s="88"/>
      <c r="D17" s="78"/>
      <c r="E17" s="93"/>
      <c r="F17" s="78"/>
      <c r="G17" s="78"/>
      <c r="H17" s="78"/>
      <c r="I17" s="88"/>
      <c r="J17" s="316"/>
      <c r="K17" s="317"/>
      <c r="L17" s="317"/>
      <c r="M17" s="317"/>
      <c r="N17" s="19"/>
      <c r="O17" s="28"/>
      <c r="P17" s="28"/>
      <c r="Q17" s="28"/>
      <c r="R17" s="30"/>
      <c r="S17" s="19"/>
      <c r="T17" s="28"/>
      <c r="U17" s="19"/>
      <c r="V17" s="19"/>
    </row>
    <row r="18" spans="1:22" ht="17.100000000000001" customHeight="1">
      <c r="A18" s="19"/>
      <c r="B18" s="91"/>
      <c r="C18" s="88"/>
      <c r="D18" s="78"/>
      <c r="E18" s="91"/>
      <c r="F18" s="78"/>
      <c r="G18" s="78"/>
      <c r="H18" s="78"/>
      <c r="I18" s="88"/>
      <c r="J18" s="316"/>
      <c r="K18" s="317"/>
      <c r="L18" s="317"/>
      <c r="M18" s="317"/>
      <c r="N18" s="19"/>
      <c r="O18" s="28"/>
      <c r="P18" s="28"/>
      <c r="Q18" s="28"/>
      <c r="R18" s="30"/>
      <c r="S18" s="19"/>
      <c r="T18" s="28"/>
      <c r="U18" s="19"/>
      <c r="V18" s="19"/>
    </row>
    <row r="19" spans="1:22" ht="17.100000000000001" customHeight="1">
      <c r="A19" s="19"/>
      <c r="B19" s="77"/>
      <c r="C19" s="88"/>
      <c r="D19" s="78"/>
      <c r="E19" s="77"/>
      <c r="F19" s="78"/>
      <c r="G19" s="78"/>
      <c r="H19" s="78"/>
      <c r="I19" s="88"/>
      <c r="J19" s="317"/>
      <c r="K19" s="317"/>
      <c r="L19" s="317"/>
      <c r="M19" s="317"/>
      <c r="N19" s="19"/>
      <c r="O19" s="28"/>
      <c r="P19" s="28"/>
      <c r="Q19" s="28"/>
      <c r="R19" s="30"/>
      <c r="S19" s="19"/>
      <c r="T19" s="28"/>
      <c r="U19" s="19"/>
      <c r="V19" s="19"/>
    </row>
    <row r="20" spans="1:22" ht="17.100000000000001" customHeight="1">
      <c r="A20" s="19"/>
      <c r="B20" s="77"/>
      <c r="C20" s="88"/>
      <c r="D20" s="78"/>
      <c r="E20" s="77"/>
      <c r="F20" s="78"/>
      <c r="G20" s="88"/>
      <c r="H20" s="78"/>
      <c r="I20" s="94"/>
      <c r="J20" s="94"/>
      <c r="K20" s="94"/>
      <c r="L20" s="28"/>
      <c r="M20" s="28"/>
      <c r="N20" s="19"/>
      <c r="O20" s="28"/>
      <c r="P20" s="30"/>
      <c r="Q20" s="19"/>
      <c r="R20" s="28"/>
      <c r="S20" s="19"/>
      <c r="T20" s="19"/>
      <c r="U20" s="19"/>
      <c r="V20" s="19"/>
    </row>
    <row r="21" spans="1:22" ht="17.100000000000001" customHeight="1">
      <c r="A21" s="19"/>
      <c r="B21" s="82"/>
      <c r="C21" s="82"/>
      <c r="D21" s="82"/>
      <c r="E21" s="82"/>
      <c r="F21" s="82"/>
      <c r="G21" s="82"/>
      <c r="H21" s="82"/>
      <c r="I21" s="101"/>
      <c r="J21" s="28"/>
      <c r="K21" s="28"/>
      <c r="L21" s="78"/>
      <c r="M21" s="19"/>
      <c r="N21" s="19"/>
      <c r="O21" s="31"/>
      <c r="P21" s="31"/>
      <c r="Q21" s="19"/>
      <c r="R21" s="19"/>
      <c r="S21" s="19"/>
      <c r="T21" s="19"/>
      <c r="U21" s="19"/>
      <c r="V21" s="19"/>
    </row>
    <row r="22" spans="1:22" ht="17.100000000000001" customHeight="1">
      <c r="A22" s="19"/>
      <c r="B22" s="82"/>
      <c r="C22" s="82"/>
      <c r="D22" s="82"/>
      <c r="E22" s="82"/>
      <c r="F22" s="78"/>
      <c r="G22" s="78"/>
      <c r="H22" s="78"/>
      <c r="I22" s="79"/>
      <c r="J22" s="95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17.100000000000001" customHeight="1">
      <c r="A23" s="19"/>
      <c r="B23" s="82"/>
      <c r="C23" s="77"/>
      <c r="D23" s="77"/>
      <c r="E23" s="77"/>
      <c r="F23" s="78"/>
      <c r="G23" s="78"/>
      <c r="H23" s="78"/>
      <c r="I23" s="81"/>
      <c r="J23" s="95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8"/>
    </row>
    <row r="24" spans="1:22" ht="17.100000000000001" customHeight="1">
      <c r="A24" s="19"/>
      <c r="B24" s="82"/>
      <c r="C24" s="77"/>
      <c r="D24" s="77"/>
      <c r="E24" s="77"/>
      <c r="F24" s="78"/>
      <c r="G24" s="78"/>
      <c r="H24" s="78"/>
      <c r="I24" s="81"/>
      <c r="J24" s="95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8"/>
    </row>
    <row r="25" spans="1:22" ht="17.100000000000001" customHeight="1">
      <c r="A25" s="19"/>
      <c r="B25" s="78"/>
      <c r="C25" s="78"/>
      <c r="D25" s="77"/>
      <c r="E25" s="77"/>
      <c r="F25" s="77"/>
      <c r="G25" s="77"/>
      <c r="H25" s="81"/>
      <c r="I25" s="19"/>
      <c r="J25" s="19"/>
      <c r="K25" s="19"/>
      <c r="L25" s="19"/>
      <c r="M25" s="19"/>
      <c r="N25" s="28"/>
      <c r="O25" s="19"/>
      <c r="P25" s="19"/>
      <c r="Q25" s="19"/>
      <c r="R25" s="19"/>
      <c r="S25" s="19"/>
      <c r="T25" s="19"/>
      <c r="U25" s="18"/>
      <c r="V25" s="18"/>
    </row>
    <row r="26" spans="1:22" ht="17.100000000000001" customHeight="1">
      <c r="A26" s="18"/>
      <c r="B26" s="77"/>
      <c r="C26" s="78"/>
      <c r="D26" s="77"/>
      <c r="E26" s="77"/>
      <c r="F26" s="77"/>
      <c r="G26" s="77"/>
      <c r="H26" s="19"/>
      <c r="I26" s="18"/>
      <c r="J26" s="19"/>
      <c r="K26" s="19"/>
      <c r="L26" s="19"/>
      <c r="M26" s="18"/>
      <c r="N26" s="19"/>
      <c r="O26" s="19"/>
      <c r="P26" s="19"/>
      <c r="Q26" s="19"/>
      <c r="R26" s="19"/>
      <c r="S26" s="19"/>
      <c r="T26" s="18"/>
      <c r="U26" s="19"/>
      <c r="V26" s="19"/>
    </row>
    <row r="27" spans="1:22" ht="17.100000000000001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24"/>
    </row>
    <row r="28" spans="1:22" ht="17.100000000000001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24"/>
    </row>
    <row r="29" spans="1:22" ht="17.100000000000001" customHeight="1">
      <c r="A29" s="19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96"/>
    </row>
    <row r="30" spans="1:22" ht="17.100000000000001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01"/>
      <c r="Q30" s="101"/>
      <c r="R30" s="101"/>
      <c r="S30" s="101"/>
      <c r="T30" s="101"/>
      <c r="U30" s="96"/>
      <c r="V30" s="96"/>
    </row>
    <row r="31" spans="1:22" ht="17.100000000000001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17.100000000000001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ht="17.100000000000001" customHeight="1">
      <c r="A33" s="19"/>
      <c r="B33" s="32"/>
      <c r="C33" s="75"/>
      <c r="D33" s="75"/>
      <c r="E33" s="75"/>
      <c r="F33" s="75"/>
      <c r="G33" s="75"/>
      <c r="H33" s="75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ht="17.100000000000001" customHeight="1">
      <c r="A34" s="19"/>
      <c r="B34" s="77"/>
      <c r="C34" s="3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9"/>
      <c r="V34" s="19"/>
    </row>
    <row r="35" spans="1:22" ht="17.100000000000001" customHeight="1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9"/>
      <c r="V35" s="19"/>
    </row>
    <row r="36" spans="1:22" ht="17.100000000000001" customHeight="1">
      <c r="A36" s="19"/>
      <c r="B36" s="36"/>
      <c r="C36" s="75"/>
      <c r="D36" s="75"/>
      <c r="E36" s="75"/>
      <c r="F36" s="75"/>
      <c r="G36" s="75"/>
      <c r="H36" s="75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9"/>
      <c r="V36" s="19"/>
    </row>
    <row r="37" spans="1:22" ht="17.100000000000001" customHeight="1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9"/>
      <c r="V37" s="19"/>
    </row>
    <row r="38" spans="1:22" ht="17.100000000000001" customHeight="1">
      <c r="A38" s="19"/>
      <c r="B38" s="77"/>
      <c r="C38" s="18"/>
      <c r="D38" s="18"/>
      <c r="E38" s="18"/>
      <c r="F38" s="318"/>
      <c r="G38" s="318"/>
      <c r="H38" s="318"/>
      <c r="I38" s="318"/>
      <c r="J38" s="125"/>
      <c r="K38" s="18"/>
      <c r="L38" s="319"/>
      <c r="M38" s="319"/>
      <c r="N38" s="319"/>
      <c r="O38" s="319"/>
      <c r="P38" s="18"/>
      <c r="Q38" s="18"/>
      <c r="R38" s="18"/>
      <c r="S38" s="18"/>
      <c r="T38" s="18"/>
      <c r="U38" s="19"/>
      <c r="V38" s="19"/>
    </row>
    <row r="39" spans="1:22" ht="17.100000000000001" customHeight="1">
      <c r="A39" s="126"/>
      <c r="B39" s="18"/>
      <c r="C39" s="18"/>
      <c r="D39" s="18"/>
      <c r="E39" s="18"/>
      <c r="F39" s="18"/>
      <c r="G39" s="18"/>
      <c r="H39" s="18"/>
      <c r="I39" s="75"/>
      <c r="J39" s="18"/>
      <c r="K39" s="18"/>
      <c r="L39" s="18"/>
      <c r="M39" s="18"/>
      <c r="N39" s="100"/>
      <c r="O39" s="127"/>
      <c r="P39" s="75"/>
      <c r="Q39" s="75"/>
      <c r="R39" s="75"/>
      <c r="S39" s="75"/>
      <c r="T39" s="75"/>
      <c r="U39" s="77"/>
      <c r="V39" s="77"/>
    </row>
    <row r="40" spans="1:22" ht="17.100000000000001" customHeight="1">
      <c r="A40" s="19"/>
      <c r="B40" s="77"/>
      <c r="C40" s="77"/>
      <c r="D40" s="77"/>
      <c r="E40" s="18"/>
      <c r="F40" s="18"/>
      <c r="G40" s="125"/>
      <c r="H40" s="125"/>
      <c r="I40" s="125"/>
      <c r="J40" s="18"/>
      <c r="K40" s="18"/>
      <c r="L40" s="18"/>
      <c r="M40" s="18"/>
      <c r="N40" s="18"/>
      <c r="O40" s="18"/>
      <c r="P40" s="320"/>
      <c r="Q40" s="320"/>
      <c r="R40" s="320"/>
      <c r="S40" s="320"/>
      <c r="T40" s="320"/>
      <c r="U40" s="77"/>
      <c r="V40" s="77"/>
    </row>
    <row r="41" spans="1:22" ht="17.100000000000001" customHeight="1">
      <c r="A41" s="19"/>
      <c r="B41" s="19"/>
      <c r="C41" s="19"/>
      <c r="D41" s="320"/>
      <c r="E41" s="320"/>
      <c r="F41" s="320"/>
      <c r="G41" s="320"/>
      <c r="H41" s="320"/>
      <c r="I41" s="19"/>
      <c r="J41" s="19"/>
      <c r="K41" s="18"/>
      <c r="L41" s="19"/>
      <c r="M41" s="19"/>
      <c r="N41" s="101"/>
      <c r="O41" s="101"/>
      <c r="P41" s="101"/>
      <c r="Q41" s="101"/>
      <c r="R41" s="101"/>
      <c r="S41" s="77"/>
      <c r="T41" s="77"/>
      <c r="U41" s="77"/>
      <c r="V41" s="77"/>
    </row>
    <row r="42" spans="1:22" ht="17.100000000000001" customHeight="1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128"/>
      <c r="V42" s="19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J17:M17"/>
    <mergeCell ref="R11:U11"/>
    <mergeCell ref="B11:G11"/>
    <mergeCell ref="H11:J11"/>
    <mergeCell ref="K11:M11"/>
    <mergeCell ref="N11:Q11"/>
    <mergeCell ref="B12:G12"/>
    <mergeCell ref="A42:T42"/>
    <mergeCell ref="J18:M18"/>
    <mergeCell ref="J19:M19"/>
    <mergeCell ref="F38:I38"/>
    <mergeCell ref="L38:O38"/>
    <mergeCell ref="P40:T40"/>
    <mergeCell ref="D41:H41"/>
    <mergeCell ref="H12:J12"/>
    <mergeCell ref="K12:M12"/>
    <mergeCell ref="N12:Q12"/>
    <mergeCell ref="R12:U12"/>
    <mergeCell ref="A3:W3"/>
    <mergeCell ref="G8:P9"/>
  </mergeCells>
  <pageMargins left="0.31496062992125984" right="0.31496062992125984" top="0.98425196850393704" bottom="0.19685039370078741" header="0.19685039370078741" footer="0.19685039370078741"/>
  <pageSetup paperSize="9" orientation="portrait" horizontalDpi="360" verticalDpi="36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208"/>
  <sheetViews>
    <sheetView view="pageBreakPreview" zoomScaleNormal="100" zoomScaleSheetLayoutView="100" workbookViewId="0">
      <selection activeCell="R8" sqref="R8"/>
    </sheetView>
  </sheetViews>
  <sheetFormatPr defaultColWidth="9" defaultRowHeight="12"/>
  <cols>
    <col min="1" max="44" width="4.42578125" style="103" customWidth="1"/>
    <col min="45" max="16384" width="9" style="103"/>
  </cols>
  <sheetData>
    <row r="1" spans="1:39" ht="17.100000000000001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39" ht="17.100000000000001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39" ht="34.5" customHeight="1">
      <c r="A3" s="327" t="s">
        <v>43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</row>
    <row r="4" spans="1:39" customFormat="1" ht="18.7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spans="1:39" customFormat="1" ht="17.25" customHeight="1">
      <c r="A5" s="39"/>
      <c r="B5" s="44" t="s">
        <v>64</v>
      </c>
      <c r="C5" s="44"/>
      <c r="D5" s="44"/>
      <c r="E5" s="103"/>
      <c r="F5" s="216" t="str">
        <f>Report!H5</f>
        <v>SPR15120011</v>
      </c>
      <c r="G5" s="103"/>
      <c r="H5" s="216"/>
      <c r="I5" s="216"/>
      <c r="J5" s="216"/>
      <c r="K5" s="38"/>
      <c r="L5" s="38"/>
      <c r="M5" s="38"/>
      <c r="N5" s="39"/>
      <c r="O5" s="39"/>
      <c r="P5" s="39"/>
      <c r="Q5" s="39"/>
      <c r="R5" s="40" t="s">
        <v>89</v>
      </c>
      <c r="S5" s="40"/>
      <c r="T5" s="40"/>
      <c r="U5" s="39"/>
    </row>
    <row r="6" spans="1:39" customFormat="1" ht="18.75" customHeight="1">
      <c r="A6" s="39"/>
      <c r="B6" s="104"/>
      <c r="C6" s="104"/>
      <c r="D6" s="104"/>
      <c r="E6" s="38"/>
      <c r="F6" s="38"/>
      <c r="G6" s="38"/>
      <c r="H6" s="38"/>
      <c r="I6" s="38"/>
      <c r="J6" s="38"/>
      <c r="K6" s="38"/>
      <c r="L6" s="38"/>
      <c r="M6" s="38"/>
      <c r="N6" s="38"/>
      <c r="O6" s="39"/>
      <c r="P6" s="39"/>
      <c r="Q6" s="39"/>
      <c r="R6" s="39"/>
      <c r="S6" s="39"/>
      <c r="T6" s="39"/>
      <c r="U6" s="39"/>
    </row>
    <row r="7" spans="1:39" s="46" customFormat="1" ht="23.1" customHeight="1">
      <c r="C7" s="102"/>
      <c r="D7" s="232" t="s">
        <v>125</v>
      </c>
      <c r="E7" s="50"/>
      <c r="F7" s="50"/>
      <c r="G7" s="50"/>
      <c r="H7" s="50"/>
      <c r="I7" s="50"/>
      <c r="J7" s="50"/>
      <c r="K7" s="50"/>
      <c r="L7" s="50"/>
      <c r="M7" s="50"/>
      <c r="Y7" s="221"/>
      <c r="Z7" s="221"/>
      <c r="AA7" s="221"/>
      <c r="AF7" s="210"/>
      <c r="AK7" s="99"/>
      <c r="AL7" s="99"/>
      <c r="AM7" s="99"/>
    </row>
    <row r="8" spans="1:39" s="46" customFormat="1" ht="23.1" customHeight="1">
      <c r="D8" s="373" t="s">
        <v>123</v>
      </c>
      <c r="E8" s="374"/>
      <c r="F8" s="374"/>
      <c r="G8" s="374"/>
      <c r="H8" s="291" t="s">
        <v>124</v>
      </c>
      <c r="I8" s="291"/>
      <c r="J8" s="291"/>
      <c r="K8" s="291"/>
      <c r="L8" s="241"/>
      <c r="M8" s="241"/>
      <c r="Y8" s="221"/>
      <c r="Z8" s="221"/>
      <c r="AA8" s="221"/>
      <c r="AF8" s="210"/>
      <c r="AK8" s="99"/>
      <c r="AL8" s="99"/>
      <c r="AM8" s="99"/>
    </row>
    <row r="9" spans="1:39" s="46" customFormat="1" ht="23.1" customHeight="1">
      <c r="D9" s="292">
        <v>12</v>
      </c>
      <c r="E9" s="293"/>
      <c r="F9" s="293"/>
      <c r="G9" s="233" t="s">
        <v>7</v>
      </c>
      <c r="H9" s="294">
        <v>1</v>
      </c>
      <c r="I9" s="294"/>
      <c r="J9" s="294"/>
      <c r="K9" s="294"/>
      <c r="L9" s="242"/>
      <c r="M9" s="242"/>
      <c r="Y9" s="221"/>
      <c r="Z9" s="221"/>
      <c r="AA9" s="221"/>
      <c r="AF9" s="210"/>
      <c r="AK9" s="99"/>
      <c r="AL9" s="99"/>
      <c r="AM9" s="99"/>
    </row>
    <row r="10" spans="1:39" s="46" customFormat="1" ht="23.1" customHeight="1">
      <c r="X10" s="372"/>
      <c r="Y10" s="372"/>
      <c r="Z10" s="240"/>
      <c r="AA10" s="224"/>
      <c r="AF10" s="210"/>
      <c r="AK10" s="99"/>
      <c r="AL10" s="99"/>
      <c r="AM10" s="99"/>
    </row>
    <row r="11" spans="1:39" customFormat="1" ht="17.100000000000001" customHeight="1">
      <c r="A11" s="39"/>
      <c r="B11" s="103"/>
      <c r="C11" s="41"/>
      <c r="D11" s="46" t="s">
        <v>127</v>
      </c>
      <c r="E11" s="41"/>
      <c r="F11" s="105"/>
      <c r="G11" s="106"/>
      <c r="H11" s="38"/>
      <c r="I11" s="38"/>
      <c r="J11" s="38"/>
      <c r="K11" s="38"/>
      <c r="L11" s="38"/>
      <c r="M11" s="38"/>
      <c r="N11" s="38"/>
      <c r="O11" s="39"/>
      <c r="P11" s="328" t="s">
        <v>114</v>
      </c>
      <c r="Q11" s="328"/>
      <c r="R11" s="39" t="s">
        <v>7</v>
      </c>
      <c r="S11" s="39"/>
      <c r="T11" s="39"/>
      <c r="U11" s="39"/>
    </row>
    <row r="12" spans="1:39" customFormat="1" ht="21" customHeight="1">
      <c r="A12" s="107"/>
      <c r="B12" s="107"/>
      <c r="C12" s="107"/>
      <c r="D12" s="335" t="s">
        <v>116</v>
      </c>
      <c r="E12" s="336"/>
      <c r="F12" s="336"/>
      <c r="G12" s="337"/>
      <c r="H12" s="336" t="s">
        <v>90</v>
      </c>
      <c r="I12" s="336"/>
      <c r="J12" s="336"/>
      <c r="K12" s="337"/>
      <c r="L12" s="341" t="s">
        <v>15</v>
      </c>
      <c r="M12" s="342"/>
      <c r="N12" s="343"/>
      <c r="O12" s="329" t="s">
        <v>115</v>
      </c>
      <c r="P12" s="330"/>
      <c r="Q12" s="330"/>
      <c r="R12" s="331"/>
      <c r="S12" s="107"/>
      <c r="T12" s="107"/>
      <c r="U12" s="107"/>
    </row>
    <row r="13" spans="1:39" customFormat="1" ht="21" customHeight="1">
      <c r="A13" s="107"/>
      <c r="B13" s="108"/>
      <c r="C13" s="108"/>
      <c r="D13" s="338"/>
      <c r="E13" s="339"/>
      <c r="F13" s="339"/>
      <c r="G13" s="340"/>
      <c r="H13" s="339"/>
      <c r="I13" s="339"/>
      <c r="J13" s="339"/>
      <c r="K13" s="340"/>
      <c r="L13" s="344"/>
      <c r="M13" s="345"/>
      <c r="N13" s="346"/>
      <c r="O13" s="332"/>
      <c r="P13" s="333"/>
      <c r="Q13" s="333"/>
      <c r="R13" s="334"/>
      <c r="S13" s="107"/>
      <c r="T13" s="107"/>
      <c r="U13" s="107"/>
    </row>
    <row r="14" spans="1:39" ht="21" customHeight="1">
      <c r="A14" s="107"/>
      <c r="B14" s="108"/>
      <c r="C14" s="108"/>
      <c r="D14" s="347">
        <f>'Data Record (25mm)'!B29</f>
        <v>0</v>
      </c>
      <c r="E14" s="348"/>
      <c r="F14" s="348"/>
      <c r="G14" s="349"/>
      <c r="H14" s="350">
        <f>'Data Record (25mm)'!Q29</f>
        <v>0</v>
      </c>
      <c r="I14" s="351"/>
      <c r="J14" s="351"/>
      <c r="K14" s="352"/>
      <c r="L14" s="350">
        <f>'Data Record (25mm)'!X29</f>
        <v>0</v>
      </c>
      <c r="M14" s="351"/>
      <c r="N14" s="352"/>
      <c r="O14" s="353">
        <f>'Uncertainty Budget'!R7</f>
        <v>0.58045958802773978</v>
      </c>
      <c r="P14" s="354"/>
      <c r="Q14" s="354"/>
      <c r="R14" s="355"/>
      <c r="S14" s="107"/>
      <c r="T14" s="107"/>
      <c r="U14" s="107"/>
    </row>
    <row r="15" spans="1:39" ht="21" customHeight="1">
      <c r="A15" s="107"/>
      <c r="B15" s="109"/>
      <c r="C15" s="109"/>
      <c r="D15" s="356">
        <f>'Data Record (25mm)'!B30</f>
        <v>2.2000000000000002</v>
      </c>
      <c r="E15" s="357"/>
      <c r="F15" s="357"/>
      <c r="G15" s="358"/>
      <c r="H15" s="359">
        <f>'Data Record (25mm)'!Q30</f>
        <v>2.2000000000000002</v>
      </c>
      <c r="I15" s="360"/>
      <c r="J15" s="360"/>
      <c r="K15" s="361"/>
      <c r="L15" s="359">
        <f>'Data Record (25mm)'!X30</f>
        <v>0</v>
      </c>
      <c r="M15" s="360"/>
      <c r="N15" s="361"/>
      <c r="O15" s="362">
        <f>'Uncertainty Budget'!R8</f>
        <v>0.59041238695226128</v>
      </c>
      <c r="P15" s="363"/>
      <c r="Q15" s="363"/>
      <c r="R15" s="364"/>
      <c r="S15" s="107"/>
      <c r="T15" s="107"/>
      <c r="U15" s="107"/>
    </row>
    <row r="16" spans="1:39" ht="21" customHeight="1">
      <c r="A16" s="107"/>
      <c r="B16" s="109"/>
      <c r="C16" s="109"/>
      <c r="D16" s="356">
        <f>'Data Record (25mm)'!B31</f>
        <v>4.8</v>
      </c>
      <c r="E16" s="357"/>
      <c r="F16" s="357"/>
      <c r="G16" s="358"/>
      <c r="H16" s="359">
        <f>'Data Record (25mm)'!Q31</f>
        <v>4.8</v>
      </c>
      <c r="I16" s="360"/>
      <c r="J16" s="360"/>
      <c r="K16" s="361"/>
      <c r="L16" s="359">
        <f>'Data Record (25mm)'!X31</f>
        <v>0</v>
      </c>
      <c r="M16" s="360"/>
      <c r="N16" s="361"/>
      <c r="O16" s="362">
        <f>'Uncertainty Budget'!R9</f>
        <v>0.59312397804618666</v>
      </c>
      <c r="P16" s="363"/>
      <c r="Q16" s="363"/>
      <c r="R16" s="364"/>
      <c r="S16" s="107"/>
      <c r="T16" s="107"/>
      <c r="U16" s="107"/>
    </row>
    <row r="17" spans="1:35" ht="21" customHeight="1">
      <c r="A17" s="107"/>
      <c r="B17" s="109"/>
      <c r="C17" s="109"/>
      <c r="D17" s="356">
        <f>'Data Record (25mm)'!B32</f>
        <v>7.4</v>
      </c>
      <c r="E17" s="357"/>
      <c r="F17" s="357"/>
      <c r="G17" s="358"/>
      <c r="H17" s="359">
        <f>'Data Record (25mm)'!Q32</f>
        <v>7.4</v>
      </c>
      <c r="I17" s="360"/>
      <c r="J17" s="360"/>
      <c r="K17" s="361"/>
      <c r="L17" s="359">
        <f>'Data Record (25mm)'!X32</f>
        <v>0</v>
      </c>
      <c r="M17" s="360"/>
      <c r="N17" s="361"/>
      <c r="O17" s="362">
        <f>'Uncertainty Budget'!R10</f>
        <v>0.59782049702788431</v>
      </c>
      <c r="P17" s="363"/>
      <c r="Q17" s="363"/>
      <c r="R17" s="364"/>
      <c r="S17" s="107"/>
      <c r="T17" s="107"/>
      <c r="U17" s="107"/>
    </row>
    <row r="18" spans="1:35" ht="21" customHeight="1">
      <c r="A18" s="107"/>
      <c r="B18" s="109"/>
      <c r="C18" s="109"/>
      <c r="D18" s="356">
        <f>'Data Record (25mm)'!B33</f>
        <v>10</v>
      </c>
      <c r="E18" s="357"/>
      <c r="F18" s="357"/>
      <c r="G18" s="358"/>
      <c r="H18" s="359">
        <f>'Data Record (25mm)'!Q33</f>
        <v>10</v>
      </c>
      <c r="I18" s="360"/>
      <c r="J18" s="360"/>
      <c r="K18" s="361"/>
      <c r="L18" s="359">
        <f>'Data Record (25mm)'!X33</f>
        <v>0</v>
      </c>
      <c r="M18" s="360"/>
      <c r="N18" s="361"/>
      <c r="O18" s="362">
        <f>'Uncertainty Budget'!R11</f>
        <v>0.59545500809604968</v>
      </c>
      <c r="P18" s="363"/>
      <c r="Q18" s="363"/>
      <c r="R18" s="364"/>
      <c r="S18" s="107"/>
      <c r="T18" s="107"/>
      <c r="U18" s="107"/>
    </row>
    <row r="19" spans="1:35" ht="21" customHeight="1">
      <c r="A19" s="107"/>
      <c r="B19" s="109"/>
      <c r="C19" s="109"/>
      <c r="D19" s="356">
        <f>'Data Record (25mm)'!B34</f>
        <v>12.1</v>
      </c>
      <c r="E19" s="357"/>
      <c r="F19" s="357"/>
      <c r="G19" s="358"/>
      <c r="H19" s="359">
        <f>'Data Record (25mm)'!Q34</f>
        <v>12.1</v>
      </c>
      <c r="I19" s="360"/>
      <c r="J19" s="360"/>
      <c r="K19" s="361"/>
      <c r="L19" s="359">
        <f>'Data Record (25mm)'!X34</f>
        <v>0</v>
      </c>
      <c r="M19" s="360"/>
      <c r="N19" s="361"/>
      <c r="O19" s="362">
        <f>'Uncertainty Budget'!R12</f>
        <v>0.61322939970835277</v>
      </c>
      <c r="P19" s="363"/>
      <c r="Q19" s="363"/>
      <c r="R19" s="364"/>
      <c r="S19" s="107"/>
      <c r="T19" s="107"/>
      <c r="U19" s="107"/>
      <c r="AI19" s="110"/>
    </row>
    <row r="20" spans="1:35" ht="21" customHeight="1">
      <c r="A20" s="107"/>
      <c r="B20" s="109"/>
      <c r="C20" s="109"/>
      <c r="D20" s="356">
        <f>'Data Record (25mm)'!B35</f>
        <v>14.7</v>
      </c>
      <c r="E20" s="357"/>
      <c r="F20" s="357"/>
      <c r="G20" s="358"/>
      <c r="H20" s="359">
        <f>'Data Record (25mm)'!Q35</f>
        <v>14.7</v>
      </c>
      <c r="I20" s="360"/>
      <c r="J20" s="360"/>
      <c r="K20" s="361"/>
      <c r="L20" s="359">
        <f>'Data Record (25mm)'!X35</f>
        <v>0</v>
      </c>
      <c r="M20" s="360"/>
      <c r="N20" s="361"/>
      <c r="O20" s="362">
        <f>'Uncertainty Budget'!R13</f>
        <v>0.62316707497534995</v>
      </c>
      <c r="P20" s="363"/>
      <c r="Q20" s="363"/>
      <c r="R20" s="364"/>
      <c r="S20" s="107"/>
      <c r="T20" s="107"/>
      <c r="U20" s="107"/>
    </row>
    <row r="21" spans="1:35" ht="21" customHeight="1">
      <c r="A21" s="107"/>
      <c r="B21" s="109"/>
      <c r="C21" s="109"/>
      <c r="D21" s="356">
        <f>'Data Record (25mm)'!B36</f>
        <v>17.3</v>
      </c>
      <c r="E21" s="357"/>
      <c r="F21" s="357"/>
      <c r="G21" s="358"/>
      <c r="H21" s="359">
        <f>'Data Record (25mm)'!Q36</f>
        <v>17.3</v>
      </c>
      <c r="I21" s="360"/>
      <c r="J21" s="360"/>
      <c r="K21" s="361"/>
      <c r="L21" s="359">
        <f>'Data Record (25mm)'!X36</f>
        <v>0</v>
      </c>
      <c r="M21" s="360"/>
      <c r="N21" s="361"/>
      <c r="O21" s="362">
        <f>'Uncertainty Budget'!R14</f>
        <v>0.63482921850421059</v>
      </c>
      <c r="P21" s="363"/>
      <c r="Q21" s="363"/>
      <c r="R21" s="364"/>
      <c r="S21" s="107"/>
      <c r="T21" s="107"/>
      <c r="U21" s="107"/>
    </row>
    <row r="22" spans="1:35" ht="21" customHeight="1">
      <c r="A22" s="107"/>
      <c r="B22" s="109"/>
      <c r="C22" s="109"/>
      <c r="D22" s="356">
        <f>'Data Record (25mm)'!B37</f>
        <v>19.899999999999999</v>
      </c>
      <c r="E22" s="357"/>
      <c r="F22" s="357"/>
      <c r="G22" s="358"/>
      <c r="H22" s="359">
        <f>'Data Record (25mm)'!Q37</f>
        <v>19.899999999999999</v>
      </c>
      <c r="I22" s="360"/>
      <c r="J22" s="360"/>
      <c r="K22" s="361"/>
      <c r="L22" s="359">
        <f>'Data Record (25mm)'!X37</f>
        <v>0</v>
      </c>
      <c r="M22" s="360"/>
      <c r="N22" s="361"/>
      <c r="O22" s="362">
        <f>'Uncertainty Budget'!R15</f>
        <v>0.64812274814780779</v>
      </c>
      <c r="P22" s="363"/>
      <c r="Q22" s="363"/>
      <c r="R22" s="364"/>
      <c r="S22" s="107"/>
      <c r="T22" s="107"/>
      <c r="U22" s="107"/>
    </row>
    <row r="23" spans="1:35" ht="21" customHeight="1">
      <c r="A23" s="107"/>
      <c r="B23" s="109"/>
      <c r="C23" s="109"/>
      <c r="D23" s="356">
        <f>'Data Record (25mm)'!B38</f>
        <v>22.5</v>
      </c>
      <c r="E23" s="357"/>
      <c r="F23" s="357"/>
      <c r="G23" s="358"/>
      <c r="H23" s="359">
        <f>'Data Record (25mm)'!Q38</f>
        <v>22.5</v>
      </c>
      <c r="I23" s="360"/>
      <c r="J23" s="360"/>
      <c r="K23" s="361"/>
      <c r="L23" s="359">
        <f>'Data Record (25mm)'!X38</f>
        <v>0</v>
      </c>
      <c r="M23" s="360"/>
      <c r="N23" s="361"/>
      <c r="O23" s="362">
        <f>'Uncertainty Budget'!R16</f>
        <v>0.66294953302143089</v>
      </c>
      <c r="P23" s="363"/>
      <c r="Q23" s="363"/>
      <c r="R23" s="364"/>
      <c r="S23" s="111"/>
      <c r="T23" s="112"/>
      <c r="U23" s="107"/>
    </row>
    <row r="24" spans="1:35" ht="21" customHeight="1">
      <c r="A24" s="107"/>
      <c r="B24" s="109"/>
      <c r="C24" s="109"/>
      <c r="D24" s="369">
        <f>'Data Record (25mm)'!B39</f>
        <v>25</v>
      </c>
      <c r="E24" s="369"/>
      <c r="F24" s="369"/>
      <c r="G24" s="369"/>
      <c r="H24" s="370">
        <f>'Data Record (25mm)'!Q39</f>
        <v>25</v>
      </c>
      <c r="I24" s="370"/>
      <c r="J24" s="370"/>
      <c r="K24" s="370"/>
      <c r="L24" s="370">
        <f>'Data Record (25mm)'!X39</f>
        <v>0</v>
      </c>
      <c r="M24" s="370"/>
      <c r="N24" s="370"/>
      <c r="O24" s="371">
        <f>'Uncertainty Budget'!R17</f>
        <v>0.6696578728475211</v>
      </c>
      <c r="P24" s="371"/>
      <c r="Q24" s="371"/>
      <c r="R24" s="371"/>
      <c r="S24" s="111"/>
      <c r="T24" s="112"/>
      <c r="U24" s="107"/>
    </row>
    <row r="25" spans="1:35" ht="18" customHeight="1">
      <c r="A25" s="107"/>
      <c r="B25" s="107"/>
      <c r="C25" s="107"/>
      <c r="D25" s="107"/>
      <c r="E25" s="113"/>
      <c r="F25" s="114"/>
      <c r="G25" s="115"/>
      <c r="H25" s="116"/>
      <c r="I25" s="116"/>
      <c r="J25" s="116"/>
      <c r="K25" s="115"/>
      <c r="L25" s="117"/>
      <c r="M25" s="117"/>
      <c r="N25" s="117"/>
      <c r="O25" s="115"/>
      <c r="P25" s="117"/>
      <c r="Q25" s="116"/>
      <c r="R25" s="116"/>
      <c r="S25" s="112"/>
      <c r="T25" s="118"/>
      <c r="U25" s="111"/>
    </row>
    <row r="26" spans="1:35" ht="21" customHeight="1">
      <c r="A26" s="44"/>
      <c r="B26" s="44" t="s">
        <v>44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42"/>
    </row>
    <row r="27" spans="1:35" ht="21" customHeight="1">
      <c r="A27" s="39"/>
      <c r="B27" s="365" t="s">
        <v>45</v>
      </c>
      <c r="C27" s="365"/>
      <c r="D27" s="365"/>
      <c r="E27" s="365"/>
      <c r="F27" s="365"/>
      <c r="G27" s="365"/>
      <c r="H27" s="365"/>
      <c r="I27" s="365"/>
      <c r="J27" s="365"/>
      <c r="K27" s="365"/>
      <c r="L27" s="365"/>
      <c r="M27" s="365"/>
      <c r="N27" s="365"/>
      <c r="O27" s="365"/>
      <c r="P27" s="365"/>
      <c r="Q27" s="365"/>
      <c r="R27" s="365"/>
      <c r="S27" s="365"/>
      <c r="T27" s="365"/>
      <c r="U27" s="365"/>
    </row>
    <row r="28" spans="1:35" ht="21" customHeight="1">
      <c r="A28" s="368" t="s">
        <v>46</v>
      </c>
      <c r="B28" s="368"/>
      <c r="C28" s="368"/>
      <c r="D28" s="368"/>
      <c r="E28" s="368"/>
      <c r="F28" s="368"/>
      <c r="G28" s="368"/>
      <c r="H28" s="368"/>
      <c r="I28" s="368"/>
      <c r="J28" s="368"/>
      <c r="K28" s="368"/>
      <c r="L28" s="368"/>
      <c r="M28" s="368"/>
      <c r="N28" s="368"/>
      <c r="O28" s="368"/>
      <c r="P28" s="368"/>
      <c r="Q28" s="368"/>
      <c r="R28" s="368"/>
      <c r="S28" s="368"/>
      <c r="T28" s="368"/>
      <c r="U28" s="368"/>
    </row>
    <row r="29" spans="1:35" ht="21" customHeight="1">
      <c r="A29" s="366" t="s">
        <v>47</v>
      </c>
      <c r="B29" s="366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6"/>
      <c r="R29" s="366"/>
      <c r="S29" s="366"/>
      <c r="T29" s="366"/>
      <c r="U29" s="366"/>
    </row>
    <row r="30" spans="1:35" ht="17.100000000000001" customHeight="1">
      <c r="A30" s="44"/>
      <c r="B30" s="119"/>
      <c r="C30" s="119"/>
      <c r="D30" s="119"/>
      <c r="E30" s="100"/>
      <c r="F30" s="38"/>
      <c r="G30" s="38"/>
      <c r="H30" s="100"/>
      <c r="I30" s="38"/>
      <c r="J30" s="38"/>
      <c r="K30" s="119"/>
      <c r="L30" s="119"/>
      <c r="M30" s="119"/>
      <c r="N30" s="367"/>
      <c r="O30" s="367"/>
      <c r="P30" s="367"/>
      <c r="Q30" s="367"/>
      <c r="R30" s="39"/>
      <c r="S30" s="39"/>
      <c r="T30" s="39"/>
      <c r="U30" s="43"/>
    </row>
    <row r="31" spans="1:35" ht="17.100000000000001" customHeight="1">
      <c r="A31" s="44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5"/>
      <c r="P31" s="45"/>
      <c r="Q31" s="45"/>
      <c r="R31" s="39"/>
      <c r="S31" s="39"/>
      <c r="T31" s="43"/>
      <c r="U31" s="43"/>
    </row>
    <row r="32" spans="1:35" ht="17.100000000000001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</sheetData>
  <mergeCells count="59">
    <mergeCell ref="X10:Y10"/>
    <mergeCell ref="D9:F9"/>
    <mergeCell ref="D8:G8"/>
    <mergeCell ref="H8:K8"/>
    <mergeCell ref="H9:K9"/>
    <mergeCell ref="D22:G22"/>
    <mergeCell ref="H22:K22"/>
    <mergeCell ref="L22:N22"/>
    <mergeCell ref="O22:R22"/>
    <mergeCell ref="D23:G23"/>
    <mergeCell ref="H23:K23"/>
    <mergeCell ref="L23:N23"/>
    <mergeCell ref="O23:R23"/>
    <mergeCell ref="B27:U27"/>
    <mergeCell ref="A29:U29"/>
    <mergeCell ref="N30:Q30"/>
    <mergeCell ref="A28:U28"/>
    <mergeCell ref="D20:G20"/>
    <mergeCell ref="H20:K20"/>
    <mergeCell ref="L20:N20"/>
    <mergeCell ref="O20:R20"/>
    <mergeCell ref="D21:G21"/>
    <mergeCell ref="H21:K21"/>
    <mergeCell ref="L21:N21"/>
    <mergeCell ref="O21:R21"/>
    <mergeCell ref="D24:G24"/>
    <mergeCell ref="H24:K24"/>
    <mergeCell ref="L24:N24"/>
    <mergeCell ref="O24:R24"/>
    <mergeCell ref="D18:G18"/>
    <mergeCell ref="H18:K18"/>
    <mergeCell ref="L18:N18"/>
    <mergeCell ref="O18:R18"/>
    <mergeCell ref="D19:G19"/>
    <mergeCell ref="H19:K19"/>
    <mergeCell ref="L19:N19"/>
    <mergeCell ref="O19:R19"/>
    <mergeCell ref="D16:G16"/>
    <mergeCell ref="H16:K16"/>
    <mergeCell ref="L16:N16"/>
    <mergeCell ref="O16:R16"/>
    <mergeCell ref="D17:G17"/>
    <mergeCell ref="H17:K17"/>
    <mergeCell ref="L17:N17"/>
    <mergeCell ref="O17:R17"/>
    <mergeCell ref="D14:G14"/>
    <mergeCell ref="H14:K14"/>
    <mergeCell ref="L14:N14"/>
    <mergeCell ref="O14:R14"/>
    <mergeCell ref="D15:G15"/>
    <mergeCell ref="H15:K15"/>
    <mergeCell ref="L15:N15"/>
    <mergeCell ref="O15:R15"/>
    <mergeCell ref="A3:U3"/>
    <mergeCell ref="P11:Q11"/>
    <mergeCell ref="O12:R13"/>
    <mergeCell ref="D12:G13"/>
    <mergeCell ref="H12:K13"/>
    <mergeCell ref="L12:N13"/>
  </mergeCells>
  <pageMargins left="0.31496062992125984" right="0.31496062992125984" top="0.98425196850393704" bottom="0.19685039370078741" header="0.19685039370078741" footer="0.19685039370078741"/>
  <pageSetup paperSize="9" orientation="portrait" horizontalDpi="360" verticalDpi="36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U119"/>
  <sheetViews>
    <sheetView tabSelected="1" workbookViewId="0">
      <selection activeCell="Q17" sqref="Q17"/>
    </sheetView>
  </sheetViews>
  <sheetFormatPr defaultColWidth="1.140625" defaultRowHeight="15"/>
  <cols>
    <col min="1" max="1" width="1.140625" style="166" customWidth="1"/>
    <col min="2" max="18" width="8.7109375" style="166" customWidth="1"/>
    <col min="19" max="19" width="1.42578125" style="166" customWidth="1"/>
    <col min="20" max="25" width="9" style="168" customWidth="1"/>
    <col min="26" max="254" width="9" style="166" customWidth="1"/>
    <col min="255" max="255" width="1.140625" style="166" customWidth="1"/>
    <col min="256" max="256" width="1.140625" style="168"/>
    <col min="257" max="257" width="1.140625" style="168" customWidth="1"/>
    <col min="258" max="274" width="8.140625" style="168" customWidth="1"/>
    <col min="275" max="275" width="1.42578125" style="168" customWidth="1"/>
    <col min="276" max="510" width="9" style="168" customWidth="1"/>
    <col min="511" max="511" width="1.140625" style="168" customWidth="1"/>
    <col min="512" max="512" width="1.140625" style="168"/>
    <col min="513" max="513" width="1.140625" style="168" customWidth="1"/>
    <col min="514" max="530" width="8.140625" style="168" customWidth="1"/>
    <col min="531" max="531" width="1.42578125" style="168" customWidth="1"/>
    <col min="532" max="766" width="9" style="168" customWidth="1"/>
    <col min="767" max="767" width="1.140625" style="168" customWidth="1"/>
    <col min="768" max="768" width="1.140625" style="168"/>
    <col min="769" max="769" width="1.140625" style="168" customWidth="1"/>
    <col min="770" max="786" width="8.140625" style="168" customWidth="1"/>
    <col min="787" max="787" width="1.42578125" style="168" customWidth="1"/>
    <col min="788" max="1022" width="9" style="168" customWidth="1"/>
    <col min="1023" max="1023" width="1.140625" style="168" customWidth="1"/>
    <col min="1024" max="1024" width="1.140625" style="168"/>
    <col min="1025" max="1025" width="1.140625" style="168" customWidth="1"/>
    <col min="1026" max="1042" width="8.140625" style="168" customWidth="1"/>
    <col min="1043" max="1043" width="1.42578125" style="168" customWidth="1"/>
    <col min="1044" max="1278" width="9" style="168" customWidth="1"/>
    <col min="1279" max="1279" width="1.140625" style="168" customWidth="1"/>
    <col min="1280" max="1280" width="1.140625" style="168"/>
    <col min="1281" max="1281" width="1.140625" style="168" customWidth="1"/>
    <col min="1282" max="1298" width="8.140625" style="168" customWidth="1"/>
    <col min="1299" max="1299" width="1.42578125" style="168" customWidth="1"/>
    <col min="1300" max="1534" width="9" style="168" customWidth="1"/>
    <col min="1535" max="1535" width="1.140625" style="168" customWidth="1"/>
    <col min="1536" max="1536" width="1.140625" style="168"/>
    <col min="1537" max="1537" width="1.140625" style="168" customWidth="1"/>
    <col min="1538" max="1554" width="8.140625" style="168" customWidth="1"/>
    <col min="1555" max="1555" width="1.42578125" style="168" customWidth="1"/>
    <col min="1556" max="1790" width="9" style="168" customWidth="1"/>
    <col min="1791" max="1791" width="1.140625" style="168" customWidth="1"/>
    <col min="1792" max="1792" width="1.140625" style="168"/>
    <col min="1793" max="1793" width="1.140625" style="168" customWidth="1"/>
    <col min="1794" max="1810" width="8.140625" style="168" customWidth="1"/>
    <col min="1811" max="1811" width="1.42578125" style="168" customWidth="1"/>
    <col min="1812" max="2046" width="9" style="168" customWidth="1"/>
    <col min="2047" max="2047" width="1.140625" style="168" customWidth="1"/>
    <col min="2048" max="2048" width="1.140625" style="168"/>
    <col min="2049" max="2049" width="1.140625" style="168" customWidth="1"/>
    <col min="2050" max="2066" width="8.140625" style="168" customWidth="1"/>
    <col min="2067" max="2067" width="1.42578125" style="168" customWidth="1"/>
    <col min="2068" max="2302" width="9" style="168" customWidth="1"/>
    <col min="2303" max="2303" width="1.140625" style="168" customWidth="1"/>
    <col min="2304" max="2304" width="1.140625" style="168"/>
    <col min="2305" max="2305" width="1.140625" style="168" customWidth="1"/>
    <col min="2306" max="2322" width="8.140625" style="168" customWidth="1"/>
    <col min="2323" max="2323" width="1.42578125" style="168" customWidth="1"/>
    <col min="2324" max="2558" width="9" style="168" customWidth="1"/>
    <col min="2559" max="2559" width="1.140625" style="168" customWidth="1"/>
    <col min="2560" max="2560" width="1.140625" style="168"/>
    <col min="2561" max="2561" width="1.140625" style="168" customWidth="1"/>
    <col min="2562" max="2578" width="8.140625" style="168" customWidth="1"/>
    <col min="2579" max="2579" width="1.42578125" style="168" customWidth="1"/>
    <col min="2580" max="2814" width="9" style="168" customWidth="1"/>
    <col min="2815" max="2815" width="1.140625" style="168" customWidth="1"/>
    <col min="2816" max="2816" width="1.140625" style="168"/>
    <col min="2817" max="2817" width="1.140625" style="168" customWidth="1"/>
    <col min="2818" max="2834" width="8.140625" style="168" customWidth="1"/>
    <col min="2835" max="2835" width="1.42578125" style="168" customWidth="1"/>
    <col min="2836" max="3070" width="9" style="168" customWidth="1"/>
    <col min="3071" max="3071" width="1.140625" style="168" customWidth="1"/>
    <col min="3072" max="3072" width="1.140625" style="168"/>
    <col min="3073" max="3073" width="1.140625" style="168" customWidth="1"/>
    <col min="3074" max="3090" width="8.140625" style="168" customWidth="1"/>
    <col min="3091" max="3091" width="1.42578125" style="168" customWidth="1"/>
    <col min="3092" max="3326" width="9" style="168" customWidth="1"/>
    <col min="3327" max="3327" width="1.140625" style="168" customWidth="1"/>
    <col min="3328" max="3328" width="1.140625" style="168"/>
    <col min="3329" max="3329" width="1.140625" style="168" customWidth="1"/>
    <col min="3330" max="3346" width="8.140625" style="168" customWidth="1"/>
    <col min="3347" max="3347" width="1.42578125" style="168" customWidth="1"/>
    <col min="3348" max="3582" width="9" style="168" customWidth="1"/>
    <col min="3583" max="3583" width="1.140625" style="168" customWidth="1"/>
    <col min="3584" max="3584" width="1.140625" style="168"/>
    <col min="3585" max="3585" width="1.140625" style="168" customWidth="1"/>
    <col min="3586" max="3602" width="8.140625" style="168" customWidth="1"/>
    <col min="3603" max="3603" width="1.42578125" style="168" customWidth="1"/>
    <col min="3604" max="3838" width="9" style="168" customWidth="1"/>
    <col min="3839" max="3839" width="1.140625" style="168" customWidth="1"/>
    <col min="3840" max="3840" width="1.140625" style="168"/>
    <col min="3841" max="3841" width="1.140625" style="168" customWidth="1"/>
    <col min="3842" max="3858" width="8.140625" style="168" customWidth="1"/>
    <col min="3859" max="3859" width="1.42578125" style="168" customWidth="1"/>
    <col min="3860" max="4094" width="9" style="168" customWidth="1"/>
    <col min="4095" max="4095" width="1.140625" style="168" customWidth="1"/>
    <col min="4096" max="4096" width="1.140625" style="168"/>
    <col min="4097" max="4097" width="1.140625" style="168" customWidth="1"/>
    <col min="4098" max="4114" width="8.140625" style="168" customWidth="1"/>
    <col min="4115" max="4115" width="1.42578125" style="168" customWidth="1"/>
    <col min="4116" max="4350" width="9" style="168" customWidth="1"/>
    <col min="4351" max="4351" width="1.140625" style="168" customWidth="1"/>
    <col min="4352" max="4352" width="1.140625" style="168"/>
    <col min="4353" max="4353" width="1.140625" style="168" customWidth="1"/>
    <col min="4354" max="4370" width="8.140625" style="168" customWidth="1"/>
    <col min="4371" max="4371" width="1.42578125" style="168" customWidth="1"/>
    <col min="4372" max="4606" width="9" style="168" customWidth="1"/>
    <col min="4607" max="4607" width="1.140625" style="168" customWidth="1"/>
    <col min="4608" max="4608" width="1.140625" style="168"/>
    <col min="4609" max="4609" width="1.140625" style="168" customWidth="1"/>
    <col min="4610" max="4626" width="8.140625" style="168" customWidth="1"/>
    <col min="4627" max="4627" width="1.42578125" style="168" customWidth="1"/>
    <col min="4628" max="4862" width="9" style="168" customWidth="1"/>
    <col min="4863" max="4863" width="1.140625" style="168" customWidth="1"/>
    <col min="4864" max="4864" width="1.140625" style="168"/>
    <col min="4865" max="4865" width="1.140625" style="168" customWidth="1"/>
    <col min="4866" max="4882" width="8.140625" style="168" customWidth="1"/>
    <col min="4883" max="4883" width="1.42578125" style="168" customWidth="1"/>
    <col min="4884" max="5118" width="9" style="168" customWidth="1"/>
    <col min="5119" max="5119" width="1.140625" style="168" customWidth="1"/>
    <col min="5120" max="5120" width="1.140625" style="168"/>
    <col min="5121" max="5121" width="1.140625" style="168" customWidth="1"/>
    <col min="5122" max="5138" width="8.140625" style="168" customWidth="1"/>
    <col min="5139" max="5139" width="1.42578125" style="168" customWidth="1"/>
    <col min="5140" max="5374" width="9" style="168" customWidth="1"/>
    <col min="5375" max="5375" width="1.140625" style="168" customWidth="1"/>
    <col min="5376" max="5376" width="1.140625" style="168"/>
    <col min="5377" max="5377" width="1.140625" style="168" customWidth="1"/>
    <col min="5378" max="5394" width="8.140625" style="168" customWidth="1"/>
    <col min="5395" max="5395" width="1.42578125" style="168" customWidth="1"/>
    <col min="5396" max="5630" width="9" style="168" customWidth="1"/>
    <col min="5631" max="5631" width="1.140625" style="168" customWidth="1"/>
    <col min="5632" max="5632" width="1.140625" style="168"/>
    <col min="5633" max="5633" width="1.140625" style="168" customWidth="1"/>
    <col min="5634" max="5650" width="8.140625" style="168" customWidth="1"/>
    <col min="5651" max="5651" width="1.42578125" style="168" customWidth="1"/>
    <col min="5652" max="5886" width="9" style="168" customWidth="1"/>
    <col min="5887" max="5887" width="1.140625" style="168" customWidth="1"/>
    <col min="5888" max="5888" width="1.140625" style="168"/>
    <col min="5889" max="5889" width="1.140625" style="168" customWidth="1"/>
    <col min="5890" max="5906" width="8.140625" style="168" customWidth="1"/>
    <col min="5907" max="5907" width="1.42578125" style="168" customWidth="1"/>
    <col min="5908" max="6142" width="9" style="168" customWidth="1"/>
    <col min="6143" max="6143" width="1.140625" style="168" customWidth="1"/>
    <col min="6144" max="6144" width="1.140625" style="168"/>
    <col min="6145" max="6145" width="1.140625" style="168" customWidth="1"/>
    <col min="6146" max="6162" width="8.140625" style="168" customWidth="1"/>
    <col min="6163" max="6163" width="1.42578125" style="168" customWidth="1"/>
    <col min="6164" max="6398" width="9" style="168" customWidth="1"/>
    <col min="6399" max="6399" width="1.140625" style="168" customWidth="1"/>
    <col min="6400" max="6400" width="1.140625" style="168"/>
    <col min="6401" max="6401" width="1.140625" style="168" customWidth="1"/>
    <col min="6402" max="6418" width="8.140625" style="168" customWidth="1"/>
    <col min="6419" max="6419" width="1.42578125" style="168" customWidth="1"/>
    <col min="6420" max="6654" width="9" style="168" customWidth="1"/>
    <col min="6655" max="6655" width="1.140625" style="168" customWidth="1"/>
    <col min="6656" max="6656" width="1.140625" style="168"/>
    <col min="6657" max="6657" width="1.140625" style="168" customWidth="1"/>
    <col min="6658" max="6674" width="8.140625" style="168" customWidth="1"/>
    <col min="6675" max="6675" width="1.42578125" style="168" customWidth="1"/>
    <col min="6676" max="6910" width="9" style="168" customWidth="1"/>
    <col min="6911" max="6911" width="1.140625" style="168" customWidth="1"/>
    <col min="6912" max="6912" width="1.140625" style="168"/>
    <col min="6913" max="6913" width="1.140625" style="168" customWidth="1"/>
    <col min="6914" max="6930" width="8.140625" style="168" customWidth="1"/>
    <col min="6931" max="6931" width="1.42578125" style="168" customWidth="1"/>
    <col min="6932" max="7166" width="9" style="168" customWidth="1"/>
    <col min="7167" max="7167" width="1.140625" style="168" customWidth="1"/>
    <col min="7168" max="7168" width="1.140625" style="168"/>
    <col min="7169" max="7169" width="1.140625" style="168" customWidth="1"/>
    <col min="7170" max="7186" width="8.140625" style="168" customWidth="1"/>
    <col min="7187" max="7187" width="1.42578125" style="168" customWidth="1"/>
    <col min="7188" max="7422" width="9" style="168" customWidth="1"/>
    <col min="7423" max="7423" width="1.140625" style="168" customWidth="1"/>
    <col min="7424" max="7424" width="1.140625" style="168"/>
    <col min="7425" max="7425" width="1.140625" style="168" customWidth="1"/>
    <col min="7426" max="7442" width="8.140625" style="168" customWidth="1"/>
    <col min="7443" max="7443" width="1.42578125" style="168" customWidth="1"/>
    <col min="7444" max="7678" width="9" style="168" customWidth="1"/>
    <col min="7679" max="7679" width="1.140625" style="168" customWidth="1"/>
    <col min="7680" max="7680" width="1.140625" style="168"/>
    <col min="7681" max="7681" width="1.140625" style="168" customWidth="1"/>
    <col min="7682" max="7698" width="8.140625" style="168" customWidth="1"/>
    <col min="7699" max="7699" width="1.42578125" style="168" customWidth="1"/>
    <col min="7700" max="7934" width="9" style="168" customWidth="1"/>
    <col min="7935" max="7935" width="1.140625" style="168" customWidth="1"/>
    <col min="7936" max="7936" width="1.140625" style="168"/>
    <col min="7937" max="7937" width="1.140625" style="168" customWidth="1"/>
    <col min="7938" max="7954" width="8.140625" style="168" customWidth="1"/>
    <col min="7955" max="7955" width="1.42578125" style="168" customWidth="1"/>
    <col min="7956" max="8190" width="9" style="168" customWidth="1"/>
    <col min="8191" max="8191" width="1.140625" style="168" customWidth="1"/>
    <col min="8192" max="8192" width="1.140625" style="168"/>
    <col min="8193" max="8193" width="1.140625" style="168" customWidth="1"/>
    <col min="8194" max="8210" width="8.140625" style="168" customWidth="1"/>
    <col min="8211" max="8211" width="1.42578125" style="168" customWidth="1"/>
    <col min="8212" max="8446" width="9" style="168" customWidth="1"/>
    <col min="8447" max="8447" width="1.140625" style="168" customWidth="1"/>
    <col min="8448" max="8448" width="1.140625" style="168"/>
    <col min="8449" max="8449" width="1.140625" style="168" customWidth="1"/>
    <col min="8450" max="8466" width="8.140625" style="168" customWidth="1"/>
    <col min="8467" max="8467" width="1.42578125" style="168" customWidth="1"/>
    <col min="8468" max="8702" width="9" style="168" customWidth="1"/>
    <col min="8703" max="8703" width="1.140625" style="168" customWidth="1"/>
    <col min="8704" max="8704" width="1.140625" style="168"/>
    <col min="8705" max="8705" width="1.140625" style="168" customWidth="1"/>
    <col min="8706" max="8722" width="8.140625" style="168" customWidth="1"/>
    <col min="8723" max="8723" width="1.42578125" style="168" customWidth="1"/>
    <col min="8724" max="8958" width="9" style="168" customWidth="1"/>
    <col min="8959" max="8959" width="1.140625" style="168" customWidth="1"/>
    <col min="8960" max="8960" width="1.140625" style="168"/>
    <col min="8961" max="8961" width="1.140625" style="168" customWidth="1"/>
    <col min="8962" max="8978" width="8.140625" style="168" customWidth="1"/>
    <col min="8979" max="8979" width="1.42578125" style="168" customWidth="1"/>
    <col min="8980" max="9214" width="9" style="168" customWidth="1"/>
    <col min="9215" max="9215" width="1.140625" style="168" customWidth="1"/>
    <col min="9216" max="9216" width="1.140625" style="168"/>
    <col min="9217" max="9217" width="1.140625" style="168" customWidth="1"/>
    <col min="9218" max="9234" width="8.140625" style="168" customWidth="1"/>
    <col min="9235" max="9235" width="1.42578125" style="168" customWidth="1"/>
    <col min="9236" max="9470" width="9" style="168" customWidth="1"/>
    <col min="9471" max="9471" width="1.140625" style="168" customWidth="1"/>
    <col min="9472" max="9472" width="1.140625" style="168"/>
    <col min="9473" max="9473" width="1.140625" style="168" customWidth="1"/>
    <col min="9474" max="9490" width="8.140625" style="168" customWidth="1"/>
    <col min="9491" max="9491" width="1.42578125" style="168" customWidth="1"/>
    <col min="9492" max="9726" width="9" style="168" customWidth="1"/>
    <col min="9727" max="9727" width="1.140625" style="168" customWidth="1"/>
    <col min="9728" max="9728" width="1.140625" style="168"/>
    <col min="9729" max="9729" width="1.140625" style="168" customWidth="1"/>
    <col min="9730" max="9746" width="8.140625" style="168" customWidth="1"/>
    <col min="9747" max="9747" width="1.42578125" style="168" customWidth="1"/>
    <col min="9748" max="9982" width="9" style="168" customWidth="1"/>
    <col min="9983" max="9983" width="1.140625" style="168" customWidth="1"/>
    <col min="9984" max="9984" width="1.140625" style="168"/>
    <col min="9985" max="9985" width="1.140625" style="168" customWidth="1"/>
    <col min="9986" max="10002" width="8.140625" style="168" customWidth="1"/>
    <col min="10003" max="10003" width="1.42578125" style="168" customWidth="1"/>
    <col min="10004" max="10238" width="9" style="168" customWidth="1"/>
    <col min="10239" max="10239" width="1.140625" style="168" customWidth="1"/>
    <col min="10240" max="10240" width="1.140625" style="168"/>
    <col min="10241" max="10241" width="1.140625" style="168" customWidth="1"/>
    <col min="10242" max="10258" width="8.140625" style="168" customWidth="1"/>
    <col min="10259" max="10259" width="1.42578125" style="168" customWidth="1"/>
    <col min="10260" max="10494" width="9" style="168" customWidth="1"/>
    <col min="10495" max="10495" width="1.140625" style="168" customWidth="1"/>
    <col min="10496" max="10496" width="1.140625" style="168"/>
    <col min="10497" max="10497" width="1.140625" style="168" customWidth="1"/>
    <col min="10498" max="10514" width="8.140625" style="168" customWidth="1"/>
    <col min="10515" max="10515" width="1.42578125" style="168" customWidth="1"/>
    <col min="10516" max="10750" width="9" style="168" customWidth="1"/>
    <col min="10751" max="10751" width="1.140625" style="168" customWidth="1"/>
    <col min="10752" max="10752" width="1.140625" style="168"/>
    <col min="10753" max="10753" width="1.140625" style="168" customWidth="1"/>
    <col min="10754" max="10770" width="8.140625" style="168" customWidth="1"/>
    <col min="10771" max="10771" width="1.42578125" style="168" customWidth="1"/>
    <col min="10772" max="11006" width="9" style="168" customWidth="1"/>
    <col min="11007" max="11007" width="1.140625" style="168" customWidth="1"/>
    <col min="11008" max="11008" width="1.140625" style="168"/>
    <col min="11009" max="11009" width="1.140625" style="168" customWidth="1"/>
    <col min="11010" max="11026" width="8.140625" style="168" customWidth="1"/>
    <col min="11027" max="11027" width="1.42578125" style="168" customWidth="1"/>
    <col min="11028" max="11262" width="9" style="168" customWidth="1"/>
    <col min="11263" max="11263" width="1.140625" style="168" customWidth="1"/>
    <col min="11264" max="11264" width="1.140625" style="168"/>
    <col min="11265" max="11265" width="1.140625" style="168" customWidth="1"/>
    <col min="11266" max="11282" width="8.140625" style="168" customWidth="1"/>
    <col min="11283" max="11283" width="1.42578125" style="168" customWidth="1"/>
    <col min="11284" max="11518" width="9" style="168" customWidth="1"/>
    <col min="11519" max="11519" width="1.140625" style="168" customWidth="1"/>
    <col min="11520" max="11520" width="1.140625" style="168"/>
    <col min="11521" max="11521" width="1.140625" style="168" customWidth="1"/>
    <col min="11522" max="11538" width="8.140625" style="168" customWidth="1"/>
    <col min="11539" max="11539" width="1.42578125" style="168" customWidth="1"/>
    <col min="11540" max="11774" width="9" style="168" customWidth="1"/>
    <col min="11775" max="11775" width="1.140625" style="168" customWidth="1"/>
    <col min="11776" max="11776" width="1.140625" style="168"/>
    <col min="11777" max="11777" width="1.140625" style="168" customWidth="1"/>
    <col min="11778" max="11794" width="8.140625" style="168" customWidth="1"/>
    <col min="11795" max="11795" width="1.42578125" style="168" customWidth="1"/>
    <col min="11796" max="12030" width="9" style="168" customWidth="1"/>
    <col min="12031" max="12031" width="1.140625" style="168" customWidth="1"/>
    <col min="12032" max="12032" width="1.140625" style="168"/>
    <col min="12033" max="12033" width="1.140625" style="168" customWidth="1"/>
    <col min="12034" max="12050" width="8.140625" style="168" customWidth="1"/>
    <col min="12051" max="12051" width="1.42578125" style="168" customWidth="1"/>
    <col min="12052" max="12286" width="9" style="168" customWidth="1"/>
    <col min="12287" max="12287" width="1.140625" style="168" customWidth="1"/>
    <col min="12288" max="12288" width="1.140625" style="168"/>
    <col min="12289" max="12289" width="1.140625" style="168" customWidth="1"/>
    <col min="12290" max="12306" width="8.140625" style="168" customWidth="1"/>
    <col min="12307" max="12307" width="1.42578125" style="168" customWidth="1"/>
    <col min="12308" max="12542" width="9" style="168" customWidth="1"/>
    <col min="12543" max="12543" width="1.140625" style="168" customWidth="1"/>
    <col min="12544" max="12544" width="1.140625" style="168"/>
    <col min="12545" max="12545" width="1.140625" style="168" customWidth="1"/>
    <col min="12546" max="12562" width="8.140625" style="168" customWidth="1"/>
    <col min="12563" max="12563" width="1.42578125" style="168" customWidth="1"/>
    <col min="12564" max="12798" width="9" style="168" customWidth="1"/>
    <col min="12799" max="12799" width="1.140625" style="168" customWidth="1"/>
    <col min="12800" max="12800" width="1.140625" style="168"/>
    <col min="12801" max="12801" width="1.140625" style="168" customWidth="1"/>
    <col min="12802" max="12818" width="8.140625" style="168" customWidth="1"/>
    <col min="12819" max="12819" width="1.42578125" style="168" customWidth="1"/>
    <col min="12820" max="13054" width="9" style="168" customWidth="1"/>
    <col min="13055" max="13055" width="1.140625" style="168" customWidth="1"/>
    <col min="13056" max="13056" width="1.140625" style="168"/>
    <col min="13057" max="13057" width="1.140625" style="168" customWidth="1"/>
    <col min="13058" max="13074" width="8.140625" style="168" customWidth="1"/>
    <col min="13075" max="13075" width="1.42578125" style="168" customWidth="1"/>
    <col min="13076" max="13310" width="9" style="168" customWidth="1"/>
    <col min="13311" max="13311" width="1.140625" style="168" customWidth="1"/>
    <col min="13312" max="13312" width="1.140625" style="168"/>
    <col min="13313" max="13313" width="1.140625" style="168" customWidth="1"/>
    <col min="13314" max="13330" width="8.140625" style="168" customWidth="1"/>
    <col min="13331" max="13331" width="1.42578125" style="168" customWidth="1"/>
    <col min="13332" max="13566" width="9" style="168" customWidth="1"/>
    <col min="13567" max="13567" width="1.140625" style="168" customWidth="1"/>
    <col min="13568" max="13568" width="1.140625" style="168"/>
    <col min="13569" max="13569" width="1.140625" style="168" customWidth="1"/>
    <col min="13570" max="13586" width="8.140625" style="168" customWidth="1"/>
    <col min="13587" max="13587" width="1.42578125" style="168" customWidth="1"/>
    <col min="13588" max="13822" width="9" style="168" customWidth="1"/>
    <col min="13823" max="13823" width="1.140625" style="168" customWidth="1"/>
    <col min="13824" max="13824" width="1.140625" style="168"/>
    <col min="13825" max="13825" width="1.140625" style="168" customWidth="1"/>
    <col min="13826" max="13842" width="8.140625" style="168" customWidth="1"/>
    <col min="13843" max="13843" width="1.42578125" style="168" customWidth="1"/>
    <col min="13844" max="14078" width="9" style="168" customWidth="1"/>
    <col min="14079" max="14079" width="1.140625" style="168" customWidth="1"/>
    <col min="14080" max="14080" width="1.140625" style="168"/>
    <col min="14081" max="14081" width="1.140625" style="168" customWidth="1"/>
    <col min="14082" max="14098" width="8.140625" style="168" customWidth="1"/>
    <col min="14099" max="14099" width="1.42578125" style="168" customWidth="1"/>
    <col min="14100" max="14334" width="9" style="168" customWidth="1"/>
    <col min="14335" max="14335" width="1.140625" style="168" customWidth="1"/>
    <col min="14336" max="14336" width="1.140625" style="168"/>
    <col min="14337" max="14337" width="1.140625" style="168" customWidth="1"/>
    <col min="14338" max="14354" width="8.140625" style="168" customWidth="1"/>
    <col min="14355" max="14355" width="1.42578125" style="168" customWidth="1"/>
    <col min="14356" max="14590" width="9" style="168" customWidth="1"/>
    <col min="14591" max="14591" width="1.140625" style="168" customWidth="1"/>
    <col min="14592" max="14592" width="1.140625" style="168"/>
    <col min="14593" max="14593" width="1.140625" style="168" customWidth="1"/>
    <col min="14594" max="14610" width="8.140625" style="168" customWidth="1"/>
    <col min="14611" max="14611" width="1.42578125" style="168" customWidth="1"/>
    <col min="14612" max="14846" width="9" style="168" customWidth="1"/>
    <col min="14847" max="14847" width="1.140625" style="168" customWidth="1"/>
    <col min="14848" max="14848" width="1.140625" style="168"/>
    <col min="14849" max="14849" width="1.140625" style="168" customWidth="1"/>
    <col min="14850" max="14866" width="8.140625" style="168" customWidth="1"/>
    <col min="14867" max="14867" width="1.42578125" style="168" customWidth="1"/>
    <col min="14868" max="15102" width="9" style="168" customWidth="1"/>
    <col min="15103" max="15103" width="1.140625" style="168" customWidth="1"/>
    <col min="15104" max="15104" width="1.140625" style="168"/>
    <col min="15105" max="15105" width="1.140625" style="168" customWidth="1"/>
    <col min="15106" max="15122" width="8.140625" style="168" customWidth="1"/>
    <col min="15123" max="15123" width="1.42578125" style="168" customWidth="1"/>
    <col min="15124" max="15358" width="9" style="168" customWidth="1"/>
    <col min="15359" max="15359" width="1.140625" style="168" customWidth="1"/>
    <col min="15360" max="15360" width="1.140625" style="168"/>
    <col min="15361" max="15361" width="1.140625" style="168" customWidth="1"/>
    <col min="15362" max="15378" width="8.140625" style="168" customWidth="1"/>
    <col min="15379" max="15379" width="1.42578125" style="168" customWidth="1"/>
    <col min="15380" max="15614" width="9" style="168" customWidth="1"/>
    <col min="15615" max="15615" width="1.140625" style="168" customWidth="1"/>
    <col min="15616" max="15616" width="1.140625" style="168"/>
    <col min="15617" max="15617" width="1.140625" style="168" customWidth="1"/>
    <col min="15618" max="15634" width="8.140625" style="168" customWidth="1"/>
    <col min="15635" max="15635" width="1.42578125" style="168" customWidth="1"/>
    <col min="15636" max="15870" width="9" style="168" customWidth="1"/>
    <col min="15871" max="15871" width="1.140625" style="168" customWidth="1"/>
    <col min="15872" max="15872" width="1.140625" style="168"/>
    <col min="15873" max="15873" width="1.140625" style="168" customWidth="1"/>
    <col min="15874" max="15890" width="8.140625" style="168" customWidth="1"/>
    <col min="15891" max="15891" width="1.42578125" style="168" customWidth="1"/>
    <col min="15892" max="16126" width="9" style="168" customWidth="1"/>
    <col min="16127" max="16127" width="1.140625" style="168" customWidth="1"/>
    <col min="16128" max="16128" width="1.140625" style="168"/>
    <col min="16129" max="16129" width="1.140625" style="168" customWidth="1"/>
    <col min="16130" max="16146" width="8.140625" style="168" customWidth="1"/>
    <col min="16147" max="16147" width="1.42578125" style="168" customWidth="1"/>
    <col min="16148" max="16382" width="9" style="168" customWidth="1"/>
    <col min="16383" max="16383" width="1.140625" style="168" customWidth="1"/>
    <col min="16384" max="16384" width="1.140625" style="168"/>
  </cols>
  <sheetData>
    <row r="1" spans="1:255">
      <c r="B1" s="167"/>
      <c r="C1" s="167"/>
      <c r="F1" s="167"/>
      <c r="G1" s="167"/>
    </row>
    <row r="2" spans="1:255" ht="23.25">
      <c r="B2" s="375" t="s">
        <v>57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</row>
    <row r="3" spans="1:255" ht="14.25" customHeight="1">
      <c r="B3" s="169"/>
      <c r="C3" s="169"/>
      <c r="D3" s="170"/>
      <c r="E3" s="171"/>
      <c r="F3" s="169"/>
      <c r="G3" s="169"/>
      <c r="H3" s="172"/>
      <c r="I3" s="172"/>
      <c r="J3" s="173"/>
      <c r="K3" s="173"/>
      <c r="L3" s="170"/>
      <c r="M3" s="171"/>
      <c r="N3" s="170"/>
      <c r="O3" s="170"/>
      <c r="S3" s="174"/>
    </row>
    <row r="4" spans="1:255" ht="18" customHeight="1">
      <c r="B4" s="376" t="s">
        <v>0</v>
      </c>
      <c r="C4" s="377"/>
      <c r="D4" s="376" t="s">
        <v>2</v>
      </c>
      <c r="E4" s="377"/>
      <c r="F4" s="378" t="s">
        <v>58</v>
      </c>
      <c r="G4" s="379"/>
      <c r="H4" s="380" t="s">
        <v>1</v>
      </c>
      <c r="I4" s="381"/>
      <c r="J4" s="376" t="s">
        <v>14</v>
      </c>
      <c r="K4" s="377"/>
      <c r="L4" s="376" t="s">
        <v>59</v>
      </c>
      <c r="M4" s="377"/>
      <c r="N4" s="382" t="s">
        <v>3</v>
      </c>
      <c r="O4" s="382" t="s">
        <v>4</v>
      </c>
      <c r="P4" s="382" t="s">
        <v>110</v>
      </c>
      <c r="Q4" s="382" t="s">
        <v>111</v>
      </c>
      <c r="R4" s="175" t="s">
        <v>112</v>
      </c>
      <c r="Z4" s="176"/>
      <c r="AA4" s="176"/>
      <c r="AB4" s="176"/>
    </row>
    <row r="5" spans="1:255">
      <c r="B5" s="384" t="s">
        <v>55</v>
      </c>
      <c r="C5" s="385"/>
      <c r="D5" s="384" t="s">
        <v>55</v>
      </c>
      <c r="E5" s="385"/>
      <c r="F5" s="384" t="s">
        <v>55</v>
      </c>
      <c r="G5" s="385"/>
      <c r="H5" s="384" t="s">
        <v>55</v>
      </c>
      <c r="I5" s="385"/>
      <c r="J5" s="384" t="s">
        <v>55</v>
      </c>
      <c r="K5" s="385"/>
      <c r="L5" s="384" t="s">
        <v>55</v>
      </c>
      <c r="M5" s="385"/>
      <c r="N5" s="383"/>
      <c r="O5" s="383"/>
      <c r="P5" s="383"/>
      <c r="Q5" s="383"/>
      <c r="R5" s="177" t="s">
        <v>113</v>
      </c>
      <c r="Z5" s="176"/>
      <c r="AA5" s="176"/>
      <c r="AB5" s="176"/>
    </row>
    <row r="6" spans="1:255" ht="18.75">
      <c r="B6" s="388" t="s">
        <v>5</v>
      </c>
      <c r="C6" s="389"/>
      <c r="D6" s="178" t="s">
        <v>5</v>
      </c>
      <c r="E6" s="179" t="s">
        <v>4</v>
      </c>
      <c r="F6" s="178" t="s">
        <v>5</v>
      </c>
      <c r="G6" s="179" t="s">
        <v>4</v>
      </c>
      <c r="H6" s="178" t="s">
        <v>5</v>
      </c>
      <c r="I6" s="179" t="s">
        <v>4</v>
      </c>
      <c r="J6" s="178" t="s">
        <v>5</v>
      </c>
      <c r="K6" s="179" t="s">
        <v>4</v>
      </c>
      <c r="L6" s="178" t="s">
        <v>5</v>
      </c>
      <c r="M6" s="179" t="s">
        <v>4</v>
      </c>
      <c r="N6" s="178" t="s">
        <v>5</v>
      </c>
      <c r="O6" s="178" t="s">
        <v>5</v>
      </c>
      <c r="P6" s="178" t="s">
        <v>5</v>
      </c>
      <c r="Q6" s="180" t="s">
        <v>5</v>
      </c>
      <c r="R6" s="181" t="s">
        <v>5</v>
      </c>
      <c r="S6" s="182"/>
      <c r="Z6" s="176"/>
      <c r="AA6" s="176"/>
      <c r="AB6" s="176"/>
    </row>
    <row r="7" spans="1:255" ht="18.75">
      <c r="A7" s="176"/>
      <c r="B7" s="386">
        <f>'Data Record (25mm)'!B29</f>
        <v>0</v>
      </c>
      <c r="C7" s="387"/>
      <c r="D7" s="183">
        <f>'Data Record (25mm)'!T29</f>
        <v>0</v>
      </c>
      <c r="E7" s="184">
        <f t="shared" ref="E7:E17" si="0">D7/1</f>
        <v>0</v>
      </c>
      <c r="F7" s="185">
        <f>'Uncert of STD'!K25</f>
        <v>5.9999999999999995E-5</v>
      </c>
      <c r="G7" s="184">
        <f t="shared" ref="G7:G17" si="1">F7/2</f>
        <v>2.9999999999999997E-5</v>
      </c>
      <c r="H7" s="184">
        <f t="shared" ref="H7:H17" si="2">((B7)*(11.5*10^-6)*1)</f>
        <v>0</v>
      </c>
      <c r="I7" s="184">
        <f t="shared" ref="I7:I17" si="3">H7/SQRT(3)</f>
        <v>0</v>
      </c>
      <c r="J7" s="186">
        <f>'Data Record (25mm)'!O8/2</f>
        <v>5.0000000000000001E-4</v>
      </c>
      <c r="K7" s="187">
        <f t="shared" ref="K7:K17" si="4">(J7/SQRT(3))</f>
        <v>2.886751345948129E-4</v>
      </c>
      <c r="L7" s="183">
        <f>'Uncert of STD'!AC6</f>
        <v>1.6999999999999999E-3</v>
      </c>
      <c r="M7" s="188">
        <f>L7/2</f>
        <v>8.4999999999999995E-4</v>
      </c>
      <c r="N7" s="184">
        <f>SQRT(E7^2+G7^2+I7^2+K7^2)</f>
        <v>2.9022979401386987E-4</v>
      </c>
      <c r="O7" s="189">
        <f t="shared" ref="O7:O17" si="5">M7/1</f>
        <v>8.4999999999999995E-4</v>
      </c>
      <c r="P7" s="190" t="str">
        <f>IF(D7=0,"∞",(N7^4/(D7^4/3)))</f>
        <v>∞</v>
      </c>
      <c r="Q7" s="191">
        <f>IF(P7="∞",2,_xlfn.T.INV.2T(0.0455,P7))</f>
        <v>2</v>
      </c>
      <c r="R7" s="209">
        <f>N7*Q7*1000</f>
        <v>0.58045958802773978</v>
      </c>
      <c r="S7" s="182"/>
      <c r="Z7" s="176"/>
      <c r="AA7" s="176"/>
      <c r="AB7" s="176"/>
    </row>
    <row r="8" spans="1:255" ht="18.75">
      <c r="A8" s="176"/>
      <c r="B8" s="386">
        <f>'Data Record (25mm)'!B30</f>
        <v>2.2000000000000002</v>
      </c>
      <c r="C8" s="387"/>
      <c r="D8" s="183">
        <f>'Data Record (25mm)'!T30</f>
        <v>0</v>
      </c>
      <c r="E8" s="184">
        <f t="shared" si="0"/>
        <v>0</v>
      </c>
      <c r="F8" s="185">
        <f>'Uncert of STD'!K25+'Uncert of STD'!K17</f>
        <v>1.1999999999999999E-4</v>
      </c>
      <c r="G8" s="184">
        <f t="shared" si="1"/>
        <v>5.9999999999999995E-5</v>
      </c>
      <c r="H8" s="184">
        <f t="shared" si="2"/>
        <v>2.5300000000000002E-5</v>
      </c>
      <c r="I8" s="184">
        <f t="shared" si="3"/>
        <v>1.4606961810497534E-5</v>
      </c>
      <c r="J8" s="186">
        <f>J7</f>
        <v>5.0000000000000001E-4</v>
      </c>
      <c r="K8" s="187">
        <f t="shared" si="4"/>
        <v>2.886751345948129E-4</v>
      </c>
      <c r="L8" s="183">
        <f>L7</f>
        <v>1.6999999999999999E-3</v>
      </c>
      <c r="M8" s="188">
        <f t="shared" ref="M8:M17" si="6">L8/2</f>
        <v>8.4999999999999995E-4</v>
      </c>
      <c r="N8" s="184">
        <f t="shared" ref="N8:N17" si="7">SQRT(E8^2+G8^2+I8^2+K8^2)</f>
        <v>2.9520619347613063E-4</v>
      </c>
      <c r="O8" s="189">
        <f t="shared" si="5"/>
        <v>8.4999999999999995E-4</v>
      </c>
      <c r="P8" s="190" t="str">
        <f t="shared" ref="P8:P17" si="8">IF(D8=0,"∞",(N8^4/(D8^4/3)))</f>
        <v>∞</v>
      </c>
      <c r="Q8" s="191">
        <f t="shared" ref="Q8:Q17" si="9">IF(P8="∞",2,_xlfn.T.INV.2T(0.0455,P8))</f>
        <v>2</v>
      </c>
      <c r="R8" s="209">
        <f t="shared" ref="R8:R17" si="10">N8*Q8*1000</f>
        <v>0.59041238695226128</v>
      </c>
      <c r="S8" s="182"/>
      <c r="Z8" s="176"/>
      <c r="AA8" s="176"/>
      <c r="AB8" s="176"/>
    </row>
    <row r="9" spans="1:255" ht="18.75">
      <c r="A9" s="176"/>
      <c r="B9" s="386">
        <f>'Data Record (25mm)'!B31</f>
        <v>4.8</v>
      </c>
      <c r="C9" s="387"/>
      <c r="D9" s="183">
        <f>'Data Record (25mm)'!T31</f>
        <v>0</v>
      </c>
      <c r="E9" s="184">
        <f t="shared" si="0"/>
        <v>0</v>
      </c>
      <c r="F9" s="185">
        <f>'Uncert of STD'!K27+'Uncert of STD'!K23</f>
        <v>1.1999999999999999E-4</v>
      </c>
      <c r="G9" s="184">
        <f t="shared" si="1"/>
        <v>5.9999999999999995E-5</v>
      </c>
      <c r="H9" s="184">
        <f t="shared" si="2"/>
        <v>5.52E-5</v>
      </c>
      <c r="I9" s="184">
        <f t="shared" si="3"/>
        <v>3.1869734859267346E-5</v>
      </c>
      <c r="J9" s="186">
        <f t="shared" ref="J9:J17" si="11">J8</f>
        <v>5.0000000000000001E-4</v>
      </c>
      <c r="K9" s="187">
        <f t="shared" si="4"/>
        <v>2.886751345948129E-4</v>
      </c>
      <c r="L9" s="183">
        <f t="shared" ref="L9:L17" si="12">L8</f>
        <v>1.6999999999999999E-3</v>
      </c>
      <c r="M9" s="188">
        <f t="shared" si="6"/>
        <v>8.4999999999999995E-4</v>
      </c>
      <c r="N9" s="184">
        <f t="shared" si="7"/>
        <v>2.9656198902309333E-4</v>
      </c>
      <c r="O9" s="189">
        <f t="shared" si="5"/>
        <v>8.4999999999999995E-4</v>
      </c>
      <c r="P9" s="190" t="str">
        <f t="shared" si="8"/>
        <v>∞</v>
      </c>
      <c r="Q9" s="191">
        <f t="shared" si="9"/>
        <v>2</v>
      </c>
      <c r="R9" s="209">
        <f t="shared" si="10"/>
        <v>0.59312397804618666</v>
      </c>
      <c r="S9" s="182"/>
      <c r="Z9" s="176"/>
      <c r="AA9" s="176"/>
      <c r="AB9" s="176"/>
    </row>
    <row r="10" spans="1:255" ht="18.75">
      <c r="A10" s="176"/>
      <c r="B10" s="386">
        <f>'Data Record (25mm)'!B32</f>
        <v>7.4</v>
      </c>
      <c r="C10" s="387"/>
      <c r="D10" s="183">
        <f>'Data Record (25mm)'!T32</f>
        <v>0</v>
      </c>
      <c r="E10" s="184">
        <f t="shared" si="0"/>
        <v>0</v>
      </c>
      <c r="F10" s="185">
        <f>'Uncert of STD'!K30+'Uncert of STD'!K19</f>
        <v>1.1999999999999999E-4</v>
      </c>
      <c r="G10" s="184">
        <f t="shared" si="1"/>
        <v>5.9999999999999995E-5</v>
      </c>
      <c r="H10" s="184">
        <f t="shared" si="2"/>
        <v>8.5100000000000009E-5</v>
      </c>
      <c r="I10" s="184">
        <f t="shared" si="3"/>
        <v>4.9132507908037158E-5</v>
      </c>
      <c r="J10" s="186">
        <f t="shared" si="11"/>
        <v>5.0000000000000001E-4</v>
      </c>
      <c r="K10" s="187">
        <f t="shared" si="4"/>
        <v>2.886751345948129E-4</v>
      </c>
      <c r="L10" s="183">
        <f t="shared" si="12"/>
        <v>1.6999999999999999E-3</v>
      </c>
      <c r="M10" s="188">
        <f t="shared" si="6"/>
        <v>8.4999999999999995E-4</v>
      </c>
      <c r="N10" s="184">
        <f t="shared" si="7"/>
        <v>2.9891024851394217E-4</v>
      </c>
      <c r="O10" s="189">
        <f t="shared" si="5"/>
        <v>8.4999999999999995E-4</v>
      </c>
      <c r="P10" s="190" t="str">
        <f t="shared" si="8"/>
        <v>∞</v>
      </c>
      <c r="Q10" s="191">
        <f t="shared" si="9"/>
        <v>2</v>
      </c>
      <c r="R10" s="209">
        <f t="shared" si="10"/>
        <v>0.59782049702788431</v>
      </c>
      <c r="S10" s="182"/>
      <c r="Z10" s="176"/>
      <c r="AA10" s="176"/>
      <c r="AB10" s="176"/>
    </row>
    <row r="11" spans="1:255" ht="18.75">
      <c r="A11" s="176"/>
      <c r="B11" s="386">
        <f>'Data Record (25mm)'!B33</f>
        <v>10</v>
      </c>
      <c r="C11" s="387"/>
      <c r="D11" s="183">
        <f>'Data Record (25mm)'!T33</f>
        <v>0</v>
      </c>
      <c r="E11" s="184">
        <f t="shared" si="0"/>
        <v>0</v>
      </c>
      <c r="F11" s="185">
        <f>'Uncert of STD'!K34</f>
        <v>5.9999999999999995E-5</v>
      </c>
      <c r="G11" s="184">
        <f t="shared" si="1"/>
        <v>2.9999999999999997E-5</v>
      </c>
      <c r="H11" s="184">
        <f t="shared" si="2"/>
        <v>1.15E-4</v>
      </c>
      <c r="I11" s="184">
        <f t="shared" si="3"/>
        <v>6.6395280956806963E-5</v>
      </c>
      <c r="J11" s="186">
        <f t="shared" si="11"/>
        <v>5.0000000000000001E-4</v>
      </c>
      <c r="K11" s="187">
        <f t="shared" si="4"/>
        <v>2.886751345948129E-4</v>
      </c>
      <c r="L11" s="183">
        <f t="shared" si="12"/>
        <v>1.6999999999999999E-3</v>
      </c>
      <c r="M11" s="188">
        <f t="shared" si="6"/>
        <v>8.4999999999999995E-4</v>
      </c>
      <c r="N11" s="184">
        <f t="shared" si="7"/>
        <v>2.9772750404802485E-4</v>
      </c>
      <c r="O11" s="189">
        <f t="shared" si="5"/>
        <v>8.4999999999999995E-4</v>
      </c>
      <c r="P11" s="190" t="str">
        <f t="shared" si="8"/>
        <v>∞</v>
      </c>
      <c r="Q11" s="191">
        <f t="shared" si="9"/>
        <v>2</v>
      </c>
      <c r="R11" s="209">
        <f t="shared" si="10"/>
        <v>0.59545500809604968</v>
      </c>
      <c r="S11" s="192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</row>
    <row r="12" spans="1:255" ht="18.75">
      <c r="A12" s="176"/>
      <c r="B12" s="386">
        <f>'Data Record (25mm)'!B34</f>
        <v>12.1</v>
      </c>
      <c r="C12" s="387"/>
      <c r="D12" s="183">
        <f>'Data Record (25mm)'!T34</f>
        <v>0</v>
      </c>
      <c r="E12" s="184">
        <f t="shared" si="0"/>
        <v>0</v>
      </c>
      <c r="F12" s="185">
        <f>'Uncert of STD'!K35+'Uncert of STD'!K16</f>
        <v>1.3000000000000002E-4</v>
      </c>
      <c r="G12" s="184">
        <f t="shared" si="1"/>
        <v>6.5000000000000008E-5</v>
      </c>
      <c r="H12" s="184">
        <f t="shared" si="2"/>
        <v>1.3914999999999999E-4</v>
      </c>
      <c r="I12" s="184">
        <f t="shared" si="3"/>
        <v>8.0338289957736426E-5</v>
      </c>
      <c r="J12" s="186">
        <f t="shared" si="11"/>
        <v>5.0000000000000001E-4</v>
      </c>
      <c r="K12" s="187">
        <f t="shared" si="4"/>
        <v>2.886751345948129E-4</v>
      </c>
      <c r="L12" s="183">
        <f t="shared" si="12"/>
        <v>1.6999999999999999E-3</v>
      </c>
      <c r="M12" s="188">
        <f t="shared" si="6"/>
        <v>8.4999999999999995E-4</v>
      </c>
      <c r="N12" s="184">
        <f t="shared" si="7"/>
        <v>3.0661469985417638E-4</v>
      </c>
      <c r="O12" s="189">
        <f t="shared" si="5"/>
        <v>8.4999999999999995E-4</v>
      </c>
      <c r="P12" s="190" t="str">
        <f t="shared" si="8"/>
        <v>∞</v>
      </c>
      <c r="Q12" s="191">
        <f t="shared" si="9"/>
        <v>2</v>
      </c>
      <c r="R12" s="209">
        <f t="shared" si="10"/>
        <v>0.61322939970835277</v>
      </c>
      <c r="S12" s="192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6"/>
      <c r="BR12" s="176"/>
      <c r="BS12" s="176"/>
      <c r="BT12" s="176"/>
      <c r="BU12" s="176"/>
      <c r="BV12" s="176"/>
      <c r="BW12" s="176"/>
      <c r="BX12" s="176"/>
      <c r="BY12" s="176"/>
      <c r="BZ12" s="176"/>
      <c r="CA12" s="176"/>
      <c r="CB12" s="176"/>
      <c r="CC12" s="176"/>
      <c r="CD12" s="176"/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76"/>
      <c r="CS12" s="176"/>
      <c r="CT12" s="176"/>
      <c r="CU12" s="176"/>
      <c r="CV12" s="176"/>
      <c r="CW12" s="176"/>
      <c r="CX12" s="176"/>
      <c r="CY12" s="176"/>
      <c r="CZ12" s="176"/>
      <c r="DA12" s="176"/>
      <c r="DB12" s="176"/>
      <c r="DC12" s="176"/>
      <c r="DD12" s="176"/>
      <c r="DE12" s="176"/>
      <c r="DF12" s="176"/>
      <c r="DG12" s="176"/>
      <c r="DH12" s="176"/>
      <c r="DI12" s="176"/>
      <c r="DJ12" s="176"/>
      <c r="DK12" s="176"/>
      <c r="DL12" s="176"/>
      <c r="DM12" s="176"/>
      <c r="DN12" s="176"/>
      <c r="DO12" s="176"/>
      <c r="DP12" s="176"/>
      <c r="DQ12" s="176"/>
      <c r="DR12" s="176"/>
      <c r="DS12" s="176"/>
      <c r="DT12" s="176"/>
      <c r="DU12" s="176"/>
      <c r="DV12" s="176"/>
      <c r="DW12" s="176"/>
      <c r="DX12" s="176"/>
      <c r="DY12" s="176"/>
      <c r="DZ12" s="176"/>
      <c r="EA12" s="176"/>
      <c r="EB12" s="176"/>
      <c r="EC12" s="176"/>
      <c r="ED12" s="176"/>
      <c r="EE12" s="176"/>
      <c r="EF12" s="176"/>
      <c r="EG12" s="176"/>
      <c r="EH12" s="176"/>
      <c r="EI12" s="176"/>
      <c r="EJ12" s="176"/>
      <c r="EK12" s="176"/>
      <c r="EL12" s="176"/>
      <c r="EM12" s="176"/>
      <c r="EN12" s="176"/>
      <c r="EO12" s="176"/>
      <c r="EP12" s="176"/>
      <c r="EQ12" s="176"/>
      <c r="ER12" s="176"/>
      <c r="ES12" s="176"/>
      <c r="ET12" s="176"/>
      <c r="EU12" s="176"/>
      <c r="EV12" s="176"/>
      <c r="EW12" s="176"/>
      <c r="EX12" s="176"/>
      <c r="EY12" s="176"/>
      <c r="EZ12" s="176"/>
      <c r="FA12" s="176"/>
      <c r="FB12" s="176"/>
      <c r="FC12" s="176"/>
      <c r="FD12" s="176"/>
      <c r="FE12" s="176"/>
      <c r="FF12" s="176"/>
      <c r="FG12" s="176"/>
      <c r="FH12" s="176"/>
      <c r="FI12" s="176"/>
      <c r="FJ12" s="176"/>
      <c r="FK12" s="176"/>
      <c r="FL12" s="176"/>
      <c r="FM12" s="176"/>
      <c r="FN12" s="176"/>
      <c r="FO12" s="176"/>
      <c r="FP12" s="176"/>
      <c r="FQ12" s="176"/>
      <c r="FR12" s="176"/>
      <c r="FS12" s="176"/>
      <c r="FT12" s="176"/>
      <c r="FU12" s="176"/>
      <c r="FV12" s="176"/>
      <c r="FW12" s="176"/>
      <c r="FX12" s="176"/>
      <c r="FY12" s="176"/>
      <c r="FZ12" s="176"/>
      <c r="GA12" s="176"/>
      <c r="GB12" s="176"/>
      <c r="GC12" s="176"/>
      <c r="GD12" s="176"/>
      <c r="GE12" s="176"/>
      <c r="GF12" s="176"/>
      <c r="GG12" s="176"/>
      <c r="GH12" s="176"/>
      <c r="GI12" s="176"/>
      <c r="GJ12" s="176"/>
      <c r="GK12" s="176"/>
      <c r="GL12" s="176"/>
      <c r="GM12" s="176"/>
      <c r="GN12" s="176"/>
      <c r="GO12" s="176"/>
      <c r="GP12" s="176"/>
      <c r="GQ12" s="176"/>
      <c r="GR12" s="176"/>
      <c r="GS12" s="176"/>
      <c r="GT12" s="176"/>
      <c r="GU12" s="176"/>
      <c r="GV12" s="176"/>
      <c r="GW12" s="176"/>
      <c r="GX12" s="176"/>
      <c r="GY12" s="176"/>
      <c r="GZ12" s="176"/>
      <c r="HA12" s="176"/>
      <c r="HB12" s="176"/>
      <c r="HC12" s="176"/>
      <c r="HD12" s="176"/>
      <c r="HE12" s="176"/>
      <c r="HF12" s="176"/>
      <c r="HG12" s="176"/>
      <c r="HH12" s="176"/>
      <c r="HI12" s="176"/>
      <c r="HJ12" s="176"/>
      <c r="HK12" s="176"/>
      <c r="HL12" s="176"/>
      <c r="HM12" s="176"/>
      <c r="HN12" s="176"/>
      <c r="HO12" s="176"/>
      <c r="HP12" s="176"/>
      <c r="HQ12" s="176"/>
      <c r="HR12" s="176"/>
      <c r="HS12" s="176"/>
      <c r="HT12" s="176"/>
      <c r="HU12" s="176"/>
      <c r="HV12" s="176"/>
      <c r="HW12" s="176"/>
      <c r="HX12" s="176"/>
      <c r="HY12" s="176"/>
      <c r="HZ12" s="176"/>
      <c r="IA12" s="176"/>
      <c r="IB12" s="176"/>
      <c r="IC12" s="176"/>
      <c r="ID12" s="176"/>
      <c r="IE12" s="176"/>
      <c r="IF12" s="176"/>
      <c r="IG12" s="176"/>
      <c r="IH12" s="176"/>
      <c r="II12" s="176"/>
      <c r="IJ12" s="176"/>
      <c r="IK12" s="176"/>
      <c r="IL12" s="176"/>
      <c r="IM12" s="176"/>
      <c r="IN12" s="176"/>
      <c r="IO12" s="176"/>
      <c r="IP12" s="176"/>
      <c r="IQ12" s="176"/>
      <c r="IR12" s="176"/>
      <c r="IS12" s="176"/>
      <c r="IT12" s="176"/>
      <c r="IU12" s="176"/>
    </row>
    <row r="13" spans="1:255" ht="18.75">
      <c r="A13" s="176"/>
      <c r="B13" s="386">
        <f>'Data Record (25mm)'!B35</f>
        <v>14.7</v>
      </c>
      <c r="C13" s="387"/>
      <c r="D13" s="183">
        <f>'Data Record (25mm)'!T35</f>
        <v>0</v>
      </c>
      <c r="E13" s="184">
        <f t="shared" si="0"/>
        <v>0</v>
      </c>
      <c r="F13" s="185">
        <f>'Uncert of STD'!K37+'Uncert of STD'!K22</f>
        <v>1.3000000000000002E-4</v>
      </c>
      <c r="G13" s="184">
        <f t="shared" si="1"/>
        <v>6.5000000000000008E-5</v>
      </c>
      <c r="H13" s="184">
        <f t="shared" si="2"/>
        <v>1.6904999999999999E-4</v>
      </c>
      <c r="I13" s="184">
        <f t="shared" si="3"/>
        <v>9.7601063006506238E-5</v>
      </c>
      <c r="J13" s="186">
        <f t="shared" si="11"/>
        <v>5.0000000000000001E-4</v>
      </c>
      <c r="K13" s="187">
        <f t="shared" si="4"/>
        <v>2.886751345948129E-4</v>
      </c>
      <c r="L13" s="183">
        <f t="shared" si="12"/>
        <v>1.6999999999999999E-3</v>
      </c>
      <c r="M13" s="188">
        <f t="shared" si="6"/>
        <v>8.4999999999999995E-4</v>
      </c>
      <c r="N13" s="184">
        <f t="shared" si="7"/>
        <v>3.1158353748767496E-4</v>
      </c>
      <c r="O13" s="189">
        <f t="shared" si="5"/>
        <v>8.4999999999999995E-4</v>
      </c>
      <c r="P13" s="190" t="str">
        <f t="shared" si="8"/>
        <v>∞</v>
      </c>
      <c r="Q13" s="191">
        <f t="shared" si="9"/>
        <v>2</v>
      </c>
      <c r="R13" s="209">
        <f t="shared" si="10"/>
        <v>0.62316707497534995</v>
      </c>
      <c r="S13" s="192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6"/>
      <c r="CB13" s="176"/>
      <c r="CC13" s="176"/>
      <c r="CD13" s="176"/>
      <c r="CE13" s="176"/>
      <c r="CF13" s="176"/>
      <c r="CG13" s="176"/>
      <c r="CH13" s="176"/>
      <c r="CI13" s="176"/>
      <c r="CJ13" s="176"/>
      <c r="CK13" s="176"/>
      <c r="CL13" s="176"/>
      <c r="CM13" s="176"/>
      <c r="CN13" s="176"/>
      <c r="CO13" s="176"/>
      <c r="CP13" s="176"/>
      <c r="CQ13" s="176"/>
      <c r="CR13" s="176"/>
      <c r="CS13" s="176"/>
      <c r="CT13" s="176"/>
      <c r="CU13" s="176"/>
      <c r="CV13" s="176"/>
      <c r="CW13" s="176"/>
      <c r="CX13" s="176"/>
      <c r="CY13" s="176"/>
      <c r="CZ13" s="176"/>
      <c r="DA13" s="176"/>
      <c r="DB13" s="176"/>
      <c r="DC13" s="176"/>
      <c r="DD13" s="176"/>
      <c r="DE13" s="176"/>
      <c r="DF13" s="176"/>
      <c r="DG13" s="176"/>
      <c r="DH13" s="176"/>
      <c r="DI13" s="176"/>
      <c r="DJ13" s="176"/>
      <c r="DK13" s="176"/>
      <c r="DL13" s="176"/>
      <c r="DM13" s="176"/>
      <c r="DN13" s="176"/>
      <c r="DO13" s="176"/>
      <c r="DP13" s="176"/>
      <c r="DQ13" s="176"/>
      <c r="DR13" s="176"/>
      <c r="DS13" s="176"/>
      <c r="DT13" s="176"/>
      <c r="DU13" s="176"/>
      <c r="DV13" s="176"/>
      <c r="DW13" s="176"/>
      <c r="DX13" s="176"/>
      <c r="DY13" s="176"/>
      <c r="DZ13" s="176"/>
      <c r="EA13" s="176"/>
      <c r="EB13" s="176"/>
      <c r="EC13" s="176"/>
      <c r="ED13" s="176"/>
      <c r="EE13" s="176"/>
      <c r="EF13" s="176"/>
      <c r="EG13" s="176"/>
      <c r="EH13" s="176"/>
      <c r="EI13" s="176"/>
      <c r="EJ13" s="176"/>
      <c r="EK13" s="176"/>
      <c r="EL13" s="176"/>
      <c r="EM13" s="176"/>
      <c r="EN13" s="176"/>
      <c r="EO13" s="176"/>
      <c r="EP13" s="176"/>
      <c r="EQ13" s="176"/>
      <c r="ER13" s="176"/>
      <c r="ES13" s="176"/>
      <c r="ET13" s="176"/>
      <c r="EU13" s="176"/>
      <c r="EV13" s="176"/>
      <c r="EW13" s="176"/>
      <c r="EX13" s="176"/>
      <c r="EY13" s="176"/>
      <c r="EZ13" s="176"/>
      <c r="FA13" s="176"/>
      <c r="FB13" s="176"/>
      <c r="FC13" s="176"/>
      <c r="FD13" s="176"/>
      <c r="FE13" s="176"/>
      <c r="FF13" s="176"/>
      <c r="FG13" s="176"/>
      <c r="FH13" s="176"/>
      <c r="FI13" s="176"/>
      <c r="FJ13" s="176"/>
      <c r="FK13" s="176"/>
      <c r="FL13" s="176"/>
      <c r="FM13" s="176"/>
      <c r="FN13" s="176"/>
      <c r="FO13" s="176"/>
      <c r="FP13" s="176"/>
      <c r="FQ13" s="176"/>
      <c r="FR13" s="176"/>
      <c r="FS13" s="176"/>
      <c r="FT13" s="176"/>
      <c r="FU13" s="176"/>
      <c r="FV13" s="176"/>
      <c r="FW13" s="176"/>
      <c r="FX13" s="176"/>
      <c r="FY13" s="176"/>
      <c r="FZ13" s="176"/>
      <c r="GA13" s="176"/>
      <c r="GB13" s="176"/>
      <c r="GC13" s="176"/>
      <c r="GD13" s="176"/>
      <c r="GE13" s="176"/>
      <c r="GF13" s="176"/>
      <c r="GG13" s="176"/>
      <c r="GH13" s="176"/>
      <c r="GI13" s="176"/>
      <c r="GJ13" s="176"/>
      <c r="GK13" s="176"/>
      <c r="GL13" s="176"/>
      <c r="GM13" s="176"/>
      <c r="GN13" s="176"/>
      <c r="GO13" s="176"/>
      <c r="GP13" s="176"/>
      <c r="GQ13" s="176"/>
      <c r="GR13" s="176"/>
      <c r="GS13" s="176"/>
      <c r="GT13" s="176"/>
      <c r="GU13" s="176"/>
      <c r="GV13" s="176"/>
      <c r="GW13" s="176"/>
      <c r="GX13" s="176"/>
      <c r="GY13" s="176"/>
      <c r="GZ13" s="176"/>
      <c r="HA13" s="176"/>
      <c r="HB13" s="176"/>
      <c r="HC13" s="176"/>
      <c r="HD13" s="176"/>
      <c r="HE13" s="176"/>
      <c r="HF13" s="176"/>
      <c r="HG13" s="176"/>
      <c r="HH13" s="176"/>
      <c r="HI13" s="176"/>
      <c r="HJ13" s="176"/>
      <c r="HK13" s="176"/>
      <c r="HL13" s="176"/>
      <c r="HM13" s="176"/>
      <c r="HN13" s="176"/>
      <c r="HO13" s="176"/>
      <c r="HP13" s="176"/>
      <c r="HQ13" s="176"/>
      <c r="HR13" s="176"/>
      <c r="HS13" s="176"/>
      <c r="HT13" s="176"/>
      <c r="HU13" s="176"/>
      <c r="HV13" s="176"/>
      <c r="HW13" s="176"/>
      <c r="HX13" s="176"/>
      <c r="HY13" s="176"/>
      <c r="HZ13" s="176"/>
      <c r="IA13" s="176"/>
      <c r="IB13" s="176"/>
      <c r="IC13" s="176"/>
      <c r="ID13" s="176"/>
      <c r="IE13" s="176"/>
      <c r="IF13" s="176"/>
      <c r="IG13" s="176"/>
      <c r="IH13" s="176"/>
      <c r="II13" s="176"/>
      <c r="IJ13" s="176"/>
      <c r="IK13" s="176"/>
      <c r="IL13" s="176"/>
      <c r="IM13" s="176"/>
      <c r="IN13" s="176"/>
      <c r="IO13" s="176"/>
      <c r="IP13" s="176"/>
      <c r="IQ13" s="176"/>
      <c r="IR13" s="176"/>
      <c r="IS13" s="176"/>
      <c r="IT13" s="176"/>
      <c r="IU13" s="176"/>
    </row>
    <row r="14" spans="1:255" ht="18.75">
      <c r="A14" s="176"/>
      <c r="B14" s="386">
        <f>'Data Record (25mm)'!B36</f>
        <v>17.3</v>
      </c>
      <c r="C14" s="387"/>
      <c r="D14" s="183">
        <f>'Data Record (25mm)'!T36</f>
        <v>0</v>
      </c>
      <c r="E14" s="184">
        <f t="shared" si="0"/>
        <v>0</v>
      </c>
      <c r="F14" s="185">
        <f>'Uncert of STD'!K18+'Uncert of STD'!K40</f>
        <v>1.3000000000000002E-4</v>
      </c>
      <c r="G14" s="184">
        <f t="shared" si="1"/>
        <v>6.5000000000000008E-5</v>
      </c>
      <c r="H14" s="184">
        <f t="shared" si="2"/>
        <v>1.9895000000000001E-4</v>
      </c>
      <c r="I14" s="184">
        <f t="shared" si="3"/>
        <v>1.1486383605527606E-4</v>
      </c>
      <c r="J14" s="186">
        <f t="shared" si="11"/>
        <v>5.0000000000000001E-4</v>
      </c>
      <c r="K14" s="187">
        <f t="shared" si="4"/>
        <v>2.886751345948129E-4</v>
      </c>
      <c r="L14" s="183">
        <f t="shared" si="12"/>
        <v>1.6999999999999999E-3</v>
      </c>
      <c r="M14" s="188">
        <f t="shared" si="6"/>
        <v>8.4999999999999995E-4</v>
      </c>
      <c r="N14" s="184">
        <f t="shared" si="7"/>
        <v>3.1741460925210528E-4</v>
      </c>
      <c r="O14" s="189">
        <f t="shared" si="5"/>
        <v>8.4999999999999995E-4</v>
      </c>
      <c r="P14" s="190" t="str">
        <f t="shared" si="8"/>
        <v>∞</v>
      </c>
      <c r="Q14" s="191">
        <f t="shared" si="9"/>
        <v>2</v>
      </c>
      <c r="R14" s="209">
        <f t="shared" si="10"/>
        <v>0.63482921850421059</v>
      </c>
      <c r="S14" s="192"/>
      <c r="T14" s="176"/>
      <c r="U14" s="176"/>
      <c r="V14" s="176"/>
      <c r="W14" s="176"/>
      <c r="X14" s="176"/>
      <c r="Y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76"/>
      <c r="BN14" s="176"/>
      <c r="BO14" s="176"/>
      <c r="BP14" s="176"/>
      <c r="BQ14" s="176"/>
      <c r="BR14" s="176"/>
      <c r="BS14" s="176"/>
      <c r="BT14" s="176"/>
      <c r="BU14" s="176"/>
      <c r="BV14" s="176"/>
      <c r="BW14" s="176"/>
      <c r="BX14" s="176"/>
      <c r="BY14" s="176"/>
      <c r="BZ14" s="176"/>
      <c r="CA14" s="176"/>
      <c r="CB14" s="176"/>
      <c r="CC14" s="176"/>
      <c r="CD14" s="176"/>
      <c r="CE14" s="176"/>
      <c r="CF14" s="176"/>
      <c r="CG14" s="176"/>
      <c r="CH14" s="176"/>
      <c r="CI14" s="176"/>
      <c r="CJ14" s="176"/>
      <c r="CK14" s="176"/>
      <c r="CL14" s="176"/>
      <c r="CM14" s="176"/>
      <c r="CN14" s="176"/>
      <c r="CO14" s="176"/>
      <c r="CP14" s="176"/>
      <c r="CQ14" s="176"/>
      <c r="CR14" s="176"/>
      <c r="CS14" s="176"/>
      <c r="CT14" s="176"/>
      <c r="CU14" s="176"/>
      <c r="CV14" s="176"/>
      <c r="CW14" s="176"/>
      <c r="CX14" s="176"/>
      <c r="CY14" s="176"/>
      <c r="CZ14" s="176"/>
      <c r="DA14" s="176"/>
      <c r="DB14" s="176"/>
      <c r="DC14" s="176"/>
      <c r="DD14" s="176"/>
      <c r="DE14" s="176"/>
      <c r="DF14" s="176"/>
      <c r="DG14" s="176"/>
      <c r="DH14" s="176"/>
      <c r="DI14" s="176"/>
      <c r="DJ14" s="176"/>
      <c r="DK14" s="176"/>
      <c r="DL14" s="176"/>
      <c r="DM14" s="176"/>
      <c r="DN14" s="176"/>
      <c r="DO14" s="176"/>
      <c r="DP14" s="176"/>
      <c r="DQ14" s="176"/>
      <c r="DR14" s="176"/>
      <c r="DS14" s="176"/>
      <c r="DT14" s="176"/>
      <c r="DU14" s="176"/>
      <c r="DV14" s="176"/>
      <c r="DW14" s="176"/>
      <c r="DX14" s="176"/>
      <c r="DY14" s="176"/>
      <c r="DZ14" s="176"/>
      <c r="EA14" s="176"/>
      <c r="EB14" s="176"/>
      <c r="EC14" s="176"/>
      <c r="ED14" s="176"/>
      <c r="EE14" s="176"/>
      <c r="EF14" s="176"/>
      <c r="EG14" s="176"/>
      <c r="EH14" s="176"/>
      <c r="EI14" s="176"/>
      <c r="EJ14" s="176"/>
      <c r="EK14" s="176"/>
      <c r="EL14" s="176"/>
      <c r="EM14" s="176"/>
      <c r="EN14" s="176"/>
      <c r="EO14" s="176"/>
      <c r="EP14" s="176"/>
      <c r="EQ14" s="176"/>
      <c r="ER14" s="176"/>
      <c r="ES14" s="176"/>
      <c r="ET14" s="176"/>
      <c r="EU14" s="176"/>
      <c r="EV14" s="176"/>
      <c r="EW14" s="176"/>
      <c r="EX14" s="176"/>
      <c r="EY14" s="176"/>
      <c r="EZ14" s="176"/>
      <c r="FA14" s="176"/>
      <c r="FB14" s="176"/>
      <c r="FC14" s="176"/>
      <c r="FD14" s="176"/>
      <c r="FE14" s="176"/>
      <c r="FF14" s="176"/>
      <c r="FG14" s="176"/>
      <c r="FH14" s="176"/>
      <c r="FI14" s="176"/>
      <c r="FJ14" s="176"/>
      <c r="FK14" s="176"/>
      <c r="FL14" s="176"/>
      <c r="FM14" s="176"/>
      <c r="FN14" s="176"/>
      <c r="FO14" s="176"/>
      <c r="FP14" s="176"/>
      <c r="FQ14" s="176"/>
      <c r="FR14" s="176"/>
      <c r="FS14" s="176"/>
      <c r="FT14" s="176"/>
      <c r="FU14" s="176"/>
      <c r="FV14" s="176"/>
      <c r="FW14" s="176"/>
      <c r="FX14" s="176"/>
      <c r="FY14" s="176"/>
      <c r="FZ14" s="176"/>
      <c r="GA14" s="176"/>
      <c r="GB14" s="176"/>
      <c r="GC14" s="176"/>
      <c r="GD14" s="176"/>
      <c r="GE14" s="176"/>
      <c r="GF14" s="176"/>
      <c r="GG14" s="176"/>
      <c r="GH14" s="176"/>
      <c r="GI14" s="176"/>
      <c r="GJ14" s="176"/>
      <c r="GK14" s="176"/>
      <c r="GL14" s="176"/>
      <c r="GM14" s="176"/>
      <c r="GN14" s="176"/>
      <c r="GO14" s="176"/>
      <c r="GP14" s="176"/>
      <c r="GQ14" s="176"/>
      <c r="GR14" s="176"/>
      <c r="GS14" s="176"/>
      <c r="GT14" s="176"/>
      <c r="GU14" s="176"/>
      <c r="GV14" s="176"/>
      <c r="GW14" s="176"/>
      <c r="GX14" s="176"/>
      <c r="GY14" s="176"/>
      <c r="GZ14" s="176"/>
      <c r="HA14" s="176"/>
      <c r="HB14" s="176"/>
      <c r="HC14" s="176"/>
      <c r="HD14" s="176"/>
      <c r="HE14" s="176"/>
      <c r="HF14" s="176"/>
      <c r="HG14" s="176"/>
      <c r="HH14" s="176"/>
      <c r="HI14" s="176"/>
      <c r="HJ14" s="176"/>
      <c r="HK14" s="176"/>
      <c r="HL14" s="176"/>
      <c r="HM14" s="176"/>
      <c r="HN14" s="176"/>
      <c r="HO14" s="176"/>
      <c r="HP14" s="176"/>
      <c r="HQ14" s="176"/>
      <c r="HR14" s="176"/>
      <c r="HS14" s="176"/>
      <c r="HT14" s="176"/>
      <c r="HU14" s="176"/>
      <c r="HV14" s="176"/>
      <c r="HW14" s="176"/>
      <c r="HX14" s="176"/>
      <c r="HY14" s="176"/>
      <c r="HZ14" s="176"/>
      <c r="IA14" s="176"/>
      <c r="IB14" s="176"/>
      <c r="IC14" s="176"/>
      <c r="ID14" s="176"/>
      <c r="IE14" s="176"/>
      <c r="IF14" s="176"/>
      <c r="IG14" s="176"/>
      <c r="IH14" s="176"/>
      <c r="II14" s="176"/>
      <c r="IJ14" s="176"/>
      <c r="IK14" s="176"/>
      <c r="IL14" s="176"/>
      <c r="IM14" s="176"/>
      <c r="IN14" s="176"/>
      <c r="IO14" s="176"/>
      <c r="IP14" s="176"/>
      <c r="IQ14" s="176"/>
      <c r="IR14" s="176"/>
      <c r="IS14" s="176"/>
      <c r="IT14" s="176"/>
      <c r="IU14" s="176"/>
    </row>
    <row r="15" spans="1:255" ht="18.75">
      <c r="A15" s="176"/>
      <c r="B15" s="386">
        <f>'Data Record (25mm)'!B37</f>
        <v>19.899999999999999</v>
      </c>
      <c r="C15" s="387"/>
      <c r="D15" s="183">
        <f>'Data Record (25mm)'!T37</f>
        <v>0</v>
      </c>
      <c r="E15" s="184">
        <f t="shared" si="0"/>
        <v>0</v>
      </c>
      <c r="F15" s="185">
        <f>'Uncert of STD'!K42+'Uncert of STD'!K24</f>
        <v>1.3000000000000002E-4</v>
      </c>
      <c r="G15" s="184">
        <f t="shared" si="1"/>
        <v>6.5000000000000008E-5</v>
      </c>
      <c r="H15" s="184">
        <f t="shared" si="2"/>
        <v>2.2884999999999998E-4</v>
      </c>
      <c r="I15" s="184">
        <f t="shared" si="3"/>
        <v>1.3212660910404586E-4</v>
      </c>
      <c r="J15" s="186">
        <f t="shared" si="11"/>
        <v>5.0000000000000001E-4</v>
      </c>
      <c r="K15" s="187">
        <f t="shared" si="4"/>
        <v>2.886751345948129E-4</v>
      </c>
      <c r="L15" s="183">
        <f t="shared" si="12"/>
        <v>1.6999999999999999E-3</v>
      </c>
      <c r="M15" s="188">
        <f t="shared" si="6"/>
        <v>8.4999999999999995E-4</v>
      </c>
      <c r="N15" s="184">
        <f t="shared" si="7"/>
        <v>3.2406137407390391E-4</v>
      </c>
      <c r="O15" s="189">
        <f t="shared" si="5"/>
        <v>8.4999999999999995E-4</v>
      </c>
      <c r="P15" s="190" t="str">
        <f t="shared" si="8"/>
        <v>∞</v>
      </c>
      <c r="Q15" s="191">
        <f t="shared" si="9"/>
        <v>2</v>
      </c>
      <c r="R15" s="209">
        <f t="shared" si="10"/>
        <v>0.64812274814780779</v>
      </c>
      <c r="S15" s="192"/>
      <c r="T15" s="176"/>
      <c r="U15" s="176"/>
      <c r="V15" s="176"/>
      <c r="W15" s="176"/>
      <c r="X15" s="176"/>
      <c r="Y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176"/>
      <c r="BN15" s="176"/>
      <c r="BO15" s="176"/>
      <c r="BP15" s="176"/>
      <c r="BQ15" s="176"/>
      <c r="BR15" s="176"/>
      <c r="BS15" s="176"/>
      <c r="BT15" s="176"/>
      <c r="BU15" s="176"/>
      <c r="BV15" s="176"/>
      <c r="BW15" s="176"/>
      <c r="BX15" s="176"/>
      <c r="BY15" s="176"/>
      <c r="BZ15" s="176"/>
      <c r="CA15" s="176"/>
      <c r="CB15" s="176"/>
      <c r="CC15" s="176"/>
      <c r="CD15" s="176"/>
      <c r="CE15" s="176"/>
      <c r="CF15" s="176"/>
      <c r="CG15" s="176"/>
      <c r="CH15" s="176"/>
      <c r="CI15" s="176"/>
      <c r="CJ15" s="176"/>
      <c r="CK15" s="176"/>
      <c r="CL15" s="176"/>
      <c r="CM15" s="176"/>
      <c r="CN15" s="176"/>
      <c r="CO15" s="176"/>
      <c r="CP15" s="176"/>
      <c r="CQ15" s="176"/>
      <c r="CR15" s="176"/>
      <c r="CS15" s="176"/>
      <c r="CT15" s="176"/>
      <c r="CU15" s="176"/>
      <c r="CV15" s="176"/>
      <c r="CW15" s="176"/>
      <c r="CX15" s="176"/>
      <c r="CY15" s="176"/>
      <c r="CZ15" s="176"/>
      <c r="DA15" s="176"/>
      <c r="DB15" s="176"/>
      <c r="DC15" s="176"/>
      <c r="DD15" s="176"/>
      <c r="DE15" s="176"/>
      <c r="DF15" s="176"/>
      <c r="DG15" s="176"/>
      <c r="DH15" s="176"/>
      <c r="DI15" s="176"/>
      <c r="DJ15" s="176"/>
      <c r="DK15" s="176"/>
      <c r="DL15" s="176"/>
      <c r="DM15" s="176"/>
      <c r="DN15" s="176"/>
      <c r="DO15" s="176"/>
      <c r="DP15" s="176"/>
      <c r="DQ15" s="176"/>
      <c r="DR15" s="176"/>
      <c r="DS15" s="176"/>
      <c r="DT15" s="176"/>
      <c r="DU15" s="176"/>
      <c r="DV15" s="176"/>
      <c r="DW15" s="176"/>
      <c r="DX15" s="176"/>
      <c r="DY15" s="176"/>
      <c r="DZ15" s="176"/>
      <c r="EA15" s="176"/>
      <c r="EB15" s="176"/>
      <c r="EC15" s="176"/>
      <c r="ED15" s="176"/>
      <c r="EE15" s="176"/>
      <c r="EF15" s="176"/>
      <c r="EG15" s="176"/>
      <c r="EH15" s="176"/>
      <c r="EI15" s="176"/>
      <c r="EJ15" s="176"/>
      <c r="EK15" s="176"/>
      <c r="EL15" s="176"/>
      <c r="EM15" s="176"/>
      <c r="EN15" s="176"/>
      <c r="EO15" s="176"/>
      <c r="EP15" s="176"/>
      <c r="EQ15" s="176"/>
      <c r="ER15" s="176"/>
      <c r="ES15" s="176"/>
      <c r="ET15" s="176"/>
      <c r="EU15" s="176"/>
      <c r="EV15" s="176"/>
      <c r="EW15" s="176"/>
      <c r="EX15" s="176"/>
      <c r="EY15" s="176"/>
      <c r="EZ15" s="176"/>
      <c r="FA15" s="176"/>
      <c r="FB15" s="176"/>
      <c r="FC15" s="176"/>
      <c r="FD15" s="176"/>
      <c r="FE15" s="176"/>
      <c r="FF15" s="176"/>
      <c r="FG15" s="176"/>
      <c r="FH15" s="176"/>
      <c r="FI15" s="176"/>
      <c r="FJ15" s="176"/>
      <c r="FK15" s="176"/>
      <c r="FL15" s="176"/>
      <c r="FM15" s="176"/>
      <c r="FN15" s="176"/>
      <c r="FO15" s="176"/>
      <c r="FP15" s="176"/>
      <c r="FQ15" s="176"/>
      <c r="FR15" s="176"/>
      <c r="FS15" s="176"/>
      <c r="FT15" s="176"/>
      <c r="FU15" s="176"/>
      <c r="FV15" s="176"/>
      <c r="FW15" s="176"/>
      <c r="FX15" s="176"/>
      <c r="FY15" s="176"/>
      <c r="FZ15" s="176"/>
      <c r="GA15" s="176"/>
      <c r="GB15" s="176"/>
      <c r="GC15" s="176"/>
      <c r="GD15" s="176"/>
      <c r="GE15" s="176"/>
      <c r="GF15" s="176"/>
      <c r="GG15" s="176"/>
      <c r="GH15" s="176"/>
      <c r="GI15" s="176"/>
      <c r="GJ15" s="176"/>
      <c r="GK15" s="176"/>
      <c r="GL15" s="176"/>
      <c r="GM15" s="176"/>
      <c r="GN15" s="176"/>
      <c r="GO15" s="176"/>
      <c r="GP15" s="176"/>
      <c r="GQ15" s="176"/>
      <c r="GR15" s="176"/>
      <c r="GS15" s="176"/>
      <c r="GT15" s="176"/>
      <c r="GU15" s="176"/>
      <c r="GV15" s="176"/>
      <c r="GW15" s="176"/>
      <c r="GX15" s="176"/>
      <c r="GY15" s="176"/>
      <c r="GZ15" s="176"/>
      <c r="HA15" s="176"/>
      <c r="HB15" s="176"/>
      <c r="HC15" s="176"/>
      <c r="HD15" s="176"/>
      <c r="HE15" s="176"/>
      <c r="HF15" s="176"/>
      <c r="HG15" s="176"/>
      <c r="HH15" s="176"/>
      <c r="HI15" s="176"/>
      <c r="HJ15" s="176"/>
      <c r="HK15" s="176"/>
      <c r="HL15" s="176"/>
      <c r="HM15" s="176"/>
      <c r="HN15" s="176"/>
      <c r="HO15" s="176"/>
      <c r="HP15" s="176"/>
      <c r="HQ15" s="176"/>
      <c r="HR15" s="176"/>
      <c r="HS15" s="176"/>
      <c r="HT15" s="176"/>
      <c r="HU15" s="176"/>
      <c r="HV15" s="176"/>
      <c r="HW15" s="176"/>
      <c r="HX15" s="176"/>
      <c r="HY15" s="176"/>
      <c r="HZ15" s="176"/>
      <c r="IA15" s="176"/>
      <c r="IB15" s="176"/>
      <c r="IC15" s="176"/>
      <c r="ID15" s="176"/>
      <c r="IE15" s="176"/>
      <c r="IF15" s="176"/>
      <c r="IG15" s="176"/>
      <c r="IH15" s="176"/>
      <c r="II15" s="176"/>
      <c r="IJ15" s="176"/>
      <c r="IK15" s="176"/>
      <c r="IL15" s="176"/>
      <c r="IM15" s="176"/>
      <c r="IN15" s="176"/>
      <c r="IO15" s="176"/>
      <c r="IP15" s="176"/>
      <c r="IQ15" s="176"/>
      <c r="IR15" s="176"/>
      <c r="IS15" s="176"/>
      <c r="IT15" s="176"/>
      <c r="IU15" s="176"/>
    </row>
    <row r="16" spans="1:255" ht="18.75">
      <c r="A16" s="176"/>
      <c r="B16" s="386">
        <f>'Data Record (25mm)'!B38</f>
        <v>22.5</v>
      </c>
      <c r="C16" s="387"/>
      <c r="D16" s="183">
        <f>'Data Record (25mm)'!T38</f>
        <v>0</v>
      </c>
      <c r="E16" s="184">
        <f t="shared" si="0"/>
        <v>0</v>
      </c>
      <c r="F16" s="185">
        <f>'Uncert of STD'!K45+'Uncert of STD'!K20</f>
        <v>1.3000000000000002E-4</v>
      </c>
      <c r="G16" s="184">
        <f t="shared" si="1"/>
        <v>6.5000000000000008E-5</v>
      </c>
      <c r="H16" s="184">
        <f t="shared" si="2"/>
        <v>2.5874999999999997E-4</v>
      </c>
      <c r="I16" s="184">
        <f t="shared" si="3"/>
        <v>1.4938938215281565E-4</v>
      </c>
      <c r="J16" s="186">
        <f t="shared" si="11"/>
        <v>5.0000000000000001E-4</v>
      </c>
      <c r="K16" s="187">
        <f t="shared" si="4"/>
        <v>2.886751345948129E-4</v>
      </c>
      <c r="L16" s="183">
        <f t="shared" si="12"/>
        <v>1.6999999999999999E-3</v>
      </c>
      <c r="M16" s="188">
        <f t="shared" si="6"/>
        <v>8.4999999999999995E-4</v>
      </c>
      <c r="N16" s="184">
        <f t="shared" si="7"/>
        <v>3.3147476651071547E-4</v>
      </c>
      <c r="O16" s="189">
        <f t="shared" si="5"/>
        <v>8.4999999999999995E-4</v>
      </c>
      <c r="P16" s="190" t="str">
        <f t="shared" si="8"/>
        <v>∞</v>
      </c>
      <c r="Q16" s="191">
        <f t="shared" si="9"/>
        <v>2</v>
      </c>
      <c r="R16" s="209">
        <f t="shared" si="10"/>
        <v>0.66294953302143089</v>
      </c>
      <c r="S16" s="192"/>
      <c r="T16" s="176"/>
      <c r="U16" s="176"/>
      <c r="V16" s="176"/>
      <c r="W16" s="176"/>
      <c r="X16" s="176"/>
      <c r="Y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6"/>
      <c r="BM16" s="176"/>
      <c r="BN16" s="176"/>
      <c r="BO16" s="176"/>
      <c r="BP16" s="176"/>
      <c r="BQ16" s="176"/>
      <c r="BR16" s="176"/>
      <c r="BS16" s="176"/>
      <c r="BT16" s="176"/>
      <c r="BU16" s="176"/>
      <c r="BV16" s="176"/>
      <c r="BW16" s="176"/>
      <c r="BX16" s="176"/>
      <c r="BY16" s="176"/>
      <c r="BZ16" s="176"/>
      <c r="CA16" s="176"/>
      <c r="CB16" s="176"/>
      <c r="CC16" s="176"/>
      <c r="CD16" s="176"/>
      <c r="CE16" s="176"/>
      <c r="CF16" s="176"/>
      <c r="CG16" s="176"/>
      <c r="CH16" s="176"/>
      <c r="CI16" s="176"/>
      <c r="CJ16" s="176"/>
      <c r="CK16" s="176"/>
      <c r="CL16" s="176"/>
      <c r="CM16" s="176"/>
      <c r="CN16" s="176"/>
      <c r="CO16" s="176"/>
      <c r="CP16" s="176"/>
      <c r="CQ16" s="176"/>
      <c r="CR16" s="176"/>
      <c r="CS16" s="176"/>
      <c r="CT16" s="176"/>
      <c r="CU16" s="176"/>
      <c r="CV16" s="176"/>
      <c r="CW16" s="176"/>
      <c r="CX16" s="176"/>
      <c r="CY16" s="176"/>
      <c r="CZ16" s="176"/>
      <c r="DA16" s="176"/>
      <c r="DB16" s="176"/>
      <c r="DC16" s="176"/>
      <c r="DD16" s="176"/>
      <c r="DE16" s="176"/>
      <c r="DF16" s="176"/>
      <c r="DG16" s="176"/>
      <c r="DH16" s="176"/>
      <c r="DI16" s="176"/>
      <c r="DJ16" s="176"/>
      <c r="DK16" s="176"/>
      <c r="DL16" s="176"/>
      <c r="DM16" s="176"/>
      <c r="DN16" s="176"/>
      <c r="DO16" s="176"/>
      <c r="DP16" s="176"/>
      <c r="DQ16" s="176"/>
      <c r="DR16" s="176"/>
      <c r="DS16" s="176"/>
      <c r="DT16" s="176"/>
      <c r="DU16" s="176"/>
      <c r="DV16" s="176"/>
      <c r="DW16" s="176"/>
      <c r="DX16" s="176"/>
      <c r="DY16" s="176"/>
      <c r="DZ16" s="176"/>
      <c r="EA16" s="176"/>
      <c r="EB16" s="176"/>
      <c r="EC16" s="176"/>
      <c r="ED16" s="176"/>
      <c r="EE16" s="176"/>
      <c r="EF16" s="176"/>
      <c r="EG16" s="176"/>
      <c r="EH16" s="176"/>
      <c r="EI16" s="176"/>
      <c r="EJ16" s="176"/>
      <c r="EK16" s="176"/>
      <c r="EL16" s="176"/>
      <c r="EM16" s="176"/>
      <c r="EN16" s="176"/>
      <c r="EO16" s="176"/>
      <c r="EP16" s="176"/>
      <c r="EQ16" s="176"/>
      <c r="ER16" s="176"/>
      <c r="ES16" s="176"/>
      <c r="ET16" s="176"/>
      <c r="EU16" s="176"/>
      <c r="EV16" s="176"/>
      <c r="EW16" s="176"/>
      <c r="EX16" s="176"/>
      <c r="EY16" s="176"/>
      <c r="EZ16" s="176"/>
      <c r="FA16" s="176"/>
      <c r="FB16" s="176"/>
      <c r="FC16" s="176"/>
      <c r="FD16" s="176"/>
      <c r="FE16" s="176"/>
      <c r="FF16" s="176"/>
      <c r="FG16" s="176"/>
      <c r="FH16" s="176"/>
      <c r="FI16" s="176"/>
      <c r="FJ16" s="176"/>
      <c r="FK16" s="176"/>
      <c r="FL16" s="176"/>
      <c r="FM16" s="176"/>
      <c r="FN16" s="176"/>
      <c r="FO16" s="176"/>
      <c r="FP16" s="176"/>
      <c r="FQ16" s="176"/>
      <c r="FR16" s="176"/>
      <c r="FS16" s="176"/>
      <c r="FT16" s="176"/>
      <c r="FU16" s="176"/>
      <c r="FV16" s="176"/>
      <c r="FW16" s="176"/>
      <c r="FX16" s="176"/>
      <c r="FY16" s="176"/>
      <c r="FZ16" s="176"/>
      <c r="GA16" s="176"/>
      <c r="GB16" s="176"/>
      <c r="GC16" s="176"/>
      <c r="GD16" s="176"/>
      <c r="GE16" s="176"/>
      <c r="GF16" s="176"/>
      <c r="GG16" s="176"/>
      <c r="GH16" s="176"/>
      <c r="GI16" s="176"/>
      <c r="GJ16" s="176"/>
      <c r="GK16" s="176"/>
      <c r="GL16" s="176"/>
      <c r="GM16" s="176"/>
      <c r="GN16" s="176"/>
      <c r="GO16" s="176"/>
      <c r="GP16" s="176"/>
      <c r="GQ16" s="176"/>
      <c r="GR16" s="176"/>
      <c r="GS16" s="176"/>
      <c r="GT16" s="176"/>
      <c r="GU16" s="176"/>
      <c r="GV16" s="176"/>
      <c r="GW16" s="176"/>
      <c r="GX16" s="176"/>
      <c r="GY16" s="176"/>
      <c r="GZ16" s="176"/>
      <c r="HA16" s="176"/>
      <c r="HB16" s="176"/>
      <c r="HC16" s="176"/>
      <c r="HD16" s="176"/>
      <c r="HE16" s="176"/>
      <c r="HF16" s="176"/>
      <c r="HG16" s="176"/>
      <c r="HH16" s="176"/>
      <c r="HI16" s="176"/>
      <c r="HJ16" s="176"/>
      <c r="HK16" s="176"/>
      <c r="HL16" s="176"/>
      <c r="HM16" s="176"/>
      <c r="HN16" s="176"/>
      <c r="HO16" s="176"/>
      <c r="HP16" s="176"/>
      <c r="HQ16" s="176"/>
      <c r="HR16" s="176"/>
      <c r="HS16" s="176"/>
      <c r="HT16" s="176"/>
      <c r="HU16" s="176"/>
      <c r="HV16" s="176"/>
      <c r="HW16" s="176"/>
      <c r="HX16" s="176"/>
      <c r="HY16" s="176"/>
      <c r="HZ16" s="176"/>
      <c r="IA16" s="176"/>
      <c r="IB16" s="176"/>
      <c r="IC16" s="176"/>
      <c r="ID16" s="176"/>
      <c r="IE16" s="176"/>
      <c r="IF16" s="176"/>
      <c r="IG16" s="176"/>
      <c r="IH16" s="176"/>
      <c r="II16" s="176"/>
      <c r="IJ16" s="176"/>
      <c r="IK16" s="176"/>
      <c r="IL16" s="176"/>
      <c r="IM16" s="176"/>
      <c r="IN16" s="176"/>
      <c r="IO16" s="176"/>
      <c r="IP16" s="176"/>
      <c r="IQ16" s="176"/>
      <c r="IR16" s="176"/>
      <c r="IS16" s="176"/>
      <c r="IT16" s="176"/>
      <c r="IU16" s="176"/>
    </row>
    <row r="17" spans="1:255" ht="18.75">
      <c r="A17" s="176"/>
      <c r="B17" s="386">
        <f>'Data Record (25mm)'!B39</f>
        <v>25</v>
      </c>
      <c r="C17" s="387"/>
      <c r="D17" s="183">
        <f>'Data Record (25mm)'!T39</f>
        <v>0</v>
      </c>
      <c r="E17" s="184">
        <f t="shared" si="0"/>
        <v>0</v>
      </c>
      <c r="F17" s="185">
        <f>'Uncert of STD'!K49</f>
        <v>7.0000000000000007E-5</v>
      </c>
      <c r="G17" s="184">
        <f t="shared" si="1"/>
        <v>3.5000000000000004E-5</v>
      </c>
      <c r="H17" s="184">
        <f t="shared" si="2"/>
        <v>2.875E-4</v>
      </c>
      <c r="I17" s="184">
        <f t="shared" si="3"/>
        <v>1.6598820239201742E-4</v>
      </c>
      <c r="J17" s="186">
        <f t="shared" si="11"/>
        <v>5.0000000000000001E-4</v>
      </c>
      <c r="K17" s="187">
        <f t="shared" si="4"/>
        <v>2.886751345948129E-4</v>
      </c>
      <c r="L17" s="183">
        <f t="shared" si="12"/>
        <v>1.6999999999999999E-3</v>
      </c>
      <c r="M17" s="188">
        <f t="shared" si="6"/>
        <v>8.4999999999999995E-4</v>
      </c>
      <c r="N17" s="184">
        <f t="shared" si="7"/>
        <v>3.3482893642376054E-4</v>
      </c>
      <c r="O17" s="189">
        <f t="shared" si="5"/>
        <v>8.4999999999999995E-4</v>
      </c>
      <c r="P17" s="190" t="str">
        <f t="shared" si="8"/>
        <v>∞</v>
      </c>
      <c r="Q17" s="191">
        <f t="shared" si="9"/>
        <v>2</v>
      </c>
      <c r="R17" s="209">
        <f t="shared" si="10"/>
        <v>0.6696578728475211</v>
      </c>
      <c r="S17" s="192"/>
      <c r="T17" s="176"/>
      <c r="U17" s="176"/>
      <c r="V17" s="176"/>
      <c r="W17" s="176"/>
      <c r="X17" s="176"/>
      <c r="Y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76"/>
      <c r="CA17" s="176"/>
      <c r="CB17" s="176"/>
      <c r="CC17" s="176"/>
      <c r="CD17" s="176"/>
      <c r="CE17" s="176"/>
      <c r="CF17" s="176"/>
      <c r="CG17" s="176"/>
      <c r="CH17" s="176"/>
      <c r="CI17" s="176"/>
      <c r="CJ17" s="176"/>
      <c r="CK17" s="176"/>
      <c r="CL17" s="176"/>
      <c r="CM17" s="176"/>
      <c r="CN17" s="176"/>
      <c r="CO17" s="176"/>
      <c r="CP17" s="176"/>
      <c r="CQ17" s="176"/>
      <c r="CR17" s="176"/>
      <c r="CS17" s="176"/>
      <c r="CT17" s="176"/>
      <c r="CU17" s="176"/>
      <c r="CV17" s="176"/>
      <c r="CW17" s="176"/>
      <c r="CX17" s="176"/>
      <c r="CY17" s="176"/>
      <c r="CZ17" s="176"/>
      <c r="DA17" s="176"/>
      <c r="DB17" s="176"/>
      <c r="DC17" s="176"/>
      <c r="DD17" s="176"/>
      <c r="DE17" s="176"/>
      <c r="DF17" s="176"/>
      <c r="DG17" s="176"/>
      <c r="DH17" s="176"/>
      <c r="DI17" s="176"/>
      <c r="DJ17" s="176"/>
      <c r="DK17" s="176"/>
      <c r="DL17" s="176"/>
      <c r="DM17" s="176"/>
      <c r="DN17" s="176"/>
      <c r="DO17" s="176"/>
      <c r="DP17" s="176"/>
      <c r="DQ17" s="176"/>
      <c r="DR17" s="176"/>
      <c r="DS17" s="176"/>
      <c r="DT17" s="176"/>
      <c r="DU17" s="176"/>
      <c r="DV17" s="176"/>
      <c r="DW17" s="176"/>
      <c r="DX17" s="176"/>
      <c r="DY17" s="176"/>
      <c r="DZ17" s="176"/>
      <c r="EA17" s="176"/>
      <c r="EB17" s="176"/>
      <c r="EC17" s="176"/>
      <c r="ED17" s="176"/>
      <c r="EE17" s="176"/>
      <c r="EF17" s="176"/>
      <c r="EG17" s="176"/>
      <c r="EH17" s="176"/>
      <c r="EI17" s="176"/>
      <c r="EJ17" s="176"/>
      <c r="EK17" s="176"/>
      <c r="EL17" s="176"/>
      <c r="EM17" s="176"/>
      <c r="EN17" s="176"/>
      <c r="EO17" s="176"/>
      <c r="EP17" s="176"/>
      <c r="EQ17" s="176"/>
      <c r="ER17" s="176"/>
      <c r="ES17" s="176"/>
      <c r="ET17" s="176"/>
      <c r="EU17" s="176"/>
      <c r="EV17" s="176"/>
      <c r="EW17" s="176"/>
      <c r="EX17" s="176"/>
      <c r="EY17" s="176"/>
      <c r="EZ17" s="176"/>
      <c r="FA17" s="176"/>
      <c r="FB17" s="176"/>
      <c r="FC17" s="176"/>
      <c r="FD17" s="176"/>
      <c r="FE17" s="176"/>
      <c r="FF17" s="176"/>
      <c r="FG17" s="176"/>
      <c r="FH17" s="176"/>
      <c r="FI17" s="176"/>
      <c r="FJ17" s="176"/>
      <c r="FK17" s="176"/>
      <c r="FL17" s="176"/>
      <c r="FM17" s="176"/>
      <c r="FN17" s="176"/>
      <c r="FO17" s="176"/>
      <c r="FP17" s="176"/>
      <c r="FQ17" s="176"/>
      <c r="FR17" s="176"/>
      <c r="FS17" s="176"/>
      <c r="FT17" s="176"/>
      <c r="FU17" s="176"/>
      <c r="FV17" s="176"/>
      <c r="FW17" s="176"/>
      <c r="FX17" s="176"/>
      <c r="FY17" s="176"/>
      <c r="FZ17" s="176"/>
      <c r="GA17" s="176"/>
      <c r="GB17" s="176"/>
      <c r="GC17" s="176"/>
      <c r="GD17" s="176"/>
      <c r="GE17" s="176"/>
      <c r="GF17" s="176"/>
      <c r="GG17" s="176"/>
      <c r="GH17" s="176"/>
      <c r="GI17" s="176"/>
      <c r="GJ17" s="176"/>
      <c r="GK17" s="176"/>
      <c r="GL17" s="176"/>
      <c r="GM17" s="176"/>
      <c r="GN17" s="176"/>
      <c r="GO17" s="176"/>
      <c r="GP17" s="176"/>
      <c r="GQ17" s="176"/>
      <c r="GR17" s="176"/>
      <c r="GS17" s="176"/>
      <c r="GT17" s="176"/>
      <c r="GU17" s="176"/>
      <c r="GV17" s="176"/>
      <c r="GW17" s="176"/>
      <c r="GX17" s="176"/>
      <c r="GY17" s="176"/>
      <c r="GZ17" s="176"/>
      <c r="HA17" s="176"/>
      <c r="HB17" s="176"/>
      <c r="HC17" s="176"/>
      <c r="HD17" s="176"/>
      <c r="HE17" s="176"/>
      <c r="HF17" s="176"/>
      <c r="HG17" s="176"/>
      <c r="HH17" s="176"/>
      <c r="HI17" s="176"/>
      <c r="HJ17" s="176"/>
      <c r="HK17" s="176"/>
      <c r="HL17" s="176"/>
      <c r="HM17" s="176"/>
      <c r="HN17" s="176"/>
      <c r="HO17" s="176"/>
      <c r="HP17" s="176"/>
      <c r="HQ17" s="176"/>
      <c r="HR17" s="176"/>
      <c r="HS17" s="176"/>
      <c r="HT17" s="176"/>
      <c r="HU17" s="176"/>
      <c r="HV17" s="176"/>
      <c r="HW17" s="176"/>
      <c r="HX17" s="176"/>
      <c r="HY17" s="176"/>
      <c r="HZ17" s="176"/>
      <c r="IA17" s="176"/>
      <c r="IB17" s="176"/>
      <c r="IC17" s="176"/>
      <c r="ID17" s="176"/>
      <c r="IE17" s="176"/>
      <c r="IF17" s="176"/>
      <c r="IG17" s="176"/>
      <c r="IH17" s="176"/>
      <c r="II17" s="176"/>
      <c r="IJ17" s="176"/>
      <c r="IK17" s="176"/>
      <c r="IL17" s="176"/>
      <c r="IM17" s="176"/>
      <c r="IN17" s="176"/>
      <c r="IO17" s="176"/>
      <c r="IP17" s="176"/>
      <c r="IQ17" s="176"/>
      <c r="IR17" s="176"/>
      <c r="IS17" s="176"/>
      <c r="IT17" s="176"/>
      <c r="IU17" s="176"/>
    </row>
    <row r="18" spans="1:255"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76"/>
      <c r="T18" s="176"/>
      <c r="U18" s="176"/>
      <c r="V18" s="176"/>
      <c r="W18" s="176"/>
      <c r="X18" s="176"/>
      <c r="Y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6"/>
      <c r="BN18" s="176"/>
      <c r="BO18" s="176"/>
      <c r="BP18" s="176"/>
      <c r="BQ18" s="176"/>
      <c r="BR18" s="176"/>
      <c r="BS18" s="176"/>
      <c r="BT18" s="176"/>
      <c r="BU18" s="176"/>
      <c r="BV18" s="176"/>
      <c r="BW18" s="176"/>
      <c r="BX18" s="176"/>
      <c r="BY18" s="176"/>
      <c r="BZ18" s="176"/>
      <c r="CA18" s="176"/>
      <c r="CB18" s="176"/>
      <c r="CC18" s="176"/>
      <c r="CD18" s="176"/>
      <c r="CE18" s="176"/>
      <c r="CF18" s="176"/>
      <c r="CG18" s="176"/>
      <c r="CH18" s="176"/>
      <c r="CI18" s="176"/>
      <c r="CJ18" s="176"/>
      <c r="CK18" s="176"/>
      <c r="CL18" s="176"/>
      <c r="CM18" s="176"/>
      <c r="CN18" s="176"/>
      <c r="CO18" s="176"/>
      <c r="CP18" s="176"/>
      <c r="CQ18" s="176"/>
      <c r="CR18" s="176"/>
      <c r="CS18" s="176"/>
      <c r="CT18" s="176"/>
      <c r="CU18" s="176"/>
      <c r="CV18" s="176"/>
      <c r="CW18" s="176"/>
      <c r="CX18" s="176"/>
      <c r="CY18" s="176"/>
      <c r="CZ18" s="176"/>
      <c r="DA18" s="176"/>
      <c r="DB18" s="176"/>
      <c r="DC18" s="176"/>
      <c r="DD18" s="176"/>
      <c r="DE18" s="176"/>
      <c r="DF18" s="176"/>
      <c r="DG18" s="176"/>
      <c r="DH18" s="176"/>
      <c r="DI18" s="176"/>
      <c r="DJ18" s="176"/>
      <c r="DK18" s="176"/>
      <c r="DL18" s="176"/>
      <c r="DM18" s="176"/>
      <c r="DN18" s="176"/>
      <c r="DO18" s="176"/>
      <c r="DP18" s="176"/>
      <c r="DQ18" s="176"/>
      <c r="DR18" s="176"/>
      <c r="DS18" s="176"/>
      <c r="DT18" s="176"/>
      <c r="DU18" s="176"/>
      <c r="DV18" s="176"/>
      <c r="DW18" s="176"/>
      <c r="DX18" s="176"/>
      <c r="DY18" s="176"/>
      <c r="DZ18" s="176"/>
      <c r="EA18" s="176"/>
      <c r="EB18" s="176"/>
      <c r="EC18" s="176"/>
      <c r="ED18" s="176"/>
      <c r="EE18" s="176"/>
      <c r="EF18" s="176"/>
      <c r="EG18" s="176"/>
      <c r="EH18" s="176"/>
      <c r="EI18" s="176"/>
      <c r="EJ18" s="176"/>
      <c r="EK18" s="176"/>
      <c r="EL18" s="176"/>
      <c r="EM18" s="176"/>
      <c r="EN18" s="176"/>
      <c r="EO18" s="176"/>
      <c r="EP18" s="176"/>
      <c r="EQ18" s="176"/>
      <c r="ER18" s="176"/>
      <c r="ES18" s="176"/>
      <c r="ET18" s="176"/>
      <c r="EU18" s="176"/>
      <c r="EV18" s="176"/>
      <c r="EW18" s="176"/>
      <c r="EX18" s="176"/>
      <c r="EY18" s="176"/>
      <c r="EZ18" s="176"/>
      <c r="FA18" s="176"/>
      <c r="FB18" s="176"/>
      <c r="FC18" s="176"/>
      <c r="FD18" s="176"/>
      <c r="FE18" s="176"/>
      <c r="FF18" s="176"/>
      <c r="FG18" s="176"/>
      <c r="FH18" s="176"/>
      <c r="FI18" s="176"/>
      <c r="FJ18" s="176"/>
      <c r="FK18" s="176"/>
      <c r="FL18" s="176"/>
      <c r="FM18" s="176"/>
      <c r="FN18" s="176"/>
      <c r="FO18" s="176"/>
      <c r="FP18" s="176"/>
      <c r="FQ18" s="176"/>
      <c r="FR18" s="176"/>
      <c r="FS18" s="176"/>
      <c r="FT18" s="176"/>
      <c r="FU18" s="176"/>
      <c r="FV18" s="176"/>
      <c r="FW18" s="176"/>
      <c r="FX18" s="176"/>
      <c r="FY18" s="176"/>
      <c r="FZ18" s="176"/>
      <c r="GA18" s="176"/>
      <c r="GB18" s="176"/>
      <c r="GC18" s="176"/>
      <c r="GD18" s="176"/>
      <c r="GE18" s="176"/>
      <c r="GF18" s="176"/>
      <c r="GG18" s="176"/>
      <c r="GH18" s="176"/>
      <c r="GI18" s="176"/>
      <c r="GJ18" s="176"/>
      <c r="GK18" s="176"/>
      <c r="GL18" s="176"/>
      <c r="GM18" s="176"/>
      <c r="GN18" s="176"/>
      <c r="GO18" s="176"/>
      <c r="GP18" s="176"/>
      <c r="GQ18" s="176"/>
      <c r="GR18" s="176"/>
      <c r="GS18" s="176"/>
      <c r="GT18" s="176"/>
      <c r="GU18" s="176"/>
      <c r="GV18" s="176"/>
      <c r="GW18" s="176"/>
      <c r="GX18" s="176"/>
      <c r="GY18" s="176"/>
      <c r="GZ18" s="176"/>
      <c r="HA18" s="176"/>
      <c r="HB18" s="176"/>
      <c r="HC18" s="176"/>
      <c r="HD18" s="176"/>
      <c r="HE18" s="176"/>
      <c r="HF18" s="176"/>
      <c r="HG18" s="176"/>
      <c r="HH18" s="176"/>
      <c r="HI18" s="176"/>
      <c r="HJ18" s="176"/>
      <c r="HK18" s="176"/>
      <c r="HL18" s="176"/>
      <c r="HM18" s="176"/>
      <c r="HN18" s="176"/>
      <c r="HO18" s="176"/>
      <c r="HP18" s="176"/>
      <c r="HQ18" s="176"/>
      <c r="HR18" s="176"/>
      <c r="HS18" s="176"/>
      <c r="HT18" s="176"/>
      <c r="HU18" s="176"/>
      <c r="HV18" s="176"/>
      <c r="HW18" s="176"/>
      <c r="HX18" s="176"/>
      <c r="HY18" s="176"/>
      <c r="HZ18" s="176"/>
      <c r="IA18" s="176"/>
      <c r="IB18" s="176"/>
      <c r="IC18" s="176"/>
      <c r="ID18" s="176"/>
      <c r="IE18" s="176"/>
      <c r="IF18" s="176"/>
      <c r="IG18" s="176"/>
      <c r="IH18" s="176"/>
      <c r="II18" s="176"/>
      <c r="IJ18" s="176"/>
      <c r="IK18" s="176"/>
      <c r="IL18" s="176"/>
      <c r="IM18" s="176"/>
      <c r="IN18" s="176"/>
      <c r="IO18" s="176"/>
      <c r="IP18" s="176"/>
      <c r="IQ18" s="176"/>
      <c r="IR18" s="176"/>
      <c r="IS18" s="176"/>
      <c r="IT18" s="176"/>
      <c r="IU18" s="176"/>
    </row>
    <row r="19" spans="1:255"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76"/>
      <c r="T19" s="176"/>
      <c r="U19" s="176"/>
      <c r="V19" s="176"/>
      <c r="W19" s="176"/>
      <c r="X19" s="176"/>
      <c r="Y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6"/>
      <c r="BN19" s="176"/>
      <c r="BO19" s="176"/>
      <c r="BP19" s="176"/>
      <c r="BQ19" s="176"/>
      <c r="BR19" s="176"/>
      <c r="BS19" s="176"/>
      <c r="BT19" s="176"/>
      <c r="BU19" s="176"/>
      <c r="BV19" s="176"/>
      <c r="BW19" s="176"/>
      <c r="BX19" s="176"/>
      <c r="BY19" s="176"/>
      <c r="BZ19" s="176"/>
      <c r="CA19" s="176"/>
      <c r="CB19" s="176"/>
      <c r="CC19" s="176"/>
      <c r="CD19" s="176"/>
      <c r="CE19" s="176"/>
      <c r="CF19" s="176"/>
      <c r="CG19" s="176"/>
      <c r="CH19" s="176"/>
      <c r="CI19" s="176"/>
      <c r="CJ19" s="176"/>
      <c r="CK19" s="176"/>
      <c r="CL19" s="176"/>
      <c r="CM19" s="176"/>
      <c r="CN19" s="176"/>
      <c r="CO19" s="176"/>
      <c r="CP19" s="176"/>
      <c r="CQ19" s="176"/>
      <c r="CR19" s="176"/>
      <c r="CS19" s="176"/>
      <c r="CT19" s="176"/>
      <c r="CU19" s="176"/>
      <c r="CV19" s="176"/>
      <c r="CW19" s="176"/>
      <c r="CX19" s="176"/>
      <c r="CY19" s="176"/>
      <c r="CZ19" s="176"/>
      <c r="DA19" s="176"/>
      <c r="DB19" s="176"/>
      <c r="DC19" s="176"/>
      <c r="DD19" s="176"/>
      <c r="DE19" s="176"/>
      <c r="DF19" s="176"/>
      <c r="DG19" s="176"/>
      <c r="DH19" s="176"/>
      <c r="DI19" s="176"/>
      <c r="DJ19" s="176"/>
      <c r="DK19" s="176"/>
      <c r="DL19" s="176"/>
      <c r="DM19" s="176"/>
      <c r="DN19" s="176"/>
      <c r="DO19" s="176"/>
      <c r="DP19" s="176"/>
      <c r="DQ19" s="176"/>
      <c r="DR19" s="176"/>
      <c r="DS19" s="176"/>
      <c r="DT19" s="176"/>
      <c r="DU19" s="176"/>
      <c r="DV19" s="176"/>
      <c r="DW19" s="176"/>
      <c r="DX19" s="176"/>
      <c r="DY19" s="176"/>
      <c r="DZ19" s="176"/>
      <c r="EA19" s="176"/>
      <c r="EB19" s="176"/>
      <c r="EC19" s="176"/>
      <c r="ED19" s="176"/>
      <c r="EE19" s="176"/>
      <c r="EF19" s="176"/>
      <c r="EG19" s="176"/>
      <c r="EH19" s="176"/>
      <c r="EI19" s="176"/>
      <c r="EJ19" s="176"/>
      <c r="EK19" s="176"/>
      <c r="EL19" s="176"/>
      <c r="EM19" s="176"/>
      <c r="EN19" s="176"/>
      <c r="EO19" s="176"/>
      <c r="EP19" s="176"/>
      <c r="EQ19" s="176"/>
      <c r="ER19" s="176"/>
      <c r="ES19" s="176"/>
      <c r="ET19" s="176"/>
      <c r="EU19" s="176"/>
      <c r="EV19" s="176"/>
      <c r="EW19" s="176"/>
      <c r="EX19" s="176"/>
      <c r="EY19" s="176"/>
      <c r="EZ19" s="176"/>
      <c r="FA19" s="176"/>
      <c r="FB19" s="176"/>
      <c r="FC19" s="176"/>
      <c r="FD19" s="176"/>
      <c r="FE19" s="176"/>
      <c r="FF19" s="176"/>
      <c r="FG19" s="176"/>
      <c r="FH19" s="176"/>
      <c r="FI19" s="176"/>
      <c r="FJ19" s="176"/>
      <c r="FK19" s="176"/>
      <c r="FL19" s="176"/>
      <c r="FM19" s="176"/>
      <c r="FN19" s="176"/>
      <c r="FO19" s="176"/>
      <c r="FP19" s="176"/>
      <c r="FQ19" s="176"/>
      <c r="FR19" s="176"/>
      <c r="FS19" s="176"/>
      <c r="FT19" s="176"/>
      <c r="FU19" s="176"/>
      <c r="FV19" s="176"/>
      <c r="FW19" s="176"/>
      <c r="FX19" s="176"/>
      <c r="FY19" s="176"/>
      <c r="FZ19" s="176"/>
      <c r="GA19" s="176"/>
      <c r="GB19" s="176"/>
      <c r="GC19" s="176"/>
      <c r="GD19" s="176"/>
      <c r="GE19" s="176"/>
      <c r="GF19" s="176"/>
      <c r="GG19" s="176"/>
      <c r="GH19" s="176"/>
      <c r="GI19" s="176"/>
      <c r="GJ19" s="176"/>
      <c r="GK19" s="176"/>
      <c r="GL19" s="176"/>
      <c r="GM19" s="176"/>
      <c r="GN19" s="176"/>
      <c r="GO19" s="176"/>
      <c r="GP19" s="176"/>
      <c r="GQ19" s="176"/>
      <c r="GR19" s="176"/>
      <c r="GS19" s="176"/>
      <c r="GT19" s="176"/>
      <c r="GU19" s="176"/>
      <c r="GV19" s="176"/>
      <c r="GW19" s="176"/>
      <c r="GX19" s="176"/>
      <c r="GY19" s="176"/>
      <c r="GZ19" s="176"/>
      <c r="HA19" s="176"/>
      <c r="HB19" s="176"/>
      <c r="HC19" s="176"/>
      <c r="HD19" s="176"/>
      <c r="HE19" s="176"/>
      <c r="HF19" s="176"/>
      <c r="HG19" s="176"/>
      <c r="HH19" s="176"/>
      <c r="HI19" s="176"/>
      <c r="HJ19" s="176"/>
      <c r="HK19" s="176"/>
      <c r="HL19" s="176"/>
      <c r="HM19" s="176"/>
      <c r="HN19" s="176"/>
      <c r="HO19" s="176"/>
      <c r="HP19" s="176"/>
      <c r="HQ19" s="176"/>
      <c r="HR19" s="176"/>
      <c r="HS19" s="176"/>
      <c r="HT19" s="176"/>
      <c r="HU19" s="176"/>
      <c r="HV19" s="176"/>
      <c r="HW19" s="176"/>
      <c r="HX19" s="176"/>
      <c r="HY19" s="176"/>
      <c r="HZ19" s="176"/>
      <c r="IA19" s="176"/>
      <c r="IB19" s="176"/>
      <c r="IC19" s="176"/>
      <c r="ID19" s="176"/>
      <c r="IE19" s="176"/>
      <c r="IF19" s="176"/>
      <c r="IG19" s="176"/>
      <c r="IH19" s="176"/>
      <c r="II19" s="176"/>
      <c r="IJ19" s="176"/>
      <c r="IK19" s="176"/>
      <c r="IL19" s="176"/>
      <c r="IM19" s="176"/>
      <c r="IN19" s="176"/>
      <c r="IO19" s="176"/>
      <c r="IP19" s="176"/>
      <c r="IQ19" s="176"/>
      <c r="IR19" s="176"/>
      <c r="IS19" s="176"/>
      <c r="IT19" s="176"/>
      <c r="IU19" s="176"/>
    </row>
    <row r="20" spans="1:255">
      <c r="A20" s="194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  <c r="CT20" s="194"/>
      <c r="CU20" s="194"/>
      <c r="CV20" s="194"/>
      <c r="CW20" s="194"/>
      <c r="CX20" s="194"/>
      <c r="CY20" s="194"/>
      <c r="CZ20" s="194"/>
      <c r="DA20" s="194"/>
      <c r="DB20" s="194"/>
      <c r="DC20" s="194"/>
      <c r="DD20" s="194"/>
      <c r="DE20" s="194"/>
      <c r="DF20" s="194"/>
      <c r="DG20" s="194"/>
      <c r="DH20" s="194"/>
      <c r="DI20" s="194"/>
      <c r="DJ20" s="194"/>
      <c r="DK20" s="194"/>
      <c r="DL20" s="194"/>
      <c r="DM20" s="194"/>
      <c r="DN20" s="194"/>
      <c r="DO20" s="194"/>
      <c r="DP20" s="194"/>
      <c r="DQ20" s="194"/>
      <c r="DR20" s="194"/>
      <c r="DS20" s="194"/>
      <c r="DT20" s="194"/>
      <c r="DU20" s="194"/>
      <c r="DV20" s="194"/>
      <c r="DW20" s="194"/>
      <c r="DX20" s="194"/>
      <c r="DY20" s="194"/>
      <c r="DZ20" s="194"/>
      <c r="EA20" s="194"/>
      <c r="EB20" s="194"/>
      <c r="EC20" s="194"/>
      <c r="ED20" s="194"/>
      <c r="EE20" s="194"/>
      <c r="EF20" s="194"/>
      <c r="EG20" s="194"/>
      <c r="EH20" s="194"/>
      <c r="EI20" s="194"/>
      <c r="EJ20" s="194"/>
      <c r="EK20" s="194"/>
      <c r="EL20" s="194"/>
      <c r="EM20" s="194"/>
      <c r="EN20" s="194"/>
      <c r="EO20" s="194"/>
      <c r="EP20" s="194"/>
      <c r="EQ20" s="194"/>
      <c r="ER20" s="194"/>
      <c r="ES20" s="194"/>
      <c r="ET20" s="194"/>
      <c r="EU20" s="194"/>
      <c r="EV20" s="194"/>
      <c r="EW20" s="194"/>
      <c r="EX20" s="194"/>
      <c r="EY20" s="194"/>
      <c r="EZ20" s="194"/>
      <c r="FA20" s="194"/>
      <c r="FB20" s="194"/>
      <c r="FC20" s="194"/>
      <c r="FD20" s="194"/>
      <c r="FE20" s="194"/>
      <c r="FF20" s="194"/>
      <c r="FG20" s="194"/>
      <c r="FH20" s="194"/>
      <c r="FI20" s="194"/>
      <c r="FJ20" s="194"/>
      <c r="FK20" s="194"/>
      <c r="FL20" s="194"/>
      <c r="FM20" s="194"/>
      <c r="FN20" s="194"/>
      <c r="FO20" s="194"/>
      <c r="FP20" s="194"/>
      <c r="FQ20" s="194"/>
      <c r="FR20" s="194"/>
      <c r="FS20" s="194"/>
      <c r="FT20" s="194"/>
      <c r="FU20" s="194"/>
      <c r="FV20" s="194"/>
      <c r="FW20" s="194"/>
      <c r="FX20" s="194"/>
      <c r="FY20" s="194"/>
      <c r="FZ20" s="194"/>
      <c r="GA20" s="194"/>
      <c r="GB20" s="194"/>
      <c r="GC20" s="194"/>
      <c r="GD20" s="194"/>
      <c r="GE20" s="194"/>
      <c r="GF20" s="194"/>
      <c r="GG20" s="194"/>
      <c r="GH20" s="194"/>
      <c r="GI20" s="194"/>
      <c r="GJ20" s="194"/>
      <c r="GK20" s="194"/>
      <c r="GL20" s="194"/>
      <c r="GM20" s="194"/>
      <c r="GN20" s="194"/>
      <c r="GO20" s="194"/>
      <c r="GP20" s="194"/>
      <c r="GQ20" s="194"/>
      <c r="GR20" s="194"/>
      <c r="GS20" s="194"/>
      <c r="GT20" s="194"/>
      <c r="GU20" s="194"/>
      <c r="GV20" s="194"/>
      <c r="GW20" s="194"/>
      <c r="GX20" s="194"/>
      <c r="GY20" s="194"/>
      <c r="GZ20" s="194"/>
      <c r="HA20" s="194"/>
      <c r="HB20" s="194"/>
      <c r="HC20" s="194"/>
      <c r="HD20" s="194"/>
      <c r="HE20" s="194"/>
      <c r="HF20" s="194"/>
      <c r="HG20" s="194"/>
      <c r="HH20" s="194"/>
      <c r="HI20" s="194"/>
      <c r="HJ20" s="194"/>
      <c r="HK20" s="194"/>
      <c r="HL20" s="194"/>
      <c r="HM20" s="194"/>
      <c r="HN20" s="194"/>
      <c r="HO20" s="194"/>
      <c r="HP20" s="194"/>
      <c r="HQ20" s="194"/>
      <c r="HR20" s="194"/>
      <c r="HS20" s="194"/>
      <c r="HT20" s="194"/>
      <c r="HU20" s="194"/>
      <c r="HV20" s="194"/>
      <c r="HW20" s="194"/>
      <c r="HX20" s="194"/>
      <c r="HY20" s="194"/>
      <c r="HZ20" s="194"/>
      <c r="IA20" s="194"/>
      <c r="IB20" s="194"/>
      <c r="IC20" s="194"/>
      <c r="ID20" s="194"/>
      <c r="IE20" s="194"/>
      <c r="IF20" s="194"/>
      <c r="IG20" s="194"/>
      <c r="IH20" s="194"/>
      <c r="II20" s="194"/>
      <c r="IJ20" s="194"/>
      <c r="IK20" s="194"/>
      <c r="IL20" s="194"/>
      <c r="IM20" s="194"/>
      <c r="IN20" s="194"/>
      <c r="IO20" s="194"/>
      <c r="IP20" s="194"/>
      <c r="IQ20" s="194"/>
      <c r="IR20" s="194"/>
      <c r="IS20" s="194"/>
      <c r="IT20" s="194"/>
      <c r="IU20" s="194"/>
    </row>
    <row r="21" spans="1:255">
      <c r="A21" s="194"/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  <c r="CT21" s="194"/>
      <c r="CU21" s="194"/>
      <c r="CV21" s="194"/>
      <c r="CW21" s="194"/>
      <c r="CX21" s="194"/>
      <c r="CY21" s="194"/>
      <c r="CZ21" s="194"/>
      <c r="DA21" s="194"/>
      <c r="DB21" s="194"/>
      <c r="DC21" s="194"/>
      <c r="DD21" s="194"/>
      <c r="DE21" s="194"/>
      <c r="DF21" s="194"/>
      <c r="DG21" s="194"/>
      <c r="DH21" s="194"/>
      <c r="DI21" s="194"/>
      <c r="DJ21" s="194"/>
      <c r="DK21" s="194"/>
      <c r="DL21" s="194"/>
      <c r="DM21" s="194"/>
      <c r="DN21" s="194"/>
      <c r="DO21" s="194"/>
      <c r="DP21" s="194"/>
      <c r="DQ21" s="194"/>
      <c r="DR21" s="194"/>
      <c r="DS21" s="194"/>
      <c r="DT21" s="194"/>
      <c r="DU21" s="194"/>
      <c r="DV21" s="194"/>
      <c r="DW21" s="194"/>
      <c r="DX21" s="194"/>
      <c r="DY21" s="194"/>
      <c r="DZ21" s="194"/>
      <c r="EA21" s="194"/>
      <c r="EB21" s="194"/>
      <c r="EC21" s="194"/>
      <c r="ED21" s="194"/>
      <c r="EE21" s="194"/>
      <c r="EF21" s="194"/>
      <c r="EG21" s="194"/>
      <c r="EH21" s="194"/>
      <c r="EI21" s="194"/>
      <c r="EJ21" s="194"/>
      <c r="EK21" s="194"/>
      <c r="EL21" s="194"/>
      <c r="EM21" s="194"/>
      <c r="EN21" s="194"/>
      <c r="EO21" s="194"/>
      <c r="EP21" s="194"/>
      <c r="EQ21" s="194"/>
      <c r="ER21" s="194"/>
      <c r="ES21" s="194"/>
      <c r="ET21" s="194"/>
      <c r="EU21" s="194"/>
      <c r="EV21" s="194"/>
      <c r="EW21" s="194"/>
      <c r="EX21" s="194"/>
      <c r="EY21" s="194"/>
      <c r="EZ21" s="194"/>
      <c r="FA21" s="194"/>
      <c r="FB21" s="194"/>
      <c r="FC21" s="194"/>
      <c r="FD21" s="194"/>
      <c r="FE21" s="194"/>
      <c r="FF21" s="194"/>
      <c r="FG21" s="194"/>
      <c r="FH21" s="194"/>
      <c r="FI21" s="194"/>
      <c r="FJ21" s="194"/>
      <c r="FK21" s="194"/>
      <c r="FL21" s="194"/>
      <c r="FM21" s="194"/>
      <c r="FN21" s="194"/>
      <c r="FO21" s="194"/>
      <c r="FP21" s="194"/>
      <c r="FQ21" s="194"/>
      <c r="FR21" s="194"/>
      <c r="FS21" s="194"/>
      <c r="FT21" s="194"/>
      <c r="FU21" s="194"/>
      <c r="FV21" s="194"/>
      <c r="FW21" s="194"/>
      <c r="FX21" s="194"/>
      <c r="FY21" s="194"/>
      <c r="FZ21" s="194"/>
      <c r="GA21" s="194"/>
      <c r="GB21" s="194"/>
      <c r="GC21" s="194"/>
      <c r="GD21" s="194"/>
      <c r="GE21" s="194"/>
      <c r="GF21" s="194"/>
      <c r="GG21" s="194"/>
      <c r="GH21" s="194"/>
      <c r="GI21" s="194"/>
      <c r="GJ21" s="194"/>
      <c r="GK21" s="194"/>
      <c r="GL21" s="194"/>
      <c r="GM21" s="194"/>
      <c r="GN21" s="194"/>
      <c r="GO21" s="194"/>
      <c r="GP21" s="194"/>
      <c r="GQ21" s="194"/>
      <c r="GR21" s="194"/>
      <c r="GS21" s="194"/>
      <c r="GT21" s="194"/>
      <c r="GU21" s="194"/>
      <c r="GV21" s="194"/>
      <c r="GW21" s="194"/>
      <c r="GX21" s="194"/>
      <c r="GY21" s="194"/>
      <c r="GZ21" s="194"/>
      <c r="HA21" s="194"/>
      <c r="HB21" s="194"/>
      <c r="HC21" s="194"/>
      <c r="HD21" s="194"/>
      <c r="HE21" s="194"/>
      <c r="HF21" s="194"/>
      <c r="HG21" s="194"/>
      <c r="HH21" s="194"/>
      <c r="HI21" s="194"/>
      <c r="HJ21" s="194"/>
      <c r="HK21" s="194"/>
      <c r="HL21" s="194"/>
      <c r="HM21" s="194"/>
      <c r="HN21" s="194"/>
      <c r="HO21" s="194"/>
      <c r="HP21" s="194"/>
      <c r="HQ21" s="194"/>
      <c r="HR21" s="194"/>
      <c r="HS21" s="194"/>
      <c r="HT21" s="194"/>
      <c r="HU21" s="194"/>
      <c r="HV21" s="194"/>
      <c r="HW21" s="194"/>
      <c r="HX21" s="194"/>
      <c r="HY21" s="194"/>
      <c r="HZ21" s="194"/>
      <c r="IA21" s="194"/>
      <c r="IB21" s="194"/>
      <c r="IC21" s="194"/>
      <c r="ID21" s="194"/>
      <c r="IE21" s="194"/>
      <c r="IF21" s="194"/>
      <c r="IG21" s="194"/>
      <c r="IH21" s="194"/>
      <c r="II21" s="194"/>
      <c r="IJ21" s="194"/>
      <c r="IK21" s="194"/>
      <c r="IL21" s="194"/>
      <c r="IM21" s="194"/>
      <c r="IN21" s="194"/>
      <c r="IO21" s="194"/>
      <c r="IP21" s="194"/>
      <c r="IQ21" s="194"/>
      <c r="IR21" s="194"/>
      <c r="IS21" s="194"/>
      <c r="IT21" s="194"/>
      <c r="IU21" s="194"/>
    </row>
    <row r="22" spans="1:255">
      <c r="A22" s="194"/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  <c r="CT22" s="194"/>
      <c r="CU22" s="194"/>
      <c r="CV22" s="194"/>
      <c r="CW22" s="194"/>
      <c r="CX22" s="194"/>
      <c r="CY22" s="194"/>
      <c r="CZ22" s="194"/>
      <c r="DA22" s="194"/>
      <c r="DB22" s="194"/>
      <c r="DC22" s="194"/>
      <c r="DD22" s="194"/>
      <c r="DE22" s="194"/>
      <c r="DF22" s="194"/>
      <c r="DG22" s="194"/>
      <c r="DH22" s="194"/>
      <c r="DI22" s="194"/>
      <c r="DJ22" s="194"/>
      <c r="DK22" s="194"/>
      <c r="DL22" s="194"/>
      <c r="DM22" s="194"/>
      <c r="DN22" s="194"/>
      <c r="DO22" s="194"/>
      <c r="DP22" s="194"/>
      <c r="DQ22" s="194"/>
      <c r="DR22" s="194"/>
      <c r="DS22" s="194"/>
      <c r="DT22" s="194"/>
      <c r="DU22" s="194"/>
      <c r="DV22" s="194"/>
      <c r="DW22" s="194"/>
      <c r="DX22" s="194"/>
      <c r="DY22" s="194"/>
      <c r="DZ22" s="194"/>
      <c r="EA22" s="194"/>
      <c r="EB22" s="194"/>
      <c r="EC22" s="194"/>
      <c r="ED22" s="194"/>
      <c r="EE22" s="194"/>
      <c r="EF22" s="194"/>
      <c r="EG22" s="194"/>
      <c r="EH22" s="194"/>
      <c r="EI22" s="194"/>
      <c r="EJ22" s="194"/>
      <c r="EK22" s="194"/>
      <c r="EL22" s="194"/>
      <c r="EM22" s="194"/>
      <c r="EN22" s="194"/>
      <c r="EO22" s="194"/>
      <c r="EP22" s="194"/>
      <c r="EQ22" s="194"/>
      <c r="ER22" s="194"/>
      <c r="ES22" s="194"/>
      <c r="ET22" s="194"/>
      <c r="EU22" s="194"/>
      <c r="EV22" s="194"/>
      <c r="EW22" s="194"/>
      <c r="EX22" s="194"/>
      <c r="EY22" s="194"/>
      <c r="EZ22" s="194"/>
      <c r="FA22" s="194"/>
      <c r="FB22" s="194"/>
      <c r="FC22" s="194"/>
      <c r="FD22" s="194"/>
      <c r="FE22" s="194"/>
      <c r="FF22" s="194"/>
      <c r="FG22" s="194"/>
      <c r="FH22" s="194"/>
      <c r="FI22" s="194"/>
      <c r="FJ22" s="194"/>
      <c r="FK22" s="194"/>
      <c r="FL22" s="194"/>
      <c r="FM22" s="194"/>
      <c r="FN22" s="194"/>
      <c r="FO22" s="194"/>
      <c r="FP22" s="194"/>
      <c r="FQ22" s="194"/>
      <c r="FR22" s="194"/>
      <c r="FS22" s="194"/>
      <c r="FT22" s="194"/>
      <c r="FU22" s="194"/>
      <c r="FV22" s="194"/>
      <c r="FW22" s="194"/>
      <c r="FX22" s="194"/>
      <c r="FY22" s="194"/>
      <c r="FZ22" s="194"/>
      <c r="GA22" s="194"/>
      <c r="GB22" s="194"/>
      <c r="GC22" s="194"/>
      <c r="GD22" s="194"/>
      <c r="GE22" s="194"/>
      <c r="GF22" s="194"/>
      <c r="GG22" s="194"/>
      <c r="GH22" s="194"/>
      <c r="GI22" s="194"/>
      <c r="GJ22" s="194"/>
      <c r="GK22" s="194"/>
      <c r="GL22" s="194"/>
      <c r="GM22" s="194"/>
      <c r="GN22" s="194"/>
      <c r="GO22" s="194"/>
      <c r="GP22" s="194"/>
      <c r="GQ22" s="194"/>
      <c r="GR22" s="194"/>
      <c r="GS22" s="194"/>
      <c r="GT22" s="194"/>
      <c r="GU22" s="194"/>
      <c r="GV22" s="194"/>
      <c r="GW22" s="194"/>
      <c r="GX22" s="194"/>
      <c r="GY22" s="194"/>
      <c r="GZ22" s="194"/>
      <c r="HA22" s="194"/>
      <c r="HB22" s="194"/>
      <c r="HC22" s="194"/>
      <c r="HD22" s="194"/>
      <c r="HE22" s="194"/>
      <c r="HF22" s="194"/>
      <c r="HG22" s="194"/>
      <c r="HH22" s="194"/>
      <c r="HI22" s="194"/>
      <c r="HJ22" s="194"/>
      <c r="HK22" s="194"/>
      <c r="HL22" s="194"/>
      <c r="HM22" s="194"/>
      <c r="HN22" s="194"/>
      <c r="HO22" s="194"/>
      <c r="HP22" s="194"/>
      <c r="HQ22" s="194"/>
      <c r="HR22" s="194"/>
      <c r="HS22" s="194"/>
      <c r="HT22" s="194"/>
      <c r="HU22" s="194"/>
      <c r="HV22" s="194"/>
      <c r="HW22" s="194"/>
      <c r="HX22" s="194"/>
      <c r="HY22" s="194"/>
      <c r="HZ22" s="194"/>
      <c r="IA22" s="194"/>
      <c r="IB22" s="194"/>
      <c r="IC22" s="194"/>
      <c r="ID22" s="194"/>
      <c r="IE22" s="194"/>
      <c r="IF22" s="194"/>
      <c r="IG22" s="194"/>
      <c r="IH22" s="194"/>
      <c r="II22" s="194"/>
      <c r="IJ22" s="194"/>
      <c r="IK22" s="194"/>
      <c r="IL22" s="194"/>
      <c r="IM22" s="194"/>
      <c r="IN22" s="194"/>
      <c r="IO22" s="194"/>
      <c r="IP22" s="194"/>
      <c r="IQ22" s="194"/>
      <c r="IR22" s="194"/>
      <c r="IS22" s="194"/>
      <c r="IT22" s="194"/>
      <c r="IU22" s="194"/>
    </row>
    <row r="23" spans="1:255">
      <c r="A23" s="194"/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  <c r="CT23" s="194"/>
      <c r="CU23" s="194"/>
      <c r="CV23" s="194"/>
      <c r="CW23" s="194"/>
      <c r="CX23" s="194"/>
      <c r="CY23" s="194"/>
      <c r="CZ23" s="194"/>
      <c r="DA23" s="194"/>
      <c r="DB23" s="194"/>
      <c r="DC23" s="194"/>
      <c r="DD23" s="194"/>
      <c r="DE23" s="194"/>
      <c r="DF23" s="194"/>
      <c r="DG23" s="194"/>
      <c r="DH23" s="194"/>
      <c r="DI23" s="194"/>
      <c r="DJ23" s="194"/>
      <c r="DK23" s="194"/>
      <c r="DL23" s="194"/>
      <c r="DM23" s="194"/>
      <c r="DN23" s="194"/>
      <c r="DO23" s="194"/>
      <c r="DP23" s="194"/>
      <c r="DQ23" s="194"/>
      <c r="DR23" s="194"/>
      <c r="DS23" s="194"/>
      <c r="DT23" s="194"/>
      <c r="DU23" s="194"/>
      <c r="DV23" s="194"/>
      <c r="DW23" s="194"/>
      <c r="DX23" s="194"/>
      <c r="DY23" s="194"/>
      <c r="DZ23" s="194"/>
      <c r="EA23" s="194"/>
      <c r="EB23" s="194"/>
      <c r="EC23" s="194"/>
      <c r="ED23" s="194"/>
      <c r="EE23" s="194"/>
      <c r="EF23" s="194"/>
      <c r="EG23" s="194"/>
      <c r="EH23" s="194"/>
      <c r="EI23" s="194"/>
      <c r="EJ23" s="194"/>
      <c r="EK23" s="194"/>
      <c r="EL23" s="194"/>
      <c r="EM23" s="194"/>
      <c r="EN23" s="194"/>
      <c r="EO23" s="194"/>
      <c r="EP23" s="194"/>
      <c r="EQ23" s="194"/>
      <c r="ER23" s="194"/>
      <c r="ES23" s="194"/>
      <c r="ET23" s="194"/>
      <c r="EU23" s="194"/>
      <c r="EV23" s="194"/>
      <c r="EW23" s="194"/>
      <c r="EX23" s="194"/>
      <c r="EY23" s="194"/>
      <c r="EZ23" s="194"/>
      <c r="FA23" s="194"/>
      <c r="FB23" s="194"/>
      <c r="FC23" s="194"/>
      <c r="FD23" s="194"/>
      <c r="FE23" s="194"/>
      <c r="FF23" s="194"/>
      <c r="FG23" s="194"/>
      <c r="FH23" s="194"/>
      <c r="FI23" s="194"/>
      <c r="FJ23" s="194"/>
      <c r="FK23" s="194"/>
      <c r="FL23" s="194"/>
      <c r="FM23" s="194"/>
      <c r="FN23" s="194"/>
      <c r="FO23" s="194"/>
      <c r="FP23" s="194"/>
      <c r="FQ23" s="194"/>
      <c r="FR23" s="194"/>
      <c r="FS23" s="194"/>
      <c r="FT23" s="194"/>
      <c r="FU23" s="194"/>
      <c r="FV23" s="194"/>
      <c r="FW23" s="194"/>
      <c r="FX23" s="194"/>
      <c r="FY23" s="194"/>
      <c r="FZ23" s="194"/>
      <c r="GA23" s="194"/>
      <c r="GB23" s="194"/>
      <c r="GC23" s="194"/>
      <c r="GD23" s="194"/>
      <c r="GE23" s="194"/>
      <c r="GF23" s="194"/>
      <c r="GG23" s="194"/>
      <c r="GH23" s="194"/>
      <c r="GI23" s="194"/>
      <c r="GJ23" s="194"/>
      <c r="GK23" s="194"/>
      <c r="GL23" s="194"/>
      <c r="GM23" s="194"/>
      <c r="GN23" s="194"/>
      <c r="GO23" s="194"/>
      <c r="GP23" s="194"/>
      <c r="GQ23" s="194"/>
      <c r="GR23" s="194"/>
      <c r="GS23" s="194"/>
      <c r="GT23" s="194"/>
      <c r="GU23" s="194"/>
      <c r="GV23" s="194"/>
      <c r="GW23" s="194"/>
      <c r="GX23" s="194"/>
      <c r="GY23" s="194"/>
      <c r="GZ23" s="194"/>
      <c r="HA23" s="194"/>
      <c r="HB23" s="194"/>
      <c r="HC23" s="194"/>
      <c r="HD23" s="194"/>
      <c r="HE23" s="194"/>
      <c r="HF23" s="194"/>
      <c r="HG23" s="194"/>
      <c r="HH23" s="194"/>
      <c r="HI23" s="194"/>
      <c r="HJ23" s="194"/>
      <c r="HK23" s="194"/>
      <c r="HL23" s="194"/>
      <c r="HM23" s="194"/>
      <c r="HN23" s="194"/>
      <c r="HO23" s="194"/>
      <c r="HP23" s="194"/>
      <c r="HQ23" s="194"/>
      <c r="HR23" s="194"/>
      <c r="HS23" s="194"/>
      <c r="HT23" s="194"/>
      <c r="HU23" s="194"/>
      <c r="HV23" s="194"/>
      <c r="HW23" s="194"/>
      <c r="HX23" s="194"/>
      <c r="HY23" s="194"/>
      <c r="HZ23" s="194"/>
      <c r="IA23" s="194"/>
      <c r="IB23" s="194"/>
      <c r="IC23" s="194"/>
      <c r="ID23" s="194"/>
      <c r="IE23" s="194"/>
      <c r="IF23" s="194"/>
      <c r="IG23" s="194"/>
      <c r="IH23" s="194"/>
      <c r="II23" s="194"/>
      <c r="IJ23" s="194"/>
      <c r="IK23" s="194"/>
      <c r="IL23" s="194"/>
      <c r="IM23" s="194"/>
      <c r="IN23" s="194"/>
      <c r="IO23" s="194"/>
      <c r="IP23" s="194"/>
      <c r="IQ23" s="194"/>
      <c r="IR23" s="194"/>
      <c r="IS23" s="194"/>
      <c r="IT23" s="194"/>
      <c r="IU23" s="194"/>
    </row>
    <row r="24" spans="1:255">
      <c r="A24" s="194"/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  <c r="CT24" s="194"/>
      <c r="CU24" s="194"/>
      <c r="CV24" s="194"/>
      <c r="CW24" s="194"/>
      <c r="CX24" s="194"/>
      <c r="CY24" s="194"/>
      <c r="CZ24" s="194"/>
      <c r="DA24" s="194"/>
      <c r="DB24" s="194"/>
      <c r="DC24" s="194"/>
      <c r="DD24" s="194"/>
      <c r="DE24" s="194"/>
      <c r="DF24" s="194"/>
      <c r="DG24" s="194"/>
      <c r="DH24" s="194"/>
      <c r="DI24" s="194"/>
      <c r="DJ24" s="194"/>
      <c r="DK24" s="194"/>
      <c r="DL24" s="194"/>
      <c r="DM24" s="194"/>
      <c r="DN24" s="194"/>
      <c r="DO24" s="194"/>
      <c r="DP24" s="194"/>
      <c r="DQ24" s="194"/>
      <c r="DR24" s="194"/>
      <c r="DS24" s="194"/>
      <c r="DT24" s="194"/>
      <c r="DU24" s="194"/>
      <c r="DV24" s="194"/>
      <c r="DW24" s="194"/>
      <c r="DX24" s="194"/>
      <c r="DY24" s="194"/>
      <c r="DZ24" s="194"/>
      <c r="EA24" s="194"/>
      <c r="EB24" s="194"/>
      <c r="EC24" s="194"/>
      <c r="ED24" s="194"/>
      <c r="EE24" s="194"/>
      <c r="EF24" s="194"/>
      <c r="EG24" s="194"/>
      <c r="EH24" s="194"/>
      <c r="EI24" s="194"/>
      <c r="EJ24" s="194"/>
      <c r="EK24" s="194"/>
      <c r="EL24" s="194"/>
      <c r="EM24" s="194"/>
      <c r="EN24" s="194"/>
      <c r="EO24" s="194"/>
      <c r="EP24" s="194"/>
      <c r="EQ24" s="194"/>
      <c r="ER24" s="194"/>
      <c r="ES24" s="194"/>
      <c r="ET24" s="194"/>
      <c r="EU24" s="194"/>
      <c r="EV24" s="194"/>
      <c r="EW24" s="194"/>
      <c r="EX24" s="194"/>
      <c r="EY24" s="194"/>
      <c r="EZ24" s="194"/>
      <c r="FA24" s="194"/>
      <c r="FB24" s="194"/>
      <c r="FC24" s="194"/>
      <c r="FD24" s="194"/>
      <c r="FE24" s="194"/>
      <c r="FF24" s="194"/>
      <c r="FG24" s="194"/>
      <c r="FH24" s="194"/>
      <c r="FI24" s="194"/>
      <c r="FJ24" s="194"/>
      <c r="FK24" s="194"/>
      <c r="FL24" s="194"/>
      <c r="FM24" s="194"/>
      <c r="FN24" s="194"/>
      <c r="FO24" s="194"/>
      <c r="FP24" s="194"/>
      <c r="FQ24" s="194"/>
      <c r="FR24" s="194"/>
      <c r="FS24" s="194"/>
      <c r="FT24" s="194"/>
      <c r="FU24" s="194"/>
      <c r="FV24" s="194"/>
      <c r="FW24" s="194"/>
      <c r="FX24" s="194"/>
      <c r="FY24" s="194"/>
      <c r="FZ24" s="194"/>
      <c r="GA24" s="194"/>
      <c r="GB24" s="194"/>
      <c r="GC24" s="194"/>
      <c r="GD24" s="194"/>
      <c r="GE24" s="194"/>
      <c r="GF24" s="194"/>
      <c r="GG24" s="194"/>
      <c r="GH24" s="194"/>
      <c r="GI24" s="194"/>
      <c r="GJ24" s="194"/>
      <c r="GK24" s="194"/>
      <c r="GL24" s="194"/>
      <c r="GM24" s="194"/>
      <c r="GN24" s="194"/>
      <c r="GO24" s="194"/>
      <c r="GP24" s="194"/>
      <c r="GQ24" s="194"/>
      <c r="GR24" s="194"/>
      <c r="GS24" s="194"/>
      <c r="GT24" s="194"/>
      <c r="GU24" s="194"/>
      <c r="GV24" s="194"/>
      <c r="GW24" s="194"/>
      <c r="GX24" s="194"/>
      <c r="GY24" s="194"/>
      <c r="GZ24" s="194"/>
      <c r="HA24" s="194"/>
      <c r="HB24" s="194"/>
      <c r="HC24" s="194"/>
      <c r="HD24" s="194"/>
      <c r="HE24" s="194"/>
      <c r="HF24" s="194"/>
      <c r="HG24" s="194"/>
      <c r="HH24" s="194"/>
      <c r="HI24" s="194"/>
      <c r="HJ24" s="194"/>
      <c r="HK24" s="194"/>
      <c r="HL24" s="194"/>
      <c r="HM24" s="194"/>
      <c r="HN24" s="194"/>
      <c r="HO24" s="194"/>
      <c r="HP24" s="194"/>
      <c r="HQ24" s="194"/>
      <c r="HR24" s="194"/>
      <c r="HS24" s="194"/>
      <c r="HT24" s="194"/>
      <c r="HU24" s="194"/>
      <c r="HV24" s="194"/>
      <c r="HW24" s="194"/>
      <c r="HX24" s="194"/>
      <c r="HY24" s="194"/>
      <c r="HZ24" s="194"/>
      <c r="IA24" s="194"/>
      <c r="IB24" s="194"/>
      <c r="IC24" s="194"/>
      <c r="ID24" s="194"/>
      <c r="IE24" s="194"/>
      <c r="IF24" s="194"/>
      <c r="IG24" s="194"/>
      <c r="IH24" s="194"/>
      <c r="II24" s="194"/>
      <c r="IJ24" s="194"/>
      <c r="IK24" s="194"/>
      <c r="IL24" s="194"/>
      <c r="IM24" s="194"/>
      <c r="IN24" s="194"/>
      <c r="IO24" s="194"/>
      <c r="IP24" s="194"/>
      <c r="IQ24" s="194"/>
      <c r="IR24" s="194"/>
      <c r="IS24" s="194"/>
      <c r="IT24" s="194"/>
      <c r="IU24" s="194"/>
    </row>
    <row r="25" spans="1:255">
      <c r="A25" s="194"/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  <c r="CT25" s="194"/>
      <c r="CU25" s="194"/>
      <c r="CV25" s="194"/>
      <c r="CW25" s="194"/>
      <c r="CX25" s="194"/>
      <c r="CY25" s="194"/>
      <c r="CZ25" s="194"/>
      <c r="DA25" s="194"/>
      <c r="DB25" s="194"/>
      <c r="DC25" s="194"/>
      <c r="DD25" s="194"/>
      <c r="DE25" s="194"/>
      <c r="DF25" s="194"/>
      <c r="DG25" s="194"/>
      <c r="DH25" s="194"/>
      <c r="DI25" s="194"/>
      <c r="DJ25" s="194"/>
      <c r="DK25" s="194"/>
      <c r="DL25" s="194"/>
      <c r="DM25" s="194"/>
      <c r="DN25" s="194"/>
      <c r="DO25" s="194"/>
      <c r="DP25" s="194"/>
      <c r="DQ25" s="194"/>
      <c r="DR25" s="194"/>
      <c r="DS25" s="194"/>
      <c r="DT25" s="194"/>
      <c r="DU25" s="194"/>
      <c r="DV25" s="194"/>
      <c r="DW25" s="194"/>
      <c r="DX25" s="194"/>
      <c r="DY25" s="194"/>
      <c r="DZ25" s="194"/>
      <c r="EA25" s="194"/>
      <c r="EB25" s="194"/>
      <c r="EC25" s="194"/>
      <c r="ED25" s="194"/>
      <c r="EE25" s="194"/>
      <c r="EF25" s="194"/>
      <c r="EG25" s="194"/>
      <c r="EH25" s="194"/>
      <c r="EI25" s="194"/>
      <c r="EJ25" s="194"/>
      <c r="EK25" s="194"/>
      <c r="EL25" s="194"/>
      <c r="EM25" s="194"/>
      <c r="EN25" s="194"/>
      <c r="EO25" s="194"/>
      <c r="EP25" s="194"/>
      <c r="EQ25" s="194"/>
      <c r="ER25" s="194"/>
      <c r="ES25" s="194"/>
      <c r="ET25" s="194"/>
      <c r="EU25" s="194"/>
      <c r="EV25" s="194"/>
      <c r="EW25" s="194"/>
      <c r="EX25" s="194"/>
      <c r="EY25" s="194"/>
      <c r="EZ25" s="194"/>
      <c r="FA25" s="194"/>
      <c r="FB25" s="194"/>
      <c r="FC25" s="194"/>
      <c r="FD25" s="194"/>
      <c r="FE25" s="194"/>
      <c r="FF25" s="194"/>
      <c r="FG25" s="194"/>
      <c r="FH25" s="194"/>
      <c r="FI25" s="194"/>
      <c r="FJ25" s="194"/>
      <c r="FK25" s="194"/>
      <c r="FL25" s="194"/>
      <c r="FM25" s="194"/>
      <c r="FN25" s="194"/>
      <c r="FO25" s="194"/>
      <c r="FP25" s="194"/>
      <c r="FQ25" s="194"/>
      <c r="FR25" s="194"/>
      <c r="FS25" s="194"/>
      <c r="FT25" s="194"/>
      <c r="FU25" s="194"/>
      <c r="FV25" s="194"/>
      <c r="FW25" s="194"/>
      <c r="FX25" s="194"/>
      <c r="FY25" s="194"/>
      <c r="FZ25" s="194"/>
      <c r="GA25" s="194"/>
      <c r="GB25" s="194"/>
      <c r="GC25" s="194"/>
      <c r="GD25" s="194"/>
      <c r="GE25" s="194"/>
      <c r="GF25" s="194"/>
      <c r="GG25" s="194"/>
      <c r="GH25" s="194"/>
      <c r="GI25" s="194"/>
      <c r="GJ25" s="194"/>
      <c r="GK25" s="194"/>
      <c r="GL25" s="194"/>
      <c r="GM25" s="194"/>
      <c r="GN25" s="194"/>
      <c r="GO25" s="194"/>
      <c r="GP25" s="194"/>
      <c r="GQ25" s="194"/>
      <c r="GR25" s="194"/>
      <c r="GS25" s="194"/>
      <c r="GT25" s="194"/>
      <c r="GU25" s="194"/>
      <c r="GV25" s="194"/>
      <c r="GW25" s="194"/>
      <c r="GX25" s="194"/>
      <c r="GY25" s="194"/>
      <c r="GZ25" s="194"/>
      <c r="HA25" s="194"/>
      <c r="HB25" s="194"/>
      <c r="HC25" s="194"/>
      <c r="HD25" s="194"/>
      <c r="HE25" s="194"/>
      <c r="HF25" s="194"/>
      <c r="HG25" s="194"/>
      <c r="HH25" s="194"/>
      <c r="HI25" s="194"/>
      <c r="HJ25" s="194"/>
      <c r="HK25" s="194"/>
      <c r="HL25" s="194"/>
      <c r="HM25" s="194"/>
      <c r="HN25" s="194"/>
      <c r="HO25" s="194"/>
      <c r="HP25" s="194"/>
      <c r="HQ25" s="194"/>
      <c r="HR25" s="194"/>
      <c r="HS25" s="194"/>
      <c r="HT25" s="194"/>
      <c r="HU25" s="194"/>
      <c r="HV25" s="194"/>
      <c r="HW25" s="194"/>
      <c r="HX25" s="194"/>
      <c r="HY25" s="194"/>
      <c r="HZ25" s="194"/>
      <c r="IA25" s="194"/>
      <c r="IB25" s="194"/>
      <c r="IC25" s="194"/>
      <c r="ID25" s="194"/>
      <c r="IE25" s="194"/>
      <c r="IF25" s="194"/>
      <c r="IG25" s="194"/>
      <c r="IH25" s="194"/>
      <c r="II25" s="194"/>
      <c r="IJ25" s="194"/>
      <c r="IK25" s="194"/>
      <c r="IL25" s="194"/>
      <c r="IM25" s="194"/>
      <c r="IN25" s="194"/>
      <c r="IO25" s="194"/>
      <c r="IP25" s="194"/>
      <c r="IQ25" s="194"/>
      <c r="IR25" s="194"/>
      <c r="IS25" s="194"/>
      <c r="IT25" s="194"/>
      <c r="IU25" s="194"/>
    </row>
    <row r="26" spans="1:255">
      <c r="A26" s="194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  <c r="CT26" s="194"/>
      <c r="CU26" s="194"/>
      <c r="CV26" s="194"/>
      <c r="CW26" s="194"/>
      <c r="CX26" s="194"/>
      <c r="CY26" s="194"/>
      <c r="CZ26" s="194"/>
      <c r="DA26" s="194"/>
      <c r="DB26" s="194"/>
      <c r="DC26" s="194"/>
      <c r="DD26" s="194"/>
      <c r="DE26" s="194"/>
      <c r="DF26" s="194"/>
      <c r="DG26" s="194"/>
      <c r="DH26" s="194"/>
      <c r="DI26" s="194"/>
      <c r="DJ26" s="194"/>
      <c r="DK26" s="194"/>
      <c r="DL26" s="194"/>
      <c r="DM26" s="194"/>
      <c r="DN26" s="194"/>
      <c r="DO26" s="194"/>
      <c r="DP26" s="194"/>
      <c r="DQ26" s="194"/>
      <c r="DR26" s="194"/>
      <c r="DS26" s="194"/>
      <c r="DT26" s="194"/>
      <c r="DU26" s="194"/>
      <c r="DV26" s="194"/>
      <c r="DW26" s="194"/>
      <c r="DX26" s="194"/>
      <c r="DY26" s="194"/>
      <c r="DZ26" s="194"/>
      <c r="EA26" s="194"/>
      <c r="EB26" s="194"/>
      <c r="EC26" s="194"/>
      <c r="ED26" s="194"/>
      <c r="EE26" s="194"/>
      <c r="EF26" s="194"/>
      <c r="EG26" s="194"/>
      <c r="EH26" s="194"/>
      <c r="EI26" s="194"/>
      <c r="EJ26" s="194"/>
      <c r="EK26" s="194"/>
      <c r="EL26" s="194"/>
      <c r="EM26" s="194"/>
      <c r="EN26" s="194"/>
      <c r="EO26" s="194"/>
      <c r="EP26" s="194"/>
      <c r="EQ26" s="194"/>
      <c r="ER26" s="194"/>
      <c r="ES26" s="194"/>
      <c r="ET26" s="194"/>
      <c r="EU26" s="194"/>
      <c r="EV26" s="194"/>
      <c r="EW26" s="194"/>
      <c r="EX26" s="194"/>
      <c r="EY26" s="194"/>
      <c r="EZ26" s="194"/>
      <c r="FA26" s="194"/>
      <c r="FB26" s="194"/>
      <c r="FC26" s="194"/>
      <c r="FD26" s="194"/>
      <c r="FE26" s="194"/>
      <c r="FF26" s="194"/>
      <c r="FG26" s="194"/>
      <c r="FH26" s="194"/>
      <c r="FI26" s="194"/>
      <c r="FJ26" s="194"/>
      <c r="FK26" s="194"/>
      <c r="FL26" s="194"/>
      <c r="FM26" s="194"/>
      <c r="FN26" s="194"/>
      <c r="FO26" s="194"/>
      <c r="FP26" s="194"/>
      <c r="FQ26" s="194"/>
      <c r="FR26" s="194"/>
      <c r="FS26" s="194"/>
      <c r="FT26" s="194"/>
      <c r="FU26" s="194"/>
      <c r="FV26" s="194"/>
      <c r="FW26" s="194"/>
      <c r="FX26" s="194"/>
      <c r="FY26" s="194"/>
      <c r="FZ26" s="194"/>
      <c r="GA26" s="194"/>
      <c r="GB26" s="194"/>
      <c r="GC26" s="194"/>
      <c r="GD26" s="194"/>
      <c r="GE26" s="194"/>
      <c r="GF26" s="194"/>
      <c r="GG26" s="194"/>
      <c r="GH26" s="194"/>
      <c r="GI26" s="194"/>
      <c r="GJ26" s="194"/>
      <c r="GK26" s="194"/>
      <c r="GL26" s="194"/>
      <c r="GM26" s="194"/>
      <c r="GN26" s="194"/>
      <c r="GO26" s="194"/>
      <c r="GP26" s="194"/>
      <c r="GQ26" s="194"/>
      <c r="GR26" s="194"/>
      <c r="GS26" s="194"/>
      <c r="GT26" s="194"/>
      <c r="GU26" s="194"/>
      <c r="GV26" s="194"/>
      <c r="GW26" s="194"/>
      <c r="GX26" s="194"/>
      <c r="GY26" s="194"/>
      <c r="GZ26" s="194"/>
      <c r="HA26" s="194"/>
      <c r="HB26" s="194"/>
      <c r="HC26" s="194"/>
      <c r="HD26" s="194"/>
      <c r="HE26" s="194"/>
      <c r="HF26" s="194"/>
      <c r="HG26" s="194"/>
      <c r="HH26" s="194"/>
      <c r="HI26" s="194"/>
      <c r="HJ26" s="194"/>
      <c r="HK26" s="194"/>
      <c r="HL26" s="194"/>
      <c r="HM26" s="194"/>
      <c r="HN26" s="194"/>
      <c r="HO26" s="194"/>
      <c r="HP26" s="194"/>
      <c r="HQ26" s="194"/>
      <c r="HR26" s="194"/>
      <c r="HS26" s="194"/>
      <c r="HT26" s="194"/>
      <c r="HU26" s="194"/>
      <c r="HV26" s="194"/>
      <c r="HW26" s="194"/>
      <c r="HX26" s="194"/>
      <c r="HY26" s="194"/>
      <c r="HZ26" s="194"/>
      <c r="IA26" s="194"/>
      <c r="IB26" s="194"/>
      <c r="IC26" s="194"/>
      <c r="ID26" s="194"/>
      <c r="IE26" s="194"/>
      <c r="IF26" s="194"/>
      <c r="IG26" s="194"/>
      <c r="IH26" s="194"/>
      <c r="II26" s="194"/>
      <c r="IJ26" s="194"/>
      <c r="IK26" s="194"/>
      <c r="IL26" s="194"/>
      <c r="IM26" s="194"/>
      <c r="IN26" s="194"/>
      <c r="IO26" s="194"/>
      <c r="IP26" s="194"/>
      <c r="IQ26" s="194"/>
      <c r="IR26" s="194"/>
      <c r="IS26" s="194"/>
      <c r="IT26" s="194"/>
      <c r="IU26" s="194"/>
    </row>
    <row r="27" spans="1:255">
      <c r="A27" s="194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  <c r="CT27" s="194"/>
      <c r="CU27" s="194"/>
      <c r="CV27" s="194"/>
      <c r="CW27" s="194"/>
      <c r="CX27" s="194"/>
      <c r="CY27" s="194"/>
      <c r="CZ27" s="194"/>
      <c r="DA27" s="194"/>
      <c r="DB27" s="194"/>
      <c r="DC27" s="194"/>
      <c r="DD27" s="194"/>
      <c r="DE27" s="194"/>
      <c r="DF27" s="194"/>
      <c r="DG27" s="194"/>
      <c r="DH27" s="194"/>
      <c r="DI27" s="194"/>
      <c r="DJ27" s="194"/>
      <c r="DK27" s="194"/>
      <c r="DL27" s="194"/>
      <c r="DM27" s="194"/>
      <c r="DN27" s="194"/>
      <c r="DO27" s="194"/>
      <c r="DP27" s="194"/>
      <c r="DQ27" s="194"/>
      <c r="DR27" s="194"/>
      <c r="DS27" s="194"/>
      <c r="DT27" s="194"/>
      <c r="DU27" s="194"/>
      <c r="DV27" s="194"/>
      <c r="DW27" s="194"/>
      <c r="DX27" s="194"/>
      <c r="DY27" s="194"/>
      <c r="DZ27" s="194"/>
      <c r="EA27" s="194"/>
      <c r="EB27" s="194"/>
      <c r="EC27" s="194"/>
      <c r="ED27" s="194"/>
      <c r="EE27" s="194"/>
      <c r="EF27" s="194"/>
      <c r="EG27" s="194"/>
      <c r="EH27" s="194"/>
      <c r="EI27" s="194"/>
      <c r="EJ27" s="194"/>
      <c r="EK27" s="194"/>
      <c r="EL27" s="194"/>
      <c r="EM27" s="194"/>
      <c r="EN27" s="194"/>
      <c r="EO27" s="194"/>
      <c r="EP27" s="194"/>
      <c r="EQ27" s="194"/>
      <c r="ER27" s="194"/>
      <c r="ES27" s="194"/>
      <c r="ET27" s="194"/>
      <c r="EU27" s="194"/>
      <c r="EV27" s="194"/>
      <c r="EW27" s="194"/>
      <c r="EX27" s="194"/>
      <c r="EY27" s="194"/>
      <c r="EZ27" s="194"/>
      <c r="FA27" s="194"/>
      <c r="FB27" s="194"/>
      <c r="FC27" s="194"/>
      <c r="FD27" s="194"/>
      <c r="FE27" s="194"/>
      <c r="FF27" s="194"/>
      <c r="FG27" s="194"/>
      <c r="FH27" s="194"/>
      <c r="FI27" s="194"/>
      <c r="FJ27" s="194"/>
      <c r="FK27" s="194"/>
      <c r="FL27" s="194"/>
      <c r="FM27" s="194"/>
      <c r="FN27" s="194"/>
      <c r="FO27" s="194"/>
      <c r="FP27" s="194"/>
      <c r="FQ27" s="194"/>
      <c r="FR27" s="194"/>
      <c r="FS27" s="194"/>
      <c r="FT27" s="194"/>
      <c r="FU27" s="194"/>
      <c r="FV27" s="194"/>
      <c r="FW27" s="194"/>
      <c r="FX27" s="194"/>
      <c r="FY27" s="194"/>
      <c r="FZ27" s="194"/>
      <c r="GA27" s="194"/>
      <c r="GB27" s="194"/>
      <c r="GC27" s="194"/>
      <c r="GD27" s="194"/>
      <c r="GE27" s="194"/>
      <c r="GF27" s="194"/>
      <c r="GG27" s="194"/>
      <c r="GH27" s="194"/>
      <c r="GI27" s="194"/>
      <c r="GJ27" s="194"/>
      <c r="GK27" s="194"/>
      <c r="GL27" s="194"/>
      <c r="GM27" s="194"/>
      <c r="GN27" s="194"/>
      <c r="GO27" s="194"/>
      <c r="GP27" s="194"/>
      <c r="GQ27" s="194"/>
      <c r="GR27" s="194"/>
      <c r="GS27" s="194"/>
      <c r="GT27" s="194"/>
      <c r="GU27" s="194"/>
      <c r="GV27" s="194"/>
      <c r="GW27" s="194"/>
      <c r="GX27" s="194"/>
      <c r="GY27" s="194"/>
      <c r="GZ27" s="194"/>
      <c r="HA27" s="194"/>
      <c r="HB27" s="194"/>
      <c r="HC27" s="194"/>
      <c r="HD27" s="194"/>
      <c r="HE27" s="194"/>
      <c r="HF27" s="194"/>
      <c r="HG27" s="194"/>
      <c r="HH27" s="194"/>
      <c r="HI27" s="194"/>
      <c r="HJ27" s="194"/>
      <c r="HK27" s="194"/>
      <c r="HL27" s="194"/>
      <c r="HM27" s="194"/>
      <c r="HN27" s="194"/>
      <c r="HO27" s="194"/>
      <c r="HP27" s="194"/>
      <c r="HQ27" s="194"/>
      <c r="HR27" s="194"/>
      <c r="HS27" s="194"/>
      <c r="HT27" s="194"/>
      <c r="HU27" s="194"/>
      <c r="HV27" s="194"/>
      <c r="HW27" s="194"/>
      <c r="HX27" s="194"/>
      <c r="HY27" s="194"/>
      <c r="HZ27" s="194"/>
      <c r="IA27" s="194"/>
      <c r="IB27" s="194"/>
      <c r="IC27" s="194"/>
      <c r="ID27" s="194"/>
      <c r="IE27" s="194"/>
      <c r="IF27" s="194"/>
      <c r="IG27" s="194"/>
      <c r="IH27" s="194"/>
      <c r="II27" s="194"/>
      <c r="IJ27" s="194"/>
      <c r="IK27" s="194"/>
      <c r="IL27" s="194"/>
      <c r="IM27" s="194"/>
      <c r="IN27" s="194"/>
      <c r="IO27" s="194"/>
      <c r="IP27" s="194"/>
      <c r="IQ27" s="194"/>
      <c r="IR27" s="194"/>
      <c r="IS27" s="194"/>
      <c r="IT27" s="194"/>
      <c r="IU27" s="194"/>
    </row>
    <row r="28" spans="1:255">
      <c r="A28" s="194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  <c r="CT28" s="194"/>
      <c r="CU28" s="194"/>
      <c r="CV28" s="194"/>
      <c r="CW28" s="194"/>
      <c r="CX28" s="194"/>
      <c r="CY28" s="194"/>
      <c r="CZ28" s="194"/>
      <c r="DA28" s="194"/>
      <c r="DB28" s="194"/>
      <c r="DC28" s="194"/>
      <c r="DD28" s="194"/>
      <c r="DE28" s="194"/>
      <c r="DF28" s="194"/>
      <c r="DG28" s="194"/>
      <c r="DH28" s="194"/>
      <c r="DI28" s="194"/>
      <c r="DJ28" s="194"/>
      <c r="DK28" s="194"/>
      <c r="DL28" s="194"/>
      <c r="DM28" s="194"/>
      <c r="DN28" s="194"/>
      <c r="DO28" s="194"/>
      <c r="DP28" s="194"/>
      <c r="DQ28" s="194"/>
      <c r="DR28" s="194"/>
      <c r="DS28" s="194"/>
      <c r="DT28" s="194"/>
      <c r="DU28" s="194"/>
      <c r="DV28" s="194"/>
      <c r="DW28" s="194"/>
      <c r="DX28" s="194"/>
      <c r="DY28" s="194"/>
      <c r="DZ28" s="194"/>
      <c r="EA28" s="194"/>
      <c r="EB28" s="194"/>
      <c r="EC28" s="194"/>
      <c r="ED28" s="194"/>
      <c r="EE28" s="194"/>
      <c r="EF28" s="194"/>
      <c r="EG28" s="194"/>
      <c r="EH28" s="194"/>
      <c r="EI28" s="194"/>
      <c r="EJ28" s="194"/>
      <c r="EK28" s="194"/>
      <c r="EL28" s="194"/>
      <c r="EM28" s="194"/>
      <c r="EN28" s="194"/>
      <c r="EO28" s="194"/>
      <c r="EP28" s="194"/>
      <c r="EQ28" s="194"/>
      <c r="ER28" s="194"/>
      <c r="ES28" s="194"/>
      <c r="ET28" s="194"/>
      <c r="EU28" s="194"/>
      <c r="EV28" s="194"/>
      <c r="EW28" s="194"/>
      <c r="EX28" s="194"/>
      <c r="EY28" s="194"/>
      <c r="EZ28" s="194"/>
      <c r="FA28" s="194"/>
      <c r="FB28" s="194"/>
      <c r="FC28" s="194"/>
      <c r="FD28" s="194"/>
      <c r="FE28" s="194"/>
      <c r="FF28" s="194"/>
      <c r="FG28" s="194"/>
      <c r="FH28" s="194"/>
      <c r="FI28" s="194"/>
      <c r="FJ28" s="194"/>
      <c r="FK28" s="194"/>
      <c r="FL28" s="194"/>
      <c r="FM28" s="194"/>
      <c r="FN28" s="194"/>
      <c r="FO28" s="194"/>
      <c r="FP28" s="194"/>
      <c r="FQ28" s="194"/>
      <c r="FR28" s="194"/>
      <c r="FS28" s="194"/>
      <c r="FT28" s="194"/>
      <c r="FU28" s="194"/>
      <c r="FV28" s="194"/>
      <c r="FW28" s="194"/>
      <c r="FX28" s="194"/>
      <c r="FY28" s="194"/>
      <c r="FZ28" s="194"/>
      <c r="GA28" s="194"/>
      <c r="GB28" s="194"/>
      <c r="GC28" s="194"/>
      <c r="GD28" s="194"/>
      <c r="GE28" s="194"/>
      <c r="GF28" s="194"/>
      <c r="GG28" s="194"/>
      <c r="GH28" s="194"/>
      <c r="GI28" s="194"/>
      <c r="GJ28" s="194"/>
      <c r="GK28" s="194"/>
      <c r="GL28" s="194"/>
      <c r="GM28" s="194"/>
      <c r="GN28" s="194"/>
      <c r="GO28" s="194"/>
      <c r="GP28" s="194"/>
      <c r="GQ28" s="194"/>
      <c r="GR28" s="194"/>
      <c r="GS28" s="194"/>
      <c r="GT28" s="194"/>
      <c r="GU28" s="194"/>
      <c r="GV28" s="194"/>
      <c r="GW28" s="194"/>
      <c r="GX28" s="194"/>
      <c r="GY28" s="194"/>
      <c r="GZ28" s="194"/>
      <c r="HA28" s="194"/>
      <c r="HB28" s="194"/>
      <c r="HC28" s="194"/>
      <c r="HD28" s="194"/>
      <c r="HE28" s="194"/>
      <c r="HF28" s="194"/>
      <c r="HG28" s="194"/>
      <c r="HH28" s="194"/>
      <c r="HI28" s="194"/>
      <c r="HJ28" s="194"/>
      <c r="HK28" s="194"/>
      <c r="HL28" s="194"/>
      <c r="HM28" s="194"/>
      <c r="HN28" s="194"/>
      <c r="HO28" s="194"/>
      <c r="HP28" s="194"/>
      <c r="HQ28" s="194"/>
      <c r="HR28" s="194"/>
      <c r="HS28" s="194"/>
      <c r="HT28" s="194"/>
      <c r="HU28" s="194"/>
      <c r="HV28" s="194"/>
      <c r="HW28" s="194"/>
      <c r="HX28" s="194"/>
      <c r="HY28" s="194"/>
      <c r="HZ28" s="194"/>
      <c r="IA28" s="194"/>
      <c r="IB28" s="194"/>
      <c r="IC28" s="194"/>
      <c r="ID28" s="194"/>
      <c r="IE28" s="194"/>
      <c r="IF28" s="194"/>
      <c r="IG28" s="194"/>
      <c r="IH28" s="194"/>
      <c r="II28" s="194"/>
      <c r="IJ28" s="194"/>
      <c r="IK28" s="194"/>
      <c r="IL28" s="194"/>
      <c r="IM28" s="194"/>
      <c r="IN28" s="194"/>
      <c r="IO28" s="194"/>
      <c r="IP28" s="194"/>
      <c r="IQ28" s="194"/>
      <c r="IR28" s="194"/>
      <c r="IS28" s="194"/>
      <c r="IT28" s="194"/>
      <c r="IU28" s="194"/>
    </row>
    <row r="29" spans="1:255">
      <c r="A29" s="194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  <c r="CT29" s="194"/>
      <c r="CU29" s="194"/>
      <c r="CV29" s="194"/>
      <c r="CW29" s="194"/>
      <c r="CX29" s="194"/>
      <c r="CY29" s="194"/>
      <c r="CZ29" s="194"/>
      <c r="DA29" s="194"/>
      <c r="DB29" s="194"/>
      <c r="DC29" s="194"/>
      <c r="DD29" s="194"/>
      <c r="DE29" s="194"/>
      <c r="DF29" s="194"/>
      <c r="DG29" s="194"/>
      <c r="DH29" s="194"/>
      <c r="DI29" s="194"/>
      <c r="DJ29" s="194"/>
      <c r="DK29" s="194"/>
      <c r="DL29" s="194"/>
      <c r="DM29" s="194"/>
      <c r="DN29" s="194"/>
      <c r="DO29" s="194"/>
      <c r="DP29" s="194"/>
      <c r="DQ29" s="194"/>
      <c r="DR29" s="194"/>
      <c r="DS29" s="194"/>
      <c r="DT29" s="194"/>
      <c r="DU29" s="194"/>
      <c r="DV29" s="194"/>
      <c r="DW29" s="194"/>
      <c r="DX29" s="194"/>
      <c r="DY29" s="194"/>
      <c r="DZ29" s="194"/>
      <c r="EA29" s="194"/>
      <c r="EB29" s="194"/>
      <c r="EC29" s="194"/>
      <c r="ED29" s="194"/>
      <c r="EE29" s="194"/>
      <c r="EF29" s="194"/>
      <c r="EG29" s="194"/>
      <c r="EH29" s="194"/>
      <c r="EI29" s="194"/>
      <c r="EJ29" s="194"/>
      <c r="EK29" s="194"/>
      <c r="EL29" s="194"/>
      <c r="EM29" s="194"/>
      <c r="EN29" s="194"/>
      <c r="EO29" s="194"/>
      <c r="EP29" s="194"/>
      <c r="EQ29" s="194"/>
      <c r="ER29" s="194"/>
      <c r="ES29" s="194"/>
      <c r="ET29" s="194"/>
      <c r="EU29" s="194"/>
      <c r="EV29" s="194"/>
      <c r="EW29" s="194"/>
      <c r="EX29" s="194"/>
      <c r="EY29" s="194"/>
      <c r="EZ29" s="194"/>
      <c r="FA29" s="194"/>
      <c r="FB29" s="194"/>
      <c r="FC29" s="194"/>
      <c r="FD29" s="194"/>
      <c r="FE29" s="194"/>
      <c r="FF29" s="194"/>
      <c r="FG29" s="194"/>
      <c r="FH29" s="194"/>
      <c r="FI29" s="194"/>
      <c r="FJ29" s="194"/>
      <c r="FK29" s="194"/>
      <c r="FL29" s="194"/>
      <c r="FM29" s="194"/>
      <c r="FN29" s="194"/>
      <c r="FO29" s="194"/>
      <c r="FP29" s="194"/>
      <c r="FQ29" s="194"/>
      <c r="FR29" s="194"/>
      <c r="FS29" s="194"/>
      <c r="FT29" s="194"/>
      <c r="FU29" s="194"/>
      <c r="FV29" s="194"/>
      <c r="FW29" s="194"/>
      <c r="FX29" s="194"/>
      <c r="FY29" s="194"/>
      <c r="FZ29" s="194"/>
      <c r="GA29" s="194"/>
      <c r="GB29" s="194"/>
      <c r="GC29" s="194"/>
      <c r="GD29" s="194"/>
      <c r="GE29" s="194"/>
      <c r="GF29" s="194"/>
      <c r="GG29" s="194"/>
      <c r="GH29" s="194"/>
      <c r="GI29" s="194"/>
      <c r="GJ29" s="194"/>
      <c r="GK29" s="194"/>
      <c r="GL29" s="194"/>
      <c r="GM29" s="194"/>
      <c r="GN29" s="194"/>
      <c r="GO29" s="194"/>
      <c r="GP29" s="194"/>
      <c r="GQ29" s="194"/>
      <c r="GR29" s="194"/>
      <c r="GS29" s="194"/>
      <c r="GT29" s="194"/>
      <c r="GU29" s="194"/>
      <c r="GV29" s="194"/>
      <c r="GW29" s="194"/>
      <c r="GX29" s="194"/>
      <c r="GY29" s="194"/>
      <c r="GZ29" s="194"/>
      <c r="HA29" s="194"/>
      <c r="HB29" s="194"/>
      <c r="HC29" s="194"/>
      <c r="HD29" s="194"/>
      <c r="HE29" s="194"/>
      <c r="HF29" s="194"/>
      <c r="HG29" s="194"/>
      <c r="HH29" s="194"/>
      <c r="HI29" s="194"/>
      <c r="HJ29" s="194"/>
      <c r="HK29" s="194"/>
      <c r="HL29" s="194"/>
      <c r="HM29" s="194"/>
      <c r="HN29" s="194"/>
      <c r="HO29" s="194"/>
      <c r="HP29" s="194"/>
      <c r="HQ29" s="194"/>
      <c r="HR29" s="194"/>
      <c r="HS29" s="194"/>
      <c r="HT29" s="194"/>
      <c r="HU29" s="194"/>
      <c r="HV29" s="194"/>
      <c r="HW29" s="194"/>
      <c r="HX29" s="194"/>
      <c r="HY29" s="194"/>
      <c r="HZ29" s="194"/>
      <c r="IA29" s="194"/>
      <c r="IB29" s="194"/>
      <c r="IC29" s="194"/>
      <c r="ID29" s="194"/>
      <c r="IE29" s="194"/>
      <c r="IF29" s="194"/>
      <c r="IG29" s="194"/>
      <c r="IH29" s="194"/>
      <c r="II29" s="194"/>
      <c r="IJ29" s="194"/>
      <c r="IK29" s="194"/>
      <c r="IL29" s="194"/>
      <c r="IM29" s="194"/>
      <c r="IN29" s="194"/>
      <c r="IO29" s="194"/>
      <c r="IP29" s="194"/>
      <c r="IQ29" s="194"/>
      <c r="IR29" s="194"/>
      <c r="IS29" s="194"/>
      <c r="IT29" s="194"/>
      <c r="IU29" s="194"/>
    </row>
    <row r="30" spans="1:255">
      <c r="A30" s="194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  <c r="CT30" s="194"/>
      <c r="CU30" s="194"/>
      <c r="CV30" s="194"/>
      <c r="CW30" s="194"/>
      <c r="CX30" s="194"/>
      <c r="CY30" s="194"/>
      <c r="CZ30" s="194"/>
      <c r="DA30" s="194"/>
      <c r="DB30" s="194"/>
      <c r="DC30" s="194"/>
      <c r="DD30" s="194"/>
      <c r="DE30" s="194"/>
      <c r="DF30" s="194"/>
      <c r="DG30" s="194"/>
      <c r="DH30" s="194"/>
      <c r="DI30" s="194"/>
      <c r="DJ30" s="194"/>
      <c r="DK30" s="194"/>
      <c r="DL30" s="194"/>
      <c r="DM30" s="194"/>
      <c r="DN30" s="194"/>
      <c r="DO30" s="194"/>
      <c r="DP30" s="194"/>
      <c r="DQ30" s="194"/>
      <c r="DR30" s="194"/>
      <c r="DS30" s="194"/>
      <c r="DT30" s="194"/>
      <c r="DU30" s="194"/>
      <c r="DV30" s="194"/>
      <c r="DW30" s="194"/>
      <c r="DX30" s="194"/>
      <c r="DY30" s="194"/>
      <c r="DZ30" s="194"/>
      <c r="EA30" s="194"/>
      <c r="EB30" s="194"/>
      <c r="EC30" s="194"/>
      <c r="ED30" s="194"/>
      <c r="EE30" s="194"/>
      <c r="EF30" s="194"/>
      <c r="EG30" s="194"/>
      <c r="EH30" s="194"/>
      <c r="EI30" s="194"/>
      <c r="EJ30" s="194"/>
      <c r="EK30" s="194"/>
      <c r="EL30" s="194"/>
      <c r="EM30" s="194"/>
      <c r="EN30" s="194"/>
      <c r="EO30" s="194"/>
      <c r="EP30" s="194"/>
      <c r="EQ30" s="194"/>
      <c r="ER30" s="194"/>
      <c r="ES30" s="194"/>
      <c r="ET30" s="194"/>
      <c r="EU30" s="194"/>
      <c r="EV30" s="194"/>
      <c r="EW30" s="194"/>
      <c r="EX30" s="194"/>
      <c r="EY30" s="194"/>
      <c r="EZ30" s="194"/>
      <c r="FA30" s="194"/>
      <c r="FB30" s="194"/>
      <c r="FC30" s="194"/>
      <c r="FD30" s="194"/>
      <c r="FE30" s="194"/>
      <c r="FF30" s="194"/>
      <c r="FG30" s="194"/>
      <c r="FH30" s="194"/>
      <c r="FI30" s="194"/>
      <c r="FJ30" s="194"/>
      <c r="FK30" s="194"/>
      <c r="FL30" s="194"/>
      <c r="FM30" s="194"/>
      <c r="FN30" s="194"/>
      <c r="FO30" s="194"/>
      <c r="FP30" s="194"/>
      <c r="FQ30" s="194"/>
      <c r="FR30" s="194"/>
      <c r="FS30" s="194"/>
      <c r="FT30" s="194"/>
      <c r="FU30" s="194"/>
      <c r="FV30" s="194"/>
      <c r="FW30" s="194"/>
      <c r="FX30" s="194"/>
      <c r="FY30" s="194"/>
      <c r="FZ30" s="194"/>
      <c r="GA30" s="194"/>
      <c r="GB30" s="194"/>
      <c r="GC30" s="194"/>
      <c r="GD30" s="194"/>
      <c r="GE30" s="194"/>
      <c r="GF30" s="194"/>
      <c r="GG30" s="194"/>
      <c r="GH30" s="194"/>
      <c r="GI30" s="194"/>
      <c r="GJ30" s="194"/>
      <c r="GK30" s="194"/>
      <c r="GL30" s="194"/>
      <c r="GM30" s="194"/>
      <c r="GN30" s="194"/>
      <c r="GO30" s="194"/>
      <c r="GP30" s="194"/>
      <c r="GQ30" s="194"/>
      <c r="GR30" s="194"/>
      <c r="GS30" s="194"/>
      <c r="GT30" s="194"/>
      <c r="GU30" s="194"/>
      <c r="GV30" s="194"/>
      <c r="GW30" s="194"/>
      <c r="GX30" s="194"/>
      <c r="GY30" s="194"/>
      <c r="GZ30" s="194"/>
      <c r="HA30" s="194"/>
      <c r="HB30" s="194"/>
      <c r="HC30" s="194"/>
      <c r="HD30" s="194"/>
      <c r="HE30" s="194"/>
      <c r="HF30" s="194"/>
      <c r="HG30" s="194"/>
      <c r="HH30" s="194"/>
      <c r="HI30" s="194"/>
      <c r="HJ30" s="194"/>
      <c r="HK30" s="194"/>
      <c r="HL30" s="194"/>
      <c r="HM30" s="194"/>
      <c r="HN30" s="194"/>
      <c r="HO30" s="194"/>
      <c r="HP30" s="194"/>
      <c r="HQ30" s="194"/>
      <c r="HR30" s="194"/>
      <c r="HS30" s="194"/>
      <c r="HT30" s="194"/>
      <c r="HU30" s="194"/>
      <c r="HV30" s="194"/>
      <c r="HW30" s="194"/>
      <c r="HX30" s="194"/>
      <c r="HY30" s="194"/>
      <c r="HZ30" s="194"/>
      <c r="IA30" s="194"/>
      <c r="IB30" s="194"/>
      <c r="IC30" s="194"/>
      <c r="ID30" s="194"/>
      <c r="IE30" s="194"/>
      <c r="IF30" s="194"/>
      <c r="IG30" s="194"/>
      <c r="IH30" s="194"/>
      <c r="II30" s="194"/>
      <c r="IJ30" s="194"/>
      <c r="IK30" s="194"/>
      <c r="IL30" s="194"/>
      <c r="IM30" s="194"/>
      <c r="IN30" s="194"/>
      <c r="IO30" s="194"/>
      <c r="IP30" s="194"/>
      <c r="IQ30" s="194"/>
      <c r="IR30" s="194"/>
      <c r="IS30" s="194"/>
      <c r="IT30" s="194"/>
      <c r="IU30" s="194"/>
    </row>
    <row r="31" spans="1:255">
      <c r="A31" s="194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  <c r="CT31" s="194"/>
      <c r="CU31" s="194"/>
      <c r="CV31" s="194"/>
      <c r="CW31" s="194"/>
      <c r="CX31" s="194"/>
      <c r="CY31" s="194"/>
      <c r="CZ31" s="194"/>
      <c r="DA31" s="194"/>
      <c r="DB31" s="194"/>
      <c r="DC31" s="194"/>
      <c r="DD31" s="194"/>
      <c r="DE31" s="194"/>
      <c r="DF31" s="194"/>
      <c r="DG31" s="194"/>
      <c r="DH31" s="194"/>
      <c r="DI31" s="194"/>
      <c r="DJ31" s="194"/>
      <c r="DK31" s="194"/>
      <c r="DL31" s="194"/>
      <c r="DM31" s="194"/>
      <c r="DN31" s="194"/>
      <c r="DO31" s="194"/>
      <c r="DP31" s="194"/>
      <c r="DQ31" s="194"/>
      <c r="DR31" s="194"/>
      <c r="DS31" s="194"/>
      <c r="DT31" s="194"/>
      <c r="DU31" s="194"/>
      <c r="DV31" s="194"/>
      <c r="DW31" s="194"/>
      <c r="DX31" s="194"/>
      <c r="DY31" s="194"/>
      <c r="DZ31" s="194"/>
      <c r="EA31" s="194"/>
      <c r="EB31" s="194"/>
      <c r="EC31" s="194"/>
      <c r="ED31" s="194"/>
      <c r="EE31" s="194"/>
      <c r="EF31" s="194"/>
      <c r="EG31" s="194"/>
      <c r="EH31" s="194"/>
      <c r="EI31" s="194"/>
      <c r="EJ31" s="194"/>
      <c r="EK31" s="194"/>
      <c r="EL31" s="194"/>
      <c r="EM31" s="194"/>
      <c r="EN31" s="194"/>
      <c r="EO31" s="194"/>
      <c r="EP31" s="194"/>
      <c r="EQ31" s="194"/>
      <c r="ER31" s="194"/>
      <c r="ES31" s="194"/>
      <c r="ET31" s="194"/>
      <c r="EU31" s="194"/>
      <c r="EV31" s="194"/>
      <c r="EW31" s="194"/>
      <c r="EX31" s="194"/>
      <c r="EY31" s="194"/>
      <c r="EZ31" s="194"/>
      <c r="FA31" s="194"/>
      <c r="FB31" s="194"/>
      <c r="FC31" s="194"/>
      <c r="FD31" s="194"/>
      <c r="FE31" s="194"/>
      <c r="FF31" s="194"/>
      <c r="FG31" s="194"/>
      <c r="FH31" s="194"/>
      <c r="FI31" s="194"/>
      <c r="FJ31" s="194"/>
      <c r="FK31" s="194"/>
      <c r="FL31" s="194"/>
      <c r="FM31" s="194"/>
      <c r="FN31" s="194"/>
      <c r="FO31" s="194"/>
      <c r="FP31" s="194"/>
      <c r="FQ31" s="194"/>
      <c r="FR31" s="194"/>
      <c r="FS31" s="194"/>
      <c r="FT31" s="194"/>
      <c r="FU31" s="194"/>
      <c r="FV31" s="194"/>
      <c r="FW31" s="194"/>
      <c r="FX31" s="194"/>
      <c r="FY31" s="194"/>
      <c r="FZ31" s="194"/>
      <c r="GA31" s="194"/>
      <c r="GB31" s="194"/>
      <c r="GC31" s="194"/>
      <c r="GD31" s="194"/>
      <c r="GE31" s="194"/>
      <c r="GF31" s="194"/>
      <c r="GG31" s="194"/>
      <c r="GH31" s="194"/>
      <c r="GI31" s="194"/>
      <c r="GJ31" s="194"/>
      <c r="GK31" s="194"/>
      <c r="GL31" s="194"/>
      <c r="GM31" s="194"/>
      <c r="GN31" s="194"/>
      <c r="GO31" s="194"/>
      <c r="GP31" s="194"/>
      <c r="GQ31" s="194"/>
      <c r="GR31" s="194"/>
      <c r="GS31" s="194"/>
      <c r="GT31" s="194"/>
      <c r="GU31" s="194"/>
      <c r="GV31" s="194"/>
      <c r="GW31" s="194"/>
      <c r="GX31" s="194"/>
      <c r="GY31" s="194"/>
      <c r="GZ31" s="194"/>
      <c r="HA31" s="194"/>
      <c r="HB31" s="194"/>
      <c r="HC31" s="194"/>
      <c r="HD31" s="194"/>
      <c r="HE31" s="194"/>
      <c r="HF31" s="194"/>
      <c r="HG31" s="194"/>
      <c r="HH31" s="194"/>
      <c r="HI31" s="194"/>
      <c r="HJ31" s="194"/>
      <c r="HK31" s="194"/>
      <c r="HL31" s="194"/>
      <c r="HM31" s="194"/>
      <c r="HN31" s="194"/>
      <c r="HO31" s="194"/>
      <c r="HP31" s="194"/>
      <c r="HQ31" s="194"/>
      <c r="HR31" s="194"/>
      <c r="HS31" s="194"/>
      <c r="HT31" s="194"/>
      <c r="HU31" s="194"/>
      <c r="HV31" s="194"/>
      <c r="HW31" s="194"/>
      <c r="HX31" s="194"/>
      <c r="HY31" s="194"/>
      <c r="HZ31" s="194"/>
      <c r="IA31" s="194"/>
      <c r="IB31" s="194"/>
      <c r="IC31" s="194"/>
      <c r="ID31" s="194"/>
      <c r="IE31" s="194"/>
      <c r="IF31" s="194"/>
      <c r="IG31" s="194"/>
      <c r="IH31" s="194"/>
      <c r="II31" s="194"/>
      <c r="IJ31" s="194"/>
      <c r="IK31" s="194"/>
      <c r="IL31" s="194"/>
      <c r="IM31" s="194"/>
      <c r="IN31" s="194"/>
      <c r="IO31" s="194"/>
      <c r="IP31" s="194"/>
      <c r="IQ31" s="194"/>
      <c r="IR31" s="194"/>
      <c r="IS31" s="194"/>
      <c r="IT31" s="194"/>
      <c r="IU31" s="194"/>
    </row>
    <row r="32" spans="1:255">
      <c r="A32" s="194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  <c r="CT32" s="194"/>
      <c r="CU32" s="194"/>
      <c r="CV32" s="194"/>
      <c r="CW32" s="194"/>
      <c r="CX32" s="194"/>
      <c r="CY32" s="194"/>
      <c r="CZ32" s="194"/>
      <c r="DA32" s="194"/>
      <c r="DB32" s="194"/>
      <c r="DC32" s="194"/>
      <c r="DD32" s="194"/>
      <c r="DE32" s="194"/>
      <c r="DF32" s="194"/>
      <c r="DG32" s="194"/>
      <c r="DH32" s="194"/>
      <c r="DI32" s="194"/>
      <c r="DJ32" s="194"/>
      <c r="DK32" s="194"/>
      <c r="DL32" s="194"/>
      <c r="DM32" s="194"/>
      <c r="DN32" s="194"/>
      <c r="DO32" s="194"/>
      <c r="DP32" s="194"/>
      <c r="DQ32" s="194"/>
      <c r="DR32" s="194"/>
      <c r="DS32" s="194"/>
      <c r="DT32" s="194"/>
      <c r="DU32" s="194"/>
      <c r="DV32" s="194"/>
      <c r="DW32" s="194"/>
      <c r="DX32" s="194"/>
      <c r="DY32" s="194"/>
      <c r="DZ32" s="194"/>
      <c r="EA32" s="194"/>
      <c r="EB32" s="194"/>
      <c r="EC32" s="194"/>
      <c r="ED32" s="194"/>
      <c r="EE32" s="194"/>
      <c r="EF32" s="194"/>
      <c r="EG32" s="194"/>
      <c r="EH32" s="194"/>
      <c r="EI32" s="194"/>
      <c r="EJ32" s="194"/>
      <c r="EK32" s="194"/>
      <c r="EL32" s="194"/>
      <c r="EM32" s="194"/>
      <c r="EN32" s="194"/>
      <c r="EO32" s="194"/>
      <c r="EP32" s="194"/>
      <c r="EQ32" s="194"/>
      <c r="ER32" s="194"/>
      <c r="ES32" s="194"/>
      <c r="ET32" s="194"/>
      <c r="EU32" s="194"/>
      <c r="EV32" s="194"/>
      <c r="EW32" s="194"/>
      <c r="EX32" s="194"/>
      <c r="EY32" s="194"/>
      <c r="EZ32" s="194"/>
      <c r="FA32" s="194"/>
      <c r="FB32" s="194"/>
      <c r="FC32" s="194"/>
      <c r="FD32" s="194"/>
      <c r="FE32" s="194"/>
      <c r="FF32" s="194"/>
      <c r="FG32" s="194"/>
      <c r="FH32" s="194"/>
      <c r="FI32" s="194"/>
      <c r="FJ32" s="194"/>
      <c r="FK32" s="194"/>
      <c r="FL32" s="194"/>
      <c r="FM32" s="194"/>
      <c r="FN32" s="194"/>
      <c r="FO32" s="194"/>
      <c r="FP32" s="194"/>
      <c r="FQ32" s="194"/>
      <c r="FR32" s="194"/>
      <c r="FS32" s="194"/>
      <c r="FT32" s="194"/>
      <c r="FU32" s="194"/>
      <c r="FV32" s="194"/>
      <c r="FW32" s="194"/>
      <c r="FX32" s="194"/>
      <c r="FY32" s="194"/>
      <c r="FZ32" s="194"/>
      <c r="GA32" s="194"/>
      <c r="GB32" s="194"/>
      <c r="GC32" s="194"/>
      <c r="GD32" s="194"/>
      <c r="GE32" s="194"/>
      <c r="GF32" s="194"/>
      <c r="GG32" s="194"/>
      <c r="GH32" s="194"/>
      <c r="GI32" s="194"/>
      <c r="GJ32" s="194"/>
      <c r="GK32" s="194"/>
      <c r="GL32" s="194"/>
      <c r="GM32" s="194"/>
      <c r="GN32" s="194"/>
      <c r="GO32" s="194"/>
      <c r="GP32" s="194"/>
      <c r="GQ32" s="194"/>
      <c r="GR32" s="194"/>
      <c r="GS32" s="194"/>
      <c r="GT32" s="194"/>
      <c r="GU32" s="194"/>
      <c r="GV32" s="194"/>
      <c r="GW32" s="194"/>
      <c r="GX32" s="194"/>
      <c r="GY32" s="194"/>
      <c r="GZ32" s="194"/>
      <c r="HA32" s="194"/>
      <c r="HB32" s="194"/>
      <c r="HC32" s="194"/>
      <c r="HD32" s="194"/>
      <c r="HE32" s="194"/>
      <c r="HF32" s="194"/>
      <c r="HG32" s="194"/>
      <c r="HH32" s="194"/>
      <c r="HI32" s="194"/>
      <c r="HJ32" s="194"/>
      <c r="HK32" s="194"/>
      <c r="HL32" s="194"/>
      <c r="HM32" s="194"/>
      <c r="HN32" s="194"/>
      <c r="HO32" s="194"/>
      <c r="HP32" s="194"/>
      <c r="HQ32" s="194"/>
      <c r="HR32" s="194"/>
      <c r="HS32" s="194"/>
      <c r="HT32" s="194"/>
      <c r="HU32" s="194"/>
      <c r="HV32" s="194"/>
      <c r="HW32" s="194"/>
      <c r="HX32" s="194"/>
      <c r="HY32" s="194"/>
      <c r="HZ32" s="194"/>
      <c r="IA32" s="194"/>
      <c r="IB32" s="194"/>
      <c r="IC32" s="194"/>
      <c r="ID32" s="194"/>
      <c r="IE32" s="194"/>
      <c r="IF32" s="194"/>
      <c r="IG32" s="194"/>
      <c r="IH32" s="194"/>
      <c r="II32" s="194"/>
      <c r="IJ32" s="194"/>
      <c r="IK32" s="194"/>
      <c r="IL32" s="194"/>
      <c r="IM32" s="194"/>
      <c r="IN32" s="194"/>
      <c r="IO32" s="194"/>
      <c r="IP32" s="194"/>
      <c r="IQ32" s="194"/>
      <c r="IR32" s="194"/>
      <c r="IS32" s="194"/>
      <c r="IT32" s="194"/>
      <c r="IU32" s="194"/>
    </row>
    <row r="33" spans="1:255">
      <c r="A33" s="194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  <c r="CT33" s="194"/>
      <c r="CU33" s="194"/>
      <c r="CV33" s="194"/>
      <c r="CW33" s="194"/>
      <c r="CX33" s="194"/>
      <c r="CY33" s="194"/>
      <c r="CZ33" s="194"/>
      <c r="DA33" s="194"/>
      <c r="DB33" s="194"/>
      <c r="DC33" s="194"/>
      <c r="DD33" s="194"/>
      <c r="DE33" s="194"/>
      <c r="DF33" s="194"/>
      <c r="DG33" s="194"/>
      <c r="DH33" s="194"/>
      <c r="DI33" s="194"/>
      <c r="DJ33" s="194"/>
      <c r="DK33" s="194"/>
      <c r="DL33" s="194"/>
      <c r="DM33" s="194"/>
      <c r="DN33" s="194"/>
      <c r="DO33" s="194"/>
      <c r="DP33" s="194"/>
      <c r="DQ33" s="194"/>
      <c r="DR33" s="194"/>
      <c r="DS33" s="194"/>
      <c r="DT33" s="194"/>
      <c r="DU33" s="194"/>
      <c r="DV33" s="194"/>
      <c r="DW33" s="194"/>
      <c r="DX33" s="194"/>
      <c r="DY33" s="194"/>
      <c r="DZ33" s="194"/>
      <c r="EA33" s="194"/>
      <c r="EB33" s="194"/>
      <c r="EC33" s="194"/>
      <c r="ED33" s="194"/>
      <c r="EE33" s="194"/>
      <c r="EF33" s="194"/>
      <c r="EG33" s="194"/>
      <c r="EH33" s="194"/>
      <c r="EI33" s="194"/>
      <c r="EJ33" s="194"/>
      <c r="EK33" s="194"/>
      <c r="EL33" s="194"/>
      <c r="EM33" s="194"/>
      <c r="EN33" s="194"/>
      <c r="EO33" s="194"/>
      <c r="EP33" s="194"/>
      <c r="EQ33" s="194"/>
      <c r="ER33" s="194"/>
      <c r="ES33" s="194"/>
      <c r="ET33" s="194"/>
      <c r="EU33" s="194"/>
      <c r="EV33" s="194"/>
      <c r="EW33" s="194"/>
      <c r="EX33" s="194"/>
      <c r="EY33" s="194"/>
      <c r="EZ33" s="194"/>
      <c r="FA33" s="194"/>
      <c r="FB33" s="194"/>
      <c r="FC33" s="194"/>
      <c r="FD33" s="194"/>
      <c r="FE33" s="194"/>
      <c r="FF33" s="194"/>
      <c r="FG33" s="194"/>
      <c r="FH33" s="194"/>
      <c r="FI33" s="194"/>
      <c r="FJ33" s="194"/>
      <c r="FK33" s="194"/>
      <c r="FL33" s="194"/>
      <c r="FM33" s="194"/>
      <c r="FN33" s="194"/>
      <c r="FO33" s="194"/>
      <c r="FP33" s="194"/>
      <c r="FQ33" s="194"/>
      <c r="FR33" s="194"/>
      <c r="FS33" s="194"/>
      <c r="FT33" s="194"/>
      <c r="FU33" s="194"/>
      <c r="FV33" s="194"/>
      <c r="FW33" s="194"/>
      <c r="FX33" s="194"/>
      <c r="FY33" s="194"/>
      <c r="FZ33" s="194"/>
      <c r="GA33" s="194"/>
      <c r="GB33" s="194"/>
      <c r="GC33" s="194"/>
      <c r="GD33" s="194"/>
      <c r="GE33" s="194"/>
      <c r="GF33" s="194"/>
      <c r="GG33" s="194"/>
      <c r="GH33" s="194"/>
      <c r="GI33" s="194"/>
      <c r="GJ33" s="194"/>
      <c r="GK33" s="194"/>
      <c r="GL33" s="194"/>
      <c r="GM33" s="194"/>
      <c r="GN33" s="194"/>
      <c r="GO33" s="194"/>
      <c r="GP33" s="194"/>
      <c r="GQ33" s="194"/>
      <c r="GR33" s="194"/>
      <c r="GS33" s="194"/>
      <c r="GT33" s="194"/>
      <c r="GU33" s="194"/>
      <c r="GV33" s="194"/>
      <c r="GW33" s="194"/>
      <c r="GX33" s="194"/>
      <c r="GY33" s="194"/>
      <c r="GZ33" s="194"/>
      <c r="HA33" s="194"/>
      <c r="HB33" s="194"/>
      <c r="HC33" s="194"/>
      <c r="HD33" s="194"/>
      <c r="HE33" s="194"/>
      <c r="HF33" s="194"/>
      <c r="HG33" s="194"/>
      <c r="HH33" s="194"/>
      <c r="HI33" s="194"/>
      <c r="HJ33" s="194"/>
      <c r="HK33" s="194"/>
      <c r="HL33" s="194"/>
      <c r="HM33" s="194"/>
      <c r="HN33" s="194"/>
      <c r="HO33" s="194"/>
      <c r="HP33" s="194"/>
      <c r="HQ33" s="194"/>
      <c r="HR33" s="194"/>
      <c r="HS33" s="194"/>
      <c r="HT33" s="194"/>
      <c r="HU33" s="194"/>
      <c r="HV33" s="194"/>
      <c r="HW33" s="194"/>
      <c r="HX33" s="194"/>
      <c r="HY33" s="194"/>
      <c r="HZ33" s="194"/>
      <c r="IA33" s="194"/>
      <c r="IB33" s="194"/>
      <c r="IC33" s="194"/>
      <c r="ID33" s="194"/>
      <c r="IE33" s="194"/>
      <c r="IF33" s="194"/>
      <c r="IG33" s="194"/>
      <c r="IH33" s="194"/>
      <c r="II33" s="194"/>
      <c r="IJ33" s="194"/>
      <c r="IK33" s="194"/>
      <c r="IL33" s="194"/>
      <c r="IM33" s="194"/>
      <c r="IN33" s="194"/>
      <c r="IO33" s="194"/>
      <c r="IP33" s="194"/>
      <c r="IQ33" s="194"/>
      <c r="IR33" s="194"/>
      <c r="IS33" s="194"/>
      <c r="IT33" s="194"/>
      <c r="IU33" s="194"/>
    </row>
    <row r="34" spans="1:255">
      <c r="A34" s="194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  <c r="CT34" s="194"/>
      <c r="CU34" s="194"/>
      <c r="CV34" s="194"/>
      <c r="CW34" s="194"/>
      <c r="CX34" s="194"/>
      <c r="CY34" s="194"/>
      <c r="CZ34" s="194"/>
      <c r="DA34" s="194"/>
      <c r="DB34" s="194"/>
      <c r="DC34" s="194"/>
      <c r="DD34" s="194"/>
      <c r="DE34" s="194"/>
      <c r="DF34" s="194"/>
      <c r="DG34" s="194"/>
      <c r="DH34" s="194"/>
      <c r="DI34" s="194"/>
      <c r="DJ34" s="194"/>
      <c r="DK34" s="194"/>
      <c r="DL34" s="194"/>
      <c r="DM34" s="194"/>
      <c r="DN34" s="194"/>
      <c r="DO34" s="194"/>
      <c r="DP34" s="194"/>
      <c r="DQ34" s="194"/>
      <c r="DR34" s="194"/>
      <c r="DS34" s="194"/>
      <c r="DT34" s="194"/>
      <c r="DU34" s="194"/>
      <c r="DV34" s="194"/>
      <c r="DW34" s="194"/>
      <c r="DX34" s="194"/>
      <c r="DY34" s="194"/>
      <c r="DZ34" s="194"/>
      <c r="EA34" s="194"/>
      <c r="EB34" s="194"/>
      <c r="EC34" s="194"/>
      <c r="ED34" s="194"/>
      <c r="EE34" s="194"/>
      <c r="EF34" s="194"/>
      <c r="EG34" s="194"/>
      <c r="EH34" s="194"/>
      <c r="EI34" s="194"/>
      <c r="EJ34" s="194"/>
      <c r="EK34" s="194"/>
      <c r="EL34" s="194"/>
      <c r="EM34" s="194"/>
      <c r="EN34" s="194"/>
      <c r="EO34" s="194"/>
      <c r="EP34" s="194"/>
      <c r="EQ34" s="194"/>
      <c r="ER34" s="194"/>
      <c r="ES34" s="194"/>
      <c r="ET34" s="194"/>
      <c r="EU34" s="194"/>
      <c r="EV34" s="194"/>
      <c r="EW34" s="194"/>
      <c r="EX34" s="194"/>
      <c r="EY34" s="194"/>
      <c r="EZ34" s="194"/>
      <c r="FA34" s="194"/>
      <c r="FB34" s="194"/>
      <c r="FC34" s="194"/>
      <c r="FD34" s="194"/>
      <c r="FE34" s="194"/>
      <c r="FF34" s="194"/>
      <c r="FG34" s="194"/>
      <c r="FH34" s="194"/>
      <c r="FI34" s="194"/>
      <c r="FJ34" s="194"/>
      <c r="FK34" s="194"/>
      <c r="FL34" s="194"/>
      <c r="FM34" s="194"/>
      <c r="FN34" s="194"/>
      <c r="FO34" s="194"/>
      <c r="FP34" s="194"/>
      <c r="FQ34" s="194"/>
      <c r="FR34" s="194"/>
      <c r="FS34" s="194"/>
      <c r="FT34" s="194"/>
      <c r="FU34" s="194"/>
      <c r="FV34" s="194"/>
      <c r="FW34" s="194"/>
      <c r="FX34" s="194"/>
      <c r="FY34" s="194"/>
      <c r="FZ34" s="194"/>
      <c r="GA34" s="194"/>
      <c r="GB34" s="194"/>
      <c r="GC34" s="194"/>
      <c r="GD34" s="194"/>
      <c r="GE34" s="194"/>
      <c r="GF34" s="194"/>
      <c r="GG34" s="194"/>
      <c r="GH34" s="194"/>
      <c r="GI34" s="194"/>
      <c r="GJ34" s="194"/>
      <c r="GK34" s="194"/>
      <c r="GL34" s="194"/>
      <c r="GM34" s="194"/>
      <c r="GN34" s="194"/>
      <c r="GO34" s="194"/>
      <c r="GP34" s="194"/>
      <c r="GQ34" s="194"/>
      <c r="GR34" s="194"/>
      <c r="GS34" s="194"/>
      <c r="GT34" s="194"/>
      <c r="GU34" s="194"/>
      <c r="GV34" s="194"/>
      <c r="GW34" s="194"/>
      <c r="GX34" s="194"/>
      <c r="GY34" s="194"/>
      <c r="GZ34" s="194"/>
      <c r="HA34" s="194"/>
      <c r="HB34" s="194"/>
      <c r="HC34" s="194"/>
      <c r="HD34" s="194"/>
      <c r="HE34" s="194"/>
      <c r="HF34" s="194"/>
      <c r="HG34" s="194"/>
      <c r="HH34" s="194"/>
      <c r="HI34" s="194"/>
      <c r="HJ34" s="194"/>
      <c r="HK34" s="194"/>
      <c r="HL34" s="194"/>
      <c r="HM34" s="194"/>
      <c r="HN34" s="194"/>
      <c r="HO34" s="194"/>
      <c r="HP34" s="194"/>
      <c r="HQ34" s="194"/>
      <c r="HR34" s="194"/>
      <c r="HS34" s="194"/>
      <c r="HT34" s="194"/>
      <c r="HU34" s="194"/>
      <c r="HV34" s="194"/>
      <c r="HW34" s="194"/>
      <c r="HX34" s="194"/>
      <c r="HY34" s="194"/>
      <c r="HZ34" s="194"/>
      <c r="IA34" s="194"/>
      <c r="IB34" s="194"/>
      <c r="IC34" s="194"/>
      <c r="ID34" s="194"/>
      <c r="IE34" s="194"/>
      <c r="IF34" s="194"/>
      <c r="IG34" s="194"/>
      <c r="IH34" s="194"/>
      <c r="II34" s="194"/>
      <c r="IJ34" s="194"/>
      <c r="IK34" s="194"/>
      <c r="IL34" s="194"/>
      <c r="IM34" s="194"/>
      <c r="IN34" s="194"/>
      <c r="IO34" s="194"/>
      <c r="IP34" s="194"/>
      <c r="IQ34" s="194"/>
      <c r="IR34" s="194"/>
      <c r="IS34" s="194"/>
      <c r="IT34" s="194"/>
      <c r="IU34" s="194"/>
    </row>
    <row r="35" spans="1:255">
      <c r="A35" s="194"/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  <c r="CT35" s="194"/>
      <c r="CU35" s="194"/>
      <c r="CV35" s="194"/>
      <c r="CW35" s="194"/>
      <c r="CX35" s="194"/>
      <c r="CY35" s="194"/>
      <c r="CZ35" s="194"/>
      <c r="DA35" s="194"/>
      <c r="DB35" s="194"/>
      <c r="DC35" s="194"/>
      <c r="DD35" s="194"/>
      <c r="DE35" s="194"/>
      <c r="DF35" s="194"/>
      <c r="DG35" s="194"/>
      <c r="DH35" s="194"/>
      <c r="DI35" s="194"/>
      <c r="DJ35" s="194"/>
      <c r="DK35" s="194"/>
      <c r="DL35" s="194"/>
      <c r="DM35" s="194"/>
      <c r="DN35" s="194"/>
      <c r="DO35" s="194"/>
      <c r="DP35" s="194"/>
      <c r="DQ35" s="194"/>
      <c r="DR35" s="194"/>
      <c r="DS35" s="194"/>
      <c r="DT35" s="194"/>
      <c r="DU35" s="194"/>
      <c r="DV35" s="194"/>
      <c r="DW35" s="194"/>
      <c r="DX35" s="194"/>
      <c r="DY35" s="194"/>
      <c r="DZ35" s="194"/>
      <c r="EA35" s="194"/>
      <c r="EB35" s="194"/>
      <c r="EC35" s="194"/>
      <c r="ED35" s="194"/>
      <c r="EE35" s="194"/>
      <c r="EF35" s="194"/>
      <c r="EG35" s="194"/>
      <c r="EH35" s="194"/>
      <c r="EI35" s="194"/>
      <c r="EJ35" s="194"/>
      <c r="EK35" s="194"/>
      <c r="EL35" s="194"/>
      <c r="EM35" s="194"/>
      <c r="EN35" s="194"/>
      <c r="EO35" s="194"/>
      <c r="EP35" s="194"/>
      <c r="EQ35" s="194"/>
      <c r="ER35" s="194"/>
      <c r="ES35" s="194"/>
      <c r="ET35" s="194"/>
      <c r="EU35" s="194"/>
      <c r="EV35" s="194"/>
      <c r="EW35" s="194"/>
      <c r="EX35" s="194"/>
      <c r="EY35" s="194"/>
      <c r="EZ35" s="194"/>
      <c r="FA35" s="194"/>
      <c r="FB35" s="194"/>
      <c r="FC35" s="194"/>
      <c r="FD35" s="194"/>
      <c r="FE35" s="194"/>
      <c r="FF35" s="194"/>
      <c r="FG35" s="194"/>
      <c r="FH35" s="194"/>
      <c r="FI35" s="194"/>
      <c r="FJ35" s="194"/>
      <c r="FK35" s="194"/>
      <c r="FL35" s="194"/>
      <c r="FM35" s="194"/>
      <c r="FN35" s="194"/>
      <c r="FO35" s="194"/>
      <c r="FP35" s="194"/>
      <c r="FQ35" s="194"/>
      <c r="FR35" s="194"/>
      <c r="FS35" s="194"/>
      <c r="FT35" s="194"/>
      <c r="FU35" s="194"/>
      <c r="FV35" s="194"/>
      <c r="FW35" s="194"/>
      <c r="FX35" s="194"/>
      <c r="FY35" s="194"/>
      <c r="FZ35" s="194"/>
      <c r="GA35" s="194"/>
      <c r="GB35" s="194"/>
      <c r="GC35" s="194"/>
      <c r="GD35" s="194"/>
      <c r="GE35" s="194"/>
      <c r="GF35" s="194"/>
      <c r="GG35" s="194"/>
      <c r="GH35" s="194"/>
      <c r="GI35" s="194"/>
      <c r="GJ35" s="194"/>
      <c r="GK35" s="194"/>
      <c r="GL35" s="194"/>
      <c r="GM35" s="194"/>
      <c r="GN35" s="194"/>
      <c r="GO35" s="194"/>
      <c r="GP35" s="194"/>
      <c r="GQ35" s="194"/>
      <c r="GR35" s="194"/>
      <c r="GS35" s="194"/>
      <c r="GT35" s="194"/>
      <c r="GU35" s="194"/>
      <c r="GV35" s="194"/>
      <c r="GW35" s="194"/>
      <c r="GX35" s="194"/>
      <c r="GY35" s="194"/>
      <c r="GZ35" s="194"/>
      <c r="HA35" s="194"/>
      <c r="HB35" s="194"/>
      <c r="HC35" s="194"/>
      <c r="HD35" s="194"/>
      <c r="HE35" s="194"/>
      <c r="HF35" s="194"/>
      <c r="HG35" s="194"/>
      <c r="HH35" s="194"/>
      <c r="HI35" s="194"/>
      <c r="HJ35" s="194"/>
      <c r="HK35" s="194"/>
      <c r="HL35" s="194"/>
      <c r="HM35" s="194"/>
      <c r="HN35" s="194"/>
      <c r="HO35" s="194"/>
      <c r="HP35" s="194"/>
      <c r="HQ35" s="194"/>
      <c r="HR35" s="194"/>
      <c r="HS35" s="194"/>
      <c r="HT35" s="194"/>
      <c r="HU35" s="194"/>
      <c r="HV35" s="194"/>
      <c r="HW35" s="194"/>
      <c r="HX35" s="194"/>
      <c r="HY35" s="194"/>
      <c r="HZ35" s="194"/>
      <c r="IA35" s="194"/>
      <c r="IB35" s="194"/>
      <c r="IC35" s="194"/>
      <c r="ID35" s="194"/>
      <c r="IE35" s="194"/>
      <c r="IF35" s="194"/>
      <c r="IG35" s="194"/>
      <c r="IH35" s="194"/>
      <c r="II35" s="194"/>
      <c r="IJ35" s="194"/>
      <c r="IK35" s="194"/>
      <c r="IL35" s="194"/>
      <c r="IM35" s="194"/>
      <c r="IN35" s="194"/>
      <c r="IO35" s="194"/>
      <c r="IP35" s="194"/>
      <c r="IQ35" s="194"/>
      <c r="IR35" s="194"/>
      <c r="IS35" s="194"/>
      <c r="IT35" s="194"/>
      <c r="IU35" s="194"/>
    </row>
    <row r="36" spans="1:255">
      <c r="A36" s="194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  <c r="CT36" s="194"/>
      <c r="CU36" s="194"/>
      <c r="CV36" s="194"/>
      <c r="CW36" s="194"/>
      <c r="CX36" s="194"/>
      <c r="CY36" s="194"/>
      <c r="CZ36" s="194"/>
      <c r="DA36" s="194"/>
      <c r="DB36" s="194"/>
      <c r="DC36" s="194"/>
      <c r="DD36" s="194"/>
      <c r="DE36" s="194"/>
      <c r="DF36" s="194"/>
      <c r="DG36" s="194"/>
      <c r="DH36" s="194"/>
      <c r="DI36" s="194"/>
      <c r="DJ36" s="194"/>
      <c r="DK36" s="194"/>
      <c r="DL36" s="194"/>
      <c r="DM36" s="194"/>
      <c r="DN36" s="194"/>
      <c r="DO36" s="194"/>
      <c r="DP36" s="194"/>
      <c r="DQ36" s="194"/>
      <c r="DR36" s="194"/>
      <c r="DS36" s="194"/>
      <c r="DT36" s="194"/>
      <c r="DU36" s="194"/>
      <c r="DV36" s="194"/>
      <c r="DW36" s="194"/>
      <c r="DX36" s="194"/>
      <c r="DY36" s="194"/>
      <c r="DZ36" s="194"/>
      <c r="EA36" s="194"/>
      <c r="EB36" s="194"/>
      <c r="EC36" s="194"/>
      <c r="ED36" s="194"/>
      <c r="EE36" s="194"/>
      <c r="EF36" s="194"/>
      <c r="EG36" s="194"/>
      <c r="EH36" s="194"/>
      <c r="EI36" s="194"/>
      <c r="EJ36" s="194"/>
      <c r="EK36" s="194"/>
      <c r="EL36" s="194"/>
      <c r="EM36" s="194"/>
      <c r="EN36" s="194"/>
      <c r="EO36" s="194"/>
      <c r="EP36" s="194"/>
      <c r="EQ36" s="194"/>
      <c r="ER36" s="194"/>
      <c r="ES36" s="194"/>
      <c r="ET36" s="194"/>
      <c r="EU36" s="194"/>
      <c r="EV36" s="194"/>
      <c r="EW36" s="194"/>
      <c r="EX36" s="194"/>
      <c r="EY36" s="194"/>
      <c r="EZ36" s="194"/>
      <c r="FA36" s="194"/>
      <c r="FB36" s="194"/>
      <c r="FC36" s="194"/>
      <c r="FD36" s="194"/>
      <c r="FE36" s="194"/>
      <c r="FF36" s="194"/>
      <c r="FG36" s="194"/>
      <c r="FH36" s="194"/>
      <c r="FI36" s="194"/>
      <c r="FJ36" s="194"/>
      <c r="FK36" s="194"/>
      <c r="FL36" s="194"/>
      <c r="FM36" s="194"/>
      <c r="FN36" s="194"/>
      <c r="FO36" s="194"/>
      <c r="FP36" s="194"/>
      <c r="FQ36" s="194"/>
      <c r="FR36" s="194"/>
      <c r="FS36" s="194"/>
      <c r="FT36" s="194"/>
      <c r="FU36" s="194"/>
      <c r="FV36" s="194"/>
      <c r="FW36" s="194"/>
      <c r="FX36" s="194"/>
      <c r="FY36" s="194"/>
      <c r="FZ36" s="194"/>
      <c r="GA36" s="194"/>
      <c r="GB36" s="194"/>
      <c r="GC36" s="194"/>
      <c r="GD36" s="194"/>
      <c r="GE36" s="194"/>
      <c r="GF36" s="194"/>
      <c r="GG36" s="194"/>
      <c r="GH36" s="194"/>
      <c r="GI36" s="194"/>
      <c r="GJ36" s="194"/>
      <c r="GK36" s="194"/>
      <c r="GL36" s="194"/>
      <c r="GM36" s="194"/>
      <c r="GN36" s="194"/>
      <c r="GO36" s="194"/>
      <c r="GP36" s="194"/>
      <c r="GQ36" s="194"/>
      <c r="GR36" s="194"/>
      <c r="GS36" s="194"/>
      <c r="GT36" s="194"/>
      <c r="GU36" s="194"/>
      <c r="GV36" s="194"/>
      <c r="GW36" s="194"/>
      <c r="GX36" s="194"/>
      <c r="GY36" s="194"/>
      <c r="GZ36" s="194"/>
      <c r="HA36" s="194"/>
      <c r="HB36" s="194"/>
      <c r="HC36" s="194"/>
      <c r="HD36" s="194"/>
      <c r="HE36" s="194"/>
      <c r="HF36" s="194"/>
      <c r="HG36" s="194"/>
      <c r="HH36" s="194"/>
      <c r="HI36" s="194"/>
      <c r="HJ36" s="194"/>
      <c r="HK36" s="194"/>
      <c r="HL36" s="194"/>
      <c r="HM36" s="194"/>
      <c r="HN36" s="194"/>
      <c r="HO36" s="194"/>
      <c r="HP36" s="194"/>
      <c r="HQ36" s="194"/>
      <c r="HR36" s="194"/>
      <c r="HS36" s="194"/>
      <c r="HT36" s="194"/>
      <c r="HU36" s="194"/>
      <c r="HV36" s="194"/>
      <c r="HW36" s="194"/>
      <c r="HX36" s="194"/>
      <c r="HY36" s="194"/>
      <c r="HZ36" s="194"/>
      <c r="IA36" s="194"/>
      <c r="IB36" s="194"/>
      <c r="IC36" s="194"/>
      <c r="ID36" s="194"/>
      <c r="IE36" s="194"/>
      <c r="IF36" s="194"/>
      <c r="IG36" s="194"/>
      <c r="IH36" s="194"/>
      <c r="II36" s="194"/>
      <c r="IJ36" s="194"/>
      <c r="IK36" s="194"/>
      <c r="IL36" s="194"/>
      <c r="IM36" s="194"/>
      <c r="IN36" s="194"/>
      <c r="IO36" s="194"/>
      <c r="IP36" s="194"/>
      <c r="IQ36" s="194"/>
      <c r="IR36" s="194"/>
      <c r="IS36" s="194"/>
      <c r="IT36" s="194"/>
      <c r="IU36" s="194"/>
    </row>
    <row r="37" spans="1:255">
      <c r="A37" s="194"/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  <c r="CT37" s="194"/>
      <c r="CU37" s="194"/>
      <c r="CV37" s="194"/>
      <c r="CW37" s="194"/>
      <c r="CX37" s="194"/>
      <c r="CY37" s="194"/>
      <c r="CZ37" s="194"/>
      <c r="DA37" s="194"/>
      <c r="DB37" s="194"/>
      <c r="DC37" s="194"/>
      <c r="DD37" s="194"/>
      <c r="DE37" s="194"/>
      <c r="DF37" s="194"/>
      <c r="DG37" s="194"/>
      <c r="DH37" s="194"/>
      <c r="DI37" s="194"/>
      <c r="DJ37" s="194"/>
      <c r="DK37" s="194"/>
      <c r="DL37" s="194"/>
      <c r="DM37" s="194"/>
      <c r="DN37" s="194"/>
      <c r="DO37" s="194"/>
      <c r="DP37" s="194"/>
      <c r="DQ37" s="194"/>
      <c r="DR37" s="194"/>
      <c r="DS37" s="194"/>
      <c r="DT37" s="194"/>
      <c r="DU37" s="194"/>
      <c r="DV37" s="194"/>
      <c r="DW37" s="194"/>
      <c r="DX37" s="194"/>
      <c r="DY37" s="194"/>
      <c r="DZ37" s="194"/>
      <c r="EA37" s="194"/>
      <c r="EB37" s="194"/>
      <c r="EC37" s="194"/>
      <c r="ED37" s="194"/>
      <c r="EE37" s="194"/>
      <c r="EF37" s="194"/>
      <c r="EG37" s="194"/>
      <c r="EH37" s="194"/>
      <c r="EI37" s="194"/>
      <c r="EJ37" s="194"/>
      <c r="EK37" s="194"/>
      <c r="EL37" s="194"/>
      <c r="EM37" s="194"/>
      <c r="EN37" s="194"/>
      <c r="EO37" s="194"/>
      <c r="EP37" s="194"/>
      <c r="EQ37" s="194"/>
      <c r="ER37" s="194"/>
      <c r="ES37" s="194"/>
      <c r="ET37" s="194"/>
      <c r="EU37" s="194"/>
      <c r="EV37" s="194"/>
      <c r="EW37" s="194"/>
      <c r="EX37" s="194"/>
      <c r="EY37" s="194"/>
      <c r="EZ37" s="194"/>
      <c r="FA37" s="194"/>
      <c r="FB37" s="194"/>
      <c r="FC37" s="194"/>
      <c r="FD37" s="194"/>
      <c r="FE37" s="194"/>
      <c r="FF37" s="194"/>
      <c r="FG37" s="194"/>
      <c r="FH37" s="194"/>
      <c r="FI37" s="194"/>
      <c r="FJ37" s="194"/>
      <c r="FK37" s="194"/>
      <c r="FL37" s="194"/>
      <c r="FM37" s="194"/>
      <c r="FN37" s="194"/>
      <c r="FO37" s="194"/>
      <c r="FP37" s="194"/>
      <c r="FQ37" s="194"/>
      <c r="FR37" s="194"/>
      <c r="FS37" s="194"/>
      <c r="FT37" s="194"/>
      <c r="FU37" s="194"/>
      <c r="FV37" s="194"/>
      <c r="FW37" s="194"/>
      <c r="FX37" s="194"/>
      <c r="FY37" s="194"/>
      <c r="FZ37" s="194"/>
      <c r="GA37" s="194"/>
      <c r="GB37" s="194"/>
      <c r="GC37" s="194"/>
      <c r="GD37" s="194"/>
      <c r="GE37" s="194"/>
      <c r="GF37" s="194"/>
      <c r="GG37" s="194"/>
      <c r="GH37" s="194"/>
      <c r="GI37" s="194"/>
      <c r="GJ37" s="194"/>
      <c r="GK37" s="194"/>
      <c r="GL37" s="194"/>
      <c r="GM37" s="194"/>
      <c r="GN37" s="194"/>
      <c r="GO37" s="194"/>
      <c r="GP37" s="194"/>
      <c r="GQ37" s="194"/>
      <c r="GR37" s="194"/>
      <c r="GS37" s="194"/>
      <c r="GT37" s="194"/>
      <c r="GU37" s="194"/>
      <c r="GV37" s="194"/>
      <c r="GW37" s="194"/>
      <c r="GX37" s="194"/>
      <c r="GY37" s="194"/>
      <c r="GZ37" s="194"/>
      <c r="HA37" s="194"/>
      <c r="HB37" s="194"/>
      <c r="HC37" s="194"/>
      <c r="HD37" s="194"/>
      <c r="HE37" s="194"/>
      <c r="HF37" s="194"/>
      <c r="HG37" s="194"/>
      <c r="HH37" s="194"/>
      <c r="HI37" s="194"/>
      <c r="HJ37" s="194"/>
      <c r="HK37" s="194"/>
      <c r="HL37" s="194"/>
      <c r="HM37" s="194"/>
      <c r="HN37" s="194"/>
      <c r="HO37" s="194"/>
      <c r="HP37" s="194"/>
      <c r="HQ37" s="194"/>
      <c r="HR37" s="194"/>
      <c r="HS37" s="194"/>
      <c r="HT37" s="194"/>
      <c r="HU37" s="194"/>
      <c r="HV37" s="194"/>
      <c r="HW37" s="194"/>
      <c r="HX37" s="194"/>
      <c r="HY37" s="194"/>
      <c r="HZ37" s="194"/>
      <c r="IA37" s="194"/>
      <c r="IB37" s="194"/>
      <c r="IC37" s="194"/>
      <c r="ID37" s="194"/>
      <c r="IE37" s="194"/>
      <c r="IF37" s="194"/>
      <c r="IG37" s="194"/>
      <c r="IH37" s="194"/>
      <c r="II37" s="194"/>
      <c r="IJ37" s="194"/>
      <c r="IK37" s="194"/>
      <c r="IL37" s="194"/>
      <c r="IM37" s="194"/>
      <c r="IN37" s="194"/>
      <c r="IO37" s="194"/>
      <c r="IP37" s="194"/>
      <c r="IQ37" s="194"/>
      <c r="IR37" s="194"/>
      <c r="IS37" s="194"/>
      <c r="IT37" s="194"/>
      <c r="IU37" s="194"/>
    </row>
    <row r="38" spans="1:255">
      <c r="A38" s="194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  <c r="CT38" s="194"/>
      <c r="CU38" s="194"/>
      <c r="CV38" s="194"/>
      <c r="CW38" s="194"/>
      <c r="CX38" s="194"/>
      <c r="CY38" s="194"/>
      <c r="CZ38" s="194"/>
      <c r="DA38" s="194"/>
      <c r="DB38" s="194"/>
      <c r="DC38" s="194"/>
      <c r="DD38" s="194"/>
      <c r="DE38" s="194"/>
      <c r="DF38" s="194"/>
      <c r="DG38" s="194"/>
      <c r="DH38" s="194"/>
      <c r="DI38" s="194"/>
      <c r="DJ38" s="194"/>
      <c r="DK38" s="194"/>
      <c r="DL38" s="194"/>
      <c r="DM38" s="194"/>
      <c r="DN38" s="194"/>
      <c r="DO38" s="194"/>
      <c r="DP38" s="194"/>
      <c r="DQ38" s="194"/>
      <c r="DR38" s="194"/>
      <c r="DS38" s="194"/>
      <c r="DT38" s="194"/>
      <c r="DU38" s="194"/>
      <c r="DV38" s="194"/>
      <c r="DW38" s="194"/>
      <c r="DX38" s="194"/>
      <c r="DY38" s="194"/>
      <c r="DZ38" s="194"/>
      <c r="EA38" s="194"/>
      <c r="EB38" s="194"/>
      <c r="EC38" s="194"/>
      <c r="ED38" s="194"/>
      <c r="EE38" s="194"/>
      <c r="EF38" s="194"/>
      <c r="EG38" s="194"/>
      <c r="EH38" s="194"/>
      <c r="EI38" s="194"/>
      <c r="EJ38" s="194"/>
      <c r="EK38" s="194"/>
      <c r="EL38" s="194"/>
      <c r="EM38" s="194"/>
      <c r="EN38" s="194"/>
      <c r="EO38" s="194"/>
      <c r="EP38" s="194"/>
      <c r="EQ38" s="194"/>
      <c r="ER38" s="194"/>
      <c r="ES38" s="194"/>
      <c r="ET38" s="194"/>
      <c r="EU38" s="194"/>
      <c r="EV38" s="194"/>
      <c r="EW38" s="194"/>
      <c r="EX38" s="194"/>
      <c r="EY38" s="194"/>
      <c r="EZ38" s="194"/>
      <c r="FA38" s="194"/>
      <c r="FB38" s="194"/>
      <c r="FC38" s="194"/>
      <c r="FD38" s="194"/>
      <c r="FE38" s="194"/>
      <c r="FF38" s="194"/>
      <c r="FG38" s="194"/>
      <c r="FH38" s="194"/>
      <c r="FI38" s="194"/>
      <c r="FJ38" s="194"/>
      <c r="FK38" s="194"/>
      <c r="FL38" s="194"/>
      <c r="FM38" s="194"/>
      <c r="FN38" s="194"/>
      <c r="FO38" s="194"/>
      <c r="FP38" s="194"/>
      <c r="FQ38" s="194"/>
      <c r="FR38" s="194"/>
      <c r="FS38" s="194"/>
      <c r="FT38" s="194"/>
      <c r="FU38" s="194"/>
      <c r="FV38" s="194"/>
      <c r="FW38" s="194"/>
      <c r="FX38" s="194"/>
      <c r="FY38" s="194"/>
      <c r="FZ38" s="194"/>
      <c r="GA38" s="194"/>
      <c r="GB38" s="194"/>
      <c r="GC38" s="194"/>
      <c r="GD38" s="194"/>
      <c r="GE38" s="194"/>
      <c r="GF38" s="194"/>
      <c r="GG38" s="194"/>
      <c r="GH38" s="194"/>
      <c r="GI38" s="194"/>
      <c r="GJ38" s="194"/>
      <c r="GK38" s="194"/>
      <c r="GL38" s="194"/>
      <c r="GM38" s="194"/>
      <c r="GN38" s="194"/>
      <c r="GO38" s="194"/>
      <c r="GP38" s="194"/>
      <c r="GQ38" s="194"/>
      <c r="GR38" s="194"/>
      <c r="GS38" s="194"/>
      <c r="GT38" s="194"/>
      <c r="GU38" s="194"/>
      <c r="GV38" s="194"/>
      <c r="GW38" s="194"/>
      <c r="GX38" s="194"/>
      <c r="GY38" s="194"/>
      <c r="GZ38" s="194"/>
      <c r="HA38" s="194"/>
      <c r="HB38" s="194"/>
      <c r="HC38" s="194"/>
      <c r="HD38" s="194"/>
      <c r="HE38" s="194"/>
      <c r="HF38" s="194"/>
      <c r="HG38" s="194"/>
      <c r="HH38" s="194"/>
      <c r="HI38" s="194"/>
      <c r="HJ38" s="194"/>
      <c r="HK38" s="194"/>
      <c r="HL38" s="194"/>
      <c r="HM38" s="194"/>
      <c r="HN38" s="194"/>
      <c r="HO38" s="194"/>
      <c r="HP38" s="194"/>
      <c r="HQ38" s="194"/>
      <c r="HR38" s="194"/>
      <c r="HS38" s="194"/>
      <c r="HT38" s="194"/>
      <c r="HU38" s="194"/>
      <c r="HV38" s="194"/>
      <c r="HW38" s="194"/>
      <c r="HX38" s="194"/>
      <c r="HY38" s="194"/>
      <c r="HZ38" s="194"/>
      <c r="IA38" s="194"/>
      <c r="IB38" s="194"/>
      <c r="IC38" s="194"/>
      <c r="ID38" s="194"/>
      <c r="IE38" s="194"/>
      <c r="IF38" s="194"/>
      <c r="IG38" s="194"/>
      <c r="IH38" s="194"/>
      <c r="II38" s="194"/>
      <c r="IJ38" s="194"/>
      <c r="IK38" s="194"/>
      <c r="IL38" s="194"/>
      <c r="IM38" s="194"/>
      <c r="IN38" s="194"/>
      <c r="IO38" s="194"/>
      <c r="IP38" s="194"/>
      <c r="IQ38" s="194"/>
      <c r="IR38" s="194"/>
      <c r="IS38" s="194"/>
      <c r="IT38" s="194"/>
      <c r="IU38" s="194"/>
    </row>
    <row r="39" spans="1:255">
      <c r="A39" s="194"/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  <c r="CT39" s="194"/>
      <c r="CU39" s="194"/>
      <c r="CV39" s="194"/>
      <c r="CW39" s="194"/>
      <c r="CX39" s="194"/>
      <c r="CY39" s="194"/>
      <c r="CZ39" s="194"/>
      <c r="DA39" s="194"/>
      <c r="DB39" s="194"/>
      <c r="DC39" s="194"/>
      <c r="DD39" s="194"/>
      <c r="DE39" s="194"/>
      <c r="DF39" s="194"/>
      <c r="DG39" s="194"/>
      <c r="DH39" s="194"/>
      <c r="DI39" s="194"/>
      <c r="DJ39" s="194"/>
      <c r="DK39" s="194"/>
      <c r="DL39" s="194"/>
      <c r="DM39" s="194"/>
      <c r="DN39" s="194"/>
      <c r="DO39" s="194"/>
      <c r="DP39" s="194"/>
      <c r="DQ39" s="194"/>
      <c r="DR39" s="194"/>
      <c r="DS39" s="194"/>
      <c r="DT39" s="194"/>
      <c r="DU39" s="194"/>
      <c r="DV39" s="194"/>
      <c r="DW39" s="194"/>
      <c r="DX39" s="194"/>
      <c r="DY39" s="194"/>
      <c r="DZ39" s="194"/>
      <c r="EA39" s="194"/>
      <c r="EB39" s="194"/>
      <c r="EC39" s="194"/>
      <c r="ED39" s="194"/>
      <c r="EE39" s="194"/>
      <c r="EF39" s="194"/>
      <c r="EG39" s="194"/>
      <c r="EH39" s="194"/>
      <c r="EI39" s="194"/>
      <c r="EJ39" s="194"/>
      <c r="EK39" s="194"/>
      <c r="EL39" s="194"/>
      <c r="EM39" s="194"/>
      <c r="EN39" s="194"/>
      <c r="EO39" s="194"/>
      <c r="EP39" s="194"/>
      <c r="EQ39" s="194"/>
      <c r="ER39" s="194"/>
      <c r="ES39" s="194"/>
      <c r="ET39" s="194"/>
      <c r="EU39" s="194"/>
      <c r="EV39" s="194"/>
      <c r="EW39" s="194"/>
      <c r="EX39" s="194"/>
      <c r="EY39" s="194"/>
      <c r="EZ39" s="194"/>
      <c r="FA39" s="194"/>
      <c r="FB39" s="194"/>
      <c r="FC39" s="194"/>
      <c r="FD39" s="194"/>
      <c r="FE39" s="194"/>
      <c r="FF39" s="194"/>
      <c r="FG39" s="194"/>
      <c r="FH39" s="194"/>
      <c r="FI39" s="194"/>
      <c r="FJ39" s="194"/>
      <c r="FK39" s="194"/>
      <c r="FL39" s="194"/>
      <c r="FM39" s="194"/>
      <c r="FN39" s="194"/>
      <c r="FO39" s="194"/>
      <c r="FP39" s="194"/>
      <c r="FQ39" s="194"/>
      <c r="FR39" s="194"/>
      <c r="FS39" s="194"/>
      <c r="FT39" s="194"/>
      <c r="FU39" s="194"/>
      <c r="FV39" s="194"/>
      <c r="FW39" s="194"/>
      <c r="FX39" s="194"/>
      <c r="FY39" s="194"/>
      <c r="FZ39" s="194"/>
      <c r="GA39" s="194"/>
      <c r="GB39" s="194"/>
      <c r="GC39" s="194"/>
      <c r="GD39" s="194"/>
      <c r="GE39" s="194"/>
      <c r="GF39" s="194"/>
      <c r="GG39" s="194"/>
      <c r="GH39" s="194"/>
      <c r="GI39" s="194"/>
      <c r="GJ39" s="194"/>
      <c r="GK39" s="194"/>
      <c r="GL39" s="194"/>
      <c r="GM39" s="194"/>
      <c r="GN39" s="194"/>
      <c r="GO39" s="194"/>
      <c r="GP39" s="194"/>
      <c r="GQ39" s="194"/>
      <c r="GR39" s="194"/>
      <c r="GS39" s="194"/>
      <c r="GT39" s="194"/>
      <c r="GU39" s="194"/>
      <c r="GV39" s="194"/>
      <c r="GW39" s="194"/>
      <c r="GX39" s="194"/>
      <c r="GY39" s="194"/>
      <c r="GZ39" s="194"/>
      <c r="HA39" s="194"/>
      <c r="HB39" s="194"/>
      <c r="HC39" s="194"/>
      <c r="HD39" s="194"/>
      <c r="HE39" s="194"/>
      <c r="HF39" s="194"/>
      <c r="HG39" s="194"/>
      <c r="HH39" s="194"/>
      <c r="HI39" s="194"/>
      <c r="HJ39" s="194"/>
      <c r="HK39" s="194"/>
      <c r="HL39" s="194"/>
      <c r="HM39" s="194"/>
      <c r="HN39" s="194"/>
      <c r="HO39" s="194"/>
      <c r="HP39" s="194"/>
      <c r="HQ39" s="194"/>
      <c r="HR39" s="194"/>
      <c r="HS39" s="194"/>
      <c r="HT39" s="194"/>
      <c r="HU39" s="194"/>
      <c r="HV39" s="194"/>
      <c r="HW39" s="194"/>
      <c r="HX39" s="194"/>
      <c r="HY39" s="194"/>
      <c r="HZ39" s="194"/>
      <c r="IA39" s="194"/>
      <c r="IB39" s="194"/>
      <c r="IC39" s="194"/>
      <c r="ID39" s="194"/>
      <c r="IE39" s="194"/>
      <c r="IF39" s="194"/>
      <c r="IG39" s="194"/>
      <c r="IH39" s="194"/>
      <c r="II39" s="194"/>
      <c r="IJ39" s="194"/>
      <c r="IK39" s="194"/>
      <c r="IL39" s="194"/>
      <c r="IM39" s="194"/>
      <c r="IN39" s="194"/>
      <c r="IO39" s="194"/>
      <c r="IP39" s="194"/>
      <c r="IQ39" s="194"/>
      <c r="IR39" s="194"/>
      <c r="IS39" s="194"/>
      <c r="IT39" s="194"/>
      <c r="IU39" s="194"/>
    </row>
    <row r="40" spans="1:255">
      <c r="A40" s="194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  <c r="BD40" s="194"/>
      <c r="BE40" s="194"/>
      <c r="BF40" s="194"/>
      <c r="BG40" s="194"/>
      <c r="BH40" s="194"/>
      <c r="BI40" s="194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  <c r="CT40" s="194"/>
      <c r="CU40" s="194"/>
      <c r="CV40" s="194"/>
      <c r="CW40" s="194"/>
      <c r="CX40" s="194"/>
      <c r="CY40" s="194"/>
      <c r="CZ40" s="194"/>
      <c r="DA40" s="194"/>
      <c r="DB40" s="194"/>
      <c r="DC40" s="194"/>
      <c r="DD40" s="194"/>
      <c r="DE40" s="194"/>
      <c r="DF40" s="194"/>
      <c r="DG40" s="194"/>
      <c r="DH40" s="194"/>
      <c r="DI40" s="194"/>
      <c r="DJ40" s="194"/>
      <c r="DK40" s="194"/>
      <c r="DL40" s="194"/>
      <c r="DM40" s="194"/>
      <c r="DN40" s="194"/>
      <c r="DO40" s="194"/>
      <c r="DP40" s="194"/>
      <c r="DQ40" s="194"/>
      <c r="DR40" s="194"/>
      <c r="DS40" s="194"/>
      <c r="DT40" s="194"/>
      <c r="DU40" s="194"/>
      <c r="DV40" s="194"/>
      <c r="DW40" s="194"/>
      <c r="DX40" s="194"/>
      <c r="DY40" s="194"/>
      <c r="DZ40" s="194"/>
      <c r="EA40" s="194"/>
      <c r="EB40" s="194"/>
      <c r="EC40" s="194"/>
      <c r="ED40" s="194"/>
      <c r="EE40" s="194"/>
      <c r="EF40" s="194"/>
      <c r="EG40" s="194"/>
      <c r="EH40" s="194"/>
      <c r="EI40" s="194"/>
      <c r="EJ40" s="194"/>
      <c r="EK40" s="194"/>
      <c r="EL40" s="194"/>
      <c r="EM40" s="194"/>
      <c r="EN40" s="194"/>
      <c r="EO40" s="194"/>
      <c r="EP40" s="194"/>
      <c r="EQ40" s="194"/>
      <c r="ER40" s="194"/>
      <c r="ES40" s="194"/>
      <c r="ET40" s="194"/>
      <c r="EU40" s="194"/>
      <c r="EV40" s="194"/>
      <c r="EW40" s="194"/>
      <c r="EX40" s="194"/>
      <c r="EY40" s="194"/>
      <c r="EZ40" s="194"/>
      <c r="FA40" s="194"/>
      <c r="FB40" s="194"/>
      <c r="FC40" s="194"/>
      <c r="FD40" s="194"/>
      <c r="FE40" s="194"/>
      <c r="FF40" s="194"/>
      <c r="FG40" s="194"/>
      <c r="FH40" s="194"/>
      <c r="FI40" s="194"/>
      <c r="FJ40" s="194"/>
      <c r="FK40" s="194"/>
      <c r="FL40" s="194"/>
      <c r="FM40" s="194"/>
      <c r="FN40" s="194"/>
      <c r="FO40" s="194"/>
      <c r="FP40" s="194"/>
      <c r="FQ40" s="194"/>
      <c r="FR40" s="194"/>
      <c r="FS40" s="194"/>
      <c r="FT40" s="194"/>
      <c r="FU40" s="194"/>
      <c r="FV40" s="194"/>
      <c r="FW40" s="194"/>
      <c r="FX40" s="194"/>
      <c r="FY40" s="194"/>
      <c r="FZ40" s="194"/>
      <c r="GA40" s="194"/>
      <c r="GB40" s="194"/>
      <c r="GC40" s="194"/>
      <c r="GD40" s="194"/>
      <c r="GE40" s="194"/>
      <c r="GF40" s="194"/>
      <c r="GG40" s="194"/>
      <c r="GH40" s="194"/>
      <c r="GI40" s="194"/>
      <c r="GJ40" s="194"/>
      <c r="GK40" s="194"/>
      <c r="GL40" s="194"/>
      <c r="GM40" s="194"/>
      <c r="GN40" s="194"/>
      <c r="GO40" s="194"/>
      <c r="GP40" s="194"/>
      <c r="GQ40" s="194"/>
      <c r="GR40" s="194"/>
      <c r="GS40" s="194"/>
      <c r="GT40" s="194"/>
      <c r="GU40" s="194"/>
      <c r="GV40" s="194"/>
      <c r="GW40" s="194"/>
      <c r="GX40" s="194"/>
      <c r="GY40" s="194"/>
      <c r="GZ40" s="194"/>
      <c r="HA40" s="194"/>
      <c r="HB40" s="194"/>
      <c r="HC40" s="194"/>
      <c r="HD40" s="194"/>
      <c r="HE40" s="194"/>
      <c r="HF40" s="194"/>
      <c r="HG40" s="194"/>
      <c r="HH40" s="194"/>
      <c r="HI40" s="194"/>
      <c r="HJ40" s="194"/>
      <c r="HK40" s="194"/>
      <c r="HL40" s="194"/>
      <c r="HM40" s="194"/>
      <c r="HN40" s="194"/>
      <c r="HO40" s="194"/>
      <c r="HP40" s="194"/>
      <c r="HQ40" s="194"/>
      <c r="HR40" s="194"/>
      <c r="HS40" s="194"/>
      <c r="HT40" s="194"/>
      <c r="HU40" s="194"/>
      <c r="HV40" s="194"/>
      <c r="HW40" s="194"/>
      <c r="HX40" s="194"/>
      <c r="HY40" s="194"/>
      <c r="HZ40" s="194"/>
      <c r="IA40" s="194"/>
      <c r="IB40" s="194"/>
      <c r="IC40" s="194"/>
      <c r="ID40" s="194"/>
      <c r="IE40" s="194"/>
      <c r="IF40" s="194"/>
      <c r="IG40" s="194"/>
      <c r="IH40" s="194"/>
      <c r="II40" s="194"/>
      <c r="IJ40" s="194"/>
      <c r="IK40" s="194"/>
      <c r="IL40" s="194"/>
      <c r="IM40" s="194"/>
      <c r="IN40" s="194"/>
      <c r="IO40" s="194"/>
      <c r="IP40" s="194"/>
      <c r="IQ40" s="194"/>
      <c r="IR40" s="194"/>
      <c r="IS40" s="194"/>
      <c r="IT40" s="194"/>
      <c r="IU40" s="194"/>
    </row>
    <row r="41" spans="1:255">
      <c r="A41" s="194"/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  <c r="CT41" s="194"/>
      <c r="CU41" s="194"/>
      <c r="CV41" s="194"/>
      <c r="CW41" s="194"/>
      <c r="CX41" s="194"/>
      <c r="CY41" s="194"/>
      <c r="CZ41" s="194"/>
      <c r="DA41" s="194"/>
      <c r="DB41" s="194"/>
      <c r="DC41" s="194"/>
      <c r="DD41" s="194"/>
      <c r="DE41" s="194"/>
      <c r="DF41" s="194"/>
      <c r="DG41" s="194"/>
      <c r="DH41" s="194"/>
      <c r="DI41" s="194"/>
      <c r="DJ41" s="194"/>
      <c r="DK41" s="194"/>
      <c r="DL41" s="194"/>
      <c r="DM41" s="194"/>
      <c r="DN41" s="194"/>
      <c r="DO41" s="194"/>
      <c r="DP41" s="194"/>
      <c r="DQ41" s="194"/>
      <c r="DR41" s="194"/>
      <c r="DS41" s="194"/>
      <c r="DT41" s="194"/>
      <c r="DU41" s="194"/>
      <c r="DV41" s="194"/>
      <c r="DW41" s="194"/>
      <c r="DX41" s="194"/>
      <c r="DY41" s="194"/>
      <c r="DZ41" s="194"/>
      <c r="EA41" s="194"/>
      <c r="EB41" s="194"/>
      <c r="EC41" s="194"/>
      <c r="ED41" s="194"/>
      <c r="EE41" s="194"/>
      <c r="EF41" s="194"/>
      <c r="EG41" s="194"/>
      <c r="EH41" s="194"/>
      <c r="EI41" s="194"/>
      <c r="EJ41" s="194"/>
      <c r="EK41" s="194"/>
      <c r="EL41" s="194"/>
      <c r="EM41" s="194"/>
      <c r="EN41" s="194"/>
      <c r="EO41" s="194"/>
      <c r="EP41" s="194"/>
      <c r="EQ41" s="194"/>
      <c r="ER41" s="194"/>
      <c r="ES41" s="194"/>
      <c r="ET41" s="194"/>
      <c r="EU41" s="194"/>
      <c r="EV41" s="194"/>
      <c r="EW41" s="194"/>
      <c r="EX41" s="194"/>
      <c r="EY41" s="194"/>
      <c r="EZ41" s="194"/>
      <c r="FA41" s="194"/>
      <c r="FB41" s="194"/>
      <c r="FC41" s="194"/>
      <c r="FD41" s="194"/>
      <c r="FE41" s="194"/>
      <c r="FF41" s="194"/>
      <c r="FG41" s="194"/>
      <c r="FH41" s="194"/>
      <c r="FI41" s="194"/>
      <c r="FJ41" s="194"/>
      <c r="FK41" s="194"/>
      <c r="FL41" s="194"/>
      <c r="FM41" s="194"/>
      <c r="FN41" s="194"/>
      <c r="FO41" s="194"/>
      <c r="FP41" s="194"/>
      <c r="FQ41" s="194"/>
      <c r="FR41" s="194"/>
      <c r="FS41" s="194"/>
      <c r="FT41" s="194"/>
      <c r="FU41" s="194"/>
      <c r="FV41" s="194"/>
      <c r="FW41" s="194"/>
      <c r="FX41" s="194"/>
      <c r="FY41" s="194"/>
      <c r="FZ41" s="194"/>
      <c r="GA41" s="194"/>
      <c r="GB41" s="194"/>
      <c r="GC41" s="194"/>
      <c r="GD41" s="194"/>
      <c r="GE41" s="194"/>
      <c r="GF41" s="194"/>
      <c r="GG41" s="194"/>
      <c r="GH41" s="194"/>
      <c r="GI41" s="194"/>
      <c r="GJ41" s="194"/>
      <c r="GK41" s="194"/>
      <c r="GL41" s="194"/>
      <c r="GM41" s="194"/>
      <c r="GN41" s="194"/>
      <c r="GO41" s="194"/>
      <c r="GP41" s="194"/>
      <c r="GQ41" s="194"/>
      <c r="GR41" s="194"/>
      <c r="GS41" s="194"/>
      <c r="GT41" s="194"/>
      <c r="GU41" s="194"/>
      <c r="GV41" s="194"/>
      <c r="GW41" s="194"/>
      <c r="GX41" s="194"/>
      <c r="GY41" s="194"/>
      <c r="GZ41" s="194"/>
      <c r="HA41" s="194"/>
      <c r="HB41" s="194"/>
      <c r="HC41" s="194"/>
      <c r="HD41" s="194"/>
      <c r="HE41" s="194"/>
      <c r="HF41" s="194"/>
      <c r="HG41" s="194"/>
      <c r="HH41" s="194"/>
      <c r="HI41" s="194"/>
      <c r="HJ41" s="194"/>
      <c r="HK41" s="194"/>
      <c r="HL41" s="194"/>
      <c r="HM41" s="194"/>
      <c r="HN41" s="194"/>
      <c r="HO41" s="194"/>
      <c r="HP41" s="194"/>
      <c r="HQ41" s="194"/>
      <c r="HR41" s="194"/>
      <c r="HS41" s="194"/>
      <c r="HT41" s="194"/>
      <c r="HU41" s="194"/>
      <c r="HV41" s="194"/>
      <c r="HW41" s="194"/>
      <c r="HX41" s="194"/>
      <c r="HY41" s="194"/>
      <c r="HZ41" s="194"/>
      <c r="IA41" s="194"/>
      <c r="IB41" s="194"/>
      <c r="IC41" s="194"/>
      <c r="ID41" s="194"/>
      <c r="IE41" s="194"/>
      <c r="IF41" s="194"/>
      <c r="IG41" s="194"/>
      <c r="IH41" s="194"/>
      <c r="II41" s="194"/>
      <c r="IJ41" s="194"/>
      <c r="IK41" s="194"/>
      <c r="IL41" s="194"/>
      <c r="IM41" s="194"/>
      <c r="IN41" s="194"/>
      <c r="IO41" s="194"/>
      <c r="IP41" s="194"/>
      <c r="IQ41" s="194"/>
      <c r="IR41" s="194"/>
      <c r="IS41" s="194"/>
      <c r="IT41" s="194"/>
      <c r="IU41" s="194"/>
    </row>
    <row r="42" spans="1:255">
      <c r="A42" s="194"/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  <c r="CT42" s="194"/>
      <c r="CU42" s="194"/>
      <c r="CV42" s="194"/>
      <c r="CW42" s="194"/>
      <c r="CX42" s="194"/>
      <c r="CY42" s="194"/>
      <c r="CZ42" s="194"/>
      <c r="DA42" s="194"/>
      <c r="DB42" s="194"/>
      <c r="DC42" s="194"/>
      <c r="DD42" s="194"/>
      <c r="DE42" s="194"/>
      <c r="DF42" s="194"/>
      <c r="DG42" s="194"/>
      <c r="DH42" s="194"/>
      <c r="DI42" s="194"/>
      <c r="DJ42" s="194"/>
      <c r="DK42" s="194"/>
      <c r="DL42" s="194"/>
      <c r="DM42" s="194"/>
      <c r="DN42" s="194"/>
      <c r="DO42" s="194"/>
      <c r="DP42" s="194"/>
      <c r="DQ42" s="194"/>
      <c r="DR42" s="194"/>
      <c r="DS42" s="194"/>
      <c r="DT42" s="194"/>
      <c r="DU42" s="194"/>
      <c r="DV42" s="194"/>
      <c r="DW42" s="194"/>
      <c r="DX42" s="194"/>
      <c r="DY42" s="194"/>
      <c r="DZ42" s="194"/>
      <c r="EA42" s="194"/>
      <c r="EB42" s="194"/>
      <c r="EC42" s="194"/>
      <c r="ED42" s="194"/>
      <c r="EE42" s="194"/>
      <c r="EF42" s="194"/>
      <c r="EG42" s="194"/>
      <c r="EH42" s="194"/>
      <c r="EI42" s="194"/>
      <c r="EJ42" s="194"/>
      <c r="EK42" s="194"/>
      <c r="EL42" s="194"/>
      <c r="EM42" s="194"/>
      <c r="EN42" s="194"/>
      <c r="EO42" s="194"/>
      <c r="EP42" s="194"/>
      <c r="EQ42" s="194"/>
      <c r="ER42" s="194"/>
      <c r="ES42" s="194"/>
      <c r="ET42" s="194"/>
      <c r="EU42" s="194"/>
      <c r="EV42" s="194"/>
      <c r="EW42" s="194"/>
      <c r="EX42" s="194"/>
      <c r="EY42" s="194"/>
      <c r="EZ42" s="194"/>
      <c r="FA42" s="194"/>
      <c r="FB42" s="194"/>
      <c r="FC42" s="194"/>
      <c r="FD42" s="194"/>
      <c r="FE42" s="194"/>
      <c r="FF42" s="194"/>
      <c r="FG42" s="194"/>
      <c r="FH42" s="194"/>
      <c r="FI42" s="194"/>
      <c r="FJ42" s="194"/>
      <c r="FK42" s="194"/>
      <c r="FL42" s="194"/>
      <c r="FM42" s="194"/>
      <c r="FN42" s="194"/>
      <c r="FO42" s="194"/>
      <c r="FP42" s="194"/>
      <c r="FQ42" s="194"/>
      <c r="FR42" s="194"/>
      <c r="FS42" s="194"/>
      <c r="FT42" s="194"/>
      <c r="FU42" s="194"/>
      <c r="FV42" s="194"/>
      <c r="FW42" s="194"/>
      <c r="FX42" s="194"/>
      <c r="FY42" s="194"/>
      <c r="FZ42" s="194"/>
      <c r="GA42" s="194"/>
      <c r="GB42" s="194"/>
      <c r="GC42" s="194"/>
      <c r="GD42" s="194"/>
      <c r="GE42" s="194"/>
      <c r="GF42" s="194"/>
      <c r="GG42" s="194"/>
      <c r="GH42" s="194"/>
      <c r="GI42" s="194"/>
      <c r="GJ42" s="194"/>
      <c r="GK42" s="194"/>
      <c r="GL42" s="194"/>
      <c r="GM42" s="194"/>
      <c r="GN42" s="194"/>
      <c r="GO42" s="194"/>
      <c r="GP42" s="194"/>
      <c r="GQ42" s="194"/>
      <c r="GR42" s="194"/>
      <c r="GS42" s="194"/>
      <c r="GT42" s="194"/>
      <c r="GU42" s="194"/>
      <c r="GV42" s="194"/>
      <c r="GW42" s="194"/>
      <c r="GX42" s="194"/>
      <c r="GY42" s="194"/>
      <c r="GZ42" s="194"/>
      <c r="HA42" s="194"/>
      <c r="HB42" s="194"/>
      <c r="HC42" s="194"/>
      <c r="HD42" s="194"/>
      <c r="HE42" s="194"/>
      <c r="HF42" s="194"/>
      <c r="HG42" s="194"/>
      <c r="HH42" s="194"/>
      <c r="HI42" s="194"/>
      <c r="HJ42" s="194"/>
      <c r="HK42" s="194"/>
      <c r="HL42" s="194"/>
      <c r="HM42" s="194"/>
      <c r="HN42" s="194"/>
      <c r="HO42" s="194"/>
      <c r="HP42" s="194"/>
      <c r="HQ42" s="194"/>
      <c r="HR42" s="194"/>
      <c r="HS42" s="194"/>
      <c r="HT42" s="194"/>
      <c r="HU42" s="194"/>
      <c r="HV42" s="194"/>
      <c r="HW42" s="194"/>
      <c r="HX42" s="194"/>
      <c r="HY42" s="194"/>
      <c r="HZ42" s="194"/>
      <c r="IA42" s="194"/>
      <c r="IB42" s="194"/>
      <c r="IC42" s="194"/>
      <c r="ID42" s="194"/>
      <c r="IE42" s="194"/>
      <c r="IF42" s="194"/>
      <c r="IG42" s="194"/>
      <c r="IH42" s="194"/>
      <c r="II42" s="194"/>
      <c r="IJ42" s="194"/>
      <c r="IK42" s="194"/>
      <c r="IL42" s="194"/>
      <c r="IM42" s="194"/>
      <c r="IN42" s="194"/>
      <c r="IO42" s="194"/>
      <c r="IP42" s="194"/>
      <c r="IQ42" s="194"/>
      <c r="IR42" s="194"/>
      <c r="IS42" s="194"/>
      <c r="IT42" s="194"/>
      <c r="IU42" s="194"/>
    </row>
    <row r="43" spans="1:255">
      <c r="A43" s="194"/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  <c r="CT43" s="194"/>
      <c r="CU43" s="194"/>
      <c r="CV43" s="194"/>
      <c r="CW43" s="194"/>
      <c r="CX43" s="194"/>
      <c r="CY43" s="194"/>
      <c r="CZ43" s="194"/>
      <c r="DA43" s="194"/>
      <c r="DB43" s="194"/>
      <c r="DC43" s="194"/>
      <c r="DD43" s="194"/>
      <c r="DE43" s="194"/>
      <c r="DF43" s="194"/>
      <c r="DG43" s="194"/>
      <c r="DH43" s="194"/>
      <c r="DI43" s="194"/>
      <c r="DJ43" s="194"/>
      <c r="DK43" s="194"/>
      <c r="DL43" s="194"/>
      <c r="DM43" s="194"/>
      <c r="DN43" s="194"/>
      <c r="DO43" s="194"/>
      <c r="DP43" s="194"/>
      <c r="DQ43" s="194"/>
      <c r="DR43" s="194"/>
      <c r="DS43" s="194"/>
      <c r="DT43" s="194"/>
      <c r="DU43" s="194"/>
      <c r="DV43" s="194"/>
      <c r="DW43" s="194"/>
      <c r="DX43" s="194"/>
      <c r="DY43" s="194"/>
      <c r="DZ43" s="194"/>
      <c r="EA43" s="194"/>
      <c r="EB43" s="194"/>
      <c r="EC43" s="194"/>
      <c r="ED43" s="194"/>
      <c r="EE43" s="194"/>
      <c r="EF43" s="194"/>
      <c r="EG43" s="194"/>
      <c r="EH43" s="194"/>
      <c r="EI43" s="194"/>
      <c r="EJ43" s="194"/>
      <c r="EK43" s="194"/>
      <c r="EL43" s="194"/>
      <c r="EM43" s="194"/>
      <c r="EN43" s="194"/>
      <c r="EO43" s="194"/>
      <c r="EP43" s="194"/>
      <c r="EQ43" s="194"/>
      <c r="ER43" s="194"/>
      <c r="ES43" s="194"/>
      <c r="ET43" s="194"/>
      <c r="EU43" s="194"/>
      <c r="EV43" s="194"/>
      <c r="EW43" s="194"/>
      <c r="EX43" s="194"/>
      <c r="EY43" s="194"/>
      <c r="EZ43" s="194"/>
      <c r="FA43" s="194"/>
      <c r="FB43" s="194"/>
      <c r="FC43" s="194"/>
      <c r="FD43" s="194"/>
      <c r="FE43" s="194"/>
      <c r="FF43" s="194"/>
      <c r="FG43" s="194"/>
      <c r="FH43" s="194"/>
      <c r="FI43" s="194"/>
      <c r="FJ43" s="194"/>
      <c r="FK43" s="194"/>
      <c r="FL43" s="194"/>
      <c r="FM43" s="194"/>
      <c r="FN43" s="194"/>
      <c r="FO43" s="194"/>
      <c r="FP43" s="194"/>
      <c r="FQ43" s="194"/>
      <c r="FR43" s="194"/>
      <c r="FS43" s="194"/>
      <c r="FT43" s="194"/>
      <c r="FU43" s="194"/>
      <c r="FV43" s="194"/>
      <c r="FW43" s="194"/>
      <c r="FX43" s="194"/>
      <c r="FY43" s="194"/>
      <c r="FZ43" s="194"/>
      <c r="GA43" s="194"/>
      <c r="GB43" s="194"/>
      <c r="GC43" s="194"/>
      <c r="GD43" s="194"/>
      <c r="GE43" s="194"/>
      <c r="GF43" s="194"/>
      <c r="GG43" s="194"/>
      <c r="GH43" s="194"/>
      <c r="GI43" s="194"/>
      <c r="GJ43" s="194"/>
      <c r="GK43" s="194"/>
      <c r="GL43" s="194"/>
      <c r="GM43" s="194"/>
      <c r="GN43" s="194"/>
      <c r="GO43" s="194"/>
      <c r="GP43" s="194"/>
      <c r="GQ43" s="194"/>
      <c r="GR43" s="194"/>
      <c r="GS43" s="194"/>
      <c r="GT43" s="194"/>
      <c r="GU43" s="194"/>
      <c r="GV43" s="194"/>
      <c r="GW43" s="194"/>
      <c r="GX43" s="194"/>
      <c r="GY43" s="194"/>
      <c r="GZ43" s="194"/>
      <c r="HA43" s="194"/>
      <c r="HB43" s="194"/>
      <c r="HC43" s="194"/>
      <c r="HD43" s="194"/>
      <c r="HE43" s="194"/>
      <c r="HF43" s="194"/>
      <c r="HG43" s="194"/>
      <c r="HH43" s="194"/>
      <c r="HI43" s="194"/>
      <c r="HJ43" s="194"/>
      <c r="HK43" s="194"/>
      <c r="HL43" s="194"/>
      <c r="HM43" s="194"/>
      <c r="HN43" s="194"/>
      <c r="HO43" s="194"/>
      <c r="HP43" s="194"/>
      <c r="HQ43" s="194"/>
      <c r="HR43" s="194"/>
      <c r="HS43" s="194"/>
      <c r="HT43" s="194"/>
      <c r="HU43" s="194"/>
      <c r="HV43" s="194"/>
      <c r="HW43" s="194"/>
      <c r="HX43" s="194"/>
      <c r="HY43" s="194"/>
      <c r="HZ43" s="194"/>
      <c r="IA43" s="194"/>
      <c r="IB43" s="194"/>
      <c r="IC43" s="194"/>
      <c r="ID43" s="194"/>
      <c r="IE43" s="194"/>
      <c r="IF43" s="194"/>
      <c r="IG43" s="194"/>
      <c r="IH43" s="194"/>
      <c r="II43" s="194"/>
      <c r="IJ43" s="194"/>
      <c r="IK43" s="194"/>
      <c r="IL43" s="194"/>
      <c r="IM43" s="194"/>
      <c r="IN43" s="194"/>
      <c r="IO43" s="194"/>
      <c r="IP43" s="194"/>
      <c r="IQ43" s="194"/>
      <c r="IR43" s="194"/>
      <c r="IS43" s="194"/>
      <c r="IT43" s="194"/>
      <c r="IU43" s="194"/>
    </row>
    <row r="44" spans="1:255">
      <c r="A44" s="194"/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  <c r="CT44" s="194"/>
      <c r="CU44" s="194"/>
      <c r="CV44" s="194"/>
      <c r="CW44" s="194"/>
      <c r="CX44" s="194"/>
      <c r="CY44" s="194"/>
      <c r="CZ44" s="194"/>
      <c r="DA44" s="194"/>
      <c r="DB44" s="194"/>
      <c r="DC44" s="194"/>
      <c r="DD44" s="194"/>
      <c r="DE44" s="194"/>
      <c r="DF44" s="194"/>
      <c r="DG44" s="194"/>
      <c r="DH44" s="194"/>
      <c r="DI44" s="194"/>
      <c r="DJ44" s="194"/>
      <c r="DK44" s="194"/>
      <c r="DL44" s="194"/>
      <c r="DM44" s="194"/>
      <c r="DN44" s="194"/>
      <c r="DO44" s="194"/>
      <c r="DP44" s="194"/>
      <c r="DQ44" s="194"/>
      <c r="DR44" s="194"/>
      <c r="DS44" s="194"/>
      <c r="DT44" s="194"/>
      <c r="DU44" s="194"/>
      <c r="DV44" s="194"/>
      <c r="DW44" s="194"/>
      <c r="DX44" s="194"/>
      <c r="DY44" s="194"/>
      <c r="DZ44" s="194"/>
      <c r="EA44" s="194"/>
      <c r="EB44" s="194"/>
      <c r="EC44" s="194"/>
      <c r="ED44" s="194"/>
      <c r="EE44" s="194"/>
      <c r="EF44" s="194"/>
      <c r="EG44" s="194"/>
      <c r="EH44" s="194"/>
      <c r="EI44" s="194"/>
      <c r="EJ44" s="194"/>
      <c r="EK44" s="194"/>
      <c r="EL44" s="194"/>
      <c r="EM44" s="194"/>
      <c r="EN44" s="194"/>
      <c r="EO44" s="194"/>
      <c r="EP44" s="194"/>
      <c r="EQ44" s="194"/>
      <c r="ER44" s="194"/>
      <c r="ES44" s="194"/>
      <c r="ET44" s="194"/>
      <c r="EU44" s="194"/>
      <c r="EV44" s="194"/>
      <c r="EW44" s="194"/>
      <c r="EX44" s="194"/>
      <c r="EY44" s="194"/>
      <c r="EZ44" s="194"/>
      <c r="FA44" s="194"/>
      <c r="FB44" s="194"/>
      <c r="FC44" s="194"/>
      <c r="FD44" s="194"/>
      <c r="FE44" s="194"/>
      <c r="FF44" s="194"/>
      <c r="FG44" s="194"/>
      <c r="FH44" s="194"/>
      <c r="FI44" s="194"/>
      <c r="FJ44" s="194"/>
      <c r="FK44" s="194"/>
      <c r="FL44" s="194"/>
      <c r="FM44" s="194"/>
      <c r="FN44" s="194"/>
      <c r="FO44" s="194"/>
      <c r="FP44" s="194"/>
      <c r="FQ44" s="194"/>
      <c r="FR44" s="194"/>
      <c r="FS44" s="194"/>
      <c r="FT44" s="194"/>
      <c r="FU44" s="194"/>
      <c r="FV44" s="194"/>
      <c r="FW44" s="194"/>
      <c r="FX44" s="194"/>
      <c r="FY44" s="194"/>
      <c r="FZ44" s="194"/>
      <c r="GA44" s="194"/>
      <c r="GB44" s="194"/>
      <c r="GC44" s="194"/>
      <c r="GD44" s="194"/>
      <c r="GE44" s="194"/>
      <c r="GF44" s="194"/>
      <c r="GG44" s="194"/>
      <c r="GH44" s="194"/>
      <c r="GI44" s="194"/>
      <c r="GJ44" s="194"/>
      <c r="GK44" s="194"/>
      <c r="GL44" s="194"/>
      <c r="GM44" s="194"/>
      <c r="GN44" s="194"/>
      <c r="GO44" s="194"/>
      <c r="GP44" s="194"/>
      <c r="GQ44" s="194"/>
      <c r="GR44" s="194"/>
      <c r="GS44" s="194"/>
      <c r="GT44" s="194"/>
      <c r="GU44" s="194"/>
      <c r="GV44" s="194"/>
      <c r="GW44" s="194"/>
      <c r="GX44" s="194"/>
      <c r="GY44" s="194"/>
      <c r="GZ44" s="194"/>
      <c r="HA44" s="194"/>
      <c r="HB44" s="194"/>
      <c r="HC44" s="194"/>
      <c r="HD44" s="194"/>
      <c r="HE44" s="194"/>
      <c r="HF44" s="194"/>
      <c r="HG44" s="194"/>
      <c r="HH44" s="194"/>
      <c r="HI44" s="194"/>
      <c r="HJ44" s="194"/>
      <c r="HK44" s="194"/>
      <c r="HL44" s="194"/>
      <c r="HM44" s="194"/>
      <c r="HN44" s="194"/>
      <c r="HO44" s="194"/>
      <c r="HP44" s="194"/>
      <c r="HQ44" s="194"/>
      <c r="HR44" s="194"/>
      <c r="HS44" s="194"/>
      <c r="HT44" s="194"/>
      <c r="HU44" s="194"/>
      <c r="HV44" s="194"/>
      <c r="HW44" s="194"/>
      <c r="HX44" s="194"/>
      <c r="HY44" s="194"/>
      <c r="HZ44" s="194"/>
      <c r="IA44" s="194"/>
      <c r="IB44" s="194"/>
      <c r="IC44" s="194"/>
      <c r="ID44" s="194"/>
      <c r="IE44" s="194"/>
      <c r="IF44" s="194"/>
      <c r="IG44" s="194"/>
      <c r="IH44" s="194"/>
      <c r="II44" s="194"/>
      <c r="IJ44" s="194"/>
      <c r="IK44" s="194"/>
      <c r="IL44" s="194"/>
      <c r="IM44" s="194"/>
      <c r="IN44" s="194"/>
      <c r="IO44" s="194"/>
      <c r="IP44" s="194"/>
      <c r="IQ44" s="194"/>
      <c r="IR44" s="194"/>
      <c r="IS44" s="194"/>
      <c r="IT44" s="194"/>
      <c r="IU44" s="194"/>
    </row>
    <row r="45" spans="1:255">
      <c r="A45" s="194"/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  <c r="CT45" s="194"/>
      <c r="CU45" s="194"/>
      <c r="CV45" s="194"/>
      <c r="CW45" s="194"/>
      <c r="CX45" s="194"/>
      <c r="CY45" s="194"/>
      <c r="CZ45" s="194"/>
      <c r="DA45" s="194"/>
      <c r="DB45" s="194"/>
      <c r="DC45" s="194"/>
      <c r="DD45" s="194"/>
      <c r="DE45" s="194"/>
      <c r="DF45" s="194"/>
      <c r="DG45" s="194"/>
      <c r="DH45" s="194"/>
      <c r="DI45" s="194"/>
      <c r="DJ45" s="194"/>
      <c r="DK45" s="194"/>
      <c r="DL45" s="194"/>
      <c r="DM45" s="194"/>
      <c r="DN45" s="194"/>
      <c r="DO45" s="194"/>
      <c r="DP45" s="194"/>
      <c r="DQ45" s="194"/>
      <c r="DR45" s="194"/>
      <c r="DS45" s="194"/>
      <c r="DT45" s="194"/>
      <c r="DU45" s="194"/>
      <c r="DV45" s="194"/>
      <c r="DW45" s="194"/>
      <c r="DX45" s="194"/>
      <c r="DY45" s="194"/>
      <c r="DZ45" s="194"/>
      <c r="EA45" s="194"/>
      <c r="EB45" s="194"/>
      <c r="EC45" s="194"/>
      <c r="ED45" s="194"/>
      <c r="EE45" s="194"/>
      <c r="EF45" s="194"/>
      <c r="EG45" s="194"/>
      <c r="EH45" s="194"/>
      <c r="EI45" s="194"/>
      <c r="EJ45" s="194"/>
      <c r="EK45" s="194"/>
      <c r="EL45" s="194"/>
      <c r="EM45" s="194"/>
      <c r="EN45" s="194"/>
      <c r="EO45" s="194"/>
      <c r="EP45" s="194"/>
      <c r="EQ45" s="194"/>
      <c r="ER45" s="194"/>
      <c r="ES45" s="194"/>
      <c r="ET45" s="194"/>
      <c r="EU45" s="194"/>
      <c r="EV45" s="194"/>
      <c r="EW45" s="194"/>
      <c r="EX45" s="194"/>
      <c r="EY45" s="194"/>
      <c r="EZ45" s="194"/>
      <c r="FA45" s="194"/>
      <c r="FB45" s="194"/>
      <c r="FC45" s="194"/>
      <c r="FD45" s="194"/>
      <c r="FE45" s="194"/>
      <c r="FF45" s="194"/>
      <c r="FG45" s="194"/>
      <c r="FH45" s="194"/>
      <c r="FI45" s="194"/>
      <c r="FJ45" s="194"/>
      <c r="FK45" s="194"/>
      <c r="FL45" s="194"/>
      <c r="FM45" s="194"/>
      <c r="FN45" s="194"/>
      <c r="FO45" s="194"/>
      <c r="FP45" s="194"/>
      <c r="FQ45" s="194"/>
      <c r="FR45" s="194"/>
      <c r="FS45" s="194"/>
      <c r="FT45" s="194"/>
      <c r="FU45" s="194"/>
      <c r="FV45" s="194"/>
      <c r="FW45" s="194"/>
      <c r="FX45" s="194"/>
      <c r="FY45" s="194"/>
      <c r="FZ45" s="194"/>
      <c r="GA45" s="194"/>
      <c r="GB45" s="194"/>
      <c r="GC45" s="194"/>
      <c r="GD45" s="194"/>
      <c r="GE45" s="194"/>
      <c r="GF45" s="194"/>
      <c r="GG45" s="194"/>
      <c r="GH45" s="194"/>
      <c r="GI45" s="194"/>
      <c r="GJ45" s="194"/>
      <c r="GK45" s="194"/>
      <c r="GL45" s="194"/>
      <c r="GM45" s="194"/>
      <c r="GN45" s="194"/>
      <c r="GO45" s="194"/>
      <c r="GP45" s="194"/>
      <c r="GQ45" s="194"/>
      <c r="GR45" s="194"/>
      <c r="GS45" s="194"/>
      <c r="GT45" s="194"/>
      <c r="GU45" s="194"/>
      <c r="GV45" s="194"/>
      <c r="GW45" s="194"/>
      <c r="GX45" s="194"/>
      <c r="GY45" s="194"/>
      <c r="GZ45" s="194"/>
      <c r="HA45" s="194"/>
      <c r="HB45" s="194"/>
      <c r="HC45" s="194"/>
      <c r="HD45" s="194"/>
      <c r="HE45" s="194"/>
      <c r="HF45" s="194"/>
      <c r="HG45" s="194"/>
      <c r="HH45" s="194"/>
      <c r="HI45" s="194"/>
      <c r="HJ45" s="194"/>
      <c r="HK45" s="194"/>
      <c r="HL45" s="194"/>
      <c r="HM45" s="194"/>
      <c r="HN45" s="194"/>
      <c r="HO45" s="194"/>
      <c r="HP45" s="194"/>
      <c r="HQ45" s="194"/>
      <c r="HR45" s="194"/>
      <c r="HS45" s="194"/>
      <c r="HT45" s="194"/>
      <c r="HU45" s="194"/>
      <c r="HV45" s="194"/>
      <c r="HW45" s="194"/>
      <c r="HX45" s="194"/>
      <c r="HY45" s="194"/>
      <c r="HZ45" s="194"/>
      <c r="IA45" s="194"/>
      <c r="IB45" s="194"/>
      <c r="IC45" s="194"/>
      <c r="ID45" s="194"/>
      <c r="IE45" s="194"/>
      <c r="IF45" s="194"/>
      <c r="IG45" s="194"/>
      <c r="IH45" s="194"/>
      <c r="II45" s="194"/>
      <c r="IJ45" s="194"/>
      <c r="IK45" s="194"/>
      <c r="IL45" s="194"/>
      <c r="IM45" s="194"/>
      <c r="IN45" s="194"/>
      <c r="IO45" s="194"/>
      <c r="IP45" s="194"/>
      <c r="IQ45" s="194"/>
      <c r="IR45" s="194"/>
      <c r="IS45" s="194"/>
      <c r="IT45" s="194"/>
      <c r="IU45" s="194"/>
    </row>
    <row r="46" spans="1:255">
      <c r="A46" s="194"/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4"/>
      <c r="EF46" s="194"/>
      <c r="EG46" s="194"/>
      <c r="EH46" s="194"/>
      <c r="EI46" s="194"/>
      <c r="EJ46" s="194"/>
      <c r="EK46" s="194"/>
      <c r="EL46" s="194"/>
      <c r="EM46" s="194"/>
      <c r="EN46" s="194"/>
      <c r="EO46" s="194"/>
      <c r="EP46" s="194"/>
      <c r="EQ46" s="194"/>
      <c r="ER46" s="194"/>
      <c r="ES46" s="194"/>
      <c r="ET46" s="194"/>
      <c r="EU46" s="194"/>
      <c r="EV46" s="194"/>
      <c r="EW46" s="194"/>
      <c r="EX46" s="194"/>
      <c r="EY46" s="194"/>
      <c r="EZ46" s="194"/>
      <c r="FA46" s="194"/>
      <c r="FB46" s="194"/>
      <c r="FC46" s="194"/>
      <c r="FD46" s="194"/>
      <c r="FE46" s="194"/>
      <c r="FF46" s="194"/>
      <c r="FG46" s="194"/>
      <c r="FH46" s="194"/>
      <c r="FI46" s="194"/>
      <c r="FJ46" s="194"/>
      <c r="FK46" s="194"/>
      <c r="FL46" s="194"/>
      <c r="FM46" s="194"/>
      <c r="FN46" s="194"/>
      <c r="FO46" s="194"/>
      <c r="FP46" s="194"/>
      <c r="FQ46" s="194"/>
      <c r="FR46" s="194"/>
      <c r="FS46" s="194"/>
      <c r="FT46" s="194"/>
      <c r="FU46" s="194"/>
      <c r="FV46" s="194"/>
      <c r="FW46" s="194"/>
      <c r="FX46" s="194"/>
      <c r="FY46" s="194"/>
      <c r="FZ46" s="194"/>
      <c r="GA46" s="194"/>
      <c r="GB46" s="194"/>
      <c r="GC46" s="194"/>
      <c r="GD46" s="194"/>
      <c r="GE46" s="194"/>
      <c r="GF46" s="194"/>
      <c r="GG46" s="194"/>
      <c r="GH46" s="194"/>
      <c r="GI46" s="194"/>
      <c r="GJ46" s="194"/>
      <c r="GK46" s="194"/>
      <c r="GL46" s="194"/>
      <c r="GM46" s="194"/>
      <c r="GN46" s="194"/>
      <c r="GO46" s="194"/>
      <c r="GP46" s="194"/>
      <c r="GQ46" s="194"/>
      <c r="GR46" s="194"/>
      <c r="GS46" s="194"/>
      <c r="GT46" s="194"/>
      <c r="GU46" s="194"/>
      <c r="GV46" s="194"/>
      <c r="GW46" s="194"/>
      <c r="GX46" s="194"/>
      <c r="GY46" s="194"/>
      <c r="GZ46" s="194"/>
      <c r="HA46" s="194"/>
      <c r="HB46" s="194"/>
      <c r="HC46" s="194"/>
      <c r="HD46" s="194"/>
      <c r="HE46" s="194"/>
      <c r="HF46" s="194"/>
      <c r="HG46" s="194"/>
      <c r="HH46" s="194"/>
      <c r="HI46" s="194"/>
      <c r="HJ46" s="194"/>
      <c r="HK46" s="194"/>
      <c r="HL46" s="194"/>
      <c r="HM46" s="194"/>
      <c r="HN46" s="194"/>
      <c r="HO46" s="194"/>
      <c r="HP46" s="194"/>
      <c r="HQ46" s="194"/>
      <c r="HR46" s="194"/>
      <c r="HS46" s="194"/>
      <c r="HT46" s="194"/>
      <c r="HU46" s="194"/>
      <c r="HV46" s="194"/>
      <c r="HW46" s="194"/>
      <c r="HX46" s="194"/>
      <c r="HY46" s="194"/>
      <c r="HZ46" s="194"/>
      <c r="IA46" s="194"/>
      <c r="IB46" s="194"/>
      <c r="IC46" s="194"/>
      <c r="ID46" s="194"/>
      <c r="IE46" s="194"/>
      <c r="IF46" s="194"/>
      <c r="IG46" s="194"/>
      <c r="IH46" s="194"/>
      <c r="II46" s="194"/>
      <c r="IJ46" s="194"/>
      <c r="IK46" s="194"/>
      <c r="IL46" s="194"/>
      <c r="IM46" s="194"/>
      <c r="IN46" s="194"/>
      <c r="IO46" s="194"/>
      <c r="IP46" s="194"/>
      <c r="IQ46" s="194"/>
      <c r="IR46" s="194"/>
      <c r="IS46" s="194"/>
      <c r="IT46" s="194"/>
      <c r="IU46" s="194"/>
    </row>
    <row r="47" spans="1:255">
      <c r="A47" s="194"/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  <c r="EN47" s="194"/>
      <c r="EO47" s="194"/>
      <c r="EP47" s="194"/>
      <c r="EQ47" s="194"/>
      <c r="ER47" s="194"/>
      <c r="ES47" s="194"/>
      <c r="ET47" s="194"/>
      <c r="EU47" s="194"/>
      <c r="EV47" s="194"/>
      <c r="EW47" s="194"/>
      <c r="EX47" s="194"/>
      <c r="EY47" s="194"/>
      <c r="EZ47" s="194"/>
      <c r="FA47" s="194"/>
      <c r="FB47" s="194"/>
      <c r="FC47" s="194"/>
      <c r="FD47" s="194"/>
      <c r="FE47" s="194"/>
      <c r="FF47" s="194"/>
      <c r="FG47" s="194"/>
      <c r="FH47" s="194"/>
      <c r="FI47" s="194"/>
      <c r="FJ47" s="194"/>
      <c r="FK47" s="194"/>
      <c r="FL47" s="194"/>
      <c r="FM47" s="194"/>
      <c r="FN47" s="194"/>
      <c r="FO47" s="194"/>
      <c r="FP47" s="194"/>
      <c r="FQ47" s="194"/>
      <c r="FR47" s="194"/>
      <c r="FS47" s="194"/>
      <c r="FT47" s="194"/>
      <c r="FU47" s="194"/>
      <c r="FV47" s="194"/>
      <c r="FW47" s="194"/>
      <c r="FX47" s="194"/>
      <c r="FY47" s="194"/>
      <c r="FZ47" s="194"/>
      <c r="GA47" s="194"/>
      <c r="GB47" s="194"/>
      <c r="GC47" s="194"/>
      <c r="GD47" s="194"/>
      <c r="GE47" s="194"/>
      <c r="GF47" s="194"/>
      <c r="GG47" s="194"/>
      <c r="GH47" s="194"/>
      <c r="GI47" s="194"/>
      <c r="GJ47" s="194"/>
      <c r="GK47" s="194"/>
      <c r="GL47" s="194"/>
      <c r="GM47" s="194"/>
      <c r="GN47" s="194"/>
      <c r="GO47" s="194"/>
      <c r="GP47" s="194"/>
      <c r="GQ47" s="194"/>
      <c r="GR47" s="194"/>
      <c r="GS47" s="194"/>
      <c r="GT47" s="194"/>
      <c r="GU47" s="194"/>
      <c r="GV47" s="194"/>
      <c r="GW47" s="194"/>
      <c r="GX47" s="194"/>
      <c r="GY47" s="194"/>
      <c r="GZ47" s="194"/>
      <c r="HA47" s="194"/>
      <c r="HB47" s="194"/>
      <c r="HC47" s="194"/>
      <c r="HD47" s="194"/>
      <c r="HE47" s="194"/>
      <c r="HF47" s="194"/>
      <c r="HG47" s="194"/>
      <c r="HH47" s="194"/>
      <c r="HI47" s="194"/>
      <c r="HJ47" s="194"/>
      <c r="HK47" s="194"/>
      <c r="HL47" s="194"/>
      <c r="HM47" s="194"/>
      <c r="HN47" s="194"/>
      <c r="HO47" s="194"/>
      <c r="HP47" s="194"/>
      <c r="HQ47" s="194"/>
      <c r="HR47" s="194"/>
      <c r="HS47" s="194"/>
      <c r="HT47" s="194"/>
      <c r="HU47" s="194"/>
      <c r="HV47" s="194"/>
      <c r="HW47" s="194"/>
      <c r="HX47" s="194"/>
      <c r="HY47" s="194"/>
      <c r="HZ47" s="194"/>
      <c r="IA47" s="194"/>
      <c r="IB47" s="194"/>
      <c r="IC47" s="194"/>
      <c r="ID47" s="194"/>
      <c r="IE47" s="194"/>
      <c r="IF47" s="194"/>
      <c r="IG47" s="194"/>
      <c r="IH47" s="194"/>
      <c r="II47" s="194"/>
      <c r="IJ47" s="194"/>
      <c r="IK47" s="194"/>
      <c r="IL47" s="194"/>
      <c r="IM47" s="194"/>
      <c r="IN47" s="194"/>
      <c r="IO47" s="194"/>
      <c r="IP47" s="194"/>
      <c r="IQ47" s="194"/>
      <c r="IR47" s="194"/>
      <c r="IS47" s="194"/>
      <c r="IT47" s="194"/>
      <c r="IU47" s="194"/>
    </row>
    <row r="48" spans="1:255">
      <c r="A48" s="194"/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  <c r="EN48" s="194"/>
      <c r="EO48" s="194"/>
      <c r="EP48" s="194"/>
      <c r="EQ48" s="194"/>
      <c r="ER48" s="194"/>
      <c r="ES48" s="194"/>
      <c r="ET48" s="194"/>
      <c r="EU48" s="194"/>
      <c r="EV48" s="194"/>
      <c r="EW48" s="194"/>
      <c r="EX48" s="194"/>
      <c r="EY48" s="194"/>
      <c r="EZ48" s="194"/>
      <c r="FA48" s="194"/>
      <c r="FB48" s="194"/>
      <c r="FC48" s="194"/>
      <c r="FD48" s="194"/>
      <c r="FE48" s="194"/>
      <c r="FF48" s="194"/>
      <c r="FG48" s="194"/>
      <c r="FH48" s="194"/>
      <c r="FI48" s="194"/>
      <c r="FJ48" s="194"/>
      <c r="FK48" s="194"/>
      <c r="FL48" s="194"/>
      <c r="FM48" s="194"/>
      <c r="FN48" s="194"/>
      <c r="FO48" s="194"/>
      <c r="FP48" s="194"/>
      <c r="FQ48" s="194"/>
      <c r="FR48" s="194"/>
      <c r="FS48" s="194"/>
      <c r="FT48" s="194"/>
      <c r="FU48" s="194"/>
      <c r="FV48" s="194"/>
      <c r="FW48" s="194"/>
      <c r="FX48" s="194"/>
      <c r="FY48" s="194"/>
      <c r="FZ48" s="194"/>
      <c r="GA48" s="194"/>
      <c r="GB48" s="194"/>
      <c r="GC48" s="194"/>
      <c r="GD48" s="194"/>
      <c r="GE48" s="194"/>
      <c r="GF48" s="194"/>
      <c r="GG48" s="194"/>
      <c r="GH48" s="194"/>
      <c r="GI48" s="194"/>
      <c r="GJ48" s="194"/>
      <c r="GK48" s="194"/>
      <c r="GL48" s="194"/>
      <c r="GM48" s="194"/>
      <c r="GN48" s="194"/>
      <c r="GO48" s="194"/>
      <c r="GP48" s="194"/>
      <c r="GQ48" s="194"/>
      <c r="GR48" s="194"/>
      <c r="GS48" s="194"/>
      <c r="GT48" s="194"/>
      <c r="GU48" s="194"/>
      <c r="GV48" s="194"/>
      <c r="GW48" s="194"/>
      <c r="GX48" s="194"/>
      <c r="GY48" s="194"/>
      <c r="GZ48" s="194"/>
      <c r="HA48" s="194"/>
      <c r="HB48" s="194"/>
      <c r="HC48" s="194"/>
      <c r="HD48" s="194"/>
      <c r="HE48" s="194"/>
      <c r="HF48" s="194"/>
      <c r="HG48" s="194"/>
      <c r="HH48" s="194"/>
      <c r="HI48" s="194"/>
      <c r="HJ48" s="194"/>
      <c r="HK48" s="194"/>
      <c r="HL48" s="194"/>
      <c r="HM48" s="194"/>
      <c r="HN48" s="194"/>
      <c r="HO48" s="194"/>
      <c r="HP48" s="194"/>
      <c r="HQ48" s="194"/>
      <c r="HR48" s="194"/>
      <c r="HS48" s="194"/>
      <c r="HT48" s="194"/>
      <c r="HU48" s="194"/>
      <c r="HV48" s="194"/>
      <c r="HW48" s="194"/>
      <c r="HX48" s="194"/>
      <c r="HY48" s="194"/>
      <c r="HZ48" s="194"/>
      <c r="IA48" s="194"/>
      <c r="IB48" s="194"/>
      <c r="IC48" s="194"/>
      <c r="ID48" s="194"/>
      <c r="IE48" s="194"/>
      <c r="IF48" s="194"/>
      <c r="IG48" s="194"/>
      <c r="IH48" s="194"/>
      <c r="II48" s="194"/>
      <c r="IJ48" s="194"/>
      <c r="IK48" s="194"/>
      <c r="IL48" s="194"/>
      <c r="IM48" s="194"/>
      <c r="IN48" s="194"/>
      <c r="IO48" s="194"/>
      <c r="IP48" s="194"/>
      <c r="IQ48" s="194"/>
      <c r="IR48" s="194"/>
      <c r="IS48" s="194"/>
      <c r="IT48" s="194"/>
      <c r="IU48" s="194"/>
    </row>
    <row r="49" spans="1:255">
      <c r="A49" s="194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  <c r="EN49" s="194"/>
      <c r="EO49" s="194"/>
      <c r="EP49" s="194"/>
      <c r="EQ49" s="194"/>
      <c r="ER49" s="194"/>
      <c r="ES49" s="194"/>
      <c r="ET49" s="194"/>
      <c r="EU49" s="194"/>
      <c r="EV49" s="194"/>
      <c r="EW49" s="194"/>
      <c r="EX49" s="194"/>
      <c r="EY49" s="194"/>
      <c r="EZ49" s="194"/>
      <c r="FA49" s="194"/>
      <c r="FB49" s="194"/>
      <c r="FC49" s="194"/>
      <c r="FD49" s="194"/>
      <c r="FE49" s="194"/>
      <c r="FF49" s="194"/>
      <c r="FG49" s="194"/>
      <c r="FH49" s="194"/>
      <c r="FI49" s="194"/>
      <c r="FJ49" s="194"/>
      <c r="FK49" s="194"/>
      <c r="FL49" s="194"/>
      <c r="FM49" s="194"/>
      <c r="FN49" s="194"/>
      <c r="FO49" s="194"/>
      <c r="FP49" s="194"/>
      <c r="FQ49" s="194"/>
      <c r="FR49" s="194"/>
      <c r="FS49" s="194"/>
      <c r="FT49" s="194"/>
      <c r="FU49" s="194"/>
      <c r="FV49" s="194"/>
      <c r="FW49" s="194"/>
      <c r="FX49" s="194"/>
      <c r="FY49" s="194"/>
      <c r="FZ49" s="194"/>
      <c r="GA49" s="194"/>
      <c r="GB49" s="194"/>
      <c r="GC49" s="194"/>
      <c r="GD49" s="194"/>
      <c r="GE49" s="194"/>
      <c r="GF49" s="194"/>
      <c r="GG49" s="194"/>
      <c r="GH49" s="194"/>
      <c r="GI49" s="194"/>
      <c r="GJ49" s="194"/>
      <c r="GK49" s="194"/>
      <c r="GL49" s="194"/>
      <c r="GM49" s="194"/>
      <c r="GN49" s="194"/>
      <c r="GO49" s="194"/>
      <c r="GP49" s="194"/>
      <c r="GQ49" s="194"/>
      <c r="GR49" s="194"/>
      <c r="GS49" s="194"/>
      <c r="GT49" s="194"/>
      <c r="GU49" s="194"/>
      <c r="GV49" s="194"/>
      <c r="GW49" s="194"/>
      <c r="GX49" s="194"/>
      <c r="GY49" s="194"/>
      <c r="GZ49" s="194"/>
      <c r="HA49" s="194"/>
      <c r="HB49" s="194"/>
      <c r="HC49" s="194"/>
      <c r="HD49" s="194"/>
      <c r="HE49" s="194"/>
      <c r="HF49" s="194"/>
      <c r="HG49" s="194"/>
      <c r="HH49" s="194"/>
      <c r="HI49" s="194"/>
      <c r="HJ49" s="194"/>
      <c r="HK49" s="194"/>
      <c r="HL49" s="194"/>
      <c r="HM49" s="194"/>
      <c r="HN49" s="194"/>
      <c r="HO49" s="194"/>
      <c r="HP49" s="194"/>
      <c r="HQ49" s="194"/>
      <c r="HR49" s="194"/>
      <c r="HS49" s="194"/>
      <c r="HT49" s="194"/>
      <c r="HU49" s="194"/>
      <c r="HV49" s="194"/>
      <c r="HW49" s="194"/>
      <c r="HX49" s="194"/>
      <c r="HY49" s="194"/>
      <c r="HZ49" s="194"/>
      <c r="IA49" s="194"/>
      <c r="IB49" s="194"/>
      <c r="IC49" s="194"/>
      <c r="ID49" s="194"/>
      <c r="IE49" s="194"/>
      <c r="IF49" s="194"/>
      <c r="IG49" s="194"/>
      <c r="IH49" s="194"/>
      <c r="II49" s="194"/>
      <c r="IJ49" s="194"/>
      <c r="IK49" s="194"/>
      <c r="IL49" s="194"/>
      <c r="IM49" s="194"/>
      <c r="IN49" s="194"/>
      <c r="IO49" s="194"/>
      <c r="IP49" s="194"/>
      <c r="IQ49" s="194"/>
      <c r="IR49" s="194"/>
      <c r="IS49" s="194"/>
      <c r="IT49" s="194"/>
      <c r="IU49" s="194"/>
    </row>
    <row r="50" spans="1:255">
      <c r="A50" s="194"/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  <c r="EN50" s="194"/>
      <c r="EO50" s="194"/>
      <c r="EP50" s="194"/>
      <c r="EQ50" s="194"/>
      <c r="ER50" s="194"/>
      <c r="ES50" s="194"/>
      <c r="ET50" s="194"/>
      <c r="EU50" s="194"/>
      <c r="EV50" s="194"/>
      <c r="EW50" s="194"/>
      <c r="EX50" s="194"/>
      <c r="EY50" s="194"/>
      <c r="EZ50" s="194"/>
      <c r="FA50" s="194"/>
      <c r="FB50" s="194"/>
      <c r="FC50" s="194"/>
      <c r="FD50" s="194"/>
      <c r="FE50" s="194"/>
      <c r="FF50" s="194"/>
      <c r="FG50" s="194"/>
      <c r="FH50" s="194"/>
      <c r="FI50" s="194"/>
      <c r="FJ50" s="194"/>
      <c r="FK50" s="194"/>
      <c r="FL50" s="194"/>
      <c r="FM50" s="194"/>
      <c r="FN50" s="194"/>
      <c r="FO50" s="194"/>
      <c r="FP50" s="194"/>
      <c r="FQ50" s="194"/>
      <c r="FR50" s="194"/>
      <c r="FS50" s="194"/>
      <c r="FT50" s="194"/>
      <c r="FU50" s="194"/>
      <c r="FV50" s="194"/>
      <c r="FW50" s="194"/>
      <c r="FX50" s="194"/>
      <c r="FY50" s="194"/>
      <c r="FZ50" s="194"/>
      <c r="GA50" s="194"/>
      <c r="GB50" s="194"/>
      <c r="GC50" s="194"/>
      <c r="GD50" s="194"/>
      <c r="GE50" s="194"/>
      <c r="GF50" s="194"/>
      <c r="GG50" s="194"/>
      <c r="GH50" s="194"/>
      <c r="GI50" s="194"/>
      <c r="GJ50" s="194"/>
      <c r="GK50" s="194"/>
      <c r="GL50" s="194"/>
      <c r="GM50" s="194"/>
      <c r="GN50" s="194"/>
      <c r="GO50" s="194"/>
      <c r="GP50" s="194"/>
      <c r="GQ50" s="194"/>
      <c r="GR50" s="194"/>
      <c r="GS50" s="194"/>
      <c r="GT50" s="194"/>
      <c r="GU50" s="194"/>
      <c r="GV50" s="194"/>
      <c r="GW50" s="194"/>
      <c r="GX50" s="194"/>
      <c r="GY50" s="194"/>
      <c r="GZ50" s="194"/>
      <c r="HA50" s="194"/>
      <c r="HB50" s="194"/>
      <c r="HC50" s="194"/>
      <c r="HD50" s="194"/>
      <c r="HE50" s="194"/>
      <c r="HF50" s="194"/>
      <c r="HG50" s="194"/>
      <c r="HH50" s="194"/>
      <c r="HI50" s="194"/>
      <c r="HJ50" s="194"/>
      <c r="HK50" s="194"/>
      <c r="HL50" s="194"/>
      <c r="HM50" s="194"/>
      <c r="HN50" s="194"/>
      <c r="HO50" s="194"/>
      <c r="HP50" s="194"/>
      <c r="HQ50" s="194"/>
      <c r="HR50" s="194"/>
      <c r="HS50" s="194"/>
      <c r="HT50" s="194"/>
      <c r="HU50" s="194"/>
      <c r="HV50" s="194"/>
      <c r="HW50" s="194"/>
      <c r="HX50" s="194"/>
      <c r="HY50" s="194"/>
      <c r="HZ50" s="194"/>
      <c r="IA50" s="194"/>
      <c r="IB50" s="194"/>
      <c r="IC50" s="194"/>
      <c r="ID50" s="194"/>
      <c r="IE50" s="194"/>
      <c r="IF50" s="194"/>
      <c r="IG50" s="194"/>
      <c r="IH50" s="194"/>
      <c r="II50" s="194"/>
      <c r="IJ50" s="194"/>
      <c r="IK50" s="194"/>
      <c r="IL50" s="194"/>
      <c r="IM50" s="194"/>
      <c r="IN50" s="194"/>
      <c r="IO50" s="194"/>
      <c r="IP50" s="194"/>
      <c r="IQ50" s="194"/>
      <c r="IR50" s="194"/>
      <c r="IS50" s="194"/>
      <c r="IT50" s="194"/>
      <c r="IU50" s="194"/>
    </row>
    <row r="51" spans="1:255">
      <c r="A51" s="194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4"/>
      <c r="EM51" s="194"/>
      <c r="EN51" s="194"/>
      <c r="EO51" s="194"/>
      <c r="EP51" s="194"/>
      <c r="EQ51" s="194"/>
      <c r="ER51" s="194"/>
      <c r="ES51" s="194"/>
      <c r="ET51" s="194"/>
      <c r="EU51" s="194"/>
      <c r="EV51" s="194"/>
      <c r="EW51" s="194"/>
      <c r="EX51" s="194"/>
      <c r="EY51" s="194"/>
      <c r="EZ51" s="194"/>
      <c r="FA51" s="194"/>
      <c r="FB51" s="194"/>
      <c r="FC51" s="194"/>
      <c r="FD51" s="194"/>
      <c r="FE51" s="194"/>
      <c r="FF51" s="194"/>
      <c r="FG51" s="194"/>
      <c r="FH51" s="194"/>
      <c r="FI51" s="194"/>
      <c r="FJ51" s="194"/>
      <c r="FK51" s="194"/>
      <c r="FL51" s="194"/>
      <c r="FM51" s="194"/>
      <c r="FN51" s="194"/>
      <c r="FO51" s="194"/>
      <c r="FP51" s="194"/>
      <c r="FQ51" s="194"/>
      <c r="FR51" s="194"/>
      <c r="FS51" s="194"/>
      <c r="FT51" s="194"/>
      <c r="FU51" s="194"/>
      <c r="FV51" s="194"/>
      <c r="FW51" s="194"/>
      <c r="FX51" s="194"/>
      <c r="FY51" s="194"/>
      <c r="FZ51" s="194"/>
      <c r="GA51" s="194"/>
      <c r="GB51" s="194"/>
      <c r="GC51" s="194"/>
      <c r="GD51" s="194"/>
      <c r="GE51" s="194"/>
      <c r="GF51" s="194"/>
      <c r="GG51" s="194"/>
      <c r="GH51" s="194"/>
      <c r="GI51" s="194"/>
      <c r="GJ51" s="194"/>
      <c r="GK51" s="194"/>
      <c r="GL51" s="194"/>
      <c r="GM51" s="194"/>
      <c r="GN51" s="194"/>
      <c r="GO51" s="194"/>
      <c r="GP51" s="194"/>
      <c r="GQ51" s="194"/>
      <c r="GR51" s="194"/>
      <c r="GS51" s="194"/>
      <c r="GT51" s="194"/>
      <c r="GU51" s="194"/>
      <c r="GV51" s="194"/>
      <c r="GW51" s="194"/>
      <c r="GX51" s="194"/>
      <c r="GY51" s="194"/>
      <c r="GZ51" s="194"/>
      <c r="HA51" s="194"/>
      <c r="HB51" s="194"/>
      <c r="HC51" s="194"/>
      <c r="HD51" s="194"/>
      <c r="HE51" s="194"/>
      <c r="HF51" s="194"/>
      <c r="HG51" s="194"/>
      <c r="HH51" s="194"/>
      <c r="HI51" s="194"/>
      <c r="HJ51" s="194"/>
      <c r="HK51" s="194"/>
      <c r="HL51" s="194"/>
      <c r="HM51" s="194"/>
      <c r="HN51" s="194"/>
      <c r="HO51" s="194"/>
      <c r="HP51" s="194"/>
      <c r="HQ51" s="194"/>
      <c r="HR51" s="194"/>
      <c r="HS51" s="194"/>
      <c r="HT51" s="194"/>
      <c r="HU51" s="194"/>
      <c r="HV51" s="194"/>
      <c r="HW51" s="194"/>
      <c r="HX51" s="194"/>
      <c r="HY51" s="194"/>
      <c r="HZ51" s="194"/>
      <c r="IA51" s="194"/>
      <c r="IB51" s="194"/>
      <c r="IC51" s="194"/>
      <c r="ID51" s="194"/>
      <c r="IE51" s="194"/>
      <c r="IF51" s="194"/>
      <c r="IG51" s="194"/>
      <c r="IH51" s="194"/>
      <c r="II51" s="194"/>
      <c r="IJ51" s="194"/>
      <c r="IK51" s="194"/>
      <c r="IL51" s="194"/>
      <c r="IM51" s="194"/>
      <c r="IN51" s="194"/>
      <c r="IO51" s="194"/>
      <c r="IP51" s="194"/>
      <c r="IQ51" s="194"/>
      <c r="IR51" s="194"/>
      <c r="IS51" s="194"/>
      <c r="IT51" s="194"/>
      <c r="IU51" s="194"/>
    </row>
    <row r="52" spans="1:255">
      <c r="A52" s="194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  <c r="CT52" s="194"/>
      <c r="CU52" s="194"/>
      <c r="CV52" s="194"/>
      <c r="CW52" s="194"/>
      <c r="CX52" s="194"/>
      <c r="CY52" s="194"/>
      <c r="CZ52" s="194"/>
      <c r="DA52" s="194"/>
      <c r="DB52" s="194"/>
      <c r="DC52" s="194"/>
      <c r="DD52" s="194"/>
      <c r="DE52" s="194"/>
      <c r="DF52" s="194"/>
      <c r="DG52" s="194"/>
      <c r="DH52" s="194"/>
      <c r="DI52" s="194"/>
      <c r="DJ52" s="194"/>
      <c r="DK52" s="194"/>
      <c r="DL52" s="194"/>
      <c r="DM52" s="194"/>
      <c r="DN52" s="194"/>
      <c r="DO52" s="194"/>
      <c r="DP52" s="194"/>
      <c r="DQ52" s="194"/>
      <c r="DR52" s="194"/>
      <c r="DS52" s="194"/>
      <c r="DT52" s="194"/>
      <c r="DU52" s="194"/>
      <c r="DV52" s="194"/>
      <c r="DW52" s="194"/>
      <c r="DX52" s="194"/>
      <c r="DY52" s="194"/>
      <c r="DZ52" s="194"/>
      <c r="EA52" s="194"/>
      <c r="EB52" s="194"/>
      <c r="EC52" s="194"/>
      <c r="ED52" s="194"/>
      <c r="EE52" s="194"/>
      <c r="EF52" s="194"/>
      <c r="EG52" s="194"/>
      <c r="EH52" s="194"/>
      <c r="EI52" s="194"/>
      <c r="EJ52" s="194"/>
      <c r="EK52" s="194"/>
      <c r="EL52" s="194"/>
      <c r="EM52" s="194"/>
      <c r="EN52" s="194"/>
      <c r="EO52" s="194"/>
      <c r="EP52" s="194"/>
      <c r="EQ52" s="194"/>
      <c r="ER52" s="194"/>
      <c r="ES52" s="194"/>
      <c r="ET52" s="194"/>
      <c r="EU52" s="194"/>
      <c r="EV52" s="194"/>
      <c r="EW52" s="194"/>
      <c r="EX52" s="194"/>
      <c r="EY52" s="194"/>
      <c r="EZ52" s="194"/>
      <c r="FA52" s="194"/>
      <c r="FB52" s="194"/>
      <c r="FC52" s="194"/>
      <c r="FD52" s="194"/>
      <c r="FE52" s="194"/>
      <c r="FF52" s="194"/>
      <c r="FG52" s="194"/>
      <c r="FH52" s="194"/>
      <c r="FI52" s="194"/>
      <c r="FJ52" s="194"/>
      <c r="FK52" s="194"/>
      <c r="FL52" s="194"/>
      <c r="FM52" s="194"/>
      <c r="FN52" s="194"/>
      <c r="FO52" s="194"/>
      <c r="FP52" s="194"/>
      <c r="FQ52" s="194"/>
      <c r="FR52" s="194"/>
      <c r="FS52" s="194"/>
      <c r="FT52" s="194"/>
      <c r="FU52" s="194"/>
      <c r="FV52" s="194"/>
      <c r="FW52" s="194"/>
      <c r="FX52" s="194"/>
      <c r="FY52" s="194"/>
      <c r="FZ52" s="194"/>
      <c r="GA52" s="194"/>
      <c r="GB52" s="194"/>
      <c r="GC52" s="194"/>
      <c r="GD52" s="194"/>
      <c r="GE52" s="194"/>
      <c r="GF52" s="194"/>
      <c r="GG52" s="194"/>
      <c r="GH52" s="194"/>
      <c r="GI52" s="194"/>
      <c r="GJ52" s="194"/>
      <c r="GK52" s="194"/>
      <c r="GL52" s="194"/>
      <c r="GM52" s="194"/>
      <c r="GN52" s="194"/>
      <c r="GO52" s="194"/>
      <c r="GP52" s="194"/>
      <c r="GQ52" s="194"/>
      <c r="GR52" s="194"/>
      <c r="GS52" s="194"/>
      <c r="GT52" s="194"/>
      <c r="GU52" s="194"/>
      <c r="GV52" s="194"/>
      <c r="GW52" s="194"/>
      <c r="GX52" s="194"/>
      <c r="GY52" s="194"/>
      <c r="GZ52" s="194"/>
      <c r="HA52" s="194"/>
      <c r="HB52" s="194"/>
      <c r="HC52" s="194"/>
      <c r="HD52" s="194"/>
      <c r="HE52" s="194"/>
      <c r="HF52" s="194"/>
      <c r="HG52" s="194"/>
      <c r="HH52" s="194"/>
      <c r="HI52" s="194"/>
      <c r="HJ52" s="194"/>
      <c r="HK52" s="194"/>
      <c r="HL52" s="194"/>
      <c r="HM52" s="194"/>
      <c r="HN52" s="194"/>
      <c r="HO52" s="194"/>
      <c r="HP52" s="194"/>
      <c r="HQ52" s="194"/>
      <c r="HR52" s="194"/>
      <c r="HS52" s="194"/>
      <c r="HT52" s="194"/>
      <c r="HU52" s="194"/>
      <c r="HV52" s="194"/>
      <c r="HW52" s="194"/>
      <c r="HX52" s="194"/>
      <c r="HY52" s="194"/>
      <c r="HZ52" s="194"/>
      <c r="IA52" s="194"/>
      <c r="IB52" s="194"/>
      <c r="IC52" s="194"/>
      <c r="ID52" s="194"/>
      <c r="IE52" s="194"/>
      <c r="IF52" s="194"/>
      <c r="IG52" s="194"/>
      <c r="IH52" s="194"/>
      <c r="II52" s="194"/>
      <c r="IJ52" s="194"/>
      <c r="IK52" s="194"/>
      <c r="IL52" s="194"/>
      <c r="IM52" s="194"/>
      <c r="IN52" s="194"/>
      <c r="IO52" s="194"/>
      <c r="IP52" s="194"/>
      <c r="IQ52" s="194"/>
      <c r="IR52" s="194"/>
      <c r="IS52" s="194"/>
      <c r="IT52" s="194"/>
      <c r="IU52" s="194"/>
    </row>
    <row r="53" spans="1:255">
      <c r="A53" s="194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  <c r="CT53" s="194"/>
      <c r="CU53" s="194"/>
      <c r="CV53" s="194"/>
      <c r="CW53" s="194"/>
      <c r="CX53" s="194"/>
      <c r="CY53" s="194"/>
      <c r="CZ53" s="194"/>
      <c r="DA53" s="194"/>
      <c r="DB53" s="194"/>
      <c r="DC53" s="194"/>
      <c r="DD53" s="194"/>
      <c r="DE53" s="194"/>
      <c r="DF53" s="194"/>
      <c r="DG53" s="194"/>
      <c r="DH53" s="194"/>
      <c r="DI53" s="194"/>
      <c r="DJ53" s="194"/>
      <c r="DK53" s="194"/>
      <c r="DL53" s="194"/>
      <c r="DM53" s="194"/>
      <c r="DN53" s="194"/>
      <c r="DO53" s="194"/>
      <c r="DP53" s="194"/>
      <c r="DQ53" s="194"/>
      <c r="DR53" s="194"/>
      <c r="DS53" s="194"/>
      <c r="DT53" s="194"/>
      <c r="DU53" s="194"/>
      <c r="DV53" s="194"/>
      <c r="DW53" s="194"/>
      <c r="DX53" s="194"/>
      <c r="DY53" s="194"/>
      <c r="DZ53" s="194"/>
      <c r="EA53" s="194"/>
      <c r="EB53" s="194"/>
      <c r="EC53" s="194"/>
      <c r="ED53" s="194"/>
      <c r="EE53" s="194"/>
      <c r="EF53" s="194"/>
      <c r="EG53" s="194"/>
      <c r="EH53" s="194"/>
      <c r="EI53" s="194"/>
      <c r="EJ53" s="194"/>
      <c r="EK53" s="194"/>
      <c r="EL53" s="194"/>
      <c r="EM53" s="194"/>
      <c r="EN53" s="194"/>
      <c r="EO53" s="194"/>
      <c r="EP53" s="194"/>
      <c r="EQ53" s="194"/>
      <c r="ER53" s="194"/>
      <c r="ES53" s="194"/>
      <c r="ET53" s="194"/>
      <c r="EU53" s="194"/>
      <c r="EV53" s="194"/>
      <c r="EW53" s="194"/>
      <c r="EX53" s="194"/>
      <c r="EY53" s="194"/>
      <c r="EZ53" s="194"/>
      <c r="FA53" s="194"/>
      <c r="FB53" s="194"/>
      <c r="FC53" s="194"/>
      <c r="FD53" s="194"/>
      <c r="FE53" s="194"/>
      <c r="FF53" s="194"/>
      <c r="FG53" s="194"/>
      <c r="FH53" s="194"/>
      <c r="FI53" s="194"/>
      <c r="FJ53" s="194"/>
      <c r="FK53" s="194"/>
      <c r="FL53" s="194"/>
      <c r="FM53" s="194"/>
      <c r="FN53" s="194"/>
      <c r="FO53" s="194"/>
      <c r="FP53" s="194"/>
      <c r="FQ53" s="194"/>
      <c r="FR53" s="194"/>
      <c r="FS53" s="194"/>
      <c r="FT53" s="194"/>
      <c r="FU53" s="194"/>
      <c r="FV53" s="194"/>
      <c r="FW53" s="194"/>
      <c r="FX53" s="194"/>
      <c r="FY53" s="194"/>
      <c r="FZ53" s="194"/>
      <c r="GA53" s="194"/>
      <c r="GB53" s="194"/>
      <c r="GC53" s="194"/>
      <c r="GD53" s="194"/>
      <c r="GE53" s="194"/>
      <c r="GF53" s="194"/>
      <c r="GG53" s="194"/>
      <c r="GH53" s="194"/>
      <c r="GI53" s="194"/>
      <c r="GJ53" s="194"/>
      <c r="GK53" s="194"/>
      <c r="GL53" s="194"/>
      <c r="GM53" s="194"/>
      <c r="GN53" s="194"/>
      <c r="GO53" s="194"/>
      <c r="GP53" s="194"/>
      <c r="GQ53" s="194"/>
      <c r="GR53" s="194"/>
      <c r="GS53" s="194"/>
      <c r="GT53" s="194"/>
      <c r="GU53" s="194"/>
      <c r="GV53" s="194"/>
      <c r="GW53" s="194"/>
      <c r="GX53" s="194"/>
      <c r="GY53" s="194"/>
      <c r="GZ53" s="194"/>
      <c r="HA53" s="194"/>
      <c r="HB53" s="194"/>
      <c r="HC53" s="194"/>
      <c r="HD53" s="194"/>
      <c r="HE53" s="194"/>
      <c r="HF53" s="194"/>
      <c r="HG53" s="194"/>
      <c r="HH53" s="194"/>
      <c r="HI53" s="194"/>
      <c r="HJ53" s="194"/>
      <c r="HK53" s="194"/>
      <c r="HL53" s="194"/>
      <c r="HM53" s="194"/>
      <c r="HN53" s="194"/>
      <c r="HO53" s="194"/>
      <c r="HP53" s="194"/>
      <c r="HQ53" s="194"/>
      <c r="HR53" s="194"/>
      <c r="HS53" s="194"/>
      <c r="HT53" s="194"/>
      <c r="HU53" s="194"/>
      <c r="HV53" s="194"/>
      <c r="HW53" s="194"/>
      <c r="HX53" s="194"/>
      <c r="HY53" s="194"/>
      <c r="HZ53" s="194"/>
      <c r="IA53" s="194"/>
      <c r="IB53" s="194"/>
      <c r="IC53" s="194"/>
      <c r="ID53" s="194"/>
      <c r="IE53" s="194"/>
      <c r="IF53" s="194"/>
      <c r="IG53" s="194"/>
      <c r="IH53" s="194"/>
      <c r="II53" s="194"/>
      <c r="IJ53" s="194"/>
      <c r="IK53" s="194"/>
      <c r="IL53" s="194"/>
      <c r="IM53" s="194"/>
      <c r="IN53" s="194"/>
      <c r="IO53" s="194"/>
      <c r="IP53" s="194"/>
      <c r="IQ53" s="194"/>
      <c r="IR53" s="194"/>
      <c r="IS53" s="194"/>
      <c r="IT53" s="194"/>
      <c r="IU53" s="194"/>
    </row>
    <row r="54" spans="1:255">
      <c r="A54" s="194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4"/>
      <c r="EA54" s="194"/>
      <c r="EB54" s="194"/>
      <c r="EC54" s="194"/>
      <c r="ED54" s="194"/>
      <c r="EE54" s="194"/>
      <c r="EF54" s="194"/>
      <c r="EG54" s="194"/>
      <c r="EH54" s="194"/>
      <c r="EI54" s="194"/>
      <c r="EJ54" s="194"/>
      <c r="EK54" s="194"/>
      <c r="EL54" s="194"/>
      <c r="EM54" s="194"/>
      <c r="EN54" s="194"/>
      <c r="EO54" s="194"/>
      <c r="EP54" s="194"/>
      <c r="EQ54" s="194"/>
      <c r="ER54" s="194"/>
      <c r="ES54" s="194"/>
      <c r="ET54" s="194"/>
      <c r="EU54" s="194"/>
      <c r="EV54" s="194"/>
      <c r="EW54" s="194"/>
      <c r="EX54" s="194"/>
      <c r="EY54" s="194"/>
      <c r="EZ54" s="194"/>
      <c r="FA54" s="194"/>
      <c r="FB54" s="194"/>
      <c r="FC54" s="194"/>
      <c r="FD54" s="194"/>
      <c r="FE54" s="194"/>
      <c r="FF54" s="194"/>
      <c r="FG54" s="194"/>
      <c r="FH54" s="194"/>
      <c r="FI54" s="194"/>
      <c r="FJ54" s="194"/>
      <c r="FK54" s="194"/>
      <c r="FL54" s="194"/>
      <c r="FM54" s="194"/>
      <c r="FN54" s="194"/>
      <c r="FO54" s="194"/>
      <c r="FP54" s="194"/>
      <c r="FQ54" s="194"/>
      <c r="FR54" s="194"/>
      <c r="FS54" s="194"/>
      <c r="FT54" s="194"/>
      <c r="FU54" s="194"/>
      <c r="FV54" s="194"/>
      <c r="FW54" s="194"/>
      <c r="FX54" s="194"/>
      <c r="FY54" s="194"/>
      <c r="FZ54" s="194"/>
      <c r="GA54" s="194"/>
      <c r="GB54" s="194"/>
      <c r="GC54" s="194"/>
      <c r="GD54" s="194"/>
      <c r="GE54" s="194"/>
      <c r="GF54" s="194"/>
      <c r="GG54" s="194"/>
      <c r="GH54" s="194"/>
      <c r="GI54" s="194"/>
      <c r="GJ54" s="194"/>
      <c r="GK54" s="194"/>
      <c r="GL54" s="194"/>
      <c r="GM54" s="194"/>
      <c r="GN54" s="194"/>
      <c r="GO54" s="194"/>
      <c r="GP54" s="194"/>
      <c r="GQ54" s="194"/>
      <c r="GR54" s="194"/>
      <c r="GS54" s="194"/>
      <c r="GT54" s="194"/>
      <c r="GU54" s="194"/>
      <c r="GV54" s="194"/>
      <c r="GW54" s="194"/>
      <c r="GX54" s="194"/>
      <c r="GY54" s="194"/>
      <c r="GZ54" s="194"/>
      <c r="HA54" s="194"/>
      <c r="HB54" s="194"/>
      <c r="HC54" s="194"/>
      <c r="HD54" s="194"/>
      <c r="HE54" s="194"/>
      <c r="HF54" s="194"/>
      <c r="HG54" s="194"/>
      <c r="HH54" s="194"/>
      <c r="HI54" s="194"/>
      <c r="HJ54" s="194"/>
      <c r="HK54" s="194"/>
      <c r="HL54" s="194"/>
      <c r="HM54" s="194"/>
      <c r="HN54" s="194"/>
      <c r="HO54" s="194"/>
      <c r="HP54" s="194"/>
      <c r="HQ54" s="194"/>
      <c r="HR54" s="194"/>
      <c r="HS54" s="194"/>
      <c r="HT54" s="194"/>
      <c r="HU54" s="194"/>
      <c r="HV54" s="194"/>
      <c r="HW54" s="194"/>
      <c r="HX54" s="194"/>
      <c r="HY54" s="194"/>
      <c r="HZ54" s="194"/>
      <c r="IA54" s="194"/>
      <c r="IB54" s="194"/>
      <c r="IC54" s="194"/>
      <c r="ID54" s="194"/>
      <c r="IE54" s="194"/>
      <c r="IF54" s="194"/>
      <c r="IG54" s="194"/>
      <c r="IH54" s="194"/>
      <c r="II54" s="194"/>
      <c r="IJ54" s="194"/>
      <c r="IK54" s="194"/>
      <c r="IL54" s="194"/>
      <c r="IM54" s="194"/>
      <c r="IN54" s="194"/>
      <c r="IO54" s="194"/>
      <c r="IP54" s="194"/>
      <c r="IQ54" s="194"/>
      <c r="IR54" s="194"/>
      <c r="IS54" s="194"/>
      <c r="IT54" s="194"/>
      <c r="IU54" s="194"/>
    </row>
    <row r="55" spans="1:255">
      <c r="A55" s="194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  <c r="CT55" s="194"/>
      <c r="CU55" s="194"/>
      <c r="CV55" s="194"/>
      <c r="CW55" s="194"/>
      <c r="CX55" s="194"/>
      <c r="CY55" s="194"/>
      <c r="CZ55" s="194"/>
      <c r="DA55" s="194"/>
      <c r="DB55" s="194"/>
      <c r="DC55" s="194"/>
      <c r="DD55" s="194"/>
      <c r="DE55" s="194"/>
      <c r="DF55" s="194"/>
      <c r="DG55" s="194"/>
      <c r="DH55" s="194"/>
      <c r="DI55" s="194"/>
      <c r="DJ55" s="194"/>
      <c r="DK55" s="194"/>
      <c r="DL55" s="194"/>
      <c r="DM55" s="194"/>
      <c r="DN55" s="194"/>
      <c r="DO55" s="194"/>
      <c r="DP55" s="194"/>
      <c r="DQ55" s="194"/>
      <c r="DR55" s="194"/>
      <c r="DS55" s="194"/>
      <c r="DT55" s="194"/>
      <c r="DU55" s="194"/>
      <c r="DV55" s="194"/>
      <c r="DW55" s="194"/>
      <c r="DX55" s="194"/>
      <c r="DY55" s="194"/>
      <c r="DZ55" s="194"/>
      <c r="EA55" s="194"/>
      <c r="EB55" s="194"/>
      <c r="EC55" s="194"/>
      <c r="ED55" s="194"/>
      <c r="EE55" s="194"/>
      <c r="EF55" s="194"/>
      <c r="EG55" s="194"/>
      <c r="EH55" s="194"/>
      <c r="EI55" s="194"/>
      <c r="EJ55" s="194"/>
      <c r="EK55" s="194"/>
      <c r="EL55" s="194"/>
      <c r="EM55" s="194"/>
      <c r="EN55" s="194"/>
      <c r="EO55" s="194"/>
      <c r="EP55" s="194"/>
      <c r="EQ55" s="194"/>
      <c r="ER55" s="194"/>
      <c r="ES55" s="194"/>
      <c r="ET55" s="194"/>
      <c r="EU55" s="194"/>
      <c r="EV55" s="194"/>
      <c r="EW55" s="194"/>
      <c r="EX55" s="194"/>
      <c r="EY55" s="194"/>
      <c r="EZ55" s="194"/>
      <c r="FA55" s="194"/>
      <c r="FB55" s="194"/>
      <c r="FC55" s="194"/>
      <c r="FD55" s="194"/>
      <c r="FE55" s="194"/>
      <c r="FF55" s="194"/>
      <c r="FG55" s="194"/>
      <c r="FH55" s="194"/>
      <c r="FI55" s="194"/>
      <c r="FJ55" s="194"/>
      <c r="FK55" s="194"/>
      <c r="FL55" s="194"/>
      <c r="FM55" s="194"/>
      <c r="FN55" s="194"/>
      <c r="FO55" s="194"/>
      <c r="FP55" s="194"/>
      <c r="FQ55" s="194"/>
      <c r="FR55" s="194"/>
      <c r="FS55" s="194"/>
      <c r="FT55" s="194"/>
      <c r="FU55" s="194"/>
      <c r="FV55" s="194"/>
      <c r="FW55" s="194"/>
      <c r="FX55" s="194"/>
      <c r="FY55" s="194"/>
      <c r="FZ55" s="194"/>
      <c r="GA55" s="194"/>
      <c r="GB55" s="194"/>
      <c r="GC55" s="194"/>
      <c r="GD55" s="194"/>
      <c r="GE55" s="194"/>
      <c r="GF55" s="194"/>
      <c r="GG55" s="194"/>
      <c r="GH55" s="194"/>
      <c r="GI55" s="194"/>
      <c r="GJ55" s="194"/>
      <c r="GK55" s="194"/>
      <c r="GL55" s="194"/>
      <c r="GM55" s="194"/>
      <c r="GN55" s="194"/>
      <c r="GO55" s="194"/>
      <c r="GP55" s="194"/>
      <c r="GQ55" s="194"/>
      <c r="GR55" s="194"/>
      <c r="GS55" s="194"/>
      <c r="GT55" s="194"/>
      <c r="GU55" s="194"/>
      <c r="GV55" s="194"/>
      <c r="GW55" s="194"/>
      <c r="GX55" s="194"/>
      <c r="GY55" s="194"/>
      <c r="GZ55" s="194"/>
      <c r="HA55" s="194"/>
      <c r="HB55" s="194"/>
      <c r="HC55" s="194"/>
      <c r="HD55" s="194"/>
      <c r="HE55" s="194"/>
      <c r="HF55" s="194"/>
      <c r="HG55" s="194"/>
      <c r="HH55" s="194"/>
      <c r="HI55" s="194"/>
      <c r="HJ55" s="194"/>
      <c r="HK55" s="194"/>
      <c r="HL55" s="194"/>
      <c r="HM55" s="194"/>
      <c r="HN55" s="194"/>
      <c r="HO55" s="194"/>
      <c r="HP55" s="194"/>
      <c r="HQ55" s="194"/>
      <c r="HR55" s="194"/>
      <c r="HS55" s="194"/>
      <c r="HT55" s="194"/>
      <c r="HU55" s="194"/>
      <c r="HV55" s="194"/>
      <c r="HW55" s="194"/>
      <c r="HX55" s="194"/>
      <c r="HY55" s="194"/>
      <c r="HZ55" s="194"/>
      <c r="IA55" s="194"/>
      <c r="IB55" s="194"/>
      <c r="IC55" s="194"/>
      <c r="ID55" s="194"/>
      <c r="IE55" s="194"/>
      <c r="IF55" s="194"/>
      <c r="IG55" s="194"/>
      <c r="IH55" s="194"/>
      <c r="II55" s="194"/>
      <c r="IJ55" s="194"/>
      <c r="IK55" s="194"/>
      <c r="IL55" s="194"/>
      <c r="IM55" s="194"/>
      <c r="IN55" s="194"/>
      <c r="IO55" s="194"/>
      <c r="IP55" s="194"/>
      <c r="IQ55" s="194"/>
      <c r="IR55" s="194"/>
      <c r="IS55" s="194"/>
      <c r="IT55" s="194"/>
      <c r="IU55" s="194"/>
    </row>
    <row r="56" spans="1:255">
      <c r="A56" s="194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  <c r="CT56" s="194"/>
      <c r="CU56" s="194"/>
      <c r="CV56" s="194"/>
      <c r="CW56" s="194"/>
      <c r="CX56" s="194"/>
      <c r="CY56" s="194"/>
      <c r="CZ56" s="194"/>
      <c r="DA56" s="194"/>
      <c r="DB56" s="194"/>
      <c r="DC56" s="194"/>
      <c r="DD56" s="194"/>
      <c r="DE56" s="194"/>
      <c r="DF56" s="194"/>
      <c r="DG56" s="194"/>
      <c r="DH56" s="194"/>
      <c r="DI56" s="194"/>
      <c r="DJ56" s="194"/>
      <c r="DK56" s="194"/>
      <c r="DL56" s="194"/>
      <c r="DM56" s="194"/>
      <c r="DN56" s="194"/>
      <c r="DO56" s="194"/>
      <c r="DP56" s="194"/>
      <c r="DQ56" s="194"/>
      <c r="DR56" s="194"/>
      <c r="DS56" s="194"/>
      <c r="DT56" s="194"/>
      <c r="DU56" s="194"/>
      <c r="DV56" s="194"/>
      <c r="DW56" s="194"/>
      <c r="DX56" s="194"/>
      <c r="DY56" s="194"/>
      <c r="DZ56" s="194"/>
      <c r="EA56" s="194"/>
      <c r="EB56" s="194"/>
      <c r="EC56" s="194"/>
      <c r="ED56" s="194"/>
      <c r="EE56" s="194"/>
      <c r="EF56" s="194"/>
      <c r="EG56" s="194"/>
      <c r="EH56" s="194"/>
      <c r="EI56" s="194"/>
      <c r="EJ56" s="194"/>
      <c r="EK56" s="194"/>
      <c r="EL56" s="194"/>
      <c r="EM56" s="194"/>
      <c r="EN56" s="194"/>
      <c r="EO56" s="194"/>
      <c r="EP56" s="194"/>
      <c r="EQ56" s="194"/>
      <c r="ER56" s="194"/>
      <c r="ES56" s="194"/>
      <c r="ET56" s="194"/>
      <c r="EU56" s="194"/>
      <c r="EV56" s="194"/>
      <c r="EW56" s="194"/>
      <c r="EX56" s="194"/>
      <c r="EY56" s="194"/>
      <c r="EZ56" s="194"/>
      <c r="FA56" s="194"/>
      <c r="FB56" s="194"/>
      <c r="FC56" s="194"/>
      <c r="FD56" s="194"/>
      <c r="FE56" s="194"/>
      <c r="FF56" s="194"/>
      <c r="FG56" s="194"/>
      <c r="FH56" s="194"/>
      <c r="FI56" s="194"/>
      <c r="FJ56" s="194"/>
      <c r="FK56" s="194"/>
      <c r="FL56" s="194"/>
      <c r="FM56" s="194"/>
      <c r="FN56" s="194"/>
      <c r="FO56" s="194"/>
      <c r="FP56" s="194"/>
      <c r="FQ56" s="194"/>
      <c r="FR56" s="194"/>
      <c r="FS56" s="194"/>
      <c r="FT56" s="194"/>
      <c r="FU56" s="194"/>
      <c r="FV56" s="194"/>
      <c r="FW56" s="194"/>
      <c r="FX56" s="194"/>
      <c r="FY56" s="194"/>
      <c r="FZ56" s="194"/>
      <c r="GA56" s="194"/>
      <c r="GB56" s="194"/>
      <c r="GC56" s="194"/>
      <c r="GD56" s="194"/>
      <c r="GE56" s="194"/>
      <c r="GF56" s="194"/>
      <c r="GG56" s="194"/>
      <c r="GH56" s="194"/>
      <c r="GI56" s="194"/>
      <c r="GJ56" s="194"/>
      <c r="GK56" s="194"/>
      <c r="GL56" s="194"/>
      <c r="GM56" s="194"/>
      <c r="GN56" s="194"/>
      <c r="GO56" s="194"/>
      <c r="GP56" s="194"/>
      <c r="GQ56" s="194"/>
      <c r="GR56" s="194"/>
      <c r="GS56" s="194"/>
      <c r="GT56" s="194"/>
      <c r="GU56" s="194"/>
      <c r="GV56" s="194"/>
      <c r="GW56" s="194"/>
      <c r="GX56" s="194"/>
      <c r="GY56" s="194"/>
      <c r="GZ56" s="194"/>
      <c r="HA56" s="194"/>
      <c r="HB56" s="194"/>
      <c r="HC56" s="194"/>
      <c r="HD56" s="194"/>
      <c r="HE56" s="194"/>
      <c r="HF56" s="194"/>
      <c r="HG56" s="194"/>
      <c r="HH56" s="194"/>
      <c r="HI56" s="194"/>
      <c r="HJ56" s="194"/>
      <c r="HK56" s="194"/>
      <c r="HL56" s="194"/>
      <c r="HM56" s="194"/>
      <c r="HN56" s="194"/>
      <c r="HO56" s="194"/>
      <c r="HP56" s="194"/>
      <c r="HQ56" s="194"/>
      <c r="HR56" s="194"/>
      <c r="HS56" s="194"/>
      <c r="HT56" s="194"/>
      <c r="HU56" s="194"/>
      <c r="HV56" s="194"/>
      <c r="HW56" s="194"/>
      <c r="HX56" s="194"/>
      <c r="HY56" s="194"/>
      <c r="HZ56" s="194"/>
      <c r="IA56" s="194"/>
      <c r="IB56" s="194"/>
      <c r="IC56" s="194"/>
      <c r="ID56" s="194"/>
      <c r="IE56" s="194"/>
      <c r="IF56" s="194"/>
      <c r="IG56" s="194"/>
      <c r="IH56" s="194"/>
      <c r="II56" s="194"/>
      <c r="IJ56" s="194"/>
      <c r="IK56" s="194"/>
      <c r="IL56" s="194"/>
      <c r="IM56" s="194"/>
      <c r="IN56" s="194"/>
      <c r="IO56" s="194"/>
      <c r="IP56" s="194"/>
      <c r="IQ56" s="194"/>
      <c r="IR56" s="194"/>
      <c r="IS56" s="194"/>
      <c r="IT56" s="194"/>
      <c r="IU56" s="194"/>
    </row>
    <row r="57" spans="1:255">
      <c r="A57" s="194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  <c r="CT57" s="194"/>
      <c r="CU57" s="194"/>
      <c r="CV57" s="194"/>
      <c r="CW57" s="194"/>
      <c r="CX57" s="194"/>
      <c r="CY57" s="194"/>
      <c r="CZ57" s="194"/>
      <c r="DA57" s="194"/>
      <c r="DB57" s="194"/>
      <c r="DC57" s="194"/>
      <c r="DD57" s="194"/>
      <c r="DE57" s="194"/>
      <c r="DF57" s="194"/>
      <c r="DG57" s="194"/>
      <c r="DH57" s="194"/>
      <c r="DI57" s="194"/>
      <c r="DJ57" s="194"/>
      <c r="DK57" s="194"/>
      <c r="DL57" s="194"/>
      <c r="DM57" s="194"/>
      <c r="DN57" s="194"/>
      <c r="DO57" s="194"/>
      <c r="DP57" s="194"/>
      <c r="DQ57" s="194"/>
      <c r="DR57" s="194"/>
      <c r="DS57" s="194"/>
      <c r="DT57" s="194"/>
      <c r="DU57" s="194"/>
      <c r="DV57" s="194"/>
      <c r="DW57" s="194"/>
      <c r="DX57" s="194"/>
      <c r="DY57" s="194"/>
      <c r="DZ57" s="194"/>
      <c r="EA57" s="194"/>
      <c r="EB57" s="194"/>
      <c r="EC57" s="194"/>
      <c r="ED57" s="194"/>
      <c r="EE57" s="194"/>
      <c r="EF57" s="194"/>
      <c r="EG57" s="194"/>
      <c r="EH57" s="194"/>
      <c r="EI57" s="194"/>
      <c r="EJ57" s="194"/>
      <c r="EK57" s="194"/>
      <c r="EL57" s="194"/>
      <c r="EM57" s="194"/>
      <c r="EN57" s="194"/>
      <c r="EO57" s="194"/>
      <c r="EP57" s="194"/>
      <c r="EQ57" s="194"/>
      <c r="ER57" s="194"/>
      <c r="ES57" s="194"/>
      <c r="ET57" s="194"/>
      <c r="EU57" s="194"/>
      <c r="EV57" s="194"/>
      <c r="EW57" s="194"/>
      <c r="EX57" s="194"/>
      <c r="EY57" s="194"/>
      <c r="EZ57" s="194"/>
      <c r="FA57" s="194"/>
      <c r="FB57" s="194"/>
      <c r="FC57" s="194"/>
      <c r="FD57" s="194"/>
      <c r="FE57" s="194"/>
      <c r="FF57" s="194"/>
      <c r="FG57" s="194"/>
      <c r="FH57" s="194"/>
      <c r="FI57" s="194"/>
      <c r="FJ57" s="194"/>
      <c r="FK57" s="194"/>
      <c r="FL57" s="194"/>
      <c r="FM57" s="194"/>
      <c r="FN57" s="194"/>
      <c r="FO57" s="194"/>
      <c r="FP57" s="194"/>
      <c r="FQ57" s="194"/>
      <c r="FR57" s="194"/>
      <c r="FS57" s="194"/>
      <c r="FT57" s="194"/>
      <c r="FU57" s="194"/>
      <c r="FV57" s="194"/>
      <c r="FW57" s="194"/>
      <c r="FX57" s="194"/>
      <c r="FY57" s="194"/>
      <c r="FZ57" s="194"/>
      <c r="GA57" s="194"/>
      <c r="GB57" s="194"/>
      <c r="GC57" s="194"/>
      <c r="GD57" s="194"/>
      <c r="GE57" s="194"/>
      <c r="GF57" s="194"/>
      <c r="GG57" s="194"/>
      <c r="GH57" s="194"/>
      <c r="GI57" s="194"/>
      <c r="GJ57" s="194"/>
      <c r="GK57" s="194"/>
      <c r="GL57" s="194"/>
      <c r="GM57" s="194"/>
      <c r="GN57" s="194"/>
      <c r="GO57" s="194"/>
      <c r="GP57" s="194"/>
      <c r="GQ57" s="194"/>
      <c r="GR57" s="194"/>
      <c r="GS57" s="194"/>
      <c r="GT57" s="194"/>
      <c r="GU57" s="194"/>
      <c r="GV57" s="194"/>
      <c r="GW57" s="194"/>
      <c r="GX57" s="194"/>
      <c r="GY57" s="194"/>
      <c r="GZ57" s="194"/>
      <c r="HA57" s="194"/>
      <c r="HB57" s="194"/>
      <c r="HC57" s="194"/>
      <c r="HD57" s="194"/>
      <c r="HE57" s="194"/>
      <c r="HF57" s="194"/>
      <c r="HG57" s="194"/>
      <c r="HH57" s="194"/>
      <c r="HI57" s="194"/>
      <c r="HJ57" s="194"/>
      <c r="HK57" s="194"/>
      <c r="HL57" s="194"/>
      <c r="HM57" s="194"/>
      <c r="HN57" s="194"/>
      <c r="HO57" s="194"/>
      <c r="HP57" s="194"/>
      <c r="HQ57" s="194"/>
      <c r="HR57" s="194"/>
      <c r="HS57" s="194"/>
      <c r="HT57" s="194"/>
      <c r="HU57" s="194"/>
      <c r="HV57" s="194"/>
      <c r="HW57" s="194"/>
      <c r="HX57" s="194"/>
      <c r="HY57" s="194"/>
      <c r="HZ57" s="194"/>
      <c r="IA57" s="194"/>
      <c r="IB57" s="194"/>
      <c r="IC57" s="194"/>
      <c r="ID57" s="194"/>
      <c r="IE57" s="194"/>
      <c r="IF57" s="194"/>
      <c r="IG57" s="194"/>
      <c r="IH57" s="194"/>
      <c r="II57" s="194"/>
      <c r="IJ57" s="194"/>
      <c r="IK57" s="194"/>
      <c r="IL57" s="194"/>
      <c r="IM57" s="194"/>
      <c r="IN57" s="194"/>
      <c r="IO57" s="194"/>
      <c r="IP57" s="194"/>
      <c r="IQ57" s="194"/>
      <c r="IR57" s="194"/>
      <c r="IS57" s="194"/>
      <c r="IT57" s="194"/>
      <c r="IU57" s="194"/>
    </row>
    <row r="58" spans="1:255">
      <c r="A58" s="194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  <c r="CT58" s="194"/>
      <c r="CU58" s="194"/>
      <c r="CV58" s="194"/>
      <c r="CW58" s="194"/>
      <c r="CX58" s="194"/>
      <c r="CY58" s="194"/>
      <c r="CZ58" s="194"/>
      <c r="DA58" s="194"/>
      <c r="DB58" s="194"/>
      <c r="DC58" s="194"/>
      <c r="DD58" s="194"/>
      <c r="DE58" s="194"/>
      <c r="DF58" s="194"/>
      <c r="DG58" s="194"/>
      <c r="DH58" s="194"/>
      <c r="DI58" s="194"/>
      <c r="DJ58" s="194"/>
      <c r="DK58" s="194"/>
      <c r="DL58" s="194"/>
      <c r="DM58" s="194"/>
      <c r="DN58" s="194"/>
      <c r="DO58" s="194"/>
      <c r="DP58" s="194"/>
      <c r="DQ58" s="194"/>
      <c r="DR58" s="194"/>
      <c r="DS58" s="194"/>
      <c r="DT58" s="194"/>
      <c r="DU58" s="194"/>
      <c r="DV58" s="194"/>
      <c r="DW58" s="194"/>
      <c r="DX58" s="194"/>
      <c r="DY58" s="194"/>
      <c r="DZ58" s="194"/>
      <c r="EA58" s="194"/>
      <c r="EB58" s="194"/>
      <c r="EC58" s="194"/>
      <c r="ED58" s="194"/>
      <c r="EE58" s="194"/>
      <c r="EF58" s="194"/>
      <c r="EG58" s="194"/>
      <c r="EH58" s="194"/>
      <c r="EI58" s="194"/>
      <c r="EJ58" s="194"/>
      <c r="EK58" s="194"/>
      <c r="EL58" s="194"/>
      <c r="EM58" s="194"/>
      <c r="EN58" s="194"/>
      <c r="EO58" s="194"/>
      <c r="EP58" s="194"/>
      <c r="EQ58" s="194"/>
      <c r="ER58" s="194"/>
      <c r="ES58" s="194"/>
      <c r="ET58" s="194"/>
      <c r="EU58" s="194"/>
      <c r="EV58" s="194"/>
      <c r="EW58" s="194"/>
      <c r="EX58" s="194"/>
      <c r="EY58" s="194"/>
      <c r="EZ58" s="194"/>
      <c r="FA58" s="194"/>
      <c r="FB58" s="194"/>
      <c r="FC58" s="194"/>
      <c r="FD58" s="194"/>
      <c r="FE58" s="194"/>
      <c r="FF58" s="194"/>
      <c r="FG58" s="194"/>
      <c r="FH58" s="194"/>
      <c r="FI58" s="194"/>
      <c r="FJ58" s="194"/>
      <c r="FK58" s="194"/>
      <c r="FL58" s="194"/>
      <c r="FM58" s="194"/>
      <c r="FN58" s="194"/>
      <c r="FO58" s="194"/>
      <c r="FP58" s="194"/>
      <c r="FQ58" s="194"/>
      <c r="FR58" s="194"/>
      <c r="FS58" s="194"/>
      <c r="FT58" s="194"/>
      <c r="FU58" s="194"/>
      <c r="FV58" s="194"/>
      <c r="FW58" s="194"/>
      <c r="FX58" s="194"/>
      <c r="FY58" s="194"/>
      <c r="FZ58" s="194"/>
      <c r="GA58" s="194"/>
      <c r="GB58" s="194"/>
      <c r="GC58" s="194"/>
      <c r="GD58" s="194"/>
      <c r="GE58" s="194"/>
      <c r="GF58" s="194"/>
      <c r="GG58" s="194"/>
      <c r="GH58" s="194"/>
      <c r="GI58" s="194"/>
      <c r="GJ58" s="194"/>
      <c r="GK58" s="194"/>
      <c r="GL58" s="194"/>
      <c r="GM58" s="194"/>
      <c r="GN58" s="194"/>
      <c r="GO58" s="194"/>
      <c r="GP58" s="194"/>
      <c r="GQ58" s="194"/>
      <c r="GR58" s="194"/>
      <c r="GS58" s="194"/>
      <c r="GT58" s="194"/>
      <c r="GU58" s="194"/>
      <c r="GV58" s="194"/>
      <c r="GW58" s="194"/>
      <c r="GX58" s="194"/>
      <c r="GY58" s="194"/>
      <c r="GZ58" s="194"/>
      <c r="HA58" s="194"/>
      <c r="HB58" s="194"/>
      <c r="HC58" s="194"/>
      <c r="HD58" s="194"/>
      <c r="HE58" s="194"/>
      <c r="HF58" s="194"/>
      <c r="HG58" s="194"/>
      <c r="HH58" s="194"/>
      <c r="HI58" s="194"/>
      <c r="HJ58" s="194"/>
      <c r="HK58" s="194"/>
      <c r="HL58" s="194"/>
      <c r="HM58" s="194"/>
      <c r="HN58" s="194"/>
      <c r="HO58" s="194"/>
      <c r="HP58" s="194"/>
      <c r="HQ58" s="194"/>
      <c r="HR58" s="194"/>
      <c r="HS58" s="194"/>
      <c r="HT58" s="194"/>
      <c r="HU58" s="194"/>
      <c r="HV58" s="194"/>
      <c r="HW58" s="194"/>
      <c r="HX58" s="194"/>
      <c r="HY58" s="194"/>
      <c r="HZ58" s="194"/>
      <c r="IA58" s="194"/>
      <c r="IB58" s="194"/>
      <c r="IC58" s="194"/>
      <c r="ID58" s="194"/>
      <c r="IE58" s="194"/>
      <c r="IF58" s="194"/>
      <c r="IG58" s="194"/>
      <c r="IH58" s="194"/>
      <c r="II58" s="194"/>
      <c r="IJ58" s="194"/>
      <c r="IK58" s="194"/>
      <c r="IL58" s="194"/>
      <c r="IM58" s="194"/>
      <c r="IN58" s="194"/>
      <c r="IO58" s="194"/>
      <c r="IP58" s="194"/>
      <c r="IQ58" s="194"/>
      <c r="IR58" s="194"/>
      <c r="IS58" s="194"/>
      <c r="IT58" s="194"/>
      <c r="IU58" s="194"/>
    </row>
    <row r="59" spans="1:255">
      <c r="A59" s="194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  <c r="CT59" s="194"/>
      <c r="CU59" s="194"/>
      <c r="CV59" s="194"/>
      <c r="CW59" s="194"/>
      <c r="CX59" s="194"/>
      <c r="CY59" s="194"/>
      <c r="CZ59" s="194"/>
      <c r="DA59" s="194"/>
      <c r="DB59" s="194"/>
      <c r="DC59" s="194"/>
      <c r="DD59" s="194"/>
      <c r="DE59" s="194"/>
      <c r="DF59" s="194"/>
      <c r="DG59" s="194"/>
      <c r="DH59" s="194"/>
      <c r="DI59" s="194"/>
      <c r="DJ59" s="194"/>
      <c r="DK59" s="194"/>
      <c r="DL59" s="194"/>
      <c r="DM59" s="194"/>
      <c r="DN59" s="194"/>
      <c r="DO59" s="194"/>
      <c r="DP59" s="194"/>
      <c r="DQ59" s="194"/>
      <c r="DR59" s="194"/>
      <c r="DS59" s="194"/>
      <c r="DT59" s="194"/>
      <c r="DU59" s="194"/>
      <c r="DV59" s="194"/>
      <c r="DW59" s="194"/>
      <c r="DX59" s="194"/>
      <c r="DY59" s="194"/>
      <c r="DZ59" s="194"/>
      <c r="EA59" s="194"/>
      <c r="EB59" s="194"/>
      <c r="EC59" s="194"/>
      <c r="ED59" s="194"/>
      <c r="EE59" s="194"/>
      <c r="EF59" s="194"/>
      <c r="EG59" s="194"/>
      <c r="EH59" s="194"/>
      <c r="EI59" s="194"/>
      <c r="EJ59" s="194"/>
      <c r="EK59" s="194"/>
      <c r="EL59" s="194"/>
      <c r="EM59" s="194"/>
      <c r="EN59" s="194"/>
      <c r="EO59" s="194"/>
      <c r="EP59" s="194"/>
      <c r="EQ59" s="194"/>
      <c r="ER59" s="194"/>
      <c r="ES59" s="194"/>
      <c r="ET59" s="194"/>
      <c r="EU59" s="194"/>
      <c r="EV59" s="194"/>
      <c r="EW59" s="194"/>
      <c r="EX59" s="194"/>
      <c r="EY59" s="194"/>
      <c r="EZ59" s="194"/>
      <c r="FA59" s="194"/>
      <c r="FB59" s="194"/>
      <c r="FC59" s="194"/>
      <c r="FD59" s="194"/>
      <c r="FE59" s="194"/>
      <c r="FF59" s="194"/>
      <c r="FG59" s="194"/>
      <c r="FH59" s="194"/>
      <c r="FI59" s="194"/>
      <c r="FJ59" s="194"/>
      <c r="FK59" s="194"/>
      <c r="FL59" s="194"/>
      <c r="FM59" s="194"/>
      <c r="FN59" s="194"/>
      <c r="FO59" s="194"/>
      <c r="FP59" s="194"/>
      <c r="FQ59" s="194"/>
      <c r="FR59" s="194"/>
      <c r="FS59" s="194"/>
      <c r="FT59" s="194"/>
      <c r="FU59" s="194"/>
      <c r="FV59" s="194"/>
      <c r="FW59" s="194"/>
      <c r="FX59" s="194"/>
      <c r="FY59" s="194"/>
      <c r="FZ59" s="194"/>
      <c r="GA59" s="194"/>
      <c r="GB59" s="194"/>
      <c r="GC59" s="194"/>
      <c r="GD59" s="194"/>
      <c r="GE59" s="194"/>
      <c r="GF59" s="194"/>
      <c r="GG59" s="194"/>
      <c r="GH59" s="194"/>
      <c r="GI59" s="194"/>
      <c r="GJ59" s="194"/>
      <c r="GK59" s="194"/>
      <c r="GL59" s="194"/>
      <c r="GM59" s="194"/>
      <c r="GN59" s="194"/>
      <c r="GO59" s="194"/>
      <c r="GP59" s="194"/>
      <c r="GQ59" s="194"/>
      <c r="GR59" s="194"/>
      <c r="GS59" s="194"/>
      <c r="GT59" s="194"/>
      <c r="GU59" s="194"/>
      <c r="GV59" s="194"/>
      <c r="GW59" s="194"/>
      <c r="GX59" s="194"/>
      <c r="GY59" s="194"/>
      <c r="GZ59" s="194"/>
      <c r="HA59" s="194"/>
      <c r="HB59" s="194"/>
      <c r="HC59" s="194"/>
      <c r="HD59" s="194"/>
      <c r="HE59" s="194"/>
      <c r="HF59" s="194"/>
      <c r="HG59" s="194"/>
      <c r="HH59" s="194"/>
      <c r="HI59" s="194"/>
      <c r="HJ59" s="194"/>
      <c r="HK59" s="194"/>
      <c r="HL59" s="194"/>
      <c r="HM59" s="194"/>
      <c r="HN59" s="194"/>
      <c r="HO59" s="194"/>
      <c r="HP59" s="194"/>
      <c r="HQ59" s="194"/>
      <c r="HR59" s="194"/>
      <c r="HS59" s="194"/>
      <c r="HT59" s="194"/>
      <c r="HU59" s="194"/>
      <c r="HV59" s="194"/>
      <c r="HW59" s="194"/>
      <c r="HX59" s="194"/>
      <c r="HY59" s="194"/>
      <c r="HZ59" s="194"/>
      <c r="IA59" s="194"/>
      <c r="IB59" s="194"/>
      <c r="IC59" s="194"/>
      <c r="ID59" s="194"/>
      <c r="IE59" s="194"/>
      <c r="IF59" s="194"/>
      <c r="IG59" s="194"/>
      <c r="IH59" s="194"/>
      <c r="II59" s="194"/>
      <c r="IJ59" s="194"/>
      <c r="IK59" s="194"/>
      <c r="IL59" s="194"/>
      <c r="IM59" s="194"/>
      <c r="IN59" s="194"/>
      <c r="IO59" s="194"/>
      <c r="IP59" s="194"/>
      <c r="IQ59" s="194"/>
      <c r="IR59" s="194"/>
      <c r="IS59" s="194"/>
      <c r="IT59" s="194"/>
      <c r="IU59" s="194"/>
    </row>
    <row r="60" spans="1:255">
      <c r="A60" s="194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  <c r="CT60" s="194"/>
      <c r="CU60" s="194"/>
      <c r="CV60" s="194"/>
      <c r="CW60" s="194"/>
      <c r="CX60" s="194"/>
      <c r="CY60" s="194"/>
      <c r="CZ60" s="194"/>
      <c r="DA60" s="194"/>
      <c r="DB60" s="194"/>
      <c r="DC60" s="194"/>
      <c r="DD60" s="194"/>
      <c r="DE60" s="194"/>
      <c r="DF60" s="194"/>
      <c r="DG60" s="194"/>
      <c r="DH60" s="194"/>
      <c r="DI60" s="194"/>
      <c r="DJ60" s="194"/>
      <c r="DK60" s="194"/>
      <c r="DL60" s="194"/>
      <c r="DM60" s="194"/>
      <c r="DN60" s="194"/>
      <c r="DO60" s="194"/>
      <c r="DP60" s="194"/>
      <c r="DQ60" s="194"/>
      <c r="DR60" s="194"/>
      <c r="DS60" s="194"/>
      <c r="DT60" s="194"/>
      <c r="DU60" s="194"/>
      <c r="DV60" s="194"/>
      <c r="DW60" s="194"/>
      <c r="DX60" s="194"/>
      <c r="DY60" s="194"/>
      <c r="DZ60" s="194"/>
      <c r="EA60" s="194"/>
      <c r="EB60" s="194"/>
      <c r="EC60" s="194"/>
      <c r="ED60" s="194"/>
      <c r="EE60" s="194"/>
      <c r="EF60" s="194"/>
      <c r="EG60" s="194"/>
      <c r="EH60" s="194"/>
      <c r="EI60" s="194"/>
      <c r="EJ60" s="194"/>
      <c r="EK60" s="194"/>
      <c r="EL60" s="194"/>
      <c r="EM60" s="194"/>
      <c r="EN60" s="194"/>
      <c r="EO60" s="194"/>
      <c r="EP60" s="194"/>
      <c r="EQ60" s="194"/>
      <c r="ER60" s="194"/>
      <c r="ES60" s="194"/>
      <c r="ET60" s="194"/>
      <c r="EU60" s="194"/>
      <c r="EV60" s="194"/>
      <c r="EW60" s="194"/>
      <c r="EX60" s="194"/>
      <c r="EY60" s="194"/>
      <c r="EZ60" s="194"/>
      <c r="FA60" s="194"/>
      <c r="FB60" s="194"/>
      <c r="FC60" s="194"/>
      <c r="FD60" s="194"/>
      <c r="FE60" s="194"/>
      <c r="FF60" s="194"/>
      <c r="FG60" s="194"/>
      <c r="FH60" s="194"/>
      <c r="FI60" s="194"/>
      <c r="FJ60" s="194"/>
      <c r="FK60" s="194"/>
      <c r="FL60" s="194"/>
      <c r="FM60" s="194"/>
      <c r="FN60" s="194"/>
      <c r="FO60" s="194"/>
      <c r="FP60" s="194"/>
      <c r="FQ60" s="194"/>
      <c r="FR60" s="194"/>
      <c r="FS60" s="194"/>
      <c r="FT60" s="194"/>
      <c r="FU60" s="194"/>
      <c r="FV60" s="194"/>
      <c r="FW60" s="194"/>
      <c r="FX60" s="194"/>
      <c r="FY60" s="194"/>
      <c r="FZ60" s="194"/>
      <c r="GA60" s="194"/>
      <c r="GB60" s="194"/>
      <c r="GC60" s="194"/>
      <c r="GD60" s="194"/>
      <c r="GE60" s="194"/>
      <c r="GF60" s="194"/>
      <c r="GG60" s="194"/>
      <c r="GH60" s="194"/>
      <c r="GI60" s="194"/>
      <c r="GJ60" s="194"/>
      <c r="GK60" s="194"/>
      <c r="GL60" s="194"/>
      <c r="GM60" s="194"/>
      <c r="GN60" s="194"/>
      <c r="GO60" s="194"/>
      <c r="GP60" s="194"/>
      <c r="GQ60" s="194"/>
      <c r="GR60" s="194"/>
      <c r="GS60" s="194"/>
      <c r="GT60" s="194"/>
      <c r="GU60" s="194"/>
      <c r="GV60" s="194"/>
      <c r="GW60" s="194"/>
      <c r="GX60" s="194"/>
      <c r="GY60" s="194"/>
      <c r="GZ60" s="194"/>
      <c r="HA60" s="194"/>
      <c r="HB60" s="194"/>
      <c r="HC60" s="194"/>
      <c r="HD60" s="194"/>
      <c r="HE60" s="194"/>
      <c r="HF60" s="194"/>
      <c r="HG60" s="194"/>
      <c r="HH60" s="194"/>
      <c r="HI60" s="194"/>
      <c r="HJ60" s="194"/>
      <c r="HK60" s="194"/>
      <c r="HL60" s="194"/>
      <c r="HM60" s="194"/>
      <c r="HN60" s="194"/>
      <c r="HO60" s="194"/>
      <c r="HP60" s="194"/>
      <c r="HQ60" s="194"/>
      <c r="HR60" s="194"/>
      <c r="HS60" s="194"/>
      <c r="HT60" s="194"/>
      <c r="HU60" s="194"/>
      <c r="HV60" s="194"/>
      <c r="HW60" s="194"/>
      <c r="HX60" s="194"/>
      <c r="HY60" s="194"/>
      <c r="HZ60" s="194"/>
      <c r="IA60" s="194"/>
      <c r="IB60" s="194"/>
      <c r="IC60" s="194"/>
      <c r="ID60" s="194"/>
      <c r="IE60" s="194"/>
      <c r="IF60" s="194"/>
      <c r="IG60" s="194"/>
      <c r="IH60" s="194"/>
      <c r="II60" s="194"/>
      <c r="IJ60" s="194"/>
      <c r="IK60" s="194"/>
      <c r="IL60" s="194"/>
      <c r="IM60" s="194"/>
      <c r="IN60" s="194"/>
      <c r="IO60" s="194"/>
      <c r="IP60" s="194"/>
      <c r="IQ60" s="194"/>
      <c r="IR60" s="194"/>
      <c r="IS60" s="194"/>
      <c r="IT60" s="194"/>
      <c r="IU60" s="194"/>
    </row>
    <row r="61" spans="1:255">
      <c r="A61" s="194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  <c r="CT61" s="194"/>
      <c r="CU61" s="194"/>
      <c r="CV61" s="194"/>
      <c r="CW61" s="194"/>
      <c r="CX61" s="194"/>
      <c r="CY61" s="194"/>
      <c r="CZ61" s="194"/>
      <c r="DA61" s="194"/>
      <c r="DB61" s="194"/>
      <c r="DC61" s="194"/>
      <c r="DD61" s="194"/>
      <c r="DE61" s="194"/>
      <c r="DF61" s="194"/>
      <c r="DG61" s="194"/>
      <c r="DH61" s="194"/>
      <c r="DI61" s="194"/>
      <c r="DJ61" s="194"/>
      <c r="DK61" s="194"/>
      <c r="DL61" s="194"/>
      <c r="DM61" s="194"/>
      <c r="DN61" s="194"/>
      <c r="DO61" s="194"/>
      <c r="DP61" s="194"/>
      <c r="DQ61" s="194"/>
      <c r="DR61" s="194"/>
      <c r="DS61" s="194"/>
      <c r="DT61" s="194"/>
      <c r="DU61" s="194"/>
      <c r="DV61" s="194"/>
      <c r="DW61" s="194"/>
      <c r="DX61" s="194"/>
      <c r="DY61" s="194"/>
      <c r="DZ61" s="194"/>
      <c r="EA61" s="194"/>
      <c r="EB61" s="194"/>
      <c r="EC61" s="194"/>
      <c r="ED61" s="194"/>
      <c r="EE61" s="194"/>
      <c r="EF61" s="194"/>
      <c r="EG61" s="194"/>
      <c r="EH61" s="194"/>
      <c r="EI61" s="194"/>
      <c r="EJ61" s="194"/>
      <c r="EK61" s="194"/>
      <c r="EL61" s="194"/>
      <c r="EM61" s="194"/>
      <c r="EN61" s="194"/>
      <c r="EO61" s="194"/>
      <c r="EP61" s="194"/>
      <c r="EQ61" s="194"/>
      <c r="ER61" s="194"/>
      <c r="ES61" s="194"/>
      <c r="ET61" s="194"/>
      <c r="EU61" s="194"/>
      <c r="EV61" s="194"/>
      <c r="EW61" s="194"/>
      <c r="EX61" s="194"/>
      <c r="EY61" s="194"/>
      <c r="EZ61" s="194"/>
      <c r="FA61" s="194"/>
      <c r="FB61" s="194"/>
      <c r="FC61" s="194"/>
      <c r="FD61" s="194"/>
      <c r="FE61" s="194"/>
      <c r="FF61" s="194"/>
      <c r="FG61" s="194"/>
      <c r="FH61" s="194"/>
      <c r="FI61" s="194"/>
      <c r="FJ61" s="194"/>
      <c r="FK61" s="194"/>
      <c r="FL61" s="194"/>
      <c r="FM61" s="194"/>
      <c r="FN61" s="194"/>
      <c r="FO61" s="194"/>
      <c r="FP61" s="194"/>
      <c r="FQ61" s="194"/>
      <c r="FR61" s="194"/>
      <c r="FS61" s="194"/>
      <c r="FT61" s="194"/>
      <c r="FU61" s="194"/>
      <c r="FV61" s="194"/>
      <c r="FW61" s="194"/>
      <c r="FX61" s="194"/>
      <c r="FY61" s="194"/>
      <c r="FZ61" s="194"/>
      <c r="GA61" s="194"/>
      <c r="GB61" s="194"/>
      <c r="GC61" s="194"/>
      <c r="GD61" s="194"/>
      <c r="GE61" s="194"/>
      <c r="GF61" s="194"/>
      <c r="GG61" s="194"/>
      <c r="GH61" s="194"/>
      <c r="GI61" s="194"/>
      <c r="GJ61" s="194"/>
      <c r="GK61" s="194"/>
      <c r="GL61" s="194"/>
      <c r="GM61" s="194"/>
      <c r="GN61" s="194"/>
      <c r="GO61" s="194"/>
      <c r="GP61" s="194"/>
      <c r="GQ61" s="194"/>
      <c r="GR61" s="194"/>
      <c r="GS61" s="194"/>
      <c r="GT61" s="194"/>
      <c r="GU61" s="194"/>
      <c r="GV61" s="194"/>
      <c r="GW61" s="194"/>
      <c r="GX61" s="194"/>
      <c r="GY61" s="194"/>
      <c r="GZ61" s="194"/>
      <c r="HA61" s="194"/>
      <c r="HB61" s="194"/>
      <c r="HC61" s="194"/>
      <c r="HD61" s="194"/>
      <c r="HE61" s="194"/>
      <c r="HF61" s="194"/>
      <c r="HG61" s="194"/>
      <c r="HH61" s="194"/>
      <c r="HI61" s="194"/>
      <c r="HJ61" s="194"/>
      <c r="HK61" s="194"/>
      <c r="HL61" s="194"/>
      <c r="HM61" s="194"/>
      <c r="HN61" s="194"/>
      <c r="HO61" s="194"/>
      <c r="HP61" s="194"/>
      <c r="HQ61" s="194"/>
      <c r="HR61" s="194"/>
      <c r="HS61" s="194"/>
      <c r="HT61" s="194"/>
      <c r="HU61" s="194"/>
      <c r="HV61" s="194"/>
      <c r="HW61" s="194"/>
      <c r="HX61" s="194"/>
      <c r="HY61" s="194"/>
      <c r="HZ61" s="194"/>
      <c r="IA61" s="194"/>
      <c r="IB61" s="194"/>
      <c r="IC61" s="194"/>
      <c r="ID61" s="194"/>
      <c r="IE61" s="194"/>
      <c r="IF61" s="194"/>
      <c r="IG61" s="194"/>
      <c r="IH61" s="194"/>
      <c r="II61" s="194"/>
      <c r="IJ61" s="194"/>
      <c r="IK61" s="194"/>
      <c r="IL61" s="194"/>
      <c r="IM61" s="194"/>
      <c r="IN61" s="194"/>
      <c r="IO61" s="194"/>
      <c r="IP61" s="194"/>
      <c r="IQ61" s="194"/>
      <c r="IR61" s="194"/>
      <c r="IS61" s="194"/>
      <c r="IT61" s="194"/>
      <c r="IU61" s="194"/>
    </row>
    <row r="62" spans="1:255">
      <c r="A62" s="194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  <c r="CT62" s="194"/>
      <c r="CU62" s="194"/>
      <c r="CV62" s="194"/>
      <c r="CW62" s="194"/>
      <c r="CX62" s="194"/>
      <c r="CY62" s="194"/>
      <c r="CZ62" s="194"/>
      <c r="DA62" s="194"/>
      <c r="DB62" s="194"/>
      <c r="DC62" s="194"/>
      <c r="DD62" s="194"/>
      <c r="DE62" s="194"/>
      <c r="DF62" s="194"/>
      <c r="DG62" s="194"/>
      <c r="DH62" s="194"/>
      <c r="DI62" s="194"/>
      <c r="DJ62" s="194"/>
      <c r="DK62" s="194"/>
      <c r="DL62" s="194"/>
      <c r="DM62" s="194"/>
      <c r="DN62" s="194"/>
      <c r="DO62" s="194"/>
      <c r="DP62" s="194"/>
      <c r="DQ62" s="194"/>
      <c r="DR62" s="194"/>
      <c r="DS62" s="194"/>
      <c r="DT62" s="194"/>
      <c r="DU62" s="194"/>
      <c r="DV62" s="194"/>
      <c r="DW62" s="194"/>
      <c r="DX62" s="194"/>
      <c r="DY62" s="194"/>
      <c r="DZ62" s="194"/>
      <c r="EA62" s="194"/>
      <c r="EB62" s="194"/>
      <c r="EC62" s="194"/>
      <c r="ED62" s="194"/>
      <c r="EE62" s="194"/>
      <c r="EF62" s="194"/>
      <c r="EG62" s="194"/>
      <c r="EH62" s="194"/>
      <c r="EI62" s="194"/>
      <c r="EJ62" s="194"/>
      <c r="EK62" s="194"/>
      <c r="EL62" s="194"/>
      <c r="EM62" s="194"/>
      <c r="EN62" s="194"/>
      <c r="EO62" s="194"/>
      <c r="EP62" s="194"/>
      <c r="EQ62" s="194"/>
      <c r="ER62" s="194"/>
      <c r="ES62" s="194"/>
      <c r="ET62" s="194"/>
      <c r="EU62" s="194"/>
      <c r="EV62" s="194"/>
      <c r="EW62" s="194"/>
      <c r="EX62" s="194"/>
      <c r="EY62" s="194"/>
      <c r="EZ62" s="194"/>
      <c r="FA62" s="194"/>
      <c r="FB62" s="194"/>
      <c r="FC62" s="194"/>
      <c r="FD62" s="194"/>
      <c r="FE62" s="194"/>
      <c r="FF62" s="194"/>
      <c r="FG62" s="194"/>
      <c r="FH62" s="194"/>
      <c r="FI62" s="194"/>
      <c r="FJ62" s="194"/>
      <c r="FK62" s="194"/>
      <c r="FL62" s="194"/>
      <c r="FM62" s="194"/>
      <c r="FN62" s="194"/>
      <c r="FO62" s="194"/>
      <c r="FP62" s="194"/>
      <c r="FQ62" s="194"/>
      <c r="FR62" s="194"/>
      <c r="FS62" s="194"/>
      <c r="FT62" s="194"/>
      <c r="FU62" s="194"/>
      <c r="FV62" s="194"/>
      <c r="FW62" s="194"/>
      <c r="FX62" s="194"/>
      <c r="FY62" s="194"/>
      <c r="FZ62" s="194"/>
      <c r="GA62" s="194"/>
      <c r="GB62" s="194"/>
      <c r="GC62" s="194"/>
      <c r="GD62" s="194"/>
      <c r="GE62" s="194"/>
      <c r="GF62" s="194"/>
      <c r="GG62" s="194"/>
      <c r="GH62" s="194"/>
      <c r="GI62" s="194"/>
      <c r="GJ62" s="194"/>
      <c r="GK62" s="194"/>
      <c r="GL62" s="194"/>
      <c r="GM62" s="194"/>
      <c r="GN62" s="194"/>
      <c r="GO62" s="194"/>
      <c r="GP62" s="194"/>
      <c r="GQ62" s="194"/>
      <c r="GR62" s="194"/>
      <c r="GS62" s="194"/>
      <c r="GT62" s="194"/>
      <c r="GU62" s="194"/>
      <c r="GV62" s="194"/>
      <c r="GW62" s="194"/>
      <c r="GX62" s="194"/>
      <c r="GY62" s="194"/>
      <c r="GZ62" s="194"/>
      <c r="HA62" s="194"/>
      <c r="HB62" s="194"/>
      <c r="HC62" s="194"/>
      <c r="HD62" s="194"/>
      <c r="HE62" s="194"/>
      <c r="HF62" s="194"/>
      <c r="HG62" s="194"/>
      <c r="HH62" s="194"/>
      <c r="HI62" s="194"/>
      <c r="HJ62" s="194"/>
      <c r="HK62" s="194"/>
      <c r="HL62" s="194"/>
      <c r="HM62" s="194"/>
      <c r="HN62" s="194"/>
      <c r="HO62" s="194"/>
      <c r="HP62" s="194"/>
      <c r="HQ62" s="194"/>
      <c r="HR62" s="194"/>
      <c r="HS62" s="194"/>
      <c r="HT62" s="194"/>
      <c r="HU62" s="194"/>
      <c r="HV62" s="194"/>
      <c r="HW62" s="194"/>
      <c r="HX62" s="194"/>
      <c r="HY62" s="194"/>
      <c r="HZ62" s="194"/>
      <c r="IA62" s="194"/>
      <c r="IB62" s="194"/>
      <c r="IC62" s="194"/>
      <c r="ID62" s="194"/>
      <c r="IE62" s="194"/>
      <c r="IF62" s="194"/>
      <c r="IG62" s="194"/>
      <c r="IH62" s="194"/>
      <c r="II62" s="194"/>
      <c r="IJ62" s="194"/>
      <c r="IK62" s="194"/>
      <c r="IL62" s="194"/>
      <c r="IM62" s="194"/>
      <c r="IN62" s="194"/>
      <c r="IO62" s="194"/>
      <c r="IP62" s="194"/>
      <c r="IQ62" s="194"/>
      <c r="IR62" s="194"/>
      <c r="IS62" s="194"/>
      <c r="IT62" s="194"/>
      <c r="IU62" s="194"/>
    </row>
    <row r="63" spans="1:255">
      <c r="A63" s="194"/>
      <c r="B63" s="193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  <c r="CT63" s="194"/>
      <c r="CU63" s="194"/>
      <c r="CV63" s="194"/>
      <c r="CW63" s="194"/>
      <c r="CX63" s="194"/>
      <c r="CY63" s="194"/>
      <c r="CZ63" s="194"/>
      <c r="DA63" s="194"/>
      <c r="DB63" s="194"/>
      <c r="DC63" s="194"/>
      <c r="DD63" s="194"/>
      <c r="DE63" s="194"/>
      <c r="DF63" s="194"/>
      <c r="DG63" s="194"/>
      <c r="DH63" s="194"/>
      <c r="DI63" s="194"/>
      <c r="DJ63" s="194"/>
      <c r="DK63" s="194"/>
      <c r="DL63" s="194"/>
      <c r="DM63" s="194"/>
      <c r="DN63" s="194"/>
      <c r="DO63" s="194"/>
      <c r="DP63" s="194"/>
      <c r="DQ63" s="194"/>
      <c r="DR63" s="194"/>
      <c r="DS63" s="194"/>
      <c r="DT63" s="194"/>
      <c r="DU63" s="194"/>
      <c r="DV63" s="194"/>
      <c r="DW63" s="194"/>
      <c r="DX63" s="194"/>
      <c r="DY63" s="194"/>
      <c r="DZ63" s="194"/>
      <c r="EA63" s="194"/>
      <c r="EB63" s="194"/>
      <c r="EC63" s="194"/>
      <c r="ED63" s="194"/>
      <c r="EE63" s="194"/>
      <c r="EF63" s="194"/>
      <c r="EG63" s="194"/>
      <c r="EH63" s="194"/>
      <c r="EI63" s="194"/>
      <c r="EJ63" s="194"/>
      <c r="EK63" s="194"/>
      <c r="EL63" s="194"/>
      <c r="EM63" s="194"/>
      <c r="EN63" s="194"/>
      <c r="EO63" s="194"/>
      <c r="EP63" s="194"/>
      <c r="EQ63" s="194"/>
      <c r="ER63" s="194"/>
      <c r="ES63" s="194"/>
      <c r="ET63" s="194"/>
      <c r="EU63" s="194"/>
      <c r="EV63" s="194"/>
      <c r="EW63" s="194"/>
      <c r="EX63" s="194"/>
      <c r="EY63" s="194"/>
      <c r="EZ63" s="194"/>
      <c r="FA63" s="194"/>
      <c r="FB63" s="194"/>
      <c r="FC63" s="194"/>
      <c r="FD63" s="194"/>
      <c r="FE63" s="194"/>
      <c r="FF63" s="194"/>
      <c r="FG63" s="194"/>
      <c r="FH63" s="194"/>
      <c r="FI63" s="194"/>
      <c r="FJ63" s="194"/>
      <c r="FK63" s="194"/>
      <c r="FL63" s="194"/>
      <c r="FM63" s="194"/>
      <c r="FN63" s="194"/>
      <c r="FO63" s="194"/>
      <c r="FP63" s="194"/>
      <c r="FQ63" s="194"/>
      <c r="FR63" s="194"/>
      <c r="FS63" s="194"/>
      <c r="FT63" s="194"/>
      <c r="FU63" s="194"/>
      <c r="FV63" s="194"/>
      <c r="FW63" s="194"/>
      <c r="FX63" s="194"/>
      <c r="FY63" s="194"/>
      <c r="FZ63" s="194"/>
      <c r="GA63" s="194"/>
      <c r="GB63" s="194"/>
      <c r="GC63" s="194"/>
      <c r="GD63" s="194"/>
      <c r="GE63" s="194"/>
      <c r="GF63" s="194"/>
      <c r="GG63" s="194"/>
      <c r="GH63" s="194"/>
      <c r="GI63" s="194"/>
      <c r="GJ63" s="194"/>
      <c r="GK63" s="194"/>
      <c r="GL63" s="194"/>
      <c r="GM63" s="194"/>
      <c r="GN63" s="194"/>
      <c r="GO63" s="194"/>
      <c r="GP63" s="194"/>
      <c r="GQ63" s="194"/>
      <c r="GR63" s="194"/>
      <c r="GS63" s="194"/>
      <c r="GT63" s="194"/>
      <c r="GU63" s="194"/>
      <c r="GV63" s="194"/>
      <c r="GW63" s="194"/>
      <c r="GX63" s="194"/>
      <c r="GY63" s="194"/>
      <c r="GZ63" s="194"/>
      <c r="HA63" s="194"/>
      <c r="HB63" s="194"/>
      <c r="HC63" s="194"/>
      <c r="HD63" s="194"/>
      <c r="HE63" s="194"/>
      <c r="HF63" s="194"/>
      <c r="HG63" s="194"/>
      <c r="HH63" s="194"/>
      <c r="HI63" s="194"/>
      <c r="HJ63" s="194"/>
      <c r="HK63" s="194"/>
      <c r="HL63" s="194"/>
      <c r="HM63" s="194"/>
      <c r="HN63" s="194"/>
      <c r="HO63" s="194"/>
      <c r="HP63" s="194"/>
      <c r="HQ63" s="194"/>
      <c r="HR63" s="194"/>
      <c r="HS63" s="194"/>
      <c r="HT63" s="194"/>
      <c r="HU63" s="194"/>
      <c r="HV63" s="194"/>
      <c r="HW63" s="194"/>
      <c r="HX63" s="194"/>
      <c r="HY63" s="194"/>
      <c r="HZ63" s="194"/>
      <c r="IA63" s="194"/>
      <c r="IB63" s="194"/>
      <c r="IC63" s="194"/>
      <c r="ID63" s="194"/>
      <c r="IE63" s="194"/>
      <c r="IF63" s="194"/>
      <c r="IG63" s="194"/>
      <c r="IH63" s="194"/>
      <c r="II63" s="194"/>
      <c r="IJ63" s="194"/>
      <c r="IK63" s="194"/>
      <c r="IL63" s="194"/>
      <c r="IM63" s="194"/>
      <c r="IN63" s="194"/>
      <c r="IO63" s="194"/>
      <c r="IP63" s="194"/>
      <c r="IQ63" s="194"/>
      <c r="IR63" s="194"/>
      <c r="IS63" s="194"/>
      <c r="IT63" s="194"/>
      <c r="IU63" s="194"/>
    </row>
    <row r="64" spans="1:255">
      <c r="A64" s="194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  <c r="CT64" s="194"/>
      <c r="CU64" s="194"/>
      <c r="CV64" s="194"/>
      <c r="CW64" s="194"/>
      <c r="CX64" s="194"/>
      <c r="CY64" s="194"/>
      <c r="CZ64" s="194"/>
      <c r="DA64" s="194"/>
      <c r="DB64" s="194"/>
      <c r="DC64" s="194"/>
      <c r="DD64" s="194"/>
      <c r="DE64" s="194"/>
      <c r="DF64" s="194"/>
      <c r="DG64" s="194"/>
      <c r="DH64" s="194"/>
      <c r="DI64" s="194"/>
      <c r="DJ64" s="194"/>
      <c r="DK64" s="194"/>
      <c r="DL64" s="194"/>
      <c r="DM64" s="194"/>
      <c r="DN64" s="194"/>
      <c r="DO64" s="194"/>
      <c r="DP64" s="194"/>
      <c r="DQ64" s="194"/>
      <c r="DR64" s="194"/>
      <c r="DS64" s="194"/>
      <c r="DT64" s="194"/>
      <c r="DU64" s="194"/>
      <c r="DV64" s="194"/>
      <c r="DW64" s="194"/>
      <c r="DX64" s="194"/>
      <c r="DY64" s="194"/>
      <c r="DZ64" s="194"/>
      <c r="EA64" s="194"/>
      <c r="EB64" s="194"/>
      <c r="EC64" s="194"/>
      <c r="ED64" s="194"/>
      <c r="EE64" s="194"/>
      <c r="EF64" s="194"/>
      <c r="EG64" s="194"/>
      <c r="EH64" s="194"/>
      <c r="EI64" s="194"/>
      <c r="EJ64" s="194"/>
      <c r="EK64" s="194"/>
      <c r="EL64" s="194"/>
      <c r="EM64" s="194"/>
      <c r="EN64" s="194"/>
      <c r="EO64" s="194"/>
      <c r="EP64" s="194"/>
      <c r="EQ64" s="194"/>
      <c r="ER64" s="194"/>
      <c r="ES64" s="194"/>
      <c r="ET64" s="194"/>
      <c r="EU64" s="194"/>
      <c r="EV64" s="194"/>
      <c r="EW64" s="194"/>
      <c r="EX64" s="194"/>
      <c r="EY64" s="194"/>
      <c r="EZ64" s="194"/>
      <c r="FA64" s="194"/>
      <c r="FB64" s="194"/>
      <c r="FC64" s="194"/>
      <c r="FD64" s="194"/>
      <c r="FE64" s="194"/>
      <c r="FF64" s="194"/>
      <c r="FG64" s="194"/>
      <c r="FH64" s="194"/>
      <c r="FI64" s="194"/>
      <c r="FJ64" s="194"/>
      <c r="FK64" s="194"/>
      <c r="FL64" s="194"/>
      <c r="FM64" s="194"/>
      <c r="FN64" s="194"/>
      <c r="FO64" s="194"/>
      <c r="FP64" s="194"/>
      <c r="FQ64" s="194"/>
      <c r="FR64" s="194"/>
      <c r="FS64" s="194"/>
      <c r="FT64" s="194"/>
      <c r="FU64" s="194"/>
      <c r="FV64" s="194"/>
      <c r="FW64" s="194"/>
      <c r="FX64" s="194"/>
      <c r="FY64" s="194"/>
      <c r="FZ64" s="194"/>
      <c r="GA64" s="194"/>
      <c r="GB64" s="194"/>
      <c r="GC64" s="194"/>
      <c r="GD64" s="194"/>
      <c r="GE64" s="194"/>
      <c r="GF64" s="194"/>
      <c r="GG64" s="194"/>
      <c r="GH64" s="194"/>
      <c r="GI64" s="194"/>
      <c r="GJ64" s="194"/>
      <c r="GK64" s="194"/>
      <c r="GL64" s="194"/>
      <c r="GM64" s="194"/>
      <c r="GN64" s="194"/>
      <c r="GO64" s="194"/>
      <c r="GP64" s="194"/>
      <c r="GQ64" s="194"/>
      <c r="GR64" s="194"/>
      <c r="GS64" s="194"/>
      <c r="GT64" s="194"/>
      <c r="GU64" s="194"/>
      <c r="GV64" s="194"/>
      <c r="GW64" s="194"/>
      <c r="GX64" s="194"/>
      <c r="GY64" s="194"/>
      <c r="GZ64" s="194"/>
      <c r="HA64" s="194"/>
      <c r="HB64" s="194"/>
      <c r="HC64" s="194"/>
      <c r="HD64" s="194"/>
      <c r="HE64" s="194"/>
      <c r="HF64" s="194"/>
      <c r="HG64" s="194"/>
      <c r="HH64" s="194"/>
      <c r="HI64" s="194"/>
      <c r="HJ64" s="194"/>
      <c r="HK64" s="194"/>
      <c r="HL64" s="194"/>
      <c r="HM64" s="194"/>
      <c r="HN64" s="194"/>
      <c r="HO64" s="194"/>
      <c r="HP64" s="194"/>
      <c r="HQ64" s="194"/>
      <c r="HR64" s="194"/>
      <c r="HS64" s="194"/>
      <c r="HT64" s="194"/>
      <c r="HU64" s="194"/>
      <c r="HV64" s="194"/>
      <c r="HW64" s="194"/>
      <c r="HX64" s="194"/>
      <c r="HY64" s="194"/>
      <c r="HZ64" s="194"/>
      <c r="IA64" s="194"/>
      <c r="IB64" s="194"/>
      <c r="IC64" s="194"/>
      <c r="ID64" s="194"/>
      <c r="IE64" s="194"/>
      <c r="IF64" s="194"/>
      <c r="IG64" s="194"/>
      <c r="IH64" s="194"/>
      <c r="II64" s="194"/>
      <c r="IJ64" s="194"/>
      <c r="IK64" s="194"/>
      <c r="IL64" s="194"/>
      <c r="IM64" s="194"/>
      <c r="IN64" s="194"/>
      <c r="IO64" s="194"/>
      <c r="IP64" s="194"/>
      <c r="IQ64" s="194"/>
      <c r="IR64" s="194"/>
      <c r="IS64" s="194"/>
      <c r="IT64" s="194"/>
      <c r="IU64" s="194"/>
    </row>
    <row r="65" spans="1:255">
      <c r="A65" s="194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  <c r="CT65" s="194"/>
      <c r="CU65" s="194"/>
      <c r="CV65" s="194"/>
      <c r="CW65" s="194"/>
      <c r="CX65" s="194"/>
      <c r="CY65" s="194"/>
      <c r="CZ65" s="194"/>
      <c r="DA65" s="194"/>
      <c r="DB65" s="194"/>
      <c r="DC65" s="194"/>
      <c r="DD65" s="194"/>
      <c r="DE65" s="194"/>
      <c r="DF65" s="194"/>
      <c r="DG65" s="194"/>
      <c r="DH65" s="194"/>
      <c r="DI65" s="194"/>
      <c r="DJ65" s="194"/>
      <c r="DK65" s="194"/>
      <c r="DL65" s="194"/>
      <c r="DM65" s="194"/>
      <c r="DN65" s="194"/>
      <c r="DO65" s="194"/>
      <c r="DP65" s="194"/>
      <c r="DQ65" s="194"/>
      <c r="DR65" s="194"/>
      <c r="DS65" s="194"/>
      <c r="DT65" s="194"/>
      <c r="DU65" s="194"/>
      <c r="DV65" s="194"/>
      <c r="DW65" s="194"/>
      <c r="DX65" s="194"/>
      <c r="DY65" s="194"/>
      <c r="DZ65" s="194"/>
      <c r="EA65" s="194"/>
      <c r="EB65" s="194"/>
      <c r="EC65" s="194"/>
      <c r="ED65" s="194"/>
      <c r="EE65" s="194"/>
      <c r="EF65" s="194"/>
      <c r="EG65" s="194"/>
      <c r="EH65" s="194"/>
      <c r="EI65" s="194"/>
      <c r="EJ65" s="194"/>
      <c r="EK65" s="194"/>
      <c r="EL65" s="194"/>
      <c r="EM65" s="194"/>
      <c r="EN65" s="194"/>
      <c r="EO65" s="194"/>
      <c r="EP65" s="194"/>
      <c r="EQ65" s="194"/>
      <c r="ER65" s="194"/>
      <c r="ES65" s="194"/>
      <c r="ET65" s="194"/>
      <c r="EU65" s="194"/>
      <c r="EV65" s="194"/>
      <c r="EW65" s="194"/>
      <c r="EX65" s="194"/>
      <c r="EY65" s="194"/>
      <c r="EZ65" s="194"/>
      <c r="FA65" s="194"/>
      <c r="FB65" s="194"/>
      <c r="FC65" s="194"/>
      <c r="FD65" s="194"/>
      <c r="FE65" s="194"/>
      <c r="FF65" s="194"/>
      <c r="FG65" s="194"/>
      <c r="FH65" s="194"/>
      <c r="FI65" s="194"/>
      <c r="FJ65" s="194"/>
      <c r="FK65" s="194"/>
      <c r="FL65" s="194"/>
      <c r="FM65" s="194"/>
      <c r="FN65" s="194"/>
      <c r="FO65" s="194"/>
      <c r="FP65" s="194"/>
      <c r="FQ65" s="194"/>
      <c r="FR65" s="194"/>
      <c r="FS65" s="194"/>
      <c r="FT65" s="194"/>
      <c r="FU65" s="194"/>
      <c r="FV65" s="194"/>
      <c r="FW65" s="194"/>
      <c r="FX65" s="194"/>
      <c r="FY65" s="194"/>
      <c r="FZ65" s="194"/>
      <c r="GA65" s="194"/>
      <c r="GB65" s="194"/>
      <c r="GC65" s="194"/>
      <c r="GD65" s="194"/>
      <c r="GE65" s="194"/>
      <c r="GF65" s="194"/>
      <c r="GG65" s="194"/>
      <c r="GH65" s="194"/>
      <c r="GI65" s="194"/>
      <c r="GJ65" s="194"/>
      <c r="GK65" s="194"/>
      <c r="GL65" s="194"/>
      <c r="GM65" s="194"/>
      <c r="GN65" s="194"/>
      <c r="GO65" s="194"/>
      <c r="GP65" s="194"/>
      <c r="GQ65" s="194"/>
      <c r="GR65" s="194"/>
      <c r="GS65" s="194"/>
      <c r="GT65" s="194"/>
      <c r="GU65" s="194"/>
      <c r="GV65" s="194"/>
      <c r="GW65" s="194"/>
      <c r="GX65" s="194"/>
      <c r="GY65" s="194"/>
      <c r="GZ65" s="194"/>
      <c r="HA65" s="194"/>
      <c r="HB65" s="194"/>
      <c r="HC65" s="194"/>
      <c r="HD65" s="194"/>
      <c r="HE65" s="194"/>
      <c r="HF65" s="194"/>
      <c r="HG65" s="194"/>
      <c r="HH65" s="194"/>
      <c r="HI65" s="194"/>
      <c r="HJ65" s="194"/>
      <c r="HK65" s="194"/>
      <c r="HL65" s="194"/>
      <c r="HM65" s="194"/>
      <c r="HN65" s="194"/>
      <c r="HO65" s="194"/>
      <c r="HP65" s="194"/>
      <c r="HQ65" s="194"/>
      <c r="HR65" s="194"/>
      <c r="HS65" s="194"/>
      <c r="HT65" s="194"/>
      <c r="HU65" s="194"/>
      <c r="HV65" s="194"/>
      <c r="HW65" s="194"/>
      <c r="HX65" s="194"/>
      <c r="HY65" s="194"/>
      <c r="HZ65" s="194"/>
      <c r="IA65" s="194"/>
      <c r="IB65" s="194"/>
      <c r="IC65" s="194"/>
      <c r="ID65" s="194"/>
      <c r="IE65" s="194"/>
      <c r="IF65" s="194"/>
      <c r="IG65" s="194"/>
      <c r="IH65" s="194"/>
      <c r="II65" s="194"/>
      <c r="IJ65" s="194"/>
      <c r="IK65" s="194"/>
      <c r="IL65" s="194"/>
      <c r="IM65" s="194"/>
      <c r="IN65" s="194"/>
      <c r="IO65" s="194"/>
      <c r="IP65" s="194"/>
      <c r="IQ65" s="194"/>
      <c r="IR65" s="194"/>
      <c r="IS65" s="194"/>
      <c r="IT65" s="194"/>
      <c r="IU65" s="194"/>
    </row>
    <row r="66" spans="1:255">
      <c r="A66" s="194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  <c r="CT66" s="194"/>
      <c r="CU66" s="194"/>
      <c r="CV66" s="194"/>
      <c r="CW66" s="194"/>
      <c r="CX66" s="194"/>
      <c r="CY66" s="194"/>
      <c r="CZ66" s="194"/>
      <c r="DA66" s="194"/>
      <c r="DB66" s="194"/>
      <c r="DC66" s="194"/>
      <c r="DD66" s="194"/>
      <c r="DE66" s="194"/>
      <c r="DF66" s="194"/>
      <c r="DG66" s="194"/>
      <c r="DH66" s="194"/>
      <c r="DI66" s="194"/>
      <c r="DJ66" s="194"/>
      <c r="DK66" s="194"/>
      <c r="DL66" s="194"/>
      <c r="DM66" s="194"/>
      <c r="DN66" s="194"/>
      <c r="DO66" s="194"/>
      <c r="DP66" s="194"/>
      <c r="DQ66" s="194"/>
      <c r="DR66" s="194"/>
      <c r="DS66" s="194"/>
      <c r="DT66" s="194"/>
      <c r="DU66" s="194"/>
      <c r="DV66" s="194"/>
      <c r="DW66" s="194"/>
      <c r="DX66" s="194"/>
      <c r="DY66" s="194"/>
      <c r="DZ66" s="194"/>
      <c r="EA66" s="194"/>
      <c r="EB66" s="194"/>
      <c r="EC66" s="194"/>
      <c r="ED66" s="194"/>
      <c r="EE66" s="194"/>
      <c r="EF66" s="194"/>
      <c r="EG66" s="194"/>
      <c r="EH66" s="194"/>
      <c r="EI66" s="194"/>
      <c r="EJ66" s="194"/>
      <c r="EK66" s="194"/>
      <c r="EL66" s="194"/>
      <c r="EM66" s="194"/>
      <c r="EN66" s="194"/>
      <c r="EO66" s="194"/>
      <c r="EP66" s="194"/>
      <c r="EQ66" s="194"/>
      <c r="ER66" s="194"/>
      <c r="ES66" s="194"/>
      <c r="ET66" s="194"/>
      <c r="EU66" s="194"/>
      <c r="EV66" s="194"/>
      <c r="EW66" s="194"/>
      <c r="EX66" s="194"/>
      <c r="EY66" s="194"/>
      <c r="EZ66" s="194"/>
      <c r="FA66" s="194"/>
      <c r="FB66" s="194"/>
      <c r="FC66" s="194"/>
      <c r="FD66" s="194"/>
      <c r="FE66" s="194"/>
      <c r="FF66" s="194"/>
      <c r="FG66" s="194"/>
      <c r="FH66" s="194"/>
      <c r="FI66" s="194"/>
      <c r="FJ66" s="194"/>
      <c r="FK66" s="194"/>
      <c r="FL66" s="194"/>
      <c r="FM66" s="194"/>
      <c r="FN66" s="194"/>
      <c r="FO66" s="194"/>
      <c r="FP66" s="194"/>
      <c r="FQ66" s="194"/>
      <c r="FR66" s="194"/>
      <c r="FS66" s="194"/>
      <c r="FT66" s="194"/>
      <c r="FU66" s="194"/>
      <c r="FV66" s="194"/>
      <c r="FW66" s="194"/>
      <c r="FX66" s="194"/>
      <c r="FY66" s="194"/>
      <c r="FZ66" s="194"/>
      <c r="GA66" s="194"/>
      <c r="GB66" s="194"/>
      <c r="GC66" s="194"/>
      <c r="GD66" s="194"/>
      <c r="GE66" s="194"/>
      <c r="GF66" s="194"/>
      <c r="GG66" s="194"/>
      <c r="GH66" s="194"/>
      <c r="GI66" s="194"/>
      <c r="GJ66" s="194"/>
      <c r="GK66" s="194"/>
      <c r="GL66" s="194"/>
      <c r="GM66" s="194"/>
      <c r="GN66" s="194"/>
      <c r="GO66" s="194"/>
      <c r="GP66" s="194"/>
      <c r="GQ66" s="194"/>
      <c r="GR66" s="194"/>
      <c r="GS66" s="194"/>
      <c r="GT66" s="194"/>
      <c r="GU66" s="194"/>
      <c r="GV66" s="194"/>
      <c r="GW66" s="194"/>
      <c r="GX66" s="194"/>
      <c r="GY66" s="194"/>
      <c r="GZ66" s="194"/>
      <c r="HA66" s="194"/>
      <c r="HB66" s="194"/>
      <c r="HC66" s="194"/>
      <c r="HD66" s="194"/>
      <c r="HE66" s="194"/>
      <c r="HF66" s="194"/>
      <c r="HG66" s="194"/>
      <c r="HH66" s="194"/>
      <c r="HI66" s="194"/>
      <c r="HJ66" s="194"/>
      <c r="HK66" s="194"/>
      <c r="HL66" s="194"/>
      <c r="HM66" s="194"/>
      <c r="HN66" s="194"/>
      <c r="HO66" s="194"/>
      <c r="HP66" s="194"/>
      <c r="HQ66" s="194"/>
      <c r="HR66" s="194"/>
      <c r="HS66" s="194"/>
      <c r="HT66" s="194"/>
      <c r="HU66" s="194"/>
      <c r="HV66" s="194"/>
      <c r="HW66" s="194"/>
      <c r="HX66" s="194"/>
      <c r="HY66" s="194"/>
      <c r="HZ66" s="194"/>
      <c r="IA66" s="194"/>
      <c r="IB66" s="194"/>
      <c r="IC66" s="194"/>
      <c r="ID66" s="194"/>
      <c r="IE66" s="194"/>
      <c r="IF66" s="194"/>
      <c r="IG66" s="194"/>
      <c r="IH66" s="194"/>
      <c r="II66" s="194"/>
      <c r="IJ66" s="194"/>
      <c r="IK66" s="194"/>
      <c r="IL66" s="194"/>
      <c r="IM66" s="194"/>
      <c r="IN66" s="194"/>
      <c r="IO66" s="194"/>
      <c r="IP66" s="194"/>
      <c r="IQ66" s="194"/>
      <c r="IR66" s="194"/>
      <c r="IS66" s="194"/>
      <c r="IT66" s="194"/>
      <c r="IU66" s="194"/>
    </row>
    <row r="67" spans="1:255">
      <c r="A67" s="194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  <c r="CT67" s="194"/>
      <c r="CU67" s="194"/>
      <c r="CV67" s="194"/>
      <c r="CW67" s="194"/>
      <c r="CX67" s="194"/>
      <c r="CY67" s="194"/>
      <c r="CZ67" s="194"/>
      <c r="DA67" s="194"/>
      <c r="DB67" s="194"/>
      <c r="DC67" s="194"/>
      <c r="DD67" s="194"/>
      <c r="DE67" s="194"/>
      <c r="DF67" s="194"/>
      <c r="DG67" s="194"/>
      <c r="DH67" s="194"/>
      <c r="DI67" s="194"/>
      <c r="DJ67" s="194"/>
      <c r="DK67" s="194"/>
      <c r="DL67" s="194"/>
      <c r="DM67" s="194"/>
      <c r="DN67" s="194"/>
      <c r="DO67" s="194"/>
      <c r="DP67" s="194"/>
      <c r="DQ67" s="194"/>
      <c r="DR67" s="194"/>
      <c r="DS67" s="194"/>
      <c r="DT67" s="194"/>
      <c r="DU67" s="194"/>
      <c r="DV67" s="194"/>
      <c r="DW67" s="194"/>
      <c r="DX67" s="194"/>
      <c r="DY67" s="194"/>
      <c r="DZ67" s="194"/>
      <c r="EA67" s="194"/>
      <c r="EB67" s="194"/>
      <c r="EC67" s="194"/>
      <c r="ED67" s="194"/>
      <c r="EE67" s="194"/>
      <c r="EF67" s="194"/>
      <c r="EG67" s="194"/>
      <c r="EH67" s="194"/>
      <c r="EI67" s="194"/>
      <c r="EJ67" s="194"/>
      <c r="EK67" s="194"/>
      <c r="EL67" s="194"/>
      <c r="EM67" s="194"/>
      <c r="EN67" s="194"/>
      <c r="EO67" s="194"/>
      <c r="EP67" s="194"/>
      <c r="EQ67" s="194"/>
      <c r="ER67" s="194"/>
      <c r="ES67" s="194"/>
      <c r="ET67" s="194"/>
      <c r="EU67" s="194"/>
      <c r="EV67" s="194"/>
      <c r="EW67" s="194"/>
      <c r="EX67" s="194"/>
      <c r="EY67" s="194"/>
      <c r="EZ67" s="194"/>
      <c r="FA67" s="194"/>
      <c r="FB67" s="194"/>
      <c r="FC67" s="194"/>
      <c r="FD67" s="194"/>
      <c r="FE67" s="194"/>
      <c r="FF67" s="194"/>
      <c r="FG67" s="194"/>
      <c r="FH67" s="194"/>
      <c r="FI67" s="194"/>
      <c r="FJ67" s="194"/>
      <c r="FK67" s="194"/>
      <c r="FL67" s="194"/>
      <c r="FM67" s="194"/>
      <c r="FN67" s="194"/>
      <c r="FO67" s="194"/>
      <c r="FP67" s="194"/>
      <c r="FQ67" s="194"/>
      <c r="FR67" s="194"/>
      <c r="FS67" s="194"/>
      <c r="FT67" s="194"/>
      <c r="FU67" s="194"/>
      <c r="FV67" s="194"/>
      <c r="FW67" s="194"/>
      <c r="FX67" s="194"/>
      <c r="FY67" s="194"/>
      <c r="FZ67" s="194"/>
      <c r="GA67" s="194"/>
      <c r="GB67" s="194"/>
      <c r="GC67" s="194"/>
      <c r="GD67" s="194"/>
      <c r="GE67" s="194"/>
      <c r="GF67" s="194"/>
      <c r="GG67" s="194"/>
      <c r="GH67" s="194"/>
      <c r="GI67" s="194"/>
      <c r="GJ67" s="194"/>
      <c r="GK67" s="194"/>
      <c r="GL67" s="194"/>
      <c r="GM67" s="194"/>
      <c r="GN67" s="194"/>
      <c r="GO67" s="194"/>
      <c r="GP67" s="194"/>
      <c r="GQ67" s="194"/>
      <c r="GR67" s="194"/>
      <c r="GS67" s="194"/>
      <c r="GT67" s="194"/>
      <c r="GU67" s="194"/>
      <c r="GV67" s="194"/>
      <c r="GW67" s="194"/>
      <c r="GX67" s="194"/>
      <c r="GY67" s="194"/>
      <c r="GZ67" s="194"/>
      <c r="HA67" s="194"/>
      <c r="HB67" s="194"/>
      <c r="HC67" s="194"/>
      <c r="HD67" s="194"/>
      <c r="HE67" s="194"/>
      <c r="HF67" s="194"/>
      <c r="HG67" s="194"/>
      <c r="HH67" s="194"/>
      <c r="HI67" s="194"/>
      <c r="HJ67" s="194"/>
      <c r="HK67" s="194"/>
      <c r="HL67" s="194"/>
      <c r="HM67" s="194"/>
      <c r="HN67" s="194"/>
      <c r="HO67" s="194"/>
      <c r="HP67" s="194"/>
      <c r="HQ67" s="194"/>
      <c r="HR67" s="194"/>
      <c r="HS67" s="194"/>
      <c r="HT67" s="194"/>
      <c r="HU67" s="194"/>
      <c r="HV67" s="194"/>
      <c r="HW67" s="194"/>
      <c r="HX67" s="194"/>
      <c r="HY67" s="194"/>
      <c r="HZ67" s="194"/>
      <c r="IA67" s="194"/>
      <c r="IB67" s="194"/>
      <c r="IC67" s="194"/>
      <c r="ID67" s="194"/>
      <c r="IE67" s="194"/>
      <c r="IF67" s="194"/>
      <c r="IG67" s="194"/>
      <c r="IH67" s="194"/>
      <c r="II67" s="194"/>
      <c r="IJ67" s="194"/>
      <c r="IK67" s="194"/>
      <c r="IL67" s="194"/>
      <c r="IM67" s="194"/>
      <c r="IN67" s="194"/>
      <c r="IO67" s="194"/>
      <c r="IP67" s="194"/>
      <c r="IQ67" s="194"/>
      <c r="IR67" s="194"/>
      <c r="IS67" s="194"/>
      <c r="IT67" s="194"/>
      <c r="IU67" s="194"/>
    </row>
    <row r="68" spans="1:255">
      <c r="A68" s="194"/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  <c r="CT68" s="194"/>
      <c r="CU68" s="194"/>
      <c r="CV68" s="194"/>
      <c r="CW68" s="194"/>
      <c r="CX68" s="194"/>
      <c r="CY68" s="194"/>
      <c r="CZ68" s="194"/>
      <c r="DA68" s="194"/>
      <c r="DB68" s="194"/>
      <c r="DC68" s="194"/>
      <c r="DD68" s="194"/>
      <c r="DE68" s="194"/>
      <c r="DF68" s="194"/>
      <c r="DG68" s="194"/>
      <c r="DH68" s="194"/>
      <c r="DI68" s="194"/>
      <c r="DJ68" s="194"/>
      <c r="DK68" s="194"/>
      <c r="DL68" s="194"/>
      <c r="DM68" s="194"/>
      <c r="DN68" s="194"/>
      <c r="DO68" s="194"/>
      <c r="DP68" s="194"/>
      <c r="DQ68" s="194"/>
      <c r="DR68" s="194"/>
      <c r="DS68" s="194"/>
      <c r="DT68" s="194"/>
      <c r="DU68" s="194"/>
      <c r="DV68" s="194"/>
      <c r="DW68" s="194"/>
      <c r="DX68" s="194"/>
      <c r="DY68" s="194"/>
      <c r="DZ68" s="194"/>
      <c r="EA68" s="194"/>
      <c r="EB68" s="194"/>
      <c r="EC68" s="194"/>
      <c r="ED68" s="194"/>
      <c r="EE68" s="194"/>
      <c r="EF68" s="194"/>
      <c r="EG68" s="194"/>
      <c r="EH68" s="194"/>
      <c r="EI68" s="194"/>
      <c r="EJ68" s="194"/>
      <c r="EK68" s="194"/>
      <c r="EL68" s="194"/>
      <c r="EM68" s="194"/>
      <c r="EN68" s="194"/>
      <c r="EO68" s="194"/>
      <c r="EP68" s="194"/>
      <c r="EQ68" s="194"/>
      <c r="ER68" s="194"/>
      <c r="ES68" s="194"/>
      <c r="ET68" s="194"/>
      <c r="EU68" s="194"/>
      <c r="EV68" s="194"/>
      <c r="EW68" s="194"/>
      <c r="EX68" s="194"/>
      <c r="EY68" s="194"/>
      <c r="EZ68" s="194"/>
      <c r="FA68" s="194"/>
      <c r="FB68" s="194"/>
      <c r="FC68" s="194"/>
      <c r="FD68" s="194"/>
      <c r="FE68" s="194"/>
      <c r="FF68" s="194"/>
      <c r="FG68" s="194"/>
      <c r="FH68" s="194"/>
      <c r="FI68" s="194"/>
      <c r="FJ68" s="194"/>
      <c r="FK68" s="194"/>
      <c r="FL68" s="194"/>
      <c r="FM68" s="194"/>
      <c r="FN68" s="194"/>
      <c r="FO68" s="194"/>
      <c r="FP68" s="194"/>
      <c r="FQ68" s="194"/>
      <c r="FR68" s="194"/>
      <c r="FS68" s="194"/>
      <c r="FT68" s="194"/>
      <c r="FU68" s="194"/>
      <c r="FV68" s="194"/>
      <c r="FW68" s="194"/>
      <c r="FX68" s="194"/>
      <c r="FY68" s="194"/>
      <c r="FZ68" s="194"/>
      <c r="GA68" s="194"/>
      <c r="GB68" s="194"/>
      <c r="GC68" s="194"/>
      <c r="GD68" s="194"/>
      <c r="GE68" s="194"/>
      <c r="GF68" s="194"/>
      <c r="GG68" s="194"/>
      <c r="GH68" s="194"/>
      <c r="GI68" s="194"/>
      <c r="GJ68" s="194"/>
      <c r="GK68" s="194"/>
      <c r="GL68" s="194"/>
      <c r="GM68" s="194"/>
      <c r="GN68" s="194"/>
      <c r="GO68" s="194"/>
      <c r="GP68" s="194"/>
      <c r="GQ68" s="194"/>
      <c r="GR68" s="194"/>
      <c r="GS68" s="194"/>
      <c r="GT68" s="194"/>
      <c r="GU68" s="194"/>
      <c r="GV68" s="194"/>
      <c r="GW68" s="194"/>
      <c r="GX68" s="194"/>
      <c r="GY68" s="194"/>
      <c r="GZ68" s="194"/>
      <c r="HA68" s="194"/>
      <c r="HB68" s="194"/>
      <c r="HC68" s="194"/>
      <c r="HD68" s="194"/>
      <c r="HE68" s="194"/>
      <c r="HF68" s="194"/>
      <c r="HG68" s="194"/>
      <c r="HH68" s="194"/>
      <c r="HI68" s="194"/>
      <c r="HJ68" s="194"/>
      <c r="HK68" s="194"/>
      <c r="HL68" s="194"/>
      <c r="HM68" s="194"/>
      <c r="HN68" s="194"/>
      <c r="HO68" s="194"/>
      <c r="HP68" s="194"/>
      <c r="HQ68" s="194"/>
      <c r="HR68" s="194"/>
      <c r="HS68" s="194"/>
      <c r="HT68" s="194"/>
      <c r="HU68" s="194"/>
      <c r="HV68" s="194"/>
      <c r="HW68" s="194"/>
      <c r="HX68" s="194"/>
      <c r="HY68" s="194"/>
      <c r="HZ68" s="194"/>
      <c r="IA68" s="194"/>
      <c r="IB68" s="194"/>
      <c r="IC68" s="194"/>
      <c r="ID68" s="194"/>
      <c r="IE68" s="194"/>
      <c r="IF68" s="194"/>
      <c r="IG68" s="194"/>
      <c r="IH68" s="194"/>
      <c r="II68" s="194"/>
      <c r="IJ68" s="194"/>
      <c r="IK68" s="194"/>
      <c r="IL68" s="194"/>
      <c r="IM68" s="194"/>
      <c r="IN68" s="194"/>
      <c r="IO68" s="194"/>
      <c r="IP68" s="194"/>
      <c r="IQ68" s="194"/>
      <c r="IR68" s="194"/>
      <c r="IS68" s="194"/>
      <c r="IT68" s="194"/>
      <c r="IU68" s="194"/>
    </row>
    <row r="69" spans="1:255">
      <c r="A69" s="194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  <c r="AY69" s="194"/>
      <c r="AZ69" s="194"/>
      <c r="BA69" s="194"/>
      <c r="BB69" s="194"/>
      <c r="BC69" s="194"/>
      <c r="BD69" s="194"/>
      <c r="BE69" s="194"/>
      <c r="BF69" s="194"/>
      <c r="BG69" s="194"/>
      <c r="BH69" s="194"/>
      <c r="BI69" s="194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  <c r="CT69" s="194"/>
      <c r="CU69" s="194"/>
      <c r="CV69" s="194"/>
      <c r="CW69" s="194"/>
      <c r="CX69" s="194"/>
      <c r="CY69" s="194"/>
      <c r="CZ69" s="194"/>
      <c r="DA69" s="194"/>
      <c r="DB69" s="194"/>
      <c r="DC69" s="194"/>
      <c r="DD69" s="194"/>
      <c r="DE69" s="194"/>
      <c r="DF69" s="194"/>
      <c r="DG69" s="194"/>
      <c r="DH69" s="194"/>
      <c r="DI69" s="194"/>
      <c r="DJ69" s="194"/>
      <c r="DK69" s="194"/>
      <c r="DL69" s="194"/>
      <c r="DM69" s="194"/>
      <c r="DN69" s="194"/>
      <c r="DO69" s="194"/>
      <c r="DP69" s="194"/>
      <c r="DQ69" s="194"/>
      <c r="DR69" s="194"/>
      <c r="DS69" s="194"/>
      <c r="DT69" s="194"/>
      <c r="DU69" s="194"/>
      <c r="DV69" s="194"/>
      <c r="DW69" s="194"/>
      <c r="DX69" s="194"/>
      <c r="DY69" s="194"/>
      <c r="DZ69" s="194"/>
      <c r="EA69" s="194"/>
      <c r="EB69" s="194"/>
      <c r="EC69" s="194"/>
      <c r="ED69" s="194"/>
      <c r="EE69" s="194"/>
      <c r="EF69" s="194"/>
      <c r="EG69" s="194"/>
      <c r="EH69" s="194"/>
      <c r="EI69" s="194"/>
      <c r="EJ69" s="194"/>
      <c r="EK69" s="194"/>
      <c r="EL69" s="194"/>
      <c r="EM69" s="194"/>
      <c r="EN69" s="194"/>
      <c r="EO69" s="194"/>
      <c r="EP69" s="194"/>
      <c r="EQ69" s="194"/>
      <c r="ER69" s="194"/>
      <c r="ES69" s="194"/>
      <c r="ET69" s="194"/>
      <c r="EU69" s="194"/>
      <c r="EV69" s="194"/>
      <c r="EW69" s="194"/>
      <c r="EX69" s="194"/>
      <c r="EY69" s="194"/>
      <c r="EZ69" s="194"/>
      <c r="FA69" s="194"/>
      <c r="FB69" s="194"/>
      <c r="FC69" s="194"/>
      <c r="FD69" s="194"/>
      <c r="FE69" s="194"/>
      <c r="FF69" s="194"/>
      <c r="FG69" s="194"/>
      <c r="FH69" s="194"/>
      <c r="FI69" s="194"/>
      <c r="FJ69" s="194"/>
      <c r="FK69" s="194"/>
      <c r="FL69" s="194"/>
      <c r="FM69" s="194"/>
      <c r="FN69" s="194"/>
      <c r="FO69" s="194"/>
      <c r="FP69" s="194"/>
      <c r="FQ69" s="194"/>
      <c r="FR69" s="194"/>
      <c r="FS69" s="194"/>
      <c r="FT69" s="194"/>
      <c r="FU69" s="194"/>
      <c r="FV69" s="194"/>
      <c r="FW69" s="194"/>
      <c r="FX69" s="194"/>
      <c r="FY69" s="194"/>
      <c r="FZ69" s="194"/>
      <c r="GA69" s="194"/>
      <c r="GB69" s="194"/>
      <c r="GC69" s="194"/>
      <c r="GD69" s="194"/>
      <c r="GE69" s="194"/>
      <c r="GF69" s="194"/>
      <c r="GG69" s="194"/>
      <c r="GH69" s="194"/>
      <c r="GI69" s="194"/>
      <c r="GJ69" s="194"/>
      <c r="GK69" s="194"/>
      <c r="GL69" s="194"/>
      <c r="GM69" s="194"/>
      <c r="GN69" s="194"/>
      <c r="GO69" s="194"/>
      <c r="GP69" s="194"/>
      <c r="GQ69" s="194"/>
      <c r="GR69" s="194"/>
      <c r="GS69" s="194"/>
      <c r="GT69" s="194"/>
      <c r="GU69" s="194"/>
      <c r="GV69" s="194"/>
      <c r="GW69" s="194"/>
      <c r="GX69" s="194"/>
      <c r="GY69" s="194"/>
      <c r="GZ69" s="194"/>
      <c r="HA69" s="194"/>
      <c r="HB69" s="194"/>
      <c r="HC69" s="194"/>
      <c r="HD69" s="194"/>
      <c r="HE69" s="194"/>
      <c r="HF69" s="194"/>
      <c r="HG69" s="194"/>
      <c r="HH69" s="194"/>
      <c r="HI69" s="194"/>
      <c r="HJ69" s="194"/>
      <c r="HK69" s="194"/>
      <c r="HL69" s="194"/>
      <c r="HM69" s="194"/>
      <c r="HN69" s="194"/>
      <c r="HO69" s="194"/>
      <c r="HP69" s="194"/>
      <c r="HQ69" s="194"/>
      <c r="HR69" s="194"/>
      <c r="HS69" s="194"/>
      <c r="HT69" s="194"/>
      <c r="HU69" s="194"/>
      <c r="HV69" s="194"/>
      <c r="HW69" s="194"/>
      <c r="HX69" s="194"/>
      <c r="HY69" s="194"/>
      <c r="HZ69" s="194"/>
      <c r="IA69" s="194"/>
      <c r="IB69" s="194"/>
      <c r="IC69" s="194"/>
      <c r="ID69" s="194"/>
      <c r="IE69" s="194"/>
      <c r="IF69" s="194"/>
      <c r="IG69" s="194"/>
      <c r="IH69" s="194"/>
      <c r="II69" s="194"/>
      <c r="IJ69" s="194"/>
      <c r="IK69" s="194"/>
      <c r="IL69" s="194"/>
      <c r="IM69" s="194"/>
      <c r="IN69" s="194"/>
      <c r="IO69" s="194"/>
      <c r="IP69" s="194"/>
      <c r="IQ69" s="194"/>
      <c r="IR69" s="194"/>
      <c r="IS69" s="194"/>
      <c r="IT69" s="194"/>
      <c r="IU69" s="194"/>
    </row>
    <row r="70" spans="1:255">
      <c r="A70" s="194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4"/>
      <c r="BB70" s="194"/>
      <c r="BC70" s="194"/>
      <c r="BD70" s="194"/>
      <c r="BE70" s="194"/>
      <c r="BF70" s="194"/>
      <c r="BG70" s="194"/>
      <c r="BH70" s="194"/>
      <c r="BI70" s="194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  <c r="CT70" s="194"/>
      <c r="CU70" s="194"/>
      <c r="CV70" s="194"/>
      <c r="CW70" s="194"/>
      <c r="CX70" s="194"/>
      <c r="CY70" s="194"/>
      <c r="CZ70" s="194"/>
      <c r="DA70" s="194"/>
      <c r="DB70" s="194"/>
      <c r="DC70" s="194"/>
      <c r="DD70" s="194"/>
      <c r="DE70" s="194"/>
      <c r="DF70" s="194"/>
      <c r="DG70" s="194"/>
      <c r="DH70" s="194"/>
      <c r="DI70" s="194"/>
      <c r="DJ70" s="194"/>
      <c r="DK70" s="194"/>
      <c r="DL70" s="194"/>
      <c r="DM70" s="194"/>
      <c r="DN70" s="194"/>
      <c r="DO70" s="194"/>
      <c r="DP70" s="194"/>
      <c r="DQ70" s="194"/>
      <c r="DR70" s="194"/>
      <c r="DS70" s="194"/>
      <c r="DT70" s="194"/>
      <c r="DU70" s="194"/>
      <c r="DV70" s="194"/>
      <c r="DW70" s="194"/>
      <c r="DX70" s="194"/>
      <c r="DY70" s="194"/>
      <c r="DZ70" s="194"/>
      <c r="EA70" s="194"/>
      <c r="EB70" s="194"/>
      <c r="EC70" s="194"/>
      <c r="ED70" s="194"/>
      <c r="EE70" s="194"/>
      <c r="EF70" s="194"/>
      <c r="EG70" s="194"/>
      <c r="EH70" s="194"/>
      <c r="EI70" s="194"/>
      <c r="EJ70" s="194"/>
      <c r="EK70" s="194"/>
      <c r="EL70" s="194"/>
      <c r="EM70" s="194"/>
      <c r="EN70" s="194"/>
      <c r="EO70" s="194"/>
      <c r="EP70" s="194"/>
      <c r="EQ70" s="194"/>
      <c r="ER70" s="194"/>
      <c r="ES70" s="194"/>
      <c r="ET70" s="194"/>
      <c r="EU70" s="194"/>
      <c r="EV70" s="194"/>
      <c r="EW70" s="194"/>
      <c r="EX70" s="194"/>
      <c r="EY70" s="194"/>
      <c r="EZ70" s="194"/>
      <c r="FA70" s="194"/>
      <c r="FB70" s="194"/>
      <c r="FC70" s="194"/>
      <c r="FD70" s="194"/>
      <c r="FE70" s="194"/>
      <c r="FF70" s="194"/>
      <c r="FG70" s="194"/>
      <c r="FH70" s="194"/>
      <c r="FI70" s="194"/>
      <c r="FJ70" s="194"/>
      <c r="FK70" s="194"/>
      <c r="FL70" s="194"/>
      <c r="FM70" s="194"/>
      <c r="FN70" s="194"/>
      <c r="FO70" s="194"/>
      <c r="FP70" s="194"/>
      <c r="FQ70" s="194"/>
      <c r="FR70" s="194"/>
      <c r="FS70" s="194"/>
      <c r="FT70" s="194"/>
      <c r="FU70" s="194"/>
      <c r="FV70" s="194"/>
      <c r="FW70" s="194"/>
      <c r="FX70" s="194"/>
      <c r="FY70" s="194"/>
      <c r="FZ70" s="194"/>
      <c r="GA70" s="194"/>
      <c r="GB70" s="194"/>
      <c r="GC70" s="194"/>
      <c r="GD70" s="194"/>
      <c r="GE70" s="194"/>
      <c r="GF70" s="194"/>
      <c r="GG70" s="194"/>
      <c r="GH70" s="194"/>
      <c r="GI70" s="194"/>
      <c r="GJ70" s="194"/>
      <c r="GK70" s="194"/>
      <c r="GL70" s="194"/>
      <c r="GM70" s="194"/>
      <c r="GN70" s="194"/>
      <c r="GO70" s="194"/>
      <c r="GP70" s="194"/>
      <c r="GQ70" s="194"/>
      <c r="GR70" s="194"/>
      <c r="GS70" s="194"/>
      <c r="GT70" s="194"/>
      <c r="GU70" s="194"/>
      <c r="GV70" s="194"/>
      <c r="GW70" s="194"/>
      <c r="GX70" s="194"/>
      <c r="GY70" s="194"/>
      <c r="GZ70" s="194"/>
      <c r="HA70" s="194"/>
      <c r="HB70" s="194"/>
      <c r="HC70" s="194"/>
      <c r="HD70" s="194"/>
      <c r="HE70" s="194"/>
      <c r="HF70" s="194"/>
      <c r="HG70" s="194"/>
      <c r="HH70" s="194"/>
      <c r="HI70" s="194"/>
      <c r="HJ70" s="194"/>
      <c r="HK70" s="194"/>
      <c r="HL70" s="194"/>
      <c r="HM70" s="194"/>
      <c r="HN70" s="194"/>
      <c r="HO70" s="194"/>
      <c r="HP70" s="194"/>
      <c r="HQ70" s="194"/>
      <c r="HR70" s="194"/>
      <c r="HS70" s="194"/>
      <c r="HT70" s="194"/>
      <c r="HU70" s="194"/>
      <c r="HV70" s="194"/>
      <c r="HW70" s="194"/>
      <c r="HX70" s="194"/>
      <c r="HY70" s="194"/>
      <c r="HZ70" s="194"/>
      <c r="IA70" s="194"/>
      <c r="IB70" s="194"/>
      <c r="IC70" s="194"/>
      <c r="ID70" s="194"/>
      <c r="IE70" s="194"/>
      <c r="IF70" s="194"/>
      <c r="IG70" s="194"/>
      <c r="IH70" s="194"/>
      <c r="II70" s="194"/>
      <c r="IJ70" s="194"/>
      <c r="IK70" s="194"/>
      <c r="IL70" s="194"/>
      <c r="IM70" s="194"/>
      <c r="IN70" s="194"/>
      <c r="IO70" s="194"/>
      <c r="IP70" s="194"/>
      <c r="IQ70" s="194"/>
      <c r="IR70" s="194"/>
      <c r="IS70" s="194"/>
      <c r="IT70" s="194"/>
      <c r="IU70" s="194"/>
    </row>
    <row r="71" spans="1:255">
      <c r="A71" s="194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193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4"/>
      <c r="AV71" s="194"/>
      <c r="AW71" s="194"/>
      <c r="AX71" s="194"/>
      <c r="AY71" s="194"/>
      <c r="AZ71" s="194"/>
      <c r="BA71" s="194"/>
      <c r="BB71" s="194"/>
      <c r="BC71" s="194"/>
      <c r="BD71" s="194"/>
      <c r="BE71" s="194"/>
      <c r="BF71" s="194"/>
      <c r="BG71" s="194"/>
      <c r="BH71" s="194"/>
      <c r="BI71" s="194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  <c r="CT71" s="194"/>
      <c r="CU71" s="194"/>
      <c r="CV71" s="194"/>
      <c r="CW71" s="194"/>
      <c r="CX71" s="194"/>
      <c r="CY71" s="194"/>
      <c r="CZ71" s="194"/>
      <c r="DA71" s="194"/>
      <c r="DB71" s="194"/>
      <c r="DC71" s="194"/>
      <c r="DD71" s="194"/>
      <c r="DE71" s="194"/>
      <c r="DF71" s="194"/>
      <c r="DG71" s="194"/>
      <c r="DH71" s="194"/>
      <c r="DI71" s="194"/>
      <c r="DJ71" s="194"/>
      <c r="DK71" s="194"/>
      <c r="DL71" s="194"/>
      <c r="DM71" s="194"/>
      <c r="DN71" s="194"/>
      <c r="DO71" s="194"/>
      <c r="DP71" s="194"/>
      <c r="DQ71" s="194"/>
      <c r="DR71" s="194"/>
      <c r="DS71" s="194"/>
      <c r="DT71" s="194"/>
      <c r="DU71" s="194"/>
      <c r="DV71" s="194"/>
      <c r="DW71" s="194"/>
      <c r="DX71" s="194"/>
      <c r="DY71" s="194"/>
      <c r="DZ71" s="194"/>
      <c r="EA71" s="194"/>
      <c r="EB71" s="194"/>
      <c r="EC71" s="194"/>
      <c r="ED71" s="194"/>
      <c r="EE71" s="194"/>
      <c r="EF71" s="194"/>
      <c r="EG71" s="194"/>
      <c r="EH71" s="194"/>
      <c r="EI71" s="194"/>
      <c r="EJ71" s="194"/>
      <c r="EK71" s="194"/>
      <c r="EL71" s="194"/>
      <c r="EM71" s="194"/>
      <c r="EN71" s="194"/>
      <c r="EO71" s="194"/>
      <c r="EP71" s="194"/>
      <c r="EQ71" s="194"/>
      <c r="ER71" s="194"/>
      <c r="ES71" s="194"/>
      <c r="ET71" s="194"/>
      <c r="EU71" s="194"/>
      <c r="EV71" s="194"/>
      <c r="EW71" s="194"/>
      <c r="EX71" s="194"/>
      <c r="EY71" s="194"/>
      <c r="EZ71" s="194"/>
      <c r="FA71" s="194"/>
      <c r="FB71" s="194"/>
      <c r="FC71" s="194"/>
      <c r="FD71" s="194"/>
      <c r="FE71" s="194"/>
      <c r="FF71" s="194"/>
      <c r="FG71" s="194"/>
      <c r="FH71" s="194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194"/>
      <c r="FU71" s="194"/>
      <c r="FV71" s="194"/>
      <c r="FW71" s="194"/>
      <c r="FX71" s="194"/>
      <c r="FY71" s="194"/>
      <c r="FZ71" s="194"/>
      <c r="GA71" s="194"/>
      <c r="GB71" s="194"/>
      <c r="GC71" s="194"/>
      <c r="GD71" s="194"/>
      <c r="GE71" s="194"/>
      <c r="GF71" s="194"/>
      <c r="GG71" s="194"/>
      <c r="GH71" s="194"/>
      <c r="GI71" s="194"/>
      <c r="GJ71" s="194"/>
      <c r="GK71" s="194"/>
      <c r="GL71" s="194"/>
      <c r="GM71" s="194"/>
      <c r="GN71" s="194"/>
      <c r="GO71" s="194"/>
      <c r="GP71" s="194"/>
      <c r="GQ71" s="194"/>
      <c r="GR71" s="194"/>
      <c r="GS71" s="194"/>
      <c r="GT71" s="194"/>
      <c r="GU71" s="194"/>
      <c r="GV71" s="194"/>
      <c r="GW71" s="194"/>
      <c r="GX71" s="194"/>
      <c r="GY71" s="194"/>
      <c r="GZ71" s="194"/>
      <c r="HA71" s="194"/>
      <c r="HB71" s="194"/>
      <c r="HC71" s="194"/>
      <c r="HD71" s="194"/>
      <c r="HE71" s="194"/>
      <c r="HF71" s="194"/>
      <c r="HG71" s="194"/>
      <c r="HH71" s="194"/>
      <c r="HI71" s="194"/>
      <c r="HJ71" s="194"/>
      <c r="HK71" s="194"/>
      <c r="HL71" s="194"/>
      <c r="HM71" s="194"/>
      <c r="HN71" s="194"/>
      <c r="HO71" s="194"/>
      <c r="HP71" s="194"/>
      <c r="HQ71" s="194"/>
      <c r="HR71" s="194"/>
      <c r="HS71" s="194"/>
      <c r="HT71" s="194"/>
      <c r="HU71" s="194"/>
      <c r="HV71" s="194"/>
      <c r="HW71" s="194"/>
      <c r="HX71" s="194"/>
      <c r="HY71" s="194"/>
      <c r="HZ71" s="194"/>
      <c r="IA71" s="194"/>
      <c r="IB71" s="194"/>
      <c r="IC71" s="194"/>
      <c r="ID71" s="194"/>
      <c r="IE71" s="194"/>
      <c r="IF71" s="194"/>
      <c r="IG71" s="194"/>
      <c r="IH71" s="194"/>
      <c r="II71" s="194"/>
      <c r="IJ71" s="194"/>
      <c r="IK71" s="194"/>
      <c r="IL71" s="194"/>
      <c r="IM71" s="194"/>
      <c r="IN71" s="194"/>
      <c r="IO71" s="194"/>
      <c r="IP71" s="194"/>
      <c r="IQ71" s="194"/>
      <c r="IR71" s="194"/>
      <c r="IS71" s="194"/>
      <c r="IT71" s="194"/>
      <c r="IU71" s="194"/>
    </row>
    <row r="72" spans="1:255">
      <c r="A72" s="194"/>
      <c r="B72" s="193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3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  <c r="AS72" s="194"/>
      <c r="AT72" s="194"/>
      <c r="AU72" s="194"/>
      <c r="AV72" s="194"/>
      <c r="AW72" s="194"/>
      <c r="AX72" s="194"/>
      <c r="AY72" s="194"/>
      <c r="AZ72" s="194"/>
      <c r="BA72" s="194"/>
      <c r="BB72" s="194"/>
      <c r="BC72" s="194"/>
      <c r="BD72" s="194"/>
      <c r="BE72" s="194"/>
      <c r="BF72" s="194"/>
      <c r="BG72" s="194"/>
      <c r="BH72" s="194"/>
      <c r="BI72" s="194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  <c r="CT72" s="194"/>
      <c r="CU72" s="194"/>
      <c r="CV72" s="194"/>
      <c r="CW72" s="194"/>
      <c r="CX72" s="194"/>
      <c r="CY72" s="194"/>
      <c r="CZ72" s="194"/>
      <c r="DA72" s="194"/>
      <c r="DB72" s="194"/>
      <c r="DC72" s="194"/>
      <c r="DD72" s="194"/>
      <c r="DE72" s="194"/>
      <c r="DF72" s="194"/>
      <c r="DG72" s="194"/>
      <c r="DH72" s="194"/>
      <c r="DI72" s="194"/>
      <c r="DJ72" s="194"/>
      <c r="DK72" s="194"/>
      <c r="DL72" s="194"/>
      <c r="DM72" s="194"/>
      <c r="DN72" s="194"/>
      <c r="DO72" s="194"/>
      <c r="DP72" s="194"/>
      <c r="DQ72" s="194"/>
      <c r="DR72" s="194"/>
      <c r="DS72" s="194"/>
      <c r="DT72" s="194"/>
      <c r="DU72" s="194"/>
      <c r="DV72" s="194"/>
      <c r="DW72" s="194"/>
      <c r="DX72" s="194"/>
      <c r="DY72" s="194"/>
      <c r="DZ72" s="194"/>
      <c r="EA72" s="194"/>
      <c r="EB72" s="194"/>
      <c r="EC72" s="194"/>
      <c r="ED72" s="194"/>
      <c r="EE72" s="194"/>
      <c r="EF72" s="194"/>
      <c r="EG72" s="194"/>
      <c r="EH72" s="194"/>
      <c r="EI72" s="194"/>
      <c r="EJ72" s="194"/>
      <c r="EK72" s="194"/>
      <c r="EL72" s="194"/>
      <c r="EM72" s="194"/>
      <c r="EN72" s="194"/>
      <c r="EO72" s="194"/>
      <c r="EP72" s="194"/>
      <c r="EQ72" s="194"/>
      <c r="ER72" s="194"/>
      <c r="ES72" s="194"/>
      <c r="ET72" s="194"/>
      <c r="EU72" s="194"/>
      <c r="EV72" s="194"/>
      <c r="EW72" s="194"/>
      <c r="EX72" s="194"/>
      <c r="EY72" s="194"/>
      <c r="EZ72" s="194"/>
      <c r="FA72" s="194"/>
      <c r="FB72" s="194"/>
      <c r="FC72" s="194"/>
      <c r="FD72" s="194"/>
      <c r="FE72" s="194"/>
      <c r="FF72" s="194"/>
      <c r="FG72" s="194"/>
      <c r="FH72" s="194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194"/>
      <c r="FU72" s="194"/>
      <c r="FV72" s="194"/>
      <c r="FW72" s="194"/>
      <c r="FX72" s="194"/>
      <c r="FY72" s="194"/>
      <c r="FZ72" s="194"/>
      <c r="GA72" s="194"/>
      <c r="GB72" s="194"/>
      <c r="GC72" s="194"/>
      <c r="GD72" s="194"/>
      <c r="GE72" s="194"/>
      <c r="GF72" s="194"/>
      <c r="GG72" s="194"/>
      <c r="GH72" s="194"/>
      <c r="GI72" s="194"/>
      <c r="GJ72" s="194"/>
      <c r="GK72" s="194"/>
      <c r="GL72" s="194"/>
      <c r="GM72" s="194"/>
      <c r="GN72" s="194"/>
      <c r="GO72" s="194"/>
      <c r="GP72" s="194"/>
      <c r="GQ72" s="194"/>
      <c r="GR72" s="194"/>
      <c r="GS72" s="194"/>
      <c r="GT72" s="194"/>
      <c r="GU72" s="194"/>
      <c r="GV72" s="194"/>
      <c r="GW72" s="194"/>
      <c r="GX72" s="194"/>
      <c r="GY72" s="194"/>
      <c r="GZ72" s="194"/>
      <c r="HA72" s="194"/>
      <c r="HB72" s="194"/>
      <c r="HC72" s="194"/>
      <c r="HD72" s="194"/>
      <c r="HE72" s="194"/>
      <c r="HF72" s="194"/>
      <c r="HG72" s="194"/>
      <c r="HH72" s="194"/>
      <c r="HI72" s="194"/>
      <c r="HJ72" s="194"/>
      <c r="HK72" s="194"/>
      <c r="HL72" s="194"/>
      <c r="HM72" s="194"/>
      <c r="HN72" s="194"/>
      <c r="HO72" s="194"/>
      <c r="HP72" s="194"/>
      <c r="HQ72" s="194"/>
      <c r="HR72" s="194"/>
      <c r="HS72" s="194"/>
      <c r="HT72" s="194"/>
      <c r="HU72" s="194"/>
      <c r="HV72" s="194"/>
      <c r="HW72" s="194"/>
      <c r="HX72" s="194"/>
      <c r="HY72" s="194"/>
      <c r="HZ72" s="194"/>
      <c r="IA72" s="194"/>
      <c r="IB72" s="194"/>
      <c r="IC72" s="194"/>
      <c r="ID72" s="194"/>
      <c r="IE72" s="194"/>
      <c r="IF72" s="194"/>
      <c r="IG72" s="194"/>
      <c r="IH72" s="194"/>
      <c r="II72" s="194"/>
      <c r="IJ72" s="194"/>
      <c r="IK72" s="194"/>
      <c r="IL72" s="194"/>
      <c r="IM72" s="194"/>
      <c r="IN72" s="194"/>
      <c r="IO72" s="194"/>
      <c r="IP72" s="194"/>
      <c r="IQ72" s="194"/>
      <c r="IR72" s="194"/>
      <c r="IS72" s="194"/>
      <c r="IT72" s="194"/>
      <c r="IU72" s="194"/>
    </row>
    <row r="73" spans="1:255">
      <c r="A73" s="194"/>
      <c r="B73" s="193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3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194"/>
      <c r="AX73" s="194"/>
      <c r="AY73" s="194"/>
      <c r="AZ73" s="194"/>
      <c r="BA73" s="194"/>
      <c r="BB73" s="194"/>
      <c r="BC73" s="194"/>
      <c r="BD73" s="194"/>
      <c r="BE73" s="194"/>
      <c r="BF73" s="194"/>
      <c r="BG73" s="194"/>
      <c r="BH73" s="194"/>
      <c r="BI73" s="194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  <c r="CT73" s="194"/>
      <c r="CU73" s="194"/>
      <c r="CV73" s="194"/>
      <c r="CW73" s="194"/>
      <c r="CX73" s="194"/>
      <c r="CY73" s="194"/>
      <c r="CZ73" s="194"/>
      <c r="DA73" s="194"/>
      <c r="DB73" s="194"/>
      <c r="DC73" s="194"/>
      <c r="DD73" s="194"/>
      <c r="DE73" s="194"/>
      <c r="DF73" s="194"/>
      <c r="DG73" s="194"/>
      <c r="DH73" s="194"/>
      <c r="DI73" s="194"/>
      <c r="DJ73" s="194"/>
      <c r="DK73" s="194"/>
      <c r="DL73" s="194"/>
      <c r="DM73" s="194"/>
      <c r="DN73" s="194"/>
      <c r="DO73" s="194"/>
      <c r="DP73" s="194"/>
      <c r="DQ73" s="194"/>
      <c r="DR73" s="194"/>
      <c r="DS73" s="194"/>
      <c r="DT73" s="194"/>
      <c r="DU73" s="194"/>
      <c r="DV73" s="194"/>
      <c r="DW73" s="194"/>
      <c r="DX73" s="194"/>
      <c r="DY73" s="194"/>
      <c r="DZ73" s="194"/>
      <c r="EA73" s="194"/>
      <c r="EB73" s="194"/>
      <c r="EC73" s="194"/>
      <c r="ED73" s="194"/>
      <c r="EE73" s="194"/>
      <c r="EF73" s="194"/>
      <c r="EG73" s="194"/>
      <c r="EH73" s="194"/>
      <c r="EI73" s="194"/>
      <c r="EJ73" s="194"/>
      <c r="EK73" s="194"/>
      <c r="EL73" s="194"/>
      <c r="EM73" s="194"/>
      <c r="EN73" s="194"/>
      <c r="EO73" s="194"/>
      <c r="EP73" s="194"/>
      <c r="EQ73" s="194"/>
      <c r="ER73" s="194"/>
      <c r="ES73" s="194"/>
      <c r="ET73" s="194"/>
      <c r="EU73" s="194"/>
      <c r="EV73" s="194"/>
      <c r="EW73" s="194"/>
      <c r="EX73" s="194"/>
      <c r="EY73" s="194"/>
      <c r="EZ73" s="194"/>
      <c r="FA73" s="194"/>
      <c r="FB73" s="194"/>
      <c r="FC73" s="194"/>
      <c r="FD73" s="194"/>
      <c r="FE73" s="194"/>
      <c r="FF73" s="194"/>
      <c r="FG73" s="194"/>
      <c r="FH73" s="194"/>
      <c r="FI73" s="194"/>
      <c r="FJ73" s="194"/>
      <c r="FK73" s="194"/>
      <c r="FL73" s="194"/>
      <c r="FM73" s="194"/>
      <c r="FN73" s="194"/>
      <c r="FO73" s="194"/>
      <c r="FP73" s="194"/>
      <c r="FQ73" s="194"/>
      <c r="FR73" s="194"/>
      <c r="FS73" s="194"/>
      <c r="FT73" s="194"/>
      <c r="FU73" s="194"/>
      <c r="FV73" s="194"/>
      <c r="FW73" s="194"/>
      <c r="FX73" s="194"/>
      <c r="FY73" s="194"/>
      <c r="FZ73" s="194"/>
      <c r="GA73" s="194"/>
      <c r="GB73" s="194"/>
      <c r="GC73" s="194"/>
      <c r="GD73" s="194"/>
      <c r="GE73" s="194"/>
      <c r="GF73" s="194"/>
      <c r="GG73" s="194"/>
      <c r="GH73" s="194"/>
      <c r="GI73" s="194"/>
      <c r="GJ73" s="194"/>
      <c r="GK73" s="194"/>
      <c r="GL73" s="194"/>
      <c r="GM73" s="194"/>
      <c r="GN73" s="194"/>
      <c r="GO73" s="194"/>
      <c r="GP73" s="194"/>
      <c r="GQ73" s="194"/>
      <c r="GR73" s="194"/>
      <c r="GS73" s="194"/>
      <c r="GT73" s="194"/>
      <c r="GU73" s="194"/>
      <c r="GV73" s="194"/>
      <c r="GW73" s="194"/>
      <c r="GX73" s="194"/>
      <c r="GY73" s="194"/>
      <c r="GZ73" s="194"/>
      <c r="HA73" s="194"/>
      <c r="HB73" s="194"/>
      <c r="HC73" s="194"/>
      <c r="HD73" s="194"/>
      <c r="HE73" s="194"/>
      <c r="HF73" s="194"/>
      <c r="HG73" s="194"/>
      <c r="HH73" s="194"/>
      <c r="HI73" s="194"/>
      <c r="HJ73" s="194"/>
      <c r="HK73" s="194"/>
      <c r="HL73" s="194"/>
      <c r="HM73" s="194"/>
      <c r="HN73" s="194"/>
      <c r="HO73" s="194"/>
      <c r="HP73" s="194"/>
      <c r="HQ73" s="194"/>
      <c r="HR73" s="194"/>
      <c r="HS73" s="194"/>
      <c r="HT73" s="194"/>
      <c r="HU73" s="194"/>
      <c r="HV73" s="194"/>
      <c r="HW73" s="194"/>
      <c r="HX73" s="194"/>
      <c r="HY73" s="194"/>
      <c r="HZ73" s="194"/>
      <c r="IA73" s="194"/>
      <c r="IB73" s="194"/>
      <c r="IC73" s="194"/>
      <c r="ID73" s="194"/>
      <c r="IE73" s="194"/>
      <c r="IF73" s="194"/>
      <c r="IG73" s="194"/>
      <c r="IH73" s="194"/>
      <c r="II73" s="194"/>
      <c r="IJ73" s="194"/>
      <c r="IK73" s="194"/>
      <c r="IL73" s="194"/>
      <c r="IM73" s="194"/>
      <c r="IN73" s="194"/>
      <c r="IO73" s="194"/>
      <c r="IP73" s="194"/>
      <c r="IQ73" s="194"/>
      <c r="IR73" s="194"/>
      <c r="IS73" s="194"/>
      <c r="IT73" s="194"/>
      <c r="IU73" s="194"/>
    </row>
    <row r="74" spans="1:255">
      <c r="A74" s="194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3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4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  <c r="CT74" s="194"/>
      <c r="CU74" s="194"/>
      <c r="CV74" s="194"/>
      <c r="CW74" s="194"/>
      <c r="CX74" s="194"/>
      <c r="CY74" s="194"/>
      <c r="CZ74" s="194"/>
      <c r="DA74" s="194"/>
      <c r="DB74" s="194"/>
      <c r="DC74" s="194"/>
      <c r="DD74" s="194"/>
      <c r="DE74" s="194"/>
      <c r="DF74" s="194"/>
      <c r="DG74" s="194"/>
      <c r="DH74" s="194"/>
      <c r="DI74" s="194"/>
      <c r="DJ74" s="194"/>
      <c r="DK74" s="194"/>
      <c r="DL74" s="194"/>
      <c r="DM74" s="194"/>
      <c r="DN74" s="194"/>
      <c r="DO74" s="194"/>
      <c r="DP74" s="194"/>
      <c r="DQ74" s="194"/>
      <c r="DR74" s="194"/>
      <c r="DS74" s="194"/>
      <c r="DT74" s="194"/>
      <c r="DU74" s="194"/>
      <c r="DV74" s="194"/>
      <c r="DW74" s="194"/>
      <c r="DX74" s="194"/>
      <c r="DY74" s="194"/>
      <c r="DZ74" s="194"/>
      <c r="EA74" s="194"/>
      <c r="EB74" s="194"/>
      <c r="EC74" s="194"/>
      <c r="ED74" s="194"/>
      <c r="EE74" s="194"/>
      <c r="EF74" s="194"/>
      <c r="EG74" s="194"/>
      <c r="EH74" s="194"/>
      <c r="EI74" s="194"/>
      <c r="EJ74" s="194"/>
      <c r="EK74" s="194"/>
      <c r="EL74" s="194"/>
      <c r="EM74" s="194"/>
      <c r="EN74" s="194"/>
      <c r="EO74" s="194"/>
      <c r="EP74" s="194"/>
      <c r="EQ74" s="194"/>
      <c r="ER74" s="194"/>
      <c r="ES74" s="194"/>
      <c r="ET74" s="194"/>
      <c r="EU74" s="194"/>
      <c r="EV74" s="194"/>
      <c r="EW74" s="194"/>
      <c r="EX74" s="194"/>
      <c r="EY74" s="194"/>
      <c r="EZ74" s="194"/>
      <c r="FA74" s="194"/>
      <c r="FB74" s="194"/>
      <c r="FC74" s="194"/>
      <c r="FD74" s="194"/>
      <c r="FE74" s="194"/>
      <c r="FF74" s="194"/>
      <c r="FG74" s="194"/>
      <c r="FH74" s="194"/>
      <c r="FI74" s="194"/>
      <c r="FJ74" s="194"/>
      <c r="FK74" s="194"/>
      <c r="FL74" s="194"/>
      <c r="FM74" s="194"/>
      <c r="FN74" s="194"/>
      <c r="FO74" s="194"/>
      <c r="FP74" s="194"/>
      <c r="FQ74" s="194"/>
      <c r="FR74" s="194"/>
      <c r="FS74" s="194"/>
      <c r="FT74" s="194"/>
      <c r="FU74" s="194"/>
      <c r="FV74" s="194"/>
      <c r="FW74" s="194"/>
      <c r="FX74" s="194"/>
      <c r="FY74" s="194"/>
      <c r="FZ74" s="194"/>
      <c r="GA74" s="194"/>
      <c r="GB74" s="194"/>
      <c r="GC74" s="194"/>
      <c r="GD74" s="194"/>
      <c r="GE74" s="194"/>
      <c r="GF74" s="194"/>
      <c r="GG74" s="194"/>
      <c r="GH74" s="194"/>
      <c r="GI74" s="194"/>
      <c r="GJ74" s="194"/>
      <c r="GK74" s="194"/>
      <c r="GL74" s="194"/>
      <c r="GM74" s="194"/>
      <c r="GN74" s="194"/>
      <c r="GO74" s="194"/>
      <c r="GP74" s="194"/>
      <c r="GQ74" s="194"/>
      <c r="GR74" s="194"/>
      <c r="GS74" s="194"/>
      <c r="GT74" s="194"/>
      <c r="GU74" s="194"/>
      <c r="GV74" s="194"/>
      <c r="GW74" s="194"/>
      <c r="GX74" s="194"/>
      <c r="GY74" s="194"/>
      <c r="GZ74" s="194"/>
      <c r="HA74" s="194"/>
      <c r="HB74" s="194"/>
      <c r="HC74" s="194"/>
      <c r="HD74" s="194"/>
      <c r="HE74" s="194"/>
      <c r="HF74" s="194"/>
      <c r="HG74" s="194"/>
      <c r="HH74" s="194"/>
      <c r="HI74" s="194"/>
      <c r="HJ74" s="194"/>
      <c r="HK74" s="194"/>
      <c r="HL74" s="194"/>
      <c r="HM74" s="194"/>
      <c r="HN74" s="194"/>
      <c r="HO74" s="194"/>
      <c r="HP74" s="194"/>
      <c r="HQ74" s="194"/>
      <c r="HR74" s="194"/>
      <c r="HS74" s="194"/>
      <c r="HT74" s="194"/>
      <c r="HU74" s="194"/>
      <c r="HV74" s="194"/>
      <c r="HW74" s="194"/>
      <c r="HX74" s="194"/>
      <c r="HY74" s="194"/>
      <c r="HZ74" s="194"/>
      <c r="IA74" s="194"/>
      <c r="IB74" s="194"/>
      <c r="IC74" s="194"/>
      <c r="ID74" s="194"/>
      <c r="IE74" s="194"/>
      <c r="IF74" s="194"/>
      <c r="IG74" s="194"/>
      <c r="IH74" s="194"/>
      <c r="II74" s="194"/>
      <c r="IJ74" s="194"/>
      <c r="IK74" s="194"/>
      <c r="IL74" s="194"/>
      <c r="IM74" s="194"/>
      <c r="IN74" s="194"/>
      <c r="IO74" s="194"/>
      <c r="IP74" s="194"/>
      <c r="IQ74" s="194"/>
      <c r="IR74" s="194"/>
      <c r="IS74" s="194"/>
      <c r="IT74" s="194"/>
      <c r="IU74" s="194"/>
    </row>
    <row r="75" spans="1:255">
      <c r="A75" s="194"/>
      <c r="B75" s="193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4"/>
      <c r="BA75" s="194"/>
      <c r="BB75" s="194"/>
      <c r="BC75" s="194"/>
      <c r="BD75" s="194"/>
      <c r="BE75" s="194"/>
      <c r="BF75" s="194"/>
      <c r="BG75" s="194"/>
      <c r="BH75" s="194"/>
      <c r="BI75" s="194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  <c r="CT75" s="194"/>
      <c r="CU75" s="194"/>
      <c r="CV75" s="194"/>
      <c r="CW75" s="194"/>
      <c r="CX75" s="194"/>
      <c r="CY75" s="194"/>
      <c r="CZ75" s="194"/>
      <c r="DA75" s="194"/>
      <c r="DB75" s="194"/>
      <c r="DC75" s="194"/>
      <c r="DD75" s="194"/>
      <c r="DE75" s="194"/>
      <c r="DF75" s="194"/>
      <c r="DG75" s="194"/>
      <c r="DH75" s="194"/>
      <c r="DI75" s="194"/>
      <c r="DJ75" s="194"/>
      <c r="DK75" s="194"/>
      <c r="DL75" s="194"/>
      <c r="DM75" s="194"/>
      <c r="DN75" s="194"/>
      <c r="DO75" s="194"/>
      <c r="DP75" s="194"/>
      <c r="DQ75" s="194"/>
      <c r="DR75" s="194"/>
      <c r="DS75" s="194"/>
      <c r="DT75" s="194"/>
      <c r="DU75" s="194"/>
      <c r="DV75" s="194"/>
      <c r="DW75" s="194"/>
      <c r="DX75" s="194"/>
      <c r="DY75" s="194"/>
      <c r="DZ75" s="194"/>
      <c r="EA75" s="194"/>
      <c r="EB75" s="194"/>
      <c r="EC75" s="194"/>
      <c r="ED75" s="194"/>
      <c r="EE75" s="194"/>
      <c r="EF75" s="194"/>
      <c r="EG75" s="194"/>
      <c r="EH75" s="194"/>
      <c r="EI75" s="194"/>
      <c r="EJ75" s="194"/>
      <c r="EK75" s="194"/>
      <c r="EL75" s="194"/>
      <c r="EM75" s="194"/>
      <c r="EN75" s="194"/>
      <c r="EO75" s="194"/>
      <c r="EP75" s="194"/>
      <c r="EQ75" s="194"/>
      <c r="ER75" s="194"/>
      <c r="ES75" s="194"/>
      <c r="ET75" s="194"/>
      <c r="EU75" s="194"/>
      <c r="EV75" s="194"/>
      <c r="EW75" s="194"/>
      <c r="EX75" s="194"/>
      <c r="EY75" s="194"/>
      <c r="EZ75" s="194"/>
      <c r="FA75" s="194"/>
      <c r="FB75" s="194"/>
      <c r="FC75" s="194"/>
      <c r="FD75" s="194"/>
      <c r="FE75" s="194"/>
      <c r="FF75" s="194"/>
      <c r="FG75" s="194"/>
      <c r="FH75" s="194"/>
      <c r="FI75" s="194"/>
      <c r="FJ75" s="194"/>
      <c r="FK75" s="194"/>
      <c r="FL75" s="194"/>
      <c r="FM75" s="194"/>
      <c r="FN75" s="194"/>
      <c r="FO75" s="194"/>
      <c r="FP75" s="194"/>
      <c r="FQ75" s="194"/>
      <c r="FR75" s="194"/>
      <c r="FS75" s="194"/>
      <c r="FT75" s="194"/>
      <c r="FU75" s="194"/>
      <c r="FV75" s="194"/>
      <c r="FW75" s="194"/>
      <c r="FX75" s="194"/>
      <c r="FY75" s="194"/>
      <c r="FZ75" s="194"/>
      <c r="GA75" s="194"/>
      <c r="GB75" s="194"/>
      <c r="GC75" s="194"/>
      <c r="GD75" s="194"/>
      <c r="GE75" s="194"/>
      <c r="GF75" s="194"/>
      <c r="GG75" s="194"/>
      <c r="GH75" s="194"/>
      <c r="GI75" s="194"/>
      <c r="GJ75" s="194"/>
      <c r="GK75" s="194"/>
      <c r="GL75" s="194"/>
      <c r="GM75" s="194"/>
      <c r="GN75" s="194"/>
      <c r="GO75" s="194"/>
      <c r="GP75" s="194"/>
      <c r="GQ75" s="194"/>
      <c r="GR75" s="194"/>
      <c r="GS75" s="194"/>
      <c r="GT75" s="194"/>
      <c r="GU75" s="194"/>
      <c r="GV75" s="194"/>
      <c r="GW75" s="194"/>
      <c r="GX75" s="194"/>
      <c r="GY75" s="194"/>
      <c r="GZ75" s="194"/>
      <c r="HA75" s="194"/>
      <c r="HB75" s="194"/>
      <c r="HC75" s="194"/>
      <c r="HD75" s="194"/>
      <c r="HE75" s="194"/>
      <c r="HF75" s="194"/>
      <c r="HG75" s="194"/>
      <c r="HH75" s="194"/>
      <c r="HI75" s="194"/>
      <c r="HJ75" s="194"/>
      <c r="HK75" s="194"/>
      <c r="HL75" s="194"/>
      <c r="HM75" s="194"/>
      <c r="HN75" s="194"/>
      <c r="HO75" s="194"/>
      <c r="HP75" s="194"/>
      <c r="HQ75" s="194"/>
      <c r="HR75" s="194"/>
      <c r="HS75" s="194"/>
      <c r="HT75" s="194"/>
      <c r="HU75" s="194"/>
      <c r="HV75" s="194"/>
      <c r="HW75" s="194"/>
      <c r="HX75" s="194"/>
      <c r="HY75" s="194"/>
      <c r="HZ75" s="194"/>
      <c r="IA75" s="194"/>
      <c r="IB75" s="194"/>
      <c r="IC75" s="194"/>
      <c r="ID75" s="194"/>
      <c r="IE75" s="194"/>
      <c r="IF75" s="194"/>
      <c r="IG75" s="194"/>
      <c r="IH75" s="194"/>
      <c r="II75" s="194"/>
      <c r="IJ75" s="194"/>
      <c r="IK75" s="194"/>
      <c r="IL75" s="194"/>
      <c r="IM75" s="194"/>
      <c r="IN75" s="194"/>
      <c r="IO75" s="194"/>
      <c r="IP75" s="194"/>
      <c r="IQ75" s="194"/>
      <c r="IR75" s="194"/>
      <c r="IS75" s="194"/>
      <c r="IT75" s="194"/>
      <c r="IU75" s="194"/>
    </row>
    <row r="76" spans="1:255">
      <c r="A76" s="194"/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4"/>
      <c r="BA76" s="194"/>
      <c r="BB76" s="194"/>
      <c r="BC76" s="194"/>
      <c r="BD76" s="194"/>
      <c r="BE76" s="194"/>
      <c r="BF76" s="194"/>
      <c r="BG76" s="194"/>
      <c r="BH76" s="194"/>
      <c r="BI76" s="194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  <c r="CT76" s="194"/>
      <c r="CU76" s="194"/>
      <c r="CV76" s="194"/>
      <c r="CW76" s="194"/>
      <c r="CX76" s="194"/>
      <c r="CY76" s="194"/>
      <c r="CZ76" s="194"/>
      <c r="DA76" s="194"/>
      <c r="DB76" s="194"/>
      <c r="DC76" s="194"/>
      <c r="DD76" s="194"/>
      <c r="DE76" s="194"/>
      <c r="DF76" s="194"/>
      <c r="DG76" s="194"/>
      <c r="DH76" s="194"/>
      <c r="DI76" s="194"/>
      <c r="DJ76" s="194"/>
      <c r="DK76" s="194"/>
      <c r="DL76" s="194"/>
      <c r="DM76" s="194"/>
      <c r="DN76" s="194"/>
      <c r="DO76" s="194"/>
      <c r="DP76" s="194"/>
      <c r="DQ76" s="194"/>
      <c r="DR76" s="194"/>
      <c r="DS76" s="194"/>
      <c r="DT76" s="194"/>
      <c r="DU76" s="194"/>
      <c r="DV76" s="194"/>
      <c r="DW76" s="194"/>
      <c r="DX76" s="194"/>
      <c r="DY76" s="194"/>
      <c r="DZ76" s="194"/>
      <c r="EA76" s="194"/>
      <c r="EB76" s="194"/>
      <c r="EC76" s="194"/>
      <c r="ED76" s="194"/>
      <c r="EE76" s="194"/>
      <c r="EF76" s="194"/>
      <c r="EG76" s="194"/>
      <c r="EH76" s="194"/>
      <c r="EI76" s="194"/>
      <c r="EJ76" s="194"/>
      <c r="EK76" s="194"/>
      <c r="EL76" s="194"/>
      <c r="EM76" s="194"/>
      <c r="EN76" s="194"/>
      <c r="EO76" s="194"/>
      <c r="EP76" s="194"/>
      <c r="EQ76" s="194"/>
      <c r="ER76" s="194"/>
      <c r="ES76" s="194"/>
      <c r="ET76" s="194"/>
      <c r="EU76" s="194"/>
      <c r="EV76" s="194"/>
      <c r="EW76" s="194"/>
      <c r="EX76" s="194"/>
      <c r="EY76" s="194"/>
      <c r="EZ76" s="194"/>
      <c r="FA76" s="194"/>
      <c r="FB76" s="194"/>
      <c r="FC76" s="194"/>
      <c r="FD76" s="194"/>
      <c r="FE76" s="194"/>
      <c r="FF76" s="194"/>
      <c r="FG76" s="194"/>
      <c r="FH76" s="194"/>
      <c r="FI76" s="194"/>
      <c r="FJ76" s="194"/>
      <c r="FK76" s="194"/>
      <c r="FL76" s="194"/>
      <c r="FM76" s="194"/>
      <c r="FN76" s="194"/>
      <c r="FO76" s="194"/>
      <c r="FP76" s="194"/>
      <c r="FQ76" s="194"/>
      <c r="FR76" s="194"/>
      <c r="FS76" s="194"/>
      <c r="FT76" s="194"/>
      <c r="FU76" s="194"/>
      <c r="FV76" s="194"/>
      <c r="FW76" s="194"/>
      <c r="FX76" s="194"/>
      <c r="FY76" s="194"/>
      <c r="FZ76" s="194"/>
      <c r="GA76" s="194"/>
      <c r="GB76" s="194"/>
      <c r="GC76" s="194"/>
      <c r="GD76" s="194"/>
      <c r="GE76" s="194"/>
      <c r="GF76" s="194"/>
      <c r="GG76" s="194"/>
      <c r="GH76" s="194"/>
      <c r="GI76" s="194"/>
      <c r="GJ76" s="194"/>
      <c r="GK76" s="194"/>
      <c r="GL76" s="194"/>
      <c r="GM76" s="194"/>
      <c r="GN76" s="194"/>
      <c r="GO76" s="194"/>
      <c r="GP76" s="194"/>
      <c r="GQ76" s="194"/>
      <c r="GR76" s="194"/>
      <c r="GS76" s="194"/>
      <c r="GT76" s="194"/>
      <c r="GU76" s="194"/>
      <c r="GV76" s="194"/>
      <c r="GW76" s="194"/>
      <c r="GX76" s="194"/>
      <c r="GY76" s="194"/>
      <c r="GZ76" s="194"/>
      <c r="HA76" s="194"/>
      <c r="HB76" s="194"/>
      <c r="HC76" s="194"/>
      <c r="HD76" s="194"/>
      <c r="HE76" s="194"/>
      <c r="HF76" s="194"/>
      <c r="HG76" s="194"/>
      <c r="HH76" s="194"/>
      <c r="HI76" s="194"/>
      <c r="HJ76" s="194"/>
      <c r="HK76" s="194"/>
      <c r="HL76" s="194"/>
      <c r="HM76" s="194"/>
      <c r="HN76" s="194"/>
      <c r="HO76" s="194"/>
      <c r="HP76" s="194"/>
      <c r="HQ76" s="194"/>
      <c r="HR76" s="194"/>
      <c r="HS76" s="194"/>
      <c r="HT76" s="194"/>
      <c r="HU76" s="194"/>
      <c r="HV76" s="194"/>
      <c r="HW76" s="194"/>
      <c r="HX76" s="194"/>
      <c r="HY76" s="194"/>
      <c r="HZ76" s="194"/>
      <c r="IA76" s="194"/>
      <c r="IB76" s="194"/>
      <c r="IC76" s="194"/>
      <c r="ID76" s="194"/>
      <c r="IE76" s="194"/>
      <c r="IF76" s="194"/>
      <c r="IG76" s="194"/>
      <c r="IH76" s="194"/>
      <c r="II76" s="194"/>
      <c r="IJ76" s="194"/>
      <c r="IK76" s="194"/>
      <c r="IL76" s="194"/>
      <c r="IM76" s="194"/>
      <c r="IN76" s="194"/>
      <c r="IO76" s="194"/>
      <c r="IP76" s="194"/>
      <c r="IQ76" s="194"/>
      <c r="IR76" s="194"/>
      <c r="IS76" s="194"/>
      <c r="IT76" s="194"/>
      <c r="IU76" s="194"/>
    </row>
    <row r="77" spans="1:255">
      <c r="A77" s="194"/>
      <c r="B77" s="195"/>
      <c r="C77" s="195"/>
      <c r="D77" s="196"/>
      <c r="E77" s="195"/>
      <c r="F77" s="197"/>
      <c r="G77" s="198"/>
      <c r="H77" s="196"/>
      <c r="I77" s="196"/>
      <c r="J77" s="196"/>
      <c r="K77" s="199"/>
      <c r="L77" s="196"/>
      <c r="M77" s="195"/>
      <c r="N77" s="197"/>
      <c r="O77" s="198"/>
      <c r="P77" s="200"/>
      <c r="Q77" s="201"/>
      <c r="R77" s="202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194"/>
      <c r="BA77" s="194"/>
      <c r="BB77" s="194"/>
      <c r="BC77" s="194"/>
      <c r="BD77" s="194"/>
      <c r="BE77" s="194"/>
      <c r="BF77" s="194"/>
      <c r="BG77" s="194"/>
      <c r="BH77" s="194"/>
      <c r="BI77" s="194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  <c r="CT77" s="194"/>
      <c r="CU77" s="194"/>
      <c r="CV77" s="194"/>
      <c r="CW77" s="194"/>
      <c r="CX77" s="194"/>
      <c r="CY77" s="194"/>
      <c r="CZ77" s="194"/>
      <c r="DA77" s="194"/>
      <c r="DB77" s="194"/>
      <c r="DC77" s="194"/>
      <c r="DD77" s="194"/>
      <c r="DE77" s="194"/>
      <c r="DF77" s="194"/>
      <c r="DG77" s="194"/>
      <c r="DH77" s="194"/>
      <c r="DI77" s="194"/>
      <c r="DJ77" s="194"/>
      <c r="DK77" s="194"/>
      <c r="DL77" s="194"/>
      <c r="DM77" s="194"/>
      <c r="DN77" s="194"/>
      <c r="DO77" s="194"/>
      <c r="DP77" s="194"/>
      <c r="DQ77" s="194"/>
      <c r="DR77" s="194"/>
      <c r="DS77" s="194"/>
      <c r="DT77" s="194"/>
      <c r="DU77" s="194"/>
      <c r="DV77" s="194"/>
      <c r="DW77" s="194"/>
      <c r="DX77" s="194"/>
      <c r="DY77" s="194"/>
      <c r="DZ77" s="194"/>
      <c r="EA77" s="194"/>
      <c r="EB77" s="194"/>
      <c r="EC77" s="194"/>
      <c r="ED77" s="194"/>
      <c r="EE77" s="194"/>
      <c r="EF77" s="194"/>
      <c r="EG77" s="194"/>
      <c r="EH77" s="194"/>
      <c r="EI77" s="194"/>
      <c r="EJ77" s="194"/>
      <c r="EK77" s="194"/>
      <c r="EL77" s="194"/>
      <c r="EM77" s="194"/>
      <c r="EN77" s="194"/>
      <c r="EO77" s="194"/>
      <c r="EP77" s="194"/>
      <c r="EQ77" s="194"/>
      <c r="ER77" s="194"/>
      <c r="ES77" s="194"/>
      <c r="ET77" s="194"/>
      <c r="EU77" s="194"/>
      <c r="EV77" s="194"/>
      <c r="EW77" s="194"/>
      <c r="EX77" s="194"/>
      <c r="EY77" s="194"/>
      <c r="EZ77" s="194"/>
      <c r="FA77" s="194"/>
      <c r="FB77" s="194"/>
      <c r="FC77" s="194"/>
      <c r="FD77" s="194"/>
      <c r="FE77" s="194"/>
      <c r="FF77" s="194"/>
      <c r="FG77" s="194"/>
      <c r="FH77" s="194"/>
      <c r="FI77" s="194"/>
      <c r="FJ77" s="194"/>
      <c r="FK77" s="194"/>
      <c r="FL77" s="194"/>
      <c r="FM77" s="194"/>
      <c r="FN77" s="194"/>
      <c r="FO77" s="194"/>
      <c r="FP77" s="194"/>
      <c r="FQ77" s="194"/>
      <c r="FR77" s="194"/>
      <c r="FS77" s="194"/>
      <c r="FT77" s="194"/>
      <c r="FU77" s="194"/>
      <c r="FV77" s="194"/>
      <c r="FW77" s="194"/>
      <c r="FX77" s="194"/>
      <c r="FY77" s="194"/>
      <c r="FZ77" s="194"/>
      <c r="GA77" s="194"/>
      <c r="GB77" s="194"/>
      <c r="GC77" s="194"/>
      <c r="GD77" s="194"/>
      <c r="GE77" s="194"/>
      <c r="GF77" s="194"/>
      <c r="GG77" s="194"/>
      <c r="GH77" s="194"/>
      <c r="GI77" s="194"/>
      <c r="GJ77" s="194"/>
      <c r="GK77" s="194"/>
      <c r="GL77" s="194"/>
      <c r="GM77" s="194"/>
      <c r="GN77" s="194"/>
      <c r="GO77" s="194"/>
      <c r="GP77" s="194"/>
      <c r="GQ77" s="194"/>
      <c r="GR77" s="194"/>
      <c r="GS77" s="194"/>
      <c r="GT77" s="194"/>
      <c r="GU77" s="194"/>
      <c r="GV77" s="194"/>
      <c r="GW77" s="194"/>
      <c r="GX77" s="194"/>
      <c r="GY77" s="194"/>
      <c r="GZ77" s="194"/>
      <c r="HA77" s="194"/>
      <c r="HB77" s="194"/>
      <c r="HC77" s="194"/>
      <c r="HD77" s="194"/>
      <c r="HE77" s="194"/>
      <c r="HF77" s="194"/>
      <c r="HG77" s="194"/>
      <c r="HH77" s="194"/>
      <c r="HI77" s="194"/>
      <c r="HJ77" s="194"/>
      <c r="HK77" s="194"/>
      <c r="HL77" s="194"/>
      <c r="HM77" s="194"/>
      <c r="HN77" s="194"/>
      <c r="HO77" s="194"/>
      <c r="HP77" s="194"/>
      <c r="HQ77" s="194"/>
      <c r="HR77" s="194"/>
      <c r="HS77" s="194"/>
      <c r="HT77" s="194"/>
      <c r="HU77" s="194"/>
      <c r="HV77" s="194"/>
      <c r="HW77" s="194"/>
      <c r="HX77" s="194"/>
      <c r="HY77" s="194"/>
      <c r="HZ77" s="194"/>
      <c r="IA77" s="194"/>
      <c r="IB77" s="194"/>
      <c r="IC77" s="194"/>
      <c r="ID77" s="194"/>
      <c r="IE77" s="194"/>
      <c r="IF77" s="194"/>
      <c r="IG77" s="194"/>
      <c r="IH77" s="194"/>
      <c r="II77" s="194"/>
      <c r="IJ77" s="194"/>
      <c r="IK77" s="194"/>
      <c r="IL77" s="194"/>
      <c r="IM77" s="194"/>
      <c r="IN77" s="194"/>
      <c r="IO77" s="194"/>
      <c r="IP77" s="194"/>
      <c r="IQ77" s="194"/>
      <c r="IR77" s="194"/>
      <c r="IS77" s="194"/>
      <c r="IT77" s="194"/>
      <c r="IU77" s="194"/>
    </row>
    <row r="78" spans="1:255">
      <c r="A78" s="194"/>
      <c r="B78" s="195"/>
      <c r="C78" s="195"/>
      <c r="D78" s="196"/>
      <c r="E78" s="195"/>
      <c r="F78" s="197"/>
      <c r="G78" s="198"/>
      <c r="H78" s="196"/>
      <c r="I78" s="196"/>
      <c r="J78" s="196"/>
      <c r="K78" s="199"/>
      <c r="L78" s="196"/>
      <c r="M78" s="195"/>
      <c r="N78" s="197"/>
      <c r="O78" s="198"/>
      <c r="P78" s="200"/>
      <c r="Q78" s="201"/>
      <c r="R78" s="202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4"/>
      <c r="BA78" s="194"/>
      <c r="BB78" s="194"/>
      <c r="BC78" s="194"/>
      <c r="BD78" s="194"/>
      <c r="BE78" s="194"/>
      <c r="BF78" s="194"/>
      <c r="BG78" s="194"/>
      <c r="BH78" s="194"/>
      <c r="BI78" s="194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  <c r="CT78" s="194"/>
      <c r="CU78" s="194"/>
      <c r="CV78" s="194"/>
      <c r="CW78" s="194"/>
      <c r="CX78" s="194"/>
      <c r="CY78" s="194"/>
      <c r="CZ78" s="194"/>
      <c r="DA78" s="194"/>
      <c r="DB78" s="194"/>
      <c r="DC78" s="194"/>
      <c r="DD78" s="194"/>
      <c r="DE78" s="194"/>
      <c r="DF78" s="194"/>
      <c r="DG78" s="194"/>
      <c r="DH78" s="194"/>
      <c r="DI78" s="194"/>
      <c r="DJ78" s="194"/>
      <c r="DK78" s="194"/>
      <c r="DL78" s="194"/>
      <c r="DM78" s="194"/>
      <c r="DN78" s="194"/>
      <c r="DO78" s="194"/>
      <c r="DP78" s="194"/>
      <c r="DQ78" s="194"/>
      <c r="DR78" s="194"/>
      <c r="DS78" s="194"/>
      <c r="DT78" s="194"/>
      <c r="DU78" s="194"/>
      <c r="DV78" s="194"/>
      <c r="DW78" s="194"/>
      <c r="DX78" s="194"/>
      <c r="DY78" s="194"/>
      <c r="DZ78" s="194"/>
      <c r="EA78" s="194"/>
      <c r="EB78" s="194"/>
      <c r="EC78" s="194"/>
      <c r="ED78" s="194"/>
      <c r="EE78" s="194"/>
      <c r="EF78" s="194"/>
      <c r="EG78" s="194"/>
      <c r="EH78" s="194"/>
      <c r="EI78" s="194"/>
      <c r="EJ78" s="194"/>
      <c r="EK78" s="194"/>
      <c r="EL78" s="194"/>
      <c r="EM78" s="194"/>
      <c r="EN78" s="194"/>
      <c r="EO78" s="194"/>
      <c r="EP78" s="194"/>
      <c r="EQ78" s="194"/>
      <c r="ER78" s="194"/>
      <c r="ES78" s="194"/>
      <c r="ET78" s="194"/>
      <c r="EU78" s="194"/>
      <c r="EV78" s="194"/>
      <c r="EW78" s="194"/>
      <c r="EX78" s="194"/>
      <c r="EY78" s="194"/>
      <c r="EZ78" s="194"/>
      <c r="FA78" s="194"/>
      <c r="FB78" s="194"/>
      <c r="FC78" s="194"/>
      <c r="FD78" s="194"/>
      <c r="FE78" s="194"/>
      <c r="FF78" s="194"/>
      <c r="FG78" s="194"/>
      <c r="FH78" s="194"/>
      <c r="FI78" s="194"/>
      <c r="FJ78" s="194"/>
      <c r="FK78" s="194"/>
      <c r="FL78" s="194"/>
      <c r="FM78" s="194"/>
      <c r="FN78" s="194"/>
      <c r="FO78" s="194"/>
      <c r="FP78" s="194"/>
      <c r="FQ78" s="194"/>
      <c r="FR78" s="194"/>
      <c r="FS78" s="194"/>
      <c r="FT78" s="194"/>
      <c r="FU78" s="194"/>
      <c r="FV78" s="194"/>
      <c r="FW78" s="194"/>
      <c r="FX78" s="194"/>
      <c r="FY78" s="194"/>
      <c r="FZ78" s="194"/>
      <c r="GA78" s="194"/>
      <c r="GB78" s="194"/>
      <c r="GC78" s="194"/>
      <c r="GD78" s="194"/>
      <c r="GE78" s="194"/>
      <c r="GF78" s="194"/>
      <c r="GG78" s="194"/>
      <c r="GH78" s="194"/>
      <c r="GI78" s="194"/>
      <c r="GJ78" s="194"/>
      <c r="GK78" s="194"/>
      <c r="GL78" s="194"/>
      <c r="GM78" s="194"/>
      <c r="GN78" s="194"/>
      <c r="GO78" s="194"/>
      <c r="GP78" s="194"/>
      <c r="GQ78" s="194"/>
      <c r="GR78" s="194"/>
      <c r="GS78" s="194"/>
      <c r="GT78" s="194"/>
      <c r="GU78" s="194"/>
      <c r="GV78" s="194"/>
      <c r="GW78" s="194"/>
      <c r="GX78" s="194"/>
      <c r="GY78" s="194"/>
      <c r="GZ78" s="194"/>
      <c r="HA78" s="194"/>
      <c r="HB78" s="194"/>
      <c r="HC78" s="194"/>
      <c r="HD78" s="194"/>
      <c r="HE78" s="194"/>
      <c r="HF78" s="194"/>
      <c r="HG78" s="194"/>
      <c r="HH78" s="194"/>
      <c r="HI78" s="194"/>
      <c r="HJ78" s="194"/>
      <c r="HK78" s="194"/>
      <c r="HL78" s="194"/>
      <c r="HM78" s="194"/>
      <c r="HN78" s="194"/>
      <c r="HO78" s="194"/>
      <c r="HP78" s="194"/>
      <c r="HQ78" s="194"/>
      <c r="HR78" s="194"/>
      <c r="HS78" s="194"/>
      <c r="HT78" s="194"/>
      <c r="HU78" s="194"/>
      <c r="HV78" s="194"/>
      <c r="HW78" s="194"/>
      <c r="HX78" s="194"/>
      <c r="HY78" s="194"/>
      <c r="HZ78" s="194"/>
      <c r="IA78" s="194"/>
      <c r="IB78" s="194"/>
      <c r="IC78" s="194"/>
      <c r="ID78" s="194"/>
      <c r="IE78" s="194"/>
      <c r="IF78" s="194"/>
      <c r="IG78" s="194"/>
      <c r="IH78" s="194"/>
      <c r="II78" s="194"/>
      <c r="IJ78" s="194"/>
      <c r="IK78" s="194"/>
      <c r="IL78" s="194"/>
      <c r="IM78" s="194"/>
      <c r="IN78" s="194"/>
      <c r="IO78" s="194"/>
      <c r="IP78" s="194"/>
      <c r="IQ78" s="194"/>
      <c r="IR78" s="194"/>
      <c r="IS78" s="194"/>
      <c r="IT78" s="194"/>
      <c r="IU78" s="194"/>
    </row>
    <row r="79" spans="1:255">
      <c r="A79" s="194"/>
      <c r="B79" s="195"/>
      <c r="C79" s="195"/>
      <c r="D79" s="196"/>
      <c r="E79" s="195"/>
      <c r="F79" s="197"/>
      <c r="G79" s="198"/>
      <c r="H79" s="196"/>
      <c r="I79" s="196"/>
      <c r="J79" s="196"/>
      <c r="K79" s="199"/>
      <c r="L79" s="196"/>
      <c r="M79" s="195"/>
      <c r="N79" s="197"/>
      <c r="O79" s="198"/>
      <c r="P79" s="200"/>
      <c r="Q79" s="201"/>
      <c r="R79" s="202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4"/>
      <c r="BA79" s="194"/>
      <c r="BB79" s="194"/>
      <c r="BC79" s="194"/>
      <c r="BD79" s="194"/>
      <c r="BE79" s="194"/>
      <c r="BF79" s="194"/>
      <c r="BG79" s="194"/>
      <c r="BH79" s="194"/>
      <c r="BI79" s="194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  <c r="CT79" s="194"/>
      <c r="CU79" s="194"/>
      <c r="CV79" s="194"/>
      <c r="CW79" s="194"/>
      <c r="CX79" s="194"/>
      <c r="CY79" s="194"/>
      <c r="CZ79" s="194"/>
      <c r="DA79" s="194"/>
      <c r="DB79" s="194"/>
      <c r="DC79" s="194"/>
      <c r="DD79" s="194"/>
      <c r="DE79" s="194"/>
      <c r="DF79" s="194"/>
      <c r="DG79" s="194"/>
      <c r="DH79" s="194"/>
      <c r="DI79" s="194"/>
      <c r="DJ79" s="194"/>
      <c r="DK79" s="194"/>
      <c r="DL79" s="194"/>
      <c r="DM79" s="194"/>
      <c r="DN79" s="194"/>
      <c r="DO79" s="194"/>
      <c r="DP79" s="194"/>
      <c r="DQ79" s="194"/>
      <c r="DR79" s="194"/>
      <c r="DS79" s="194"/>
      <c r="DT79" s="194"/>
      <c r="DU79" s="194"/>
      <c r="DV79" s="194"/>
      <c r="DW79" s="194"/>
      <c r="DX79" s="194"/>
      <c r="DY79" s="194"/>
      <c r="DZ79" s="194"/>
      <c r="EA79" s="194"/>
      <c r="EB79" s="194"/>
      <c r="EC79" s="194"/>
      <c r="ED79" s="194"/>
      <c r="EE79" s="194"/>
      <c r="EF79" s="194"/>
      <c r="EG79" s="194"/>
      <c r="EH79" s="194"/>
      <c r="EI79" s="194"/>
      <c r="EJ79" s="194"/>
      <c r="EK79" s="194"/>
      <c r="EL79" s="194"/>
      <c r="EM79" s="194"/>
      <c r="EN79" s="194"/>
      <c r="EO79" s="194"/>
      <c r="EP79" s="194"/>
      <c r="EQ79" s="194"/>
      <c r="ER79" s="194"/>
      <c r="ES79" s="194"/>
      <c r="ET79" s="194"/>
      <c r="EU79" s="194"/>
      <c r="EV79" s="194"/>
      <c r="EW79" s="194"/>
      <c r="EX79" s="194"/>
      <c r="EY79" s="194"/>
      <c r="EZ79" s="194"/>
      <c r="FA79" s="194"/>
      <c r="FB79" s="194"/>
      <c r="FC79" s="194"/>
      <c r="FD79" s="194"/>
      <c r="FE79" s="194"/>
      <c r="FF79" s="194"/>
      <c r="FG79" s="194"/>
      <c r="FH79" s="194"/>
      <c r="FI79" s="194"/>
      <c r="FJ79" s="194"/>
      <c r="FK79" s="194"/>
      <c r="FL79" s="194"/>
      <c r="FM79" s="194"/>
      <c r="FN79" s="194"/>
      <c r="FO79" s="194"/>
      <c r="FP79" s="194"/>
      <c r="FQ79" s="194"/>
      <c r="FR79" s="194"/>
      <c r="FS79" s="194"/>
      <c r="FT79" s="194"/>
      <c r="FU79" s="194"/>
      <c r="FV79" s="194"/>
      <c r="FW79" s="194"/>
      <c r="FX79" s="194"/>
      <c r="FY79" s="194"/>
      <c r="FZ79" s="194"/>
      <c r="GA79" s="194"/>
      <c r="GB79" s="194"/>
      <c r="GC79" s="194"/>
      <c r="GD79" s="194"/>
      <c r="GE79" s="194"/>
      <c r="GF79" s="194"/>
      <c r="GG79" s="194"/>
      <c r="GH79" s="194"/>
      <c r="GI79" s="194"/>
      <c r="GJ79" s="194"/>
      <c r="GK79" s="194"/>
      <c r="GL79" s="194"/>
      <c r="GM79" s="194"/>
      <c r="GN79" s="194"/>
      <c r="GO79" s="194"/>
      <c r="GP79" s="194"/>
      <c r="GQ79" s="194"/>
      <c r="GR79" s="194"/>
      <c r="GS79" s="194"/>
      <c r="GT79" s="194"/>
      <c r="GU79" s="194"/>
      <c r="GV79" s="194"/>
      <c r="GW79" s="194"/>
      <c r="GX79" s="194"/>
      <c r="GY79" s="194"/>
      <c r="GZ79" s="194"/>
      <c r="HA79" s="194"/>
      <c r="HB79" s="194"/>
      <c r="HC79" s="194"/>
      <c r="HD79" s="194"/>
      <c r="HE79" s="194"/>
      <c r="HF79" s="194"/>
      <c r="HG79" s="194"/>
      <c r="HH79" s="194"/>
      <c r="HI79" s="194"/>
      <c r="HJ79" s="194"/>
      <c r="HK79" s="194"/>
      <c r="HL79" s="194"/>
      <c r="HM79" s="194"/>
      <c r="HN79" s="194"/>
      <c r="HO79" s="194"/>
      <c r="HP79" s="194"/>
      <c r="HQ79" s="194"/>
      <c r="HR79" s="194"/>
      <c r="HS79" s="194"/>
      <c r="HT79" s="194"/>
      <c r="HU79" s="194"/>
      <c r="HV79" s="194"/>
      <c r="HW79" s="194"/>
      <c r="HX79" s="194"/>
      <c r="HY79" s="194"/>
      <c r="HZ79" s="194"/>
      <c r="IA79" s="194"/>
      <c r="IB79" s="194"/>
      <c r="IC79" s="194"/>
      <c r="ID79" s="194"/>
      <c r="IE79" s="194"/>
      <c r="IF79" s="194"/>
      <c r="IG79" s="194"/>
      <c r="IH79" s="194"/>
      <c r="II79" s="194"/>
      <c r="IJ79" s="194"/>
      <c r="IK79" s="194"/>
      <c r="IL79" s="194"/>
      <c r="IM79" s="194"/>
      <c r="IN79" s="194"/>
      <c r="IO79" s="194"/>
      <c r="IP79" s="194"/>
      <c r="IQ79" s="194"/>
      <c r="IR79" s="194"/>
      <c r="IS79" s="194"/>
      <c r="IT79" s="194"/>
      <c r="IU79" s="194"/>
    </row>
    <row r="80" spans="1:255">
      <c r="A80" s="194"/>
      <c r="B80" s="195"/>
      <c r="C80" s="195"/>
      <c r="D80" s="196"/>
      <c r="E80" s="195"/>
      <c r="F80" s="197"/>
      <c r="G80" s="198"/>
      <c r="H80" s="196"/>
      <c r="I80" s="196"/>
      <c r="J80" s="196"/>
      <c r="K80" s="199"/>
      <c r="L80" s="196"/>
      <c r="M80" s="195"/>
      <c r="N80" s="197"/>
      <c r="O80" s="198"/>
      <c r="P80" s="200"/>
      <c r="Q80" s="201"/>
      <c r="R80" s="202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4"/>
      <c r="BA80" s="194"/>
      <c r="BB80" s="194"/>
      <c r="BC80" s="194"/>
      <c r="BD80" s="194"/>
      <c r="BE80" s="194"/>
      <c r="BF80" s="194"/>
      <c r="BG80" s="194"/>
      <c r="BH80" s="194"/>
      <c r="BI80" s="194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  <c r="CT80" s="194"/>
      <c r="CU80" s="194"/>
      <c r="CV80" s="194"/>
      <c r="CW80" s="194"/>
      <c r="CX80" s="194"/>
      <c r="CY80" s="194"/>
      <c r="CZ80" s="194"/>
      <c r="DA80" s="194"/>
      <c r="DB80" s="194"/>
      <c r="DC80" s="194"/>
      <c r="DD80" s="194"/>
      <c r="DE80" s="194"/>
      <c r="DF80" s="194"/>
      <c r="DG80" s="194"/>
      <c r="DH80" s="194"/>
      <c r="DI80" s="194"/>
      <c r="DJ80" s="194"/>
      <c r="DK80" s="194"/>
      <c r="DL80" s="194"/>
      <c r="DM80" s="194"/>
      <c r="DN80" s="194"/>
      <c r="DO80" s="194"/>
      <c r="DP80" s="194"/>
      <c r="DQ80" s="194"/>
      <c r="DR80" s="194"/>
      <c r="DS80" s="194"/>
      <c r="DT80" s="194"/>
      <c r="DU80" s="194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G80" s="194"/>
      <c r="EH80" s="194"/>
      <c r="EI80" s="194"/>
      <c r="EJ80" s="194"/>
      <c r="EK80" s="194"/>
      <c r="EL80" s="194"/>
      <c r="EM80" s="194"/>
      <c r="EN80" s="194"/>
      <c r="EO80" s="194"/>
      <c r="EP80" s="194"/>
      <c r="EQ80" s="194"/>
      <c r="ER80" s="194"/>
      <c r="ES80" s="194"/>
      <c r="ET80" s="194"/>
      <c r="EU80" s="194"/>
      <c r="EV80" s="194"/>
      <c r="EW80" s="194"/>
      <c r="EX80" s="194"/>
      <c r="EY80" s="194"/>
      <c r="EZ80" s="194"/>
      <c r="FA80" s="194"/>
      <c r="FB80" s="194"/>
      <c r="FC80" s="194"/>
      <c r="FD80" s="194"/>
      <c r="FE80" s="194"/>
      <c r="FF80" s="194"/>
      <c r="FG80" s="194"/>
      <c r="FH80" s="194"/>
      <c r="FI80" s="194"/>
      <c r="FJ80" s="194"/>
      <c r="FK80" s="194"/>
      <c r="FL80" s="194"/>
      <c r="FM80" s="194"/>
      <c r="FN80" s="194"/>
      <c r="FO80" s="194"/>
      <c r="FP80" s="194"/>
      <c r="FQ80" s="194"/>
      <c r="FR80" s="194"/>
      <c r="FS80" s="194"/>
      <c r="FT80" s="194"/>
      <c r="FU80" s="194"/>
      <c r="FV80" s="194"/>
      <c r="FW80" s="194"/>
      <c r="FX80" s="194"/>
      <c r="FY80" s="194"/>
      <c r="FZ80" s="194"/>
      <c r="GA80" s="194"/>
      <c r="GB80" s="194"/>
      <c r="GC80" s="194"/>
      <c r="GD80" s="194"/>
      <c r="GE80" s="194"/>
      <c r="GF80" s="194"/>
      <c r="GG80" s="194"/>
      <c r="GH80" s="194"/>
      <c r="GI80" s="194"/>
      <c r="GJ80" s="194"/>
      <c r="GK80" s="194"/>
      <c r="GL80" s="194"/>
      <c r="GM80" s="194"/>
      <c r="GN80" s="194"/>
      <c r="GO80" s="194"/>
      <c r="GP80" s="194"/>
      <c r="GQ80" s="194"/>
      <c r="GR80" s="194"/>
      <c r="GS80" s="194"/>
      <c r="GT80" s="194"/>
      <c r="GU80" s="194"/>
      <c r="GV80" s="194"/>
      <c r="GW80" s="194"/>
      <c r="GX80" s="194"/>
      <c r="GY80" s="194"/>
      <c r="GZ80" s="194"/>
      <c r="HA80" s="194"/>
      <c r="HB80" s="194"/>
      <c r="HC80" s="194"/>
      <c r="HD80" s="194"/>
      <c r="HE80" s="194"/>
      <c r="HF80" s="194"/>
      <c r="HG80" s="194"/>
      <c r="HH80" s="194"/>
      <c r="HI80" s="194"/>
      <c r="HJ80" s="194"/>
      <c r="HK80" s="194"/>
      <c r="HL80" s="194"/>
      <c r="HM80" s="194"/>
      <c r="HN80" s="194"/>
      <c r="HO80" s="194"/>
      <c r="HP80" s="194"/>
      <c r="HQ80" s="194"/>
      <c r="HR80" s="194"/>
      <c r="HS80" s="194"/>
      <c r="HT80" s="194"/>
      <c r="HU80" s="194"/>
      <c r="HV80" s="194"/>
      <c r="HW80" s="194"/>
      <c r="HX80" s="194"/>
      <c r="HY80" s="194"/>
      <c r="HZ80" s="194"/>
      <c r="IA80" s="194"/>
      <c r="IB80" s="194"/>
      <c r="IC80" s="194"/>
      <c r="ID80" s="194"/>
      <c r="IE80" s="194"/>
      <c r="IF80" s="194"/>
      <c r="IG80" s="194"/>
      <c r="IH80" s="194"/>
      <c r="II80" s="194"/>
      <c r="IJ80" s="194"/>
      <c r="IK80" s="194"/>
      <c r="IL80" s="194"/>
      <c r="IM80" s="194"/>
      <c r="IN80" s="194"/>
      <c r="IO80" s="194"/>
      <c r="IP80" s="194"/>
      <c r="IQ80" s="194"/>
      <c r="IR80" s="194"/>
      <c r="IS80" s="194"/>
      <c r="IT80" s="194"/>
      <c r="IU80" s="194"/>
    </row>
    <row r="81" spans="1:255">
      <c r="A81" s="194"/>
      <c r="B81" s="195"/>
      <c r="C81" s="195"/>
      <c r="D81" s="196"/>
      <c r="E81" s="195"/>
      <c r="F81" s="197"/>
      <c r="G81" s="198"/>
      <c r="H81" s="196"/>
      <c r="I81" s="196"/>
      <c r="J81" s="196"/>
      <c r="K81" s="199"/>
      <c r="L81" s="196"/>
      <c r="M81" s="195"/>
      <c r="N81" s="197"/>
      <c r="O81" s="198"/>
      <c r="P81" s="200"/>
      <c r="Q81" s="201"/>
      <c r="R81" s="202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4"/>
      <c r="BA81" s="194"/>
      <c r="BB81" s="194"/>
      <c r="BC81" s="194"/>
      <c r="BD81" s="194"/>
      <c r="BE81" s="194"/>
      <c r="BF81" s="194"/>
      <c r="BG81" s="194"/>
      <c r="BH81" s="194"/>
      <c r="BI81" s="194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  <c r="CT81" s="194"/>
      <c r="CU81" s="194"/>
      <c r="CV81" s="194"/>
      <c r="CW81" s="194"/>
      <c r="CX81" s="194"/>
      <c r="CY81" s="194"/>
      <c r="CZ81" s="194"/>
      <c r="DA81" s="194"/>
      <c r="DB81" s="194"/>
      <c r="DC81" s="194"/>
      <c r="DD81" s="194"/>
      <c r="DE81" s="194"/>
      <c r="DF81" s="194"/>
      <c r="DG81" s="194"/>
      <c r="DH81" s="194"/>
      <c r="DI81" s="194"/>
      <c r="DJ81" s="194"/>
      <c r="DK81" s="194"/>
      <c r="DL81" s="194"/>
      <c r="DM81" s="194"/>
      <c r="DN81" s="194"/>
      <c r="DO81" s="194"/>
      <c r="DP81" s="194"/>
      <c r="DQ81" s="194"/>
      <c r="DR81" s="194"/>
      <c r="DS81" s="194"/>
      <c r="DT81" s="194"/>
      <c r="DU81" s="194"/>
      <c r="DV81" s="194"/>
      <c r="DW81" s="194"/>
      <c r="DX81" s="194"/>
      <c r="DY81" s="194"/>
      <c r="DZ81" s="194"/>
      <c r="EA81" s="194"/>
      <c r="EB81" s="194"/>
      <c r="EC81" s="194"/>
      <c r="ED81" s="194"/>
      <c r="EE81" s="194"/>
      <c r="EF81" s="194"/>
      <c r="EG81" s="194"/>
      <c r="EH81" s="194"/>
      <c r="EI81" s="194"/>
      <c r="EJ81" s="194"/>
      <c r="EK81" s="194"/>
      <c r="EL81" s="194"/>
      <c r="EM81" s="194"/>
      <c r="EN81" s="194"/>
      <c r="EO81" s="194"/>
      <c r="EP81" s="194"/>
      <c r="EQ81" s="194"/>
      <c r="ER81" s="194"/>
      <c r="ES81" s="194"/>
      <c r="ET81" s="194"/>
      <c r="EU81" s="194"/>
      <c r="EV81" s="194"/>
      <c r="EW81" s="194"/>
      <c r="EX81" s="194"/>
      <c r="EY81" s="194"/>
      <c r="EZ81" s="194"/>
      <c r="FA81" s="194"/>
      <c r="FB81" s="194"/>
      <c r="FC81" s="194"/>
      <c r="FD81" s="194"/>
      <c r="FE81" s="194"/>
      <c r="FF81" s="194"/>
      <c r="FG81" s="194"/>
      <c r="FH81" s="194"/>
      <c r="FI81" s="194"/>
      <c r="FJ81" s="194"/>
      <c r="FK81" s="194"/>
      <c r="FL81" s="194"/>
      <c r="FM81" s="194"/>
      <c r="FN81" s="194"/>
      <c r="FO81" s="194"/>
      <c r="FP81" s="194"/>
      <c r="FQ81" s="194"/>
      <c r="FR81" s="194"/>
      <c r="FS81" s="194"/>
      <c r="FT81" s="194"/>
      <c r="FU81" s="194"/>
      <c r="FV81" s="194"/>
      <c r="FW81" s="194"/>
      <c r="FX81" s="194"/>
      <c r="FY81" s="194"/>
      <c r="FZ81" s="194"/>
      <c r="GA81" s="194"/>
      <c r="GB81" s="194"/>
      <c r="GC81" s="194"/>
      <c r="GD81" s="194"/>
      <c r="GE81" s="194"/>
      <c r="GF81" s="194"/>
      <c r="GG81" s="194"/>
      <c r="GH81" s="194"/>
      <c r="GI81" s="194"/>
      <c r="GJ81" s="194"/>
      <c r="GK81" s="194"/>
      <c r="GL81" s="194"/>
      <c r="GM81" s="194"/>
      <c r="GN81" s="194"/>
      <c r="GO81" s="194"/>
      <c r="GP81" s="194"/>
      <c r="GQ81" s="194"/>
      <c r="GR81" s="194"/>
      <c r="GS81" s="194"/>
      <c r="GT81" s="194"/>
      <c r="GU81" s="194"/>
      <c r="GV81" s="194"/>
      <c r="GW81" s="194"/>
      <c r="GX81" s="194"/>
      <c r="GY81" s="194"/>
      <c r="GZ81" s="194"/>
      <c r="HA81" s="194"/>
      <c r="HB81" s="194"/>
      <c r="HC81" s="194"/>
      <c r="HD81" s="194"/>
      <c r="HE81" s="194"/>
      <c r="HF81" s="194"/>
      <c r="HG81" s="194"/>
      <c r="HH81" s="194"/>
      <c r="HI81" s="194"/>
      <c r="HJ81" s="194"/>
      <c r="HK81" s="194"/>
      <c r="HL81" s="194"/>
      <c r="HM81" s="194"/>
      <c r="HN81" s="194"/>
      <c r="HO81" s="194"/>
      <c r="HP81" s="194"/>
      <c r="HQ81" s="194"/>
      <c r="HR81" s="194"/>
      <c r="HS81" s="194"/>
      <c r="HT81" s="194"/>
      <c r="HU81" s="194"/>
      <c r="HV81" s="194"/>
      <c r="HW81" s="194"/>
      <c r="HX81" s="194"/>
      <c r="HY81" s="194"/>
      <c r="HZ81" s="194"/>
      <c r="IA81" s="194"/>
      <c r="IB81" s="194"/>
      <c r="IC81" s="194"/>
      <c r="ID81" s="194"/>
      <c r="IE81" s="194"/>
      <c r="IF81" s="194"/>
      <c r="IG81" s="194"/>
      <c r="IH81" s="194"/>
      <c r="II81" s="194"/>
      <c r="IJ81" s="194"/>
      <c r="IK81" s="194"/>
      <c r="IL81" s="194"/>
      <c r="IM81" s="194"/>
      <c r="IN81" s="194"/>
      <c r="IO81" s="194"/>
      <c r="IP81" s="194"/>
      <c r="IQ81" s="194"/>
      <c r="IR81" s="194"/>
      <c r="IS81" s="194"/>
      <c r="IT81" s="194"/>
      <c r="IU81" s="194"/>
    </row>
    <row r="82" spans="1:255">
      <c r="A82" s="194"/>
      <c r="B82" s="195"/>
      <c r="C82" s="195"/>
      <c r="D82" s="196"/>
      <c r="E82" s="195"/>
      <c r="F82" s="197"/>
      <c r="G82" s="198"/>
      <c r="H82" s="196"/>
      <c r="I82" s="196"/>
      <c r="J82" s="196"/>
      <c r="K82" s="199"/>
      <c r="L82" s="196"/>
      <c r="M82" s="195"/>
      <c r="N82" s="197"/>
      <c r="O82" s="198"/>
      <c r="P82" s="200"/>
      <c r="Q82" s="201"/>
      <c r="R82" s="202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4"/>
      <c r="BA82" s="194"/>
      <c r="BB82" s="194"/>
      <c r="BC82" s="194"/>
      <c r="BD82" s="194"/>
      <c r="BE82" s="194"/>
      <c r="BF82" s="194"/>
      <c r="BG82" s="194"/>
      <c r="BH82" s="194"/>
      <c r="BI82" s="194"/>
      <c r="BJ82" s="194"/>
      <c r="BK82" s="194"/>
      <c r="BL82" s="194"/>
      <c r="BM82" s="194"/>
      <c r="BN82" s="194"/>
      <c r="BO82" s="194"/>
      <c r="BP82" s="194"/>
      <c r="BQ82" s="194"/>
      <c r="BR82" s="194"/>
      <c r="BS82" s="194"/>
      <c r="BT82" s="194"/>
      <c r="BU82" s="194"/>
      <c r="BV82" s="194"/>
      <c r="BW82" s="194"/>
      <c r="BX82" s="194"/>
      <c r="BY82" s="194"/>
      <c r="BZ82" s="194"/>
      <c r="CA82" s="194"/>
      <c r="CB82" s="194"/>
      <c r="CC82" s="194"/>
      <c r="CD82" s="194"/>
      <c r="CE82" s="194"/>
      <c r="CF82" s="194"/>
      <c r="CG82" s="194"/>
      <c r="CH82" s="194"/>
      <c r="CI82" s="194"/>
      <c r="CJ82" s="194"/>
      <c r="CK82" s="194"/>
      <c r="CL82" s="194"/>
      <c r="CM82" s="194"/>
      <c r="CN82" s="194"/>
      <c r="CO82" s="194"/>
      <c r="CP82" s="194"/>
      <c r="CQ82" s="194"/>
      <c r="CR82" s="194"/>
      <c r="CS82" s="194"/>
      <c r="CT82" s="194"/>
      <c r="CU82" s="194"/>
      <c r="CV82" s="194"/>
      <c r="CW82" s="194"/>
      <c r="CX82" s="194"/>
      <c r="CY82" s="194"/>
      <c r="CZ82" s="194"/>
      <c r="DA82" s="194"/>
      <c r="DB82" s="194"/>
      <c r="DC82" s="194"/>
      <c r="DD82" s="194"/>
      <c r="DE82" s="194"/>
      <c r="DF82" s="194"/>
      <c r="DG82" s="194"/>
      <c r="DH82" s="194"/>
      <c r="DI82" s="194"/>
      <c r="DJ82" s="194"/>
      <c r="DK82" s="194"/>
      <c r="DL82" s="194"/>
      <c r="DM82" s="194"/>
      <c r="DN82" s="194"/>
      <c r="DO82" s="194"/>
      <c r="DP82" s="194"/>
      <c r="DQ82" s="194"/>
      <c r="DR82" s="194"/>
      <c r="DS82" s="194"/>
      <c r="DT82" s="194"/>
      <c r="DU82" s="194"/>
      <c r="DV82" s="194"/>
      <c r="DW82" s="194"/>
      <c r="DX82" s="194"/>
      <c r="DY82" s="194"/>
      <c r="DZ82" s="194"/>
      <c r="EA82" s="194"/>
      <c r="EB82" s="194"/>
      <c r="EC82" s="194"/>
      <c r="ED82" s="194"/>
      <c r="EE82" s="194"/>
      <c r="EF82" s="194"/>
      <c r="EG82" s="194"/>
      <c r="EH82" s="194"/>
      <c r="EI82" s="194"/>
      <c r="EJ82" s="194"/>
      <c r="EK82" s="194"/>
      <c r="EL82" s="194"/>
      <c r="EM82" s="194"/>
      <c r="EN82" s="194"/>
      <c r="EO82" s="194"/>
      <c r="EP82" s="194"/>
      <c r="EQ82" s="194"/>
      <c r="ER82" s="194"/>
      <c r="ES82" s="194"/>
      <c r="ET82" s="194"/>
      <c r="EU82" s="194"/>
      <c r="EV82" s="194"/>
      <c r="EW82" s="194"/>
      <c r="EX82" s="194"/>
      <c r="EY82" s="194"/>
      <c r="EZ82" s="194"/>
      <c r="FA82" s="194"/>
      <c r="FB82" s="194"/>
      <c r="FC82" s="194"/>
      <c r="FD82" s="194"/>
      <c r="FE82" s="194"/>
      <c r="FF82" s="194"/>
      <c r="FG82" s="194"/>
      <c r="FH82" s="194"/>
      <c r="FI82" s="194"/>
      <c r="FJ82" s="194"/>
      <c r="FK82" s="194"/>
      <c r="FL82" s="194"/>
      <c r="FM82" s="194"/>
      <c r="FN82" s="194"/>
      <c r="FO82" s="194"/>
      <c r="FP82" s="194"/>
      <c r="FQ82" s="194"/>
      <c r="FR82" s="194"/>
      <c r="FS82" s="194"/>
      <c r="FT82" s="194"/>
      <c r="FU82" s="194"/>
      <c r="FV82" s="194"/>
      <c r="FW82" s="194"/>
      <c r="FX82" s="194"/>
      <c r="FY82" s="194"/>
      <c r="FZ82" s="194"/>
      <c r="GA82" s="194"/>
      <c r="GB82" s="194"/>
      <c r="GC82" s="194"/>
      <c r="GD82" s="194"/>
      <c r="GE82" s="194"/>
      <c r="GF82" s="194"/>
      <c r="GG82" s="194"/>
      <c r="GH82" s="194"/>
      <c r="GI82" s="194"/>
      <c r="GJ82" s="194"/>
      <c r="GK82" s="194"/>
      <c r="GL82" s="194"/>
      <c r="GM82" s="194"/>
      <c r="GN82" s="194"/>
      <c r="GO82" s="194"/>
      <c r="GP82" s="194"/>
      <c r="GQ82" s="194"/>
      <c r="GR82" s="194"/>
      <c r="GS82" s="194"/>
      <c r="GT82" s="194"/>
      <c r="GU82" s="194"/>
      <c r="GV82" s="194"/>
      <c r="GW82" s="194"/>
      <c r="GX82" s="194"/>
      <c r="GY82" s="194"/>
      <c r="GZ82" s="194"/>
      <c r="HA82" s="194"/>
      <c r="HB82" s="194"/>
      <c r="HC82" s="194"/>
      <c r="HD82" s="194"/>
      <c r="HE82" s="194"/>
      <c r="HF82" s="194"/>
      <c r="HG82" s="194"/>
      <c r="HH82" s="194"/>
      <c r="HI82" s="194"/>
      <c r="HJ82" s="194"/>
      <c r="HK82" s="194"/>
      <c r="HL82" s="194"/>
      <c r="HM82" s="194"/>
      <c r="HN82" s="194"/>
      <c r="HO82" s="194"/>
      <c r="HP82" s="194"/>
      <c r="HQ82" s="194"/>
      <c r="HR82" s="194"/>
      <c r="HS82" s="194"/>
      <c r="HT82" s="194"/>
      <c r="HU82" s="194"/>
      <c r="HV82" s="194"/>
      <c r="HW82" s="194"/>
      <c r="HX82" s="194"/>
      <c r="HY82" s="194"/>
      <c r="HZ82" s="194"/>
      <c r="IA82" s="194"/>
      <c r="IB82" s="194"/>
      <c r="IC82" s="194"/>
      <c r="ID82" s="194"/>
      <c r="IE82" s="194"/>
      <c r="IF82" s="194"/>
      <c r="IG82" s="194"/>
      <c r="IH82" s="194"/>
      <c r="II82" s="194"/>
      <c r="IJ82" s="194"/>
      <c r="IK82" s="194"/>
      <c r="IL82" s="194"/>
      <c r="IM82" s="194"/>
      <c r="IN82" s="194"/>
      <c r="IO82" s="194"/>
      <c r="IP82" s="194"/>
      <c r="IQ82" s="194"/>
      <c r="IR82" s="194"/>
      <c r="IS82" s="194"/>
      <c r="IT82" s="194"/>
      <c r="IU82" s="194"/>
    </row>
    <row r="83" spans="1:255">
      <c r="A83" s="194"/>
      <c r="B83" s="195"/>
      <c r="C83" s="195"/>
      <c r="D83" s="196"/>
      <c r="E83" s="195"/>
      <c r="F83" s="197"/>
      <c r="G83" s="198"/>
      <c r="H83" s="196"/>
      <c r="I83" s="196"/>
      <c r="J83" s="196"/>
      <c r="K83" s="199"/>
      <c r="L83" s="196"/>
      <c r="M83" s="195"/>
      <c r="N83" s="197"/>
      <c r="O83" s="198"/>
      <c r="P83" s="200"/>
      <c r="Q83" s="201"/>
      <c r="R83" s="202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4"/>
      <c r="BA83" s="194"/>
      <c r="BB83" s="194"/>
      <c r="BC83" s="194"/>
      <c r="BD83" s="194"/>
      <c r="BE83" s="194"/>
      <c r="BF83" s="194"/>
      <c r="BG83" s="194"/>
      <c r="BH83" s="194"/>
      <c r="BI83" s="194"/>
      <c r="BJ83" s="194"/>
      <c r="BK83" s="194"/>
      <c r="BL83" s="194"/>
      <c r="BM83" s="194"/>
      <c r="BN83" s="194"/>
      <c r="BO83" s="194"/>
      <c r="BP83" s="194"/>
      <c r="BQ83" s="194"/>
      <c r="BR83" s="194"/>
      <c r="BS83" s="194"/>
      <c r="BT83" s="194"/>
      <c r="BU83" s="194"/>
      <c r="BV83" s="194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  <c r="CT83" s="194"/>
      <c r="CU83" s="194"/>
      <c r="CV83" s="194"/>
      <c r="CW83" s="194"/>
      <c r="CX83" s="194"/>
      <c r="CY83" s="194"/>
      <c r="CZ83" s="194"/>
      <c r="DA83" s="194"/>
      <c r="DB83" s="194"/>
      <c r="DC83" s="194"/>
      <c r="DD83" s="194"/>
      <c r="DE83" s="194"/>
      <c r="DF83" s="194"/>
      <c r="DG83" s="194"/>
      <c r="DH83" s="194"/>
      <c r="DI83" s="194"/>
      <c r="DJ83" s="194"/>
      <c r="DK83" s="194"/>
      <c r="DL83" s="194"/>
      <c r="DM83" s="194"/>
      <c r="DN83" s="194"/>
      <c r="DO83" s="194"/>
      <c r="DP83" s="194"/>
      <c r="DQ83" s="194"/>
      <c r="DR83" s="194"/>
      <c r="DS83" s="194"/>
      <c r="DT83" s="194"/>
      <c r="DU83" s="194"/>
      <c r="DV83" s="194"/>
      <c r="DW83" s="194"/>
      <c r="DX83" s="194"/>
      <c r="DY83" s="194"/>
      <c r="DZ83" s="194"/>
      <c r="EA83" s="194"/>
      <c r="EB83" s="194"/>
      <c r="EC83" s="194"/>
      <c r="ED83" s="194"/>
      <c r="EE83" s="194"/>
      <c r="EF83" s="194"/>
      <c r="EG83" s="194"/>
      <c r="EH83" s="194"/>
      <c r="EI83" s="194"/>
      <c r="EJ83" s="194"/>
      <c r="EK83" s="194"/>
      <c r="EL83" s="194"/>
      <c r="EM83" s="194"/>
      <c r="EN83" s="194"/>
      <c r="EO83" s="194"/>
      <c r="EP83" s="194"/>
      <c r="EQ83" s="194"/>
      <c r="ER83" s="194"/>
      <c r="ES83" s="194"/>
      <c r="ET83" s="194"/>
      <c r="EU83" s="194"/>
      <c r="EV83" s="194"/>
      <c r="EW83" s="194"/>
      <c r="EX83" s="194"/>
      <c r="EY83" s="194"/>
      <c r="EZ83" s="194"/>
      <c r="FA83" s="194"/>
      <c r="FB83" s="194"/>
      <c r="FC83" s="194"/>
      <c r="FD83" s="194"/>
      <c r="FE83" s="194"/>
      <c r="FF83" s="194"/>
      <c r="FG83" s="194"/>
      <c r="FH83" s="194"/>
      <c r="FI83" s="194"/>
      <c r="FJ83" s="194"/>
      <c r="FK83" s="194"/>
      <c r="FL83" s="194"/>
      <c r="FM83" s="194"/>
      <c r="FN83" s="194"/>
      <c r="FO83" s="194"/>
      <c r="FP83" s="194"/>
      <c r="FQ83" s="194"/>
      <c r="FR83" s="194"/>
      <c r="FS83" s="194"/>
      <c r="FT83" s="194"/>
      <c r="FU83" s="194"/>
      <c r="FV83" s="194"/>
      <c r="FW83" s="194"/>
      <c r="FX83" s="194"/>
      <c r="FY83" s="194"/>
      <c r="FZ83" s="194"/>
      <c r="GA83" s="194"/>
      <c r="GB83" s="194"/>
      <c r="GC83" s="194"/>
      <c r="GD83" s="194"/>
      <c r="GE83" s="194"/>
      <c r="GF83" s="194"/>
      <c r="GG83" s="194"/>
      <c r="GH83" s="194"/>
      <c r="GI83" s="194"/>
      <c r="GJ83" s="194"/>
      <c r="GK83" s="194"/>
      <c r="GL83" s="194"/>
      <c r="GM83" s="194"/>
      <c r="GN83" s="194"/>
      <c r="GO83" s="194"/>
      <c r="GP83" s="194"/>
      <c r="GQ83" s="194"/>
      <c r="GR83" s="194"/>
      <c r="GS83" s="194"/>
      <c r="GT83" s="194"/>
      <c r="GU83" s="194"/>
      <c r="GV83" s="194"/>
      <c r="GW83" s="194"/>
      <c r="GX83" s="194"/>
      <c r="GY83" s="194"/>
      <c r="GZ83" s="194"/>
      <c r="HA83" s="194"/>
      <c r="HB83" s="194"/>
      <c r="HC83" s="194"/>
      <c r="HD83" s="194"/>
      <c r="HE83" s="194"/>
      <c r="HF83" s="194"/>
      <c r="HG83" s="194"/>
      <c r="HH83" s="194"/>
      <c r="HI83" s="194"/>
      <c r="HJ83" s="194"/>
      <c r="HK83" s="194"/>
      <c r="HL83" s="194"/>
      <c r="HM83" s="194"/>
      <c r="HN83" s="194"/>
      <c r="HO83" s="194"/>
      <c r="HP83" s="194"/>
      <c r="HQ83" s="194"/>
      <c r="HR83" s="194"/>
      <c r="HS83" s="194"/>
      <c r="HT83" s="194"/>
      <c r="HU83" s="194"/>
      <c r="HV83" s="194"/>
      <c r="HW83" s="194"/>
      <c r="HX83" s="194"/>
      <c r="HY83" s="194"/>
      <c r="HZ83" s="194"/>
      <c r="IA83" s="194"/>
      <c r="IB83" s="194"/>
      <c r="IC83" s="194"/>
      <c r="ID83" s="194"/>
      <c r="IE83" s="194"/>
      <c r="IF83" s="194"/>
      <c r="IG83" s="194"/>
      <c r="IH83" s="194"/>
      <c r="II83" s="194"/>
      <c r="IJ83" s="194"/>
      <c r="IK83" s="194"/>
      <c r="IL83" s="194"/>
      <c r="IM83" s="194"/>
      <c r="IN83" s="194"/>
      <c r="IO83" s="194"/>
      <c r="IP83" s="194"/>
      <c r="IQ83" s="194"/>
      <c r="IR83" s="194"/>
      <c r="IS83" s="194"/>
      <c r="IT83" s="194"/>
      <c r="IU83" s="194"/>
    </row>
    <row r="84" spans="1:255">
      <c r="A84" s="194"/>
      <c r="B84" s="195"/>
      <c r="C84" s="195"/>
      <c r="D84" s="196"/>
      <c r="E84" s="195"/>
      <c r="F84" s="197"/>
      <c r="G84" s="198"/>
      <c r="H84" s="196"/>
      <c r="I84" s="196"/>
      <c r="J84" s="196"/>
      <c r="K84" s="199"/>
      <c r="L84" s="196"/>
      <c r="M84" s="195"/>
      <c r="N84" s="197"/>
      <c r="O84" s="198"/>
      <c r="P84" s="200"/>
      <c r="Q84" s="201"/>
      <c r="R84" s="202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4"/>
      <c r="BA84" s="194"/>
      <c r="BB84" s="194"/>
      <c r="BC84" s="194"/>
      <c r="BD84" s="194"/>
      <c r="BE84" s="194"/>
      <c r="BF84" s="194"/>
      <c r="BG84" s="194"/>
      <c r="BH84" s="194"/>
      <c r="BI84" s="194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  <c r="CT84" s="194"/>
      <c r="CU84" s="194"/>
      <c r="CV84" s="194"/>
      <c r="CW84" s="194"/>
      <c r="CX84" s="194"/>
      <c r="CY84" s="194"/>
      <c r="CZ84" s="194"/>
      <c r="DA84" s="194"/>
      <c r="DB84" s="194"/>
      <c r="DC84" s="194"/>
      <c r="DD84" s="194"/>
      <c r="DE84" s="194"/>
      <c r="DF84" s="194"/>
      <c r="DG84" s="194"/>
      <c r="DH84" s="194"/>
      <c r="DI84" s="194"/>
      <c r="DJ84" s="194"/>
      <c r="DK84" s="194"/>
      <c r="DL84" s="194"/>
      <c r="DM84" s="194"/>
      <c r="DN84" s="194"/>
      <c r="DO84" s="194"/>
      <c r="DP84" s="194"/>
      <c r="DQ84" s="194"/>
      <c r="DR84" s="194"/>
      <c r="DS84" s="194"/>
      <c r="DT84" s="194"/>
      <c r="DU84" s="194"/>
      <c r="DV84" s="194"/>
      <c r="DW84" s="194"/>
      <c r="DX84" s="194"/>
      <c r="DY84" s="194"/>
      <c r="DZ84" s="194"/>
      <c r="EA84" s="194"/>
      <c r="EB84" s="194"/>
      <c r="EC84" s="194"/>
      <c r="ED84" s="194"/>
      <c r="EE84" s="194"/>
      <c r="EF84" s="194"/>
      <c r="EG84" s="194"/>
      <c r="EH84" s="194"/>
      <c r="EI84" s="194"/>
      <c r="EJ84" s="194"/>
      <c r="EK84" s="194"/>
      <c r="EL84" s="194"/>
      <c r="EM84" s="194"/>
      <c r="EN84" s="194"/>
      <c r="EO84" s="194"/>
      <c r="EP84" s="194"/>
      <c r="EQ84" s="194"/>
      <c r="ER84" s="194"/>
      <c r="ES84" s="194"/>
      <c r="ET84" s="194"/>
      <c r="EU84" s="194"/>
      <c r="EV84" s="194"/>
      <c r="EW84" s="194"/>
      <c r="EX84" s="194"/>
      <c r="EY84" s="194"/>
      <c r="EZ84" s="194"/>
      <c r="FA84" s="194"/>
      <c r="FB84" s="194"/>
      <c r="FC84" s="194"/>
      <c r="FD84" s="194"/>
      <c r="FE84" s="194"/>
      <c r="FF84" s="194"/>
      <c r="FG84" s="194"/>
      <c r="FH84" s="194"/>
      <c r="FI84" s="194"/>
      <c r="FJ84" s="194"/>
      <c r="FK84" s="194"/>
      <c r="FL84" s="194"/>
      <c r="FM84" s="194"/>
      <c r="FN84" s="194"/>
      <c r="FO84" s="194"/>
      <c r="FP84" s="194"/>
      <c r="FQ84" s="194"/>
      <c r="FR84" s="194"/>
      <c r="FS84" s="194"/>
      <c r="FT84" s="194"/>
      <c r="FU84" s="194"/>
      <c r="FV84" s="194"/>
      <c r="FW84" s="194"/>
      <c r="FX84" s="194"/>
      <c r="FY84" s="194"/>
      <c r="FZ84" s="194"/>
      <c r="GA84" s="194"/>
      <c r="GB84" s="194"/>
      <c r="GC84" s="194"/>
      <c r="GD84" s="194"/>
      <c r="GE84" s="194"/>
      <c r="GF84" s="194"/>
      <c r="GG84" s="194"/>
      <c r="GH84" s="194"/>
      <c r="GI84" s="194"/>
      <c r="GJ84" s="194"/>
      <c r="GK84" s="194"/>
      <c r="GL84" s="194"/>
      <c r="GM84" s="194"/>
      <c r="GN84" s="194"/>
      <c r="GO84" s="194"/>
      <c r="GP84" s="194"/>
      <c r="GQ84" s="194"/>
      <c r="GR84" s="194"/>
      <c r="GS84" s="194"/>
      <c r="GT84" s="194"/>
      <c r="GU84" s="194"/>
      <c r="GV84" s="194"/>
      <c r="GW84" s="194"/>
      <c r="GX84" s="194"/>
      <c r="GY84" s="194"/>
      <c r="GZ84" s="194"/>
      <c r="HA84" s="194"/>
      <c r="HB84" s="194"/>
      <c r="HC84" s="194"/>
      <c r="HD84" s="194"/>
      <c r="HE84" s="194"/>
      <c r="HF84" s="194"/>
      <c r="HG84" s="194"/>
      <c r="HH84" s="194"/>
      <c r="HI84" s="194"/>
      <c r="HJ84" s="194"/>
      <c r="HK84" s="194"/>
      <c r="HL84" s="194"/>
      <c r="HM84" s="194"/>
      <c r="HN84" s="194"/>
      <c r="HO84" s="194"/>
      <c r="HP84" s="194"/>
      <c r="HQ84" s="194"/>
      <c r="HR84" s="194"/>
      <c r="HS84" s="194"/>
      <c r="HT84" s="194"/>
      <c r="HU84" s="194"/>
      <c r="HV84" s="194"/>
      <c r="HW84" s="194"/>
      <c r="HX84" s="194"/>
      <c r="HY84" s="194"/>
      <c r="HZ84" s="194"/>
      <c r="IA84" s="194"/>
      <c r="IB84" s="194"/>
      <c r="IC84" s="194"/>
      <c r="ID84" s="194"/>
      <c r="IE84" s="194"/>
      <c r="IF84" s="194"/>
      <c r="IG84" s="194"/>
      <c r="IH84" s="194"/>
      <c r="II84" s="194"/>
      <c r="IJ84" s="194"/>
      <c r="IK84" s="194"/>
      <c r="IL84" s="194"/>
      <c r="IM84" s="194"/>
      <c r="IN84" s="194"/>
      <c r="IO84" s="194"/>
      <c r="IP84" s="194"/>
      <c r="IQ84" s="194"/>
      <c r="IR84" s="194"/>
      <c r="IS84" s="194"/>
      <c r="IT84" s="194"/>
      <c r="IU84" s="194"/>
    </row>
    <row r="85" spans="1:255">
      <c r="A85" s="194"/>
      <c r="B85" s="195"/>
      <c r="C85" s="195"/>
      <c r="D85" s="196"/>
      <c r="E85" s="195"/>
      <c r="F85" s="197"/>
      <c r="G85" s="198"/>
      <c r="H85" s="196"/>
      <c r="I85" s="196"/>
      <c r="J85" s="196"/>
      <c r="K85" s="199"/>
      <c r="L85" s="196"/>
      <c r="M85" s="195"/>
      <c r="N85" s="197"/>
      <c r="O85" s="198"/>
      <c r="P85" s="200"/>
      <c r="Q85" s="201"/>
      <c r="R85" s="202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4"/>
      <c r="BA85" s="194"/>
      <c r="BB85" s="194"/>
      <c r="BC85" s="194"/>
      <c r="BD85" s="194"/>
      <c r="BE85" s="194"/>
      <c r="BF85" s="194"/>
      <c r="BG85" s="194"/>
      <c r="BH85" s="194"/>
      <c r="BI85" s="194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  <c r="CT85" s="194"/>
      <c r="CU85" s="194"/>
      <c r="CV85" s="194"/>
      <c r="CW85" s="194"/>
      <c r="CX85" s="194"/>
      <c r="CY85" s="194"/>
      <c r="CZ85" s="194"/>
      <c r="DA85" s="194"/>
      <c r="DB85" s="194"/>
      <c r="DC85" s="194"/>
      <c r="DD85" s="194"/>
      <c r="DE85" s="194"/>
      <c r="DF85" s="194"/>
      <c r="DG85" s="194"/>
      <c r="DH85" s="194"/>
      <c r="DI85" s="194"/>
      <c r="DJ85" s="194"/>
      <c r="DK85" s="194"/>
      <c r="DL85" s="194"/>
      <c r="DM85" s="194"/>
      <c r="DN85" s="194"/>
      <c r="DO85" s="194"/>
      <c r="DP85" s="194"/>
      <c r="DQ85" s="194"/>
      <c r="DR85" s="194"/>
      <c r="DS85" s="194"/>
      <c r="DT85" s="194"/>
      <c r="DU85" s="194"/>
      <c r="DV85" s="194"/>
      <c r="DW85" s="194"/>
      <c r="DX85" s="194"/>
      <c r="DY85" s="194"/>
      <c r="DZ85" s="194"/>
      <c r="EA85" s="194"/>
      <c r="EB85" s="194"/>
      <c r="EC85" s="194"/>
      <c r="ED85" s="194"/>
      <c r="EE85" s="194"/>
      <c r="EF85" s="194"/>
      <c r="EG85" s="194"/>
      <c r="EH85" s="194"/>
      <c r="EI85" s="194"/>
      <c r="EJ85" s="194"/>
      <c r="EK85" s="194"/>
      <c r="EL85" s="194"/>
      <c r="EM85" s="194"/>
      <c r="EN85" s="194"/>
      <c r="EO85" s="194"/>
      <c r="EP85" s="194"/>
      <c r="EQ85" s="194"/>
      <c r="ER85" s="194"/>
      <c r="ES85" s="194"/>
      <c r="ET85" s="194"/>
      <c r="EU85" s="194"/>
      <c r="EV85" s="194"/>
      <c r="EW85" s="194"/>
      <c r="EX85" s="194"/>
      <c r="EY85" s="194"/>
      <c r="EZ85" s="194"/>
      <c r="FA85" s="194"/>
      <c r="FB85" s="194"/>
      <c r="FC85" s="194"/>
      <c r="FD85" s="194"/>
      <c r="FE85" s="194"/>
      <c r="FF85" s="194"/>
      <c r="FG85" s="194"/>
      <c r="FH85" s="194"/>
      <c r="FI85" s="194"/>
      <c r="FJ85" s="194"/>
      <c r="FK85" s="194"/>
      <c r="FL85" s="194"/>
      <c r="FM85" s="194"/>
      <c r="FN85" s="194"/>
      <c r="FO85" s="194"/>
      <c r="FP85" s="194"/>
      <c r="FQ85" s="194"/>
      <c r="FR85" s="194"/>
      <c r="FS85" s="194"/>
      <c r="FT85" s="194"/>
      <c r="FU85" s="194"/>
      <c r="FV85" s="194"/>
      <c r="FW85" s="194"/>
      <c r="FX85" s="194"/>
      <c r="FY85" s="194"/>
      <c r="FZ85" s="194"/>
      <c r="GA85" s="194"/>
      <c r="GB85" s="194"/>
      <c r="GC85" s="194"/>
      <c r="GD85" s="194"/>
      <c r="GE85" s="194"/>
      <c r="GF85" s="194"/>
      <c r="GG85" s="194"/>
      <c r="GH85" s="194"/>
      <c r="GI85" s="194"/>
      <c r="GJ85" s="194"/>
      <c r="GK85" s="194"/>
      <c r="GL85" s="194"/>
      <c r="GM85" s="194"/>
      <c r="GN85" s="194"/>
      <c r="GO85" s="194"/>
      <c r="GP85" s="194"/>
      <c r="GQ85" s="194"/>
      <c r="GR85" s="194"/>
      <c r="GS85" s="194"/>
      <c r="GT85" s="194"/>
      <c r="GU85" s="194"/>
      <c r="GV85" s="194"/>
      <c r="GW85" s="194"/>
      <c r="GX85" s="194"/>
      <c r="GY85" s="194"/>
      <c r="GZ85" s="194"/>
      <c r="HA85" s="194"/>
      <c r="HB85" s="194"/>
      <c r="HC85" s="194"/>
      <c r="HD85" s="194"/>
      <c r="HE85" s="194"/>
      <c r="HF85" s="194"/>
      <c r="HG85" s="194"/>
      <c r="HH85" s="194"/>
      <c r="HI85" s="194"/>
      <c r="HJ85" s="194"/>
      <c r="HK85" s="194"/>
      <c r="HL85" s="194"/>
      <c r="HM85" s="194"/>
      <c r="HN85" s="194"/>
      <c r="HO85" s="194"/>
      <c r="HP85" s="194"/>
      <c r="HQ85" s="194"/>
      <c r="HR85" s="194"/>
      <c r="HS85" s="194"/>
      <c r="HT85" s="194"/>
      <c r="HU85" s="194"/>
      <c r="HV85" s="194"/>
      <c r="HW85" s="194"/>
      <c r="HX85" s="194"/>
      <c r="HY85" s="194"/>
      <c r="HZ85" s="194"/>
      <c r="IA85" s="194"/>
      <c r="IB85" s="194"/>
      <c r="IC85" s="194"/>
      <c r="ID85" s="194"/>
      <c r="IE85" s="194"/>
      <c r="IF85" s="194"/>
      <c r="IG85" s="194"/>
      <c r="IH85" s="194"/>
      <c r="II85" s="194"/>
      <c r="IJ85" s="194"/>
      <c r="IK85" s="194"/>
      <c r="IL85" s="194"/>
      <c r="IM85" s="194"/>
      <c r="IN85" s="194"/>
      <c r="IO85" s="194"/>
      <c r="IP85" s="194"/>
      <c r="IQ85" s="194"/>
      <c r="IR85" s="194"/>
      <c r="IS85" s="194"/>
      <c r="IT85" s="194"/>
      <c r="IU85" s="194"/>
    </row>
    <row r="86" spans="1:255">
      <c r="A86" s="194"/>
      <c r="B86" s="195"/>
      <c r="C86" s="195"/>
      <c r="D86" s="196"/>
      <c r="E86" s="195"/>
      <c r="F86" s="197"/>
      <c r="G86" s="198"/>
      <c r="H86" s="196"/>
      <c r="I86" s="196"/>
      <c r="J86" s="196"/>
      <c r="K86" s="199"/>
      <c r="L86" s="196"/>
      <c r="M86" s="195"/>
      <c r="N86" s="197"/>
      <c r="O86" s="198"/>
      <c r="P86" s="200"/>
      <c r="Q86" s="201"/>
      <c r="R86" s="202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  <c r="CT86" s="194"/>
      <c r="CU86" s="194"/>
      <c r="CV86" s="194"/>
      <c r="CW86" s="194"/>
      <c r="CX86" s="194"/>
      <c r="CY86" s="194"/>
      <c r="CZ86" s="194"/>
      <c r="DA86" s="194"/>
      <c r="DB86" s="194"/>
      <c r="DC86" s="194"/>
      <c r="DD86" s="194"/>
      <c r="DE86" s="194"/>
      <c r="DF86" s="194"/>
      <c r="DG86" s="194"/>
      <c r="DH86" s="194"/>
      <c r="DI86" s="194"/>
      <c r="DJ86" s="194"/>
      <c r="DK86" s="194"/>
      <c r="DL86" s="194"/>
      <c r="DM86" s="194"/>
      <c r="DN86" s="194"/>
      <c r="DO86" s="194"/>
      <c r="DP86" s="194"/>
      <c r="DQ86" s="194"/>
      <c r="DR86" s="194"/>
      <c r="DS86" s="194"/>
      <c r="DT86" s="194"/>
      <c r="DU86" s="194"/>
      <c r="DV86" s="194"/>
      <c r="DW86" s="194"/>
      <c r="DX86" s="194"/>
      <c r="DY86" s="194"/>
      <c r="DZ86" s="194"/>
      <c r="EA86" s="194"/>
      <c r="EB86" s="194"/>
      <c r="EC86" s="194"/>
      <c r="ED86" s="194"/>
      <c r="EE86" s="194"/>
      <c r="EF86" s="194"/>
      <c r="EG86" s="194"/>
      <c r="EH86" s="194"/>
      <c r="EI86" s="194"/>
      <c r="EJ86" s="194"/>
      <c r="EK86" s="194"/>
      <c r="EL86" s="194"/>
      <c r="EM86" s="194"/>
      <c r="EN86" s="194"/>
      <c r="EO86" s="194"/>
      <c r="EP86" s="194"/>
      <c r="EQ86" s="194"/>
      <c r="ER86" s="194"/>
      <c r="ES86" s="194"/>
      <c r="ET86" s="194"/>
      <c r="EU86" s="194"/>
      <c r="EV86" s="194"/>
      <c r="EW86" s="194"/>
      <c r="EX86" s="194"/>
      <c r="EY86" s="194"/>
      <c r="EZ86" s="194"/>
      <c r="FA86" s="194"/>
      <c r="FB86" s="194"/>
      <c r="FC86" s="194"/>
      <c r="FD86" s="194"/>
      <c r="FE86" s="194"/>
      <c r="FF86" s="194"/>
      <c r="FG86" s="194"/>
      <c r="FH86" s="194"/>
      <c r="FI86" s="194"/>
      <c r="FJ86" s="194"/>
      <c r="FK86" s="194"/>
      <c r="FL86" s="194"/>
      <c r="FM86" s="194"/>
      <c r="FN86" s="194"/>
      <c r="FO86" s="194"/>
      <c r="FP86" s="194"/>
      <c r="FQ86" s="194"/>
      <c r="FR86" s="194"/>
      <c r="FS86" s="194"/>
      <c r="FT86" s="194"/>
      <c r="FU86" s="194"/>
      <c r="FV86" s="194"/>
      <c r="FW86" s="194"/>
      <c r="FX86" s="194"/>
      <c r="FY86" s="194"/>
      <c r="FZ86" s="194"/>
      <c r="GA86" s="194"/>
      <c r="GB86" s="194"/>
      <c r="GC86" s="194"/>
      <c r="GD86" s="194"/>
      <c r="GE86" s="194"/>
      <c r="GF86" s="194"/>
      <c r="GG86" s="194"/>
      <c r="GH86" s="194"/>
      <c r="GI86" s="194"/>
      <c r="GJ86" s="194"/>
      <c r="GK86" s="194"/>
      <c r="GL86" s="194"/>
      <c r="GM86" s="194"/>
      <c r="GN86" s="194"/>
      <c r="GO86" s="194"/>
      <c r="GP86" s="194"/>
      <c r="GQ86" s="194"/>
      <c r="GR86" s="194"/>
      <c r="GS86" s="194"/>
      <c r="GT86" s="194"/>
      <c r="GU86" s="194"/>
      <c r="GV86" s="194"/>
      <c r="GW86" s="194"/>
      <c r="GX86" s="194"/>
      <c r="GY86" s="194"/>
      <c r="GZ86" s="194"/>
      <c r="HA86" s="194"/>
      <c r="HB86" s="194"/>
      <c r="HC86" s="194"/>
      <c r="HD86" s="194"/>
      <c r="HE86" s="194"/>
      <c r="HF86" s="194"/>
      <c r="HG86" s="194"/>
      <c r="HH86" s="194"/>
      <c r="HI86" s="194"/>
      <c r="HJ86" s="194"/>
      <c r="HK86" s="194"/>
      <c r="HL86" s="194"/>
      <c r="HM86" s="194"/>
      <c r="HN86" s="194"/>
      <c r="HO86" s="194"/>
      <c r="HP86" s="194"/>
      <c r="HQ86" s="194"/>
      <c r="HR86" s="194"/>
      <c r="HS86" s="194"/>
      <c r="HT86" s="194"/>
      <c r="HU86" s="194"/>
      <c r="HV86" s="194"/>
      <c r="HW86" s="194"/>
      <c r="HX86" s="194"/>
      <c r="HY86" s="194"/>
      <c r="HZ86" s="194"/>
      <c r="IA86" s="194"/>
      <c r="IB86" s="194"/>
      <c r="IC86" s="194"/>
      <c r="ID86" s="194"/>
      <c r="IE86" s="194"/>
      <c r="IF86" s="194"/>
      <c r="IG86" s="194"/>
      <c r="IH86" s="194"/>
      <c r="II86" s="194"/>
      <c r="IJ86" s="194"/>
      <c r="IK86" s="194"/>
      <c r="IL86" s="194"/>
      <c r="IM86" s="194"/>
      <c r="IN86" s="194"/>
      <c r="IO86" s="194"/>
      <c r="IP86" s="194"/>
      <c r="IQ86" s="194"/>
      <c r="IR86" s="194"/>
      <c r="IS86" s="194"/>
      <c r="IT86" s="194"/>
      <c r="IU86" s="194"/>
    </row>
    <row r="87" spans="1:255">
      <c r="A87" s="194"/>
      <c r="B87" s="195"/>
      <c r="C87" s="195"/>
      <c r="D87" s="196"/>
      <c r="E87" s="195"/>
      <c r="F87" s="197"/>
      <c r="G87" s="198"/>
      <c r="H87" s="196"/>
      <c r="I87" s="196"/>
      <c r="J87" s="196"/>
      <c r="K87" s="199"/>
      <c r="L87" s="196"/>
      <c r="M87" s="195"/>
      <c r="N87" s="197"/>
      <c r="O87" s="198"/>
      <c r="P87" s="200"/>
      <c r="Q87" s="201"/>
      <c r="R87" s="202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  <c r="AX87" s="194"/>
      <c r="AY87" s="194"/>
      <c r="AZ87" s="194"/>
      <c r="BA87" s="194"/>
      <c r="BB87" s="194"/>
      <c r="BC87" s="194"/>
      <c r="BD87" s="194"/>
      <c r="BE87" s="194"/>
      <c r="BF87" s="194"/>
      <c r="BG87" s="194"/>
      <c r="BH87" s="194"/>
      <c r="BI87" s="194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  <c r="CT87" s="194"/>
      <c r="CU87" s="194"/>
      <c r="CV87" s="194"/>
      <c r="CW87" s="194"/>
      <c r="CX87" s="194"/>
      <c r="CY87" s="194"/>
      <c r="CZ87" s="194"/>
      <c r="DA87" s="194"/>
      <c r="DB87" s="194"/>
      <c r="DC87" s="194"/>
      <c r="DD87" s="194"/>
      <c r="DE87" s="194"/>
      <c r="DF87" s="194"/>
      <c r="DG87" s="194"/>
      <c r="DH87" s="194"/>
      <c r="DI87" s="194"/>
      <c r="DJ87" s="194"/>
      <c r="DK87" s="194"/>
      <c r="DL87" s="194"/>
      <c r="DM87" s="194"/>
      <c r="DN87" s="194"/>
      <c r="DO87" s="194"/>
      <c r="DP87" s="194"/>
      <c r="DQ87" s="194"/>
      <c r="DR87" s="194"/>
      <c r="DS87" s="194"/>
      <c r="DT87" s="194"/>
      <c r="DU87" s="194"/>
      <c r="DV87" s="194"/>
      <c r="DW87" s="194"/>
      <c r="DX87" s="194"/>
      <c r="DY87" s="194"/>
      <c r="DZ87" s="194"/>
      <c r="EA87" s="194"/>
      <c r="EB87" s="194"/>
      <c r="EC87" s="194"/>
      <c r="ED87" s="194"/>
      <c r="EE87" s="194"/>
      <c r="EF87" s="194"/>
      <c r="EG87" s="194"/>
      <c r="EH87" s="194"/>
      <c r="EI87" s="194"/>
      <c r="EJ87" s="194"/>
      <c r="EK87" s="194"/>
      <c r="EL87" s="194"/>
      <c r="EM87" s="194"/>
      <c r="EN87" s="194"/>
      <c r="EO87" s="194"/>
      <c r="EP87" s="194"/>
      <c r="EQ87" s="194"/>
      <c r="ER87" s="194"/>
      <c r="ES87" s="194"/>
      <c r="ET87" s="194"/>
      <c r="EU87" s="194"/>
      <c r="EV87" s="194"/>
      <c r="EW87" s="194"/>
      <c r="EX87" s="194"/>
      <c r="EY87" s="194"/>
      <c r="EZ87" s="194"/>
      <c r="FA87" s="194"/>
      <c r="FB87" s="194"/>
      <c r="FC87" s="194"/>
      <c r="FD87" s="194"/>
      <c r="FE87" s="194"/>
      <c r="FF87" s="194"/>
      <c r="FG87" s="194"/>
      <c r="FH87" s="194"/>
      <c r="FI87" s="194"/>
      <c r="FJ87" s="194"/>
      <c r="FK87" s="194"/>
      <c r="FL87" s="194"/>
      <c r="FM87" s="194"/>
      <c r="FN87" s="194"/>
      <c r="FO87" s="194"/>
      <c r="FP87" s="194"/>
      <c r="FQ87" s="194"/>
      <c r="FR87" s="194"/>
      <c r="FS87" s="194"/>
      <c r="FT87" s="194"/>
      <c r="FU87" s="194"/>
      <c r="FV87" s="194"/>
      <c r="FW87" s="194"/>
      <c r="FX87" s="194"/>
      <c r="FY87" s="194"/>
      <c r="FZ87" s="194"/>
      <c r="GA87" s="194"/>
      <c r="GB87" s="194"/>
      <c r="GC87" s="194"/>
      <c r="GD87" s="194"/>
      <c r="GE87" s="194"/>
      <c r="GF87" s="194"/>
      <c r="GG87" s="194"/>
      <c r="GH87" s="194"/>
      <c r="GI87" s="194"/>
      <c r="GJ87" s="194"/>
      <c r="GK87" s="194"/>
      <c r="GL87" s="194"/>
      <c r="GM87" s="194"/>
      <c r="GN87" s="194"/>
      <c r="GO87" s="194"/>
      <c r="GP87" s="194"/>
      <c r="GQ87" s="194"/>
      <c r="GR87" s="194"/>
      <c r="GS87" s="194"/>
      <c r="GT87" s="194"/>
      <c r="GU87" s="194"/>
      <c r="GV87" s="194"/>
      <c r="GW87" s="194"/>
      <c r="GX87" s="194"/>
      <c r="GY87" s="194"/>
      <c r="GZ87" s="194"/>
      <c r="HA87" s="194"/>
      <c r="HB87" s="194"/>
      <c r="HC87" s="194"/>
      <c r="HD87" s="194"/>
      <c r="HE87" s="194"/>
      <c r="HF87" s="194"/>
      <c r="HG87" s="194"/>
      <c r="HH87" s="194"/>
      <c r="HI87" s="194"/>
      <c r="HJ87" s="194"/>
      <c r="HK87" s="194"/>
      <c r="HL87" s="194"/>
      <c r="HM87" s="194"/>
      <c r="HN87" s="194"/>
      <c r="HO87" s="194"/>
      <c r="HP87" s="194"/>
      <c r="HQ87" s="194"/>
      <c r="HR87" s="194"/>
      <c r="HS87" s="194"/>
      <c r="HT87" s="194"/>
      <c r="HU87" s="194"/>
      <c r="HV87" s="194"/>
      <c r="HW87" s="194"/>
      <c r="HX87" s="194"/>
      <c r="HY87" s="194"/>
      <c r="HZ87" s="194"/>
      <c r="IA87" s="194"/>
      <c r="IB87" s="194"/>
      <c r="IC87" s="194"/>
      <c r="ID87" s="194"/>
      <c r="IE87" s="194"/>
      <c r="IF87" s="194"/>
      <c r="IG87" s="194"/>
      <c r="IH87" s="194"/>
      <c r="II87" s="194"/>
      <c r="IJ87" s="194"/>
      <c r="IK87" s="194"/>
      <c r="IL87" s="194"/>
      <c r="IM87" s="194"/>
      <c r="IN87" s="194"/>
      <c r="IO87" s="194"/>
      <c r="IP87" s="194"/>
      <c r="IQ87" s="194"/>
      <c r="IR87" s="194"/>
      <c r="IS87" s="194"/>
      <c r="IT87" s="194"/>
      <c r="IU87" s="194"/>
    </row>
    <row r="88" spans="1:255">
      <c r="A88" s="194"/>
      <c r="B88" s="195"/>
      <c r="C88" s="195"/>
      <c r="D88" s="196"/>
      <c r="E88" s="195"/>
      <c r="F88" s="197"/>
      <c r="G88" s="198"/>
      <c r="H88" s="196"/>
      <c r="I88" s="196"/>
      <c r="J88" s="196"/>
      <c r="K88" s="199"/>
      <c r="L88" s="196"/>
      <c r="M88" s="195"/>
      <c r="N88" s="197"/>
      <c r="O88" s="198"/>
      <c r="P88" s="200"/>
      <c r="Q88" s="201"/>
      <c r="R88" s="202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4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4"/>
      <c r="AX88" s="194"/>
      <c r="AY88" s="194"/>
      <c r="AZ88" s="194"/>
      <c r="BA88" s="194"/>
      <c r="BB88" s="194"/>
      <c r="BC88" s="194"/>
      <c r="BD88" s="194"/>
      <c r="BE88" s="194"/>
      <c r="BF88" s="194"/>
      <c r="BG88" s="194"/>
      <c r="BH88" s="194"/>
      <c r="BI88" s="194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  <c r="CT88" s="194"/>
      <c r="CU88" s="194"/>
      <c r="CV88" s="194"/>
      <c r="CW88" s="194"/>
      <c r="CX88" s="194"/>
      <c r="CY88" s="194"/>
      <c r="CZ88" s="194"/>
      <c r="DA88" s="194"/>
      <c r="DB88" s="194"/>
      <c r="DC88" s="194"/>
      <c r="DD88" s="194"/>
      <c r="DE88" s="194"/>
      <c r="DF88" s="194"/>
      <c r="DG88" s="194"/>
      <c r="DH88" s="194"/>
      <c r="DI88" s="194"/>
      <c r="DJ88" s="194"/>
      <c r="DK88" s="194"/>
      <c r="DL88" s="194"/>
      <c r="DM88" s="194"/>
      <c r="DN88" s="194"/>
      <c r="DO88" s="194"/>
      <c r="DP88" s="194"/>
      <c r="DQ88" s="194"/>
      <c r="DR88" s="194"/>
      <c r="DS88" s="194"/>
      <c r="DT88" s="194"/>
      <c r="DU88" s="194"/>
      <c r="DV88" s="194"/>
      <c r="DW88" s="194"/>
      <c r="DX88" s="194"/>
      <c r="DY88" s="194"/>
      <c r="DZ88" s="194"/>
      <c r="EA88" s="194"/>
      <c r="EB88" s="194"/>
      <c r="EC88" s="194"/>
      <c r="ED88" s="194"/>
      <c r="EE88" s="194"/>
      <c r="EF88" s="194"/>
      <c r="EG88" s="194"/>
      <c r="EH88" s="194"/>
      <c r="EI88" s="194"/>
      <c r="EJ88" s="194"/>
      <c r="EK88" s="194"/>
      <c r="EL88" s="194"/>
      <c r="EM88" s="194"/>
      <c r="EN88" s="194"/>
      <c r="EO88" s="194"/>
      <c r="EP88" s="194"/>
      <c r="EQ88" s="194"/>
      <c r="ER88" s="194"/>
      <c r="ES88" s="194"/>
      <c r="ET88" s="194"/>
      <c r="EU88" s="194"/>
      <c r="EV88" s="194"/>
      <c r="EW88" s="194"/>
      <c r="EX88" s="194"/>
      <c r="EY88" s="194"/>
      <c r="EZ88" s="194"/>
      <c r="FA88" s="194"/>
      <c r="FB88" s="194"/>
      <c r="FC88" s="194"/>
      <c r="FD88" s="194"/>
      <c r="FE88" s="194"/>
      <c r="FF88" s="194"/>
      <c r="FG88" s="194"/>
      <c r="FH88" s="194"/>
      <c r="FI88" s="194"/>
      <c r="FJ88" s="194"/>
      <c r="FK88" s="194"/>
      <c r="FL88" s="194"/>
      <c r="FM88" s="194"/>
      <c r="FN88" s="194"/>
      <c r="FO88" s="194"/>
      <c r="FP88" s="194"/>
      <c r="FQ88" s="194"/>
      <c r="FR88" s="194"/>
      <c r="FS88" s="194"/>
      <c r="FT88" s="194"/>
      <c r="FU88" s="194"/>
      <c r="FV88" s="194"/>
      <c r="FW88" s="194"/>
      <c r="FX88" s="194"/>
      <c r="FY88" s="194"/>
      <c r="FZ88" s="194"/>
      <c r="GA88" s="194"/>
      <c r="GB88" s="194"/>
      <c r="GC88" s="194"/>
      <c r="GD88" s="194"/>
      <c r="GE88" s="194"/>
      <c r="GF88" s="194"/>
      <c r="GG88" s="194"/>
      <c r="GH88" s="194"/>
      <c r="GI88" s="194"/>
      <c r="GJ88" s="194"/>
      <c r="GK88" s="194"/>
      <c r="GL88" s="194"/>
      <c r="GM88" s="194"/>
      <c r="GN88" s="194"/>
      <c r="GO88" s="194"/>
      <c r="GP88" s="194"/>
      <c r="GQ88" s="194"/>
      <c r="GR88" s="194"/>
      <c r="GS88" s="194"/>
      <c r="GT88" s="194"/>
      <c r="GU88" s="194"/>
      <c r="GV88" s="194"/>
      <c r="GW88" s="194"/>
      <c r="GX88" s="194"/>
      <c r="GY88" s="194"/>
      <c r="GZ88" s="194"/>
      <c r="HA88" s="194"/>
      <c r="HB88" s="194"/>
      <c r="HC88" s="194"/>
      <c r="HD88" s="194"/>
      <c r="HE88" s="194"/>
      <c r="HF88" s="194"/>
      <c r="HG88" s="194"/>
      <c r="HH88" s="194"/>
      <c r="HI88" s="194"/>
      <c r="HJ88" s="194"/>
      <c r="HK88" s="194"/>
      <c r="HL88" s="194"/>
      <c r="HM88" s="194"/>
      <c r="HN88" s="194"/>
      <c r="HO88" s="194"/>
      <c r="HP88" s="194"/>
      <c r="HQ88" s="194"/>
      <c r="HR88" s="194"/>
      <c r="HS88" s="194"/>
      <c r="HT88" s="194"/>
      <c r="HU88" s="194"/>
      <c r="HV88" s="194"/>
      <c r="HW88" s="194"/>
      <c r="HX88" s="194"/>
      <c r="HY88" s="194"/>
      <c r="HZ88" s="194"/>
      <c r="IA88" s="194"/>
      <c r="IB88" s="194"/>
      <c r="IC88" s="194"/>
      <c r="ID88" s="194"/>
      <c r="IE88" s="194"/>
      <c r="IF88" s="194"/>
      <c r="IG88" s="194"/>
      <c r="IH88" s="194"/>
      <c r="II88" s="194"/>
      <c r="IJ88" s="194"/>
      <c r="IK88" s="194"/>
      <c r="IL88" s="194"/>
      <c r="IM88" s="194"/>
      <c r="IN88" s="194"/>
      <c r="IO88" s="194"/>
      <c r="IP88" s="194"/>
      <c r="IQ88" s="194"/>
      <c r="IR88" s="194"/>
      <c r="IS88" s="194"/>
      <c r="IT88" s="194"/>
      <c r="IU88" s="194"/>
    </row>
    <row r="89" spans="1:255">
      <c r="A89" s="194"/>
      <c r="B89" s="195"/>
      <c r="C89" s="195"/>
      <c r="D89" s="196"/>
      <c r="E89" s="195"/>
      <c r="F89" s="197"/>
      <c r="G89" s="198"/>
      <c r="H89" s="196"/>
      <c r="I89" s="196"/>
      <c r="J89" s="196"/>
      <c r="K89" s="199"/>
      <c r="L89" s="196"/>
      <c r="M89" s="195"/>
      <c r="N89" s="197"/>
      <c r="O89" s="198"/>
      <c r="P89" s="200"/>
      <c r="Q89" s="201"/>
      <c r="R89" s="202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  <c r="AG89" s="194"/>
      <c r="AH89" s="194"/>
      <c r="AI89" s="194"/>
      <c r="AJ89" s="194"/>
      <c r="AK89" s="194"/>
      <c r="AL89" s="194"/>
      <c r="AM89" s="194"/>
      <c r="AN89" s="194"/>
      <c r="AO89" s="194"/>
      <c r="AP89" s="194"/>
      <c r="AQ89" s="194"/>
      <c r="AR89" s="194"/>
      <c r="AS89" s="194"/>
      <c r="AT89" s="194"/>
      <c r="AU89" s="194"/>
      <c r="AV89" s="194"/>
      <c r="AW89" s="194"/>
      <c r="AX89" s="194"/>
      <c r="AY89" s="194"/>
      <c r="AZ89" s="194"/>
      <c r="BA89" s="194"/>
      <c r="BB89" s="194"/>
      <c r="BC89" s="194"/>
      <c r="BD89" s="194"/>
      <c r="BE89" s="194"/>
      <c r="BF89" s="194"/>
      <c r="BG89" s="194"/>
      <c r="BH89" s="194"/>
      <c r="BI89" s="194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  <c r="CT89" s="194"/>
      <c r="CU89" s="194"/>
      <c r="CV89" s="194"/>
      <c r="CW89" s="194"/>
      <c r="CX89" s="194"/>
      <c r="CY89" s="194"/>
      <c r="CZ89" s="194"/>
      <c r="DA89" s="194"/>
      <c r="DB89" s="194"/>
      <c r="DC89" s="194"/>
      <c r="DD89" s="194"/>
      <c r="DE89" s="194"/>
      <c r="DF89" s="194"/>
      <c r="DG89" s="194"/>
      <c r="DH89" s="194"/>
      <c r="DI89" s="194"/>
      <c r="DJ89" s="194"/>
      <c r="DK89" s="194"/>
      <c r="DL89" s="194"/>
      <c r="DM89" s="194"/>
      <c r="DN89" s="194"/>
      <c r="DO89" s="194"/>
      <c r="DP89" s="194"/>
      <c r="DQ89" s="194"/>
      <c r="DR89" s="194"/>
      <c r="DS89" s="194"/>
      <c r="DT89" s="194"/>
      <c r="DU89" s="194"/>
      <c r="DV89" s="194"/>
      <c r="DW89" s="194"/>
      <c r="DX89" s="194"/>
      <c r="DY89" s="194"/>
      <c r="DZ89" s="194"/>
      <c r="EA89" s="194"/>
      <c r="EB89" s="194"/>
      <c r="EC89" s="194"/>
      <c r="ED89" s="194"/>
      <c r="EE89" s="194"/>
      <c r="EF89" s="194"/>
      <c r="EG89" s="194"/>
      <c r="EH89" s="194"/>
      <c r="EI89" s="194"/>
      <c r="EJ89" s="194"/>
      <c r="EK89" s="194"/>
      <c r="EL89" s="194"/>
      <c r="EM89" s="194"/>
      <c r="EN89" s="194"/>
      <c r="EO89" s="194"/>
      <c r="EP89" s="194"/>
      <c r="EQ89" s="194"/>
      <c r="ER89" s="194"/>
      <c r="ES89" s="194"/>
      <c r="ET89" s="194"/>
      <c r="EU89" s="194"/>
      <c r="EV89" s="194"/>
      <c r="EW89" s="194"/>
      <c r="EX89" s="194"/>
      <c r="EY89" s="194"/>
      <c r="EZ89" s="194"/>
      <c r="FA89" s="194"/>
      <c r="FB89" s="194"/>
      <c r="FC89" s="194"/>
      <c r="FD89" s="194"/>
      <c r="FE89" s="194"/>
      <c r="FF89" s="194"/>
      <c r="FG89" s="194"/>
      <c r="FH89" s="194"/>
      <c r="FI89" s="194"/>
      <c r="FJ89" s="194"/>
      <c r="FK89" s="194"/>
      <c r="FL89" s="194"/>
      <c r="FM89" s="194"/>
      <c r="FN89" s="194"/>
      <c r="FO89" s="194"/>
      <c r="FP89" s="194"/>
      <c r="FQ89" s="194"/>
      <c r="FR89" s="194"/>
      <c r="FS89" s="194"/>
      <c r="FT89" s="194"/>
      <c r="FU89" s="194"/>
      <c r="FV89" s="194"/>
      <c r="FW89" s="194"/>
      <c r="FX89" s="194"/>
      <c r="FY89" s="194"/>
      <c r="FZ89" s="194"/>
      <c r="GA89" s="194"/>
      <c r="GB89" s="194"/>
      <c r="GC89" s="194"/>
      <c r="GD89" s="194"/>
      <c r="GE89" s="194"/>
      <c r="GF89" s="194"/>
      <c r="GG89" s="194"/>
      <c r="GH89" s="194"/>
      <c r="GI89" s="194"/>
      <c r="GJ89" s="194"/>
      <c r="GK89" s="194"/>
      <c r="GL89" s="194"/>
      <c r="GM89" s="194"/>
      <c r="GN89" s="194"/>
      <c r="GO89" s="194"/>
      <c r="GP89" s="194"/>
      <c r="GQ89" s="194"/>
      <c r="GR89" s="194"/>
      <c r="GS89" s="194"/>
      <c r="GT89" s="194"/>
      <c r="GU89" s="194"/>
      <c r="GV89" s="194"/>
      <c r="GW89" s="194"/>
      <c r="GX89" s="194"/>
      <c r="GY89" s="194"/>
      <c r="GZ89" s="194"/>
      <c r="HA89" s="194"/>
      <c r="HB89" s="194"/>
      <c r="HC89" s="194"/>
      <c r="HD89" s="194"/>
      <c r="HE89" s="194"/>
      <c r="HF89" s="194"/>
      <c r="HG89" s="194"/>
      <c r="HH89" s="194"/>
      <c r="HI89" s="194"/>
      <c r="HJ89" s="194"/>
      <c r="HK89" s="194"/>
      <c r="HL89" s="194"/>
      <c r="HM89" s="194"/>
      <c r="HN89" s="194"/>
      <c r="HO89" s="194"/>
      <c r="HP89" s="194"/>
      <c r="HQ89" s="194"/>
      <c r="HR89" s="194"/>
      <c r="HS89" s="194"/>
      <c r="HT89" s="194"/>
      <c r="HU89" s="194"/>
      <c r="HV89" s="194"/>
      <c r="HW89" s="194"/>
      <c r="HX89" s="194"/>
      <c r="HY89" s="194"/>
      <c r="HZ89" s="194"/>
      <c r="IA89" s="194"/>
      <c r="IB89" s="194"/>
      <c r="IC89" s="194"/>
      <c r="ID89" s="194"/>
      <c r="IE89" s="194"/>
      <c r="IF89" s="194"/>
      <c r="IG89" s="194"/>
      <c r="IH89" s="194"/>
      <c r="II89" s="194"/>
      <c r="IJ89" s="194"/>
      <c r="IK89" s="194"/>
      <c r="IL89" s="194"/>
      <c r="IM89" s="194"/>
      <c r="IN89" s="194"/>
      <c r="IO89" s="194"/>
      <c r="IP89" s="194"/>
      <c r="IQ89" s="194"/>
      <c r="IR89" s="194"/>
      <c r="IS89" s="194"/>
      <c r="IT89" s="194"/>
      <c r="IU89" s="194"/>
    </row>
    <row r="90" spans="1:255">
      <c r="A90" s="194"/>
      <c r="B90" s="195"/>
      <c r="C90" s="195"/>
      <c r="D90" s="196"/>
      <c r="E90" s="195"/>
      <c r="F90" s="197"/>
      <c r="G90" s="198"/>
      <c r="H90" s="196"/>
      <c r="I90" s="196"/>
      <c r="J90" s="196"/>
      <c r="K90" s="199"/>
      <c r="L90" s="196"/>
      <c r="M90" s="195"/>
      <c r="N90" s="197"/>
      <c r="O90" s="198"/>
      <c r="P90" s="200"/>
      <c r="Q90" s="201"/>
      <c r="R90" s="202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4"/>
      <c r="AT90" s="194"/>
      <c r="AU90" s="194"/>
      <c r="AV90" s="194"/>
      <c r="AW90" s="194"/>
      <c r="AX90" s="194"/>
      <c r="AY90" s="194"/>
      <c r="AZ90" s="194"/>
      <c r="BA90" s="194"/>
      <c r="BB90" s="194"/>
      <c r="BC90" s="194"/>
      <c r="BD90" s="194"/>
      <c r="BE90" s="194"/>
      <c r="BF90" s="194"/>
      <c r="BG90" s="194"/>
      <c r="BH90" s="194"/>
      <c r="BI90" s="194"/>
      <c r="BJ90" s="194"/>
      <c r="BK90" s="194"/>
      <c r="BL90" s="194"/>
      <c r="BM90" s="194"/>
      <c r="BN90" s="194"/>
      <c r="BO90" s="194"/>
      <c r="BP90" s="194"/>
      <c r="BQ90" s="194"/>
      <c r="BR90" s="194"/>
      <c r="BS90" s="194"/>
      <c r="BT90" s="194"/>
      <c r="BU90" s="194"/>
      <c r="BV90" s="194"/>
      <c r="BW90" s="19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/>
      <c r="CN90" s="194"/>
      <c r="CO90" s="194"/>
      <c r="CP90" s="194"/>
      <c r="CQ90" s="194"/>
      <c r="CR90" s="194"/>
      <c r="CS90" s="194"/>
      <c r="CT90" s="194"/>
      <c r="CU90" s="194"/>
      <c r="CV90" s="194"/>
      <c r="CW90" s="194"/>
      <c r="CX90" s="194"/>
      <c r="CY90" s="194"/>
      <c r="CZ90" s="194"/>
      <c r="DA90" s="194"/>
      <c r="DB90" s="194"/>
      <c r="DC90" s="194"/>
      <c r="DD90" s="194"/>
      <c r="DE90" s="194"/>
      <c r="DF90" s="194"/>
      <c r="DG90" s="194"/>
      <c r="DH90" s="194"/>
      <c r="DI90" s="194"/>
      <c r="DJ90" s="194"/>
      <c r="DK90" s="194"/>
      <c r="DL90" s="194"/>
      <c r="DM90" s="194"/>
      <c r="DN90" s="194"/>
      <c r="DO90" s="194"/>
      <c r="DP90" s="194"/>
      <c r="DQ90" s="194"/>
      <c r="DR90" s="194"/>
      <c r="DS90" s="194"/>
      <c r="DT90" s="194"/>
      <c r="DU90" s="194"/>
      <c r="DV90" s="194"/>
      <c r="DW90" s="194"/>
      <c r="DX90" s="194"/>
      <c r="DY90" s="194"/>
      <c r="DZ90" s="194"/>
      <c r="EA90" s="194"/>
      <c r="EB90" s="194"/>
      <c r="EC90" s="194"/>
      <c r="ED90" s="194"/>
      <c r="EE90" s="194"/>
      <c r="EF90" s="194"/>
      <c r="EG90" s="194"/>
      <c r="EH90" s="194"/>
      <c r="EI90" s="194"/>
      <c r="EJ90" s="194"/>
      <c r="EK90" s="194"/>
      <c r="EL90" s="194"/>
      <c r="EM90" s="194"/>
      <c r="EN90" s="194"/>
      <c r="EO90" s="194"/>
      <c r="EP90" s="194"/>
      <c r="EQ90" s="194"/>
      <c r="ER90" s="194"/>
      <c r="ES90" s="194"/>
      <c r="ET90" s="194"/>
      <c r="EU90" s="194"/>
      <c r="EV90" s="194"/>
      <c r="EW90" s="194"/>
      <c r="EX90" s="194"/>
      <c r="EY90" s="194"/>
      <c r="EZ90" s="194"/>
      <c r="FA90" s="194"/>
      <c r="FB90" s="194"/>
      <c r="FC90" s="194"/>
      <c r="FD90" s="194"/>
      <c r="FE90" s="194"/>
      <c r="FF90" s="194"/>
      <c r="FG90" s="194"/>
      <c r="FH90" s="194"/>
      <c r="FI90" s="194"/>
      <c r="FJ90" s="194"/>
      <c r="FK90" s="194"/>
      <c r="FL90" s="194"/>
      <c r="FM90" s="194"/>
      <c r="FN90" s="194"/>
      <c r="FO90" s="194"/>
      <c r="FP90" s="194"/>
      <c r="FQ90" s="194"/>
      <c r="FR90" s="194"/>
      <c r="FS90" s="194"/>
      <c r="FT90" s="194"/>
      <c r="FU90" s="194"/>
      <c r="FV90" s="194"/>
      <c r="FW90" s="194"/>
      <c r="FX90" s="194"/>
      <c r="FY90" s="194"/>
      <c r="FZ90" s="194"/>
      <c r="GA90" s="194"/>
      <c r="GB90" s="194"/>
      <c r="GC90" s="194"/>
      <c r="GD90" s="194"/>
      <c r="GE90" s="194"/>
      <c r="GF90" s="194"/>
      <c r="GG90" s="194"/>
      <c r="GH90" s="194"/>
      <c r="GI90" s="194"/>
      <c r="GJ90" s="194"/>
      <c r="GK90" s="194"/>
      <c r="GL90" s="194"/>
      <c r="GM90" s="194"/>
      <c r="GN90" s="194"/>
      <c r="GO90" s="194"/>
      <c r="GP90" s="194"/>
      <c r="GQ90" s="194"/>
      <c r="GR90" s="194"/>
      <c r="GS90" s="194"/>
      <c r="GT90" s="194"/>
      <c r="GU90" s="194"/>
      <c r="GV90" s="194"/>
      <c r="GW90" s="194"/>
      <c r="GX90" s="194"/>
      <c r="GY90" s="194"/>
      <c r="GZ90" s="194"/>
      <c r="HA90" s="194"/>
      <c r="HB90" s="194"/>
      <c r="HC90" s="194"/>
      <c r="HD90" s="194"/>
      <c r="HE90" s="194"/>
      <c r="HF90" s="194"/>
      <c r="HG90" s="194"/>
      <c r="HH90" s="194"/>
      <c r="HI90" s="194"/>
      <c r="HJ90" s="194"/>
      <c r="HK90" s="194"/>
      <c r="HL90" s="194"/>
      <c r="HM90" s="194"/>
      <c r="HN90" s="194"/>
      <c r="HO90" s="194"/>
      <c r="HP90" s="194"/>
      <c r="HQ90" s="194"/>
      <c r="HR90" s="194"/>
      <c r="HS90" s="194"/>
      <c r="HT90" s="194"/>
      <c r="HU90" s="194"/>
      <c r="HV90" s="194"/>
      <c r="HW90" s="194"/>
      <c r="HX90" s="194"/>
      <c r="HY90" s="194"/>
      <c r="HZ90" s="194"/>
      <c r="IA90" s="194"/>
      <c r="IB90" s="194"/>
      <c r="IC90" s="194"/>
      <c r="ID90" s="194"/>
      <c r="IE90" s="194"/>
      <c r="IF90" s="194"/>
      <c r="IG90" s="194"/>
      <c r="IH90" s="194"/>
      <c r="II90" s="194"/>
      <c r="IJ90" s="194"/>
      <c r="IK90" s="194"/>
      <c r="IL90" s="194"/>
      <c r="IM90" s="194"/>
      <c r="IN90" s="194"/>
      <c r="IO90" s="194"/>
      <c r="IP90" s="194"/>
      <c r="IQ90" s="194"/>
      <c r="IR90" s="194"/>
      <c r="IS90" s="194"/>
      <c r="IT90" s="194"/>
      <c r="IU90" s="194"/>
    </row>
    <row r="91" spans="1:255">
      <c r="A91" s="194"/>
      <c r="B91" s="195"/>
      <c r="C91" s="195"/>
      <c r="D91" s="196"/>
      <c r="E91" s="195"/>
      <c r="F91" s="197"/>
      <c r="G91" s="198"/>
      <c r="H91" s="196"/>
      <c r="I91" s="196"/>
      <c r="J91" s="196"/>
      <c r="K91" s="199"/>
      <c r="L91" s="196"/>
      <c r="M91" s="195"/>
      <c r="N91" s="197"/>
      <c r="O91" s="198"/>
      <c r="P91" s="200"/>
      <c r="Q91" s="201"/>
      <c r="R91" s="202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4"/>
      <c r="BA91" s="194"/>
      <c r="BB91" s="194"/>
      <c r="BC91" s="194"/>
      <c r="BD91" s="194"/>
      <c r="BE91" s="194"/>
      <c r="BF91" s="194"/>
      <c r="BG91" s="194"/>
      <c r="BH91" s="194"/>
      <c r="BI91" s="194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  <c r="CT91" s="194"/>
      <c r="CU91" s="194"/>
      <c r="CV91" s="194"/>
      <c r="CW91" s="194"/>
      <c r="CX91" s="194"/>
      <c r="CY91" s="194"/>
      <c r="CZ91" s="194"/>
      <c r="DA91" s="194"/>
      <c r="DB91" s="194"/>
      <c r="DC91" s="194"/>
      <c r="DD91" s="194"/>
      <c r="DE91" s="194"/>
      <c r="DF91" s="194"/>
      <c r="DG91" s="194"/>
      <c r="DH91" s="194"/>
      <c r="DI91" s="194"/>
      <c r="DJ91" s="194"/>
      <c r="DK91" s="194"/>
      <c r="DL91" s="194"/>
      <c r="DM91" s="194"/>
      <c r="DN91" s="194"/>
      <c r="DO91" s="194"/>
      <c r="DP91" s="194"/>
      <c r="DQ91" s="194"/>
      <c r="DR91" s="194"/>
      <c r="DS91" s="194"/>
      <c r="DT91" s="194"/>
      <c r="DU91" s="194"/>
      <c r="DV91" s="194"/>
      <c r="DW91" s="194"/>
      <c r="DX91" s="194"/>
      <c r="DY91" s="194"/>
      <c r="DZ91" s="194"/>
      <c r="EA91" s="194"/>
      <c r="EB91" s="194"/>
      <c r="EC91" s="194"/>
      <c r="ED91" s="194"/>
      <c r="EE91" s="194"/>
      <c r="EF91" s="194"/>
      <c r="EG91" s="194"/>
      <c r="EH91" s="194"/>
      <c r="EI91" s="194"/>
      <c r="EJ91" s="194"/>
      <c r="EK91" s="194"/>
      <c r="EL91" s="194"/>
      <c r="EM91" s="194"/>
      <c r="EN91" s="194"/>
      <c r="EO91" s="194"/>
      <c r="EP91" s="194"/>
      <c r="EQ91" s="194"/>
      <c r="ER91" s="194"/>
      <c r="ES91" s="194"/>
      <c r="ET91" s="194"/>
      <c r="EU91" s="194"/>
      <c r="EV91" s="194"/>
      <c r="EW91" s="194"/>
      <c r="EX91" s="194"/>
      <c r="EY91" s="194"/>
      <c r="EZ91" s="194"/>
      <c r="FA91" s="194"/>
      <c r="FB91" s="194"/>
      <c r="FC91" s="194"/>
      <c r="FD91" s="194"/>
      <c r="FE91" s="194"/>
      <c r="FF91" s="194"/>
      <c r="FG91" s="194"/>
      <c r="FH91" s="194"/>
      <c r="FI91" s="194"/>
      <c r="FJ91" s="194"/>
      <c r="FK91" s="194"/>
      <c r="FL91" s="194"/>
      <c r="FM91" s="194"/>
      <c r="FN91" s="194"/>
      <c r="FO91" s="194"/>
      <c r="FP91" s="194"/>
      <c r="FQ91" s="194"/>
      <c r="FR91" s="194"/>
      <c r="FS91" s="194"/>
      <c r="FT91" s="194"/>
      <c r="FU91" s="194"/>
      <c r="FV91" s="194"/>
      <c r="FW91" s="194"/>
      <c r="FX91" s="194"/>
      <c r="FY91" s="194"/>
      <c r="FZ91" s="194"/>
      <c r="GA91" s="194"/>
      <c r="GB91" s="194"/>
      <c r="GC91" s="194"/>
      <c r="GD91" s="194"/>
      <c r="GE91" s="194"/>
      <c r="GF91" s="194"/>
      <c r="GG91" s="194"/>
      <c r="GH91" s="194"/>
      <c r="GI91" s="194"/>
      <c r="GJ91" s="194"/>
      <c r="GK91" s="194"/>
      <c r="GL91" s="194"/>
      <c r="GM91" s="194"/>
      <c r="GN91" s="194"/>
      <c r="GO91" s="194"/>
      <c r="GP91" s="194"/>
      <c r="GQ91" s="194"/>
      <c r="GR91" s="194"/>
      <c r="GS91" s="194"/>
      <c r="GT91" s="194"/>
      <c r="GU91" s="194"/>
      <c r="GV91" s="194"/>
      <c r="GW91" s="194"/>
      <c r="GX91" s="194"/>
      <c r="GY91" s="194"/>
      <c r="GZ91" s="194"/>
      <c r="HA91" s="194"/>
      <c r="HB91" s="194"/>
      <c r="HC91" s="194"/>
      <c r="HD91" s="194"/>
      <c r="HE91" s="194"/>
      <c r="HF91" s="194"/>
      <c r="HG91" s="194"/>
      <c r="HH91" s="194"/>
      <c r="HI91" s="194"/>
      <c r="HJ91" s="194"/>
      <c r="HK91" s="194"/>
      <c r="HL91" s="194"/>
      <c r="HM91" s="194"/>
      <c r="HN91" s="194"/>
      <c r="HO91" s="194"/>
      <c r="HP91" s="194"/>
      <c r="HQ91" s="194"/>
      <c r="HR91" s="194"/>
      <c r="HS91" s="194"/>
      <c r="HT91" s="194"/>
      <c r="HU91" s="194"/>
      <c r="HV91" s="194"/>
      <c r="HW91" s="194"/>
      <c r="HX91" s="194"/>
      <c r="HY91" s="194"/>
      <c r="HZ91" s="194"/>
      <c r="IA91" s="194"/>
      <c r="IB91" s="194"/>
      <c r="IC91" s="194"/>
      <c r="ID91" s="194"/>
      <c r="IE91" s="194"/>
      <c r="IF91" s="194"/>
      <c r="IG91" s="194"/>
      <c r="IH91" s="194"/>
      <c r="II91" s="194"/>
      <c r="IJ91" s="194"/>
      <c r="IK91" s="194"/>
      <c r="IL91" s="194"/>
      <c r="IM91" s="194"/>
      <c r="IN91" s="194"/>
      <c r="IO91" s="194"/>
      <c r="IP91" s="194"/>
      <c r="IQ91" s="194"/>
      <c r="IR91" s="194"/>
      <c r="IS91" s="194"/>
      <c r="IT91" s="194"/>
      <c r="IU91" s="194"/>
    </row>
    <row r="92" spans="1:255">
      <c r="A92" s="194"/>
      <c r="B92" s="195"/>
      <c r="C92" s="195"/>
      <c r="D92" s="196"/>
      <c r="E92" s="195"/>
      <c r="F92" s="197"/>
      <c r="G92" s="198"/>
      <c r="H92" s="196"/>
      <c r="I92" s="196"/>
      <c r="J92" s="196"/>
      <c r="K92" s="199"/>
      <c r="L92" s="196"/>
      <c r="M92" s="195"/>
      <c r="N92" s="197"/>
      <c r="O92" s="198"/>
      <c r="P92" s="200"/>
      <c r="Q92" s="201"/>
      <c r="R92" s="202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4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  <c r="CT92" s="194"/>
      <c r="CU92" s="194"/>
      <c r="CV92" s="194"/>
      <c r="CW92" s="194"/>
      <c r="CX92" s="194"/>
      <c r="CY92" s="194"/>
      <c r="CZ92" s="194"/>
      <c r="DA92" s="194"/>
      <c r="DB92" s="194"/>
      <c r="DC92" s="194"/>
      <c r="DD92" s="194"/>
      <c r="DE92" s="194"/>
      <c r="DF92" s="194"/>
      <c r="DG92" s="194"/>
      <c r="DH92" s="194"/>
      <c r="DI92" s="194"/>
      <c r="DJ92" s="194"/>
      <c r="DK92" s="194"/>
      <c r="DL92" s="194"/>
      <c r="DM92" s="194"/>
      <c r="DN92" s="194"/>
      <c r="DO92" s="194"/>
      <c r="DP92" s="194"/>
      <c r="DQ92" s="194"/>
      <c r="DR92" s="194"/>
      <c r="DS92" s="194"/>
      <c r="DT92" s="194"/>
      <c r="DU92" s="194"/>
      <c r="DV92" s="194"/>
      <c r="DW92" s="194"/>
      <c r="DX92" s="194"/>
      <c r="DY92" s="194"/>
      <c r="DZ92" s="194"/>
      <c r="EA92" s="194"/>
      <c r="EB92" s="194"/>
      <c r="EC92" s="194"/>
      <c r="ED92" s="194"/>
      <c r="EE92" s="194"/>
      <c r="EF92" s="194"/>
      <c r="EG92" s="194"/>
      <c r="EH92" s="194"/>
      <c r="EI92" s="194"/>
      <c r="EJ92" s="194"/>
      <c r="EK92" s="194"/>
      <c r="EL92" s="194"/>
      <c r="EM92" s="194"/>
      <c r="EN92" s="194"/>
      <c r="EO92" s="194"/>
      <c r="EP92" s="194"/>
      <c r="EQ92" s="194"/>
      <c r="ER92" s="194"/>
      <c r="ES92" s="194"/>
      <c r="ET92" s="194"/>
      <c r="EU92" s="194"/>
      <c r="EV92" s="194"/>
      <c r="EW92" s="194"/>
      <c r="EX92" s="194"/>
      <c r="EY92" s="194"/>
      <c r="EZ92" s="194"/>
      <c r="FA92" s="194"/>
      <c r="FB92" s="194"/>
      <c r="FC92" s="194"/>
      <c r="FD92" s="194"/>
      <c r="FE92" s="194"/>
      <c r="FF92" s="194"/>
      <c r="FG92" s="194"/>
      <c r="FH92" s="194"/>
      <c r="FI92" s="194"/>
      <c r="FJ92" s="194"/>
      <c r="FK92" s="194"/>
      <c r="FL92" s="194"/>
      <c r="FM92" s="194"/>
      <c r="FN92" s="194"/>
      <c r="FO92" s="194"/>
      <c r="FP92" s="194"/>
      <c r="FQ92" s="194"/>
      <c r="FR92" s="194"/>
      <c r="FS92" s="194"/>
      <c r="FT92" s="194"/>
      <c r="FU92" s="194"/>
      <c r="FV92" s="194"/>
      <c r="FW92" s="194"/>
      <c r="FX92" s="194"/>
      <c r="FY92" s="194"/>
      <c r="FZ92" s="194"/>
      <c r="GA92" s="194"/>
      <c r="GB92" s="194"/>
      <c r="GC92" s="194"/>
      <c r="GD92" s="194"/>
      <c r="GE92" s="194"/>
      <c r="GF92" s="194"/>
      <c r="GG92" s="194"/>
      <c r="GH92" s="194"/>
      <c r="GI92" s="194"/>
      <c r="GJ92" s="194"/>
      <c r="GK92" s="194"/>
      <c r="GL92" s="194"/>
      <c r="GM92" s="194"/>
      <c r="GN92" s="194"/>
      <c r="GO92" s="194"/>
      <c r="GP92" s="194"/>
      <c r="GQ92" s="194"/>
      <c r="GR92" s="194"/>
      <c r="GS92" s="194"/>
      <c r="GT92" s="194"/>
      <c r="GU92" s="194"/>
      <c r="GV92" s="194"/>
      <c r="GW92" s="194"/>
      <c r="GX92" s="194"/>
      <c r="GY92" s="194"/>
      <c r="GZ92" s="194"/>
      <c r="HA92" s="194"/>
      <c r="HB92" s="194"/>
      <c r="HC92" s="194"/>
      <c r="HD92" s="194"/>
      <c r="HE92" s="194"/>
      <c r="HF92" s="194"/>
      <c r="HG92" s="194"/>
      <c r="HH92" s="194"/>
      <c r="HI92" s="194"/>
      <c r="HJ92" s="194"/>
      <c r="HK92" s="194"/>
      <c r="HL92" s="194"/>
      <c r="HM92" s="194"/>
      <c r="HN92" s="194"/>
      <c r="HO92" s="194"/>
      <c r="HP92" s="194"/>
      <c r="HQ92" s="194"/>
      <c r="HR92" s="194"/>
      <c r="HS92" s="194"/>
      <c r="HT92" s="194"/>
      <c r="HU92" s="194"/>
      <c r="HV92" s="194"/>
      <c r="HW92" s="194"/>
      <c r="HX92" s="194"/>
      <c r="HY92" s="194"/>
      <c r="HZ92" s="194"/>
      <c r="IA92" s="194"/>
      <c r="IB92" s="194"/>
      <c r="IC92" s="194"/>
      <c r="ID92" s="194"/>
      <c r="IE92" s="194"/>
      <c r="IF92" s="194"/>
      <c r="IG92" s="194"/>
      <c r="IH92" s="194"/>
      <c r="II92" s="194"/>
      <c r="IJ92" s="194"/>
      <c r="IK92" s="194"/>
      <c r="IL92" s="194"/>
      <c r="IM92" s="194"/>
      <c r="IN92" s="194"/>
      <c r="IO92" s="194"/>
      <c r="IP92" s="194"/>
      <c r="IQ92" s="194"/>
      <c r="IR92" s="194"/>
      <c r="IS92" s="194"/>
      <c r="IT92" s="194"/>
      <c r="IU92" s="194"/>
    </row>
    <row r="93" spans="1:255">
      <c r="A93" s="194"/>
      <c r="B93" s="203"/>
      <c r="C93" s="203"/>
      <c r="D93" s="196"/>
      <c r="E93" s="203"/>
      <c r="F93" s="203"/>
      <c r="G93" s="204"/>
      <c r="H93" s="204"/>
      <c r="I93" s="204"/>
      <c r="J93" s="204"/>
      <c r="K93" s="204"/>
      <c r="L93" s="196"/>
      <c r="M93" s="203"/>
      <c r="N93" s="204"/>
      <c r="O93" s="204"/>
      <c r="P93" s="200"/>
      <c r="Q93" s="201"/>
      <c r="R93" s="202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4"/>
      <c r="AT93" s="194"/>
      <c r="AU93" s="194"/>
      <c r="AV93" s="194"/>
      <c r="AW93" s="194"/>
      <c r="AX93" s="194"/>
      <c r="AY93" s="194"/>
      <c r="AZ93" s="194"/>
      <c r="BA93" s="194"/>
      <c r="BB93" s="194"/>
      <c r="BC93" s="194"/>
      <c r="BD93" s="194"/>
      <c r="BE93" s="194"/>
      <c r="BF93" s="194"/>
      <c r="BG93" s="194"/>
      <c r="BH93" s="194"/>
      <c r="BI93" s="194"/>
      <c r="BJ93" s="194"/>
      <c r="BK93" s="194"/>
      <c r="BL93" s="194"/>
      <c r="BM93" s="194"/>
      <c r="BN93" s="194"/>
      <c r="BO93" s="194"/>
      <c r="BP93" s="194"/>
      <c r="BQ93" s="194"/>
      <c r="BR93" s="194"/>
      <c r="BS93" s="194"/>
      <c r="BT93" s="194"/>
      <c r="BU93" s="194"/>
      <c r="BV93" s="194"/>
      <c r="BW93" s="194"/>
      <c r="BX93" s="194"/>
      <c r="BY93" s="194"/>
      <c r="BZ93" s="194"/>
      <c r="CA93" s="194"/>
      <c r="CB93" s="194"/>
      <c r="CC93" s="194"/>
      <c r="CD93" s="194"/>
      <c r="CE93" s="194"/>
      <c r="CF93" s="194"/>
      <c r="CG93" s="194"/>
      <c r="CH93" s="194"/>
      <c r="CI93" s="194"/>
      <c r="CJ93" s="194"/>
      <c r="CK93" s="194"/>
      <c r="CL93" s="194"/>
      <c r="CM93" s="194"/>
      <c r="CN93" s="194"/>
      <c r="CO93" s="194"/>
      <c r="CP93" s="194"/>
      <c r="CQ93" s="194"/>
      <c r="CR93" s="194"/>
      <c r="CS93" s="194"/>
      <c r="CT93" s="194"/>
      <c r="CU93" s="194"/>
      <c r="CV93" s="194"/>
      <c r="CW93" s="194"/>
      <c r="CX93" s="194"/>
      <c r="CY93" s="194"/>
      <c r="CZ93" s="194"/>
      <c r="DA93" s="194"/>
      <c r="DB93" s="194"/>
      <c r="DC93" s="194"/>
      <c r="DD93" s="194"/>
      <c r="DE93" s="194"/>
      <c r="DF93" s="194"/>
      <c r="DG93" s="194"/>
      <c r="DH93" s="194"/>
      <c r="DI93" s="194"/>
      <c r="DJ93" s="194"/>
      <c r="DK93" s="194"/>
      <c r="DL93" s="194"/>
      <c r="DM93" s="194"/>
      <c r="DN93" s="194"/>
      <c r="DO93" s="194"/>
      <c r="DP93" s="194"/>
      <c r="DQ93" s="194"/>
      <c r="DR93" s="194"/>
      <c r="DS93" s="194"/>
      <c r="DT93" s="194"/>
      <c r="DU93" s="194"/>
      <c r="DV93" s="194"/>
      <c r="DW93" s="194"/>
      <c r="DX93" s="194"/>
      <c r="DY93" s="194"/>
      <c r="DZ93" s="194"/>
      <c r="EA93" s="194"/>
      <c r="EB93" s="194"/>
      <c r="EC93" s="194"/>
      <c r="ED93" s="194"/>
      <c r="EE93" s="194"/>
      <c r="EF93" s="194"/>
      <c r="EG93" s="194"/>
      <c r="EH93" s="194"/>
      <c r="EI93" s="194"/>
      <c r="EJ93" s="194"/>
      <c r="EK93" s="194"/>
      <c r="EL93" s="194"/>
      <c r="EM93" s="194"/>
      <c r="EN93" s="194"/>
      <c r="EO93" s="194"/>
      <c r="EP93" s="194"/>
      <c r="EQ93" s="194"/>
      <c r="ER93" s="194"/>
      <c r="ES93" s="194"/>
      <c r="ET93" s="194"/>
      <c r="EU93" s="194"/>
      <c r="EV93" s="194"/>
      <c r="EW93" s="194"/>
      <c r="EX93" s="194"/>
      <c r="EY93" s="194"/>
      <c r="EZ93" s="194"/>
      <c r="FA93" s="194"/>
      <c r="FB93" s="194"/>
      <c r="FC93" s="194"/>
      <c r="FD93" s="194"/>
      <c r="FE93" s="194"/>
      <c r="FF93" s="194"/>
      <c r="FG93" s="194"/>
      <c r="FH93" s="194"/>
      <c r="FI93" s="194"/>
      <c r="FJ93" s="194"/>
      <c r="FK93" s="194"/>
      <c r="FL93" s="194"/>
      <c r="FM93" s="194"/>
      <c r="FN93" s="194"/>
      <c r="FO93" s="194"/>
      <c r="FP93" s="194"/>
      <c r="FQ93" s="194"/>
      <c r="FR93" s="194"/>
      <c r="FS93" s="194"/>
      <c r="FT93" s="194"/>
      <c r="FU93" s="194"/>
      <c r="FV93" s="194"/>
      <c r="FW93" s="194"/>
      <c r="FX93" s="194"/>
      <c r="FY93" s="194"/>
      <c r="FZ93" s="194"/>
      <c r="GA93" s="194"/>
      <c r="GB93" s="194"/>
      <c r="GC93" s="194"/>
      <c r="GD93" s="194"/>
      <c r="GE93" s="194"/>
      <c r="GF93" s="194"/>
      <c r="GG93" s="194"/>
      <c r="GH93" s="194"/>
      <c r="GI93" s="194"/>
      <c r="GJ93" s="194"/>
      <c r="GK93" s="194"/>
      <c r="GL93" s="194"/>
      <c r="GM93" s="194"/>
      <c r="GN93" s="194"/>
      <c r="GO93" s="194"/>
      <c r="GP93" s="194"/>
      <c r="GQ93" s="194"/>
      <c r="GR93" s="194"/>
      <c r="GS93" s="194"/>
      <c r="GT93" s="194"/>
      <c r="GU93" s="194"/>
      <c r="GV93" s="194"/>
      <c r="GW93" s="194"/>
      <c r="GX93" s="194"/>
      <c r="GY93" s="194"/>
      <c r="GZ93" s="194"/>
      <c r="HA93" s="194"/>
      <c r="HB93" s="194"/>
      <c r="HC93" s="194"/>
      <c r="HD93" s="194"/>
      <c r="HE93" s="194"/>
      <c r="HF93" s="194"/>
      <c r="HG93" s="194"/>
      <c r="HH93" s="194"/>
      <c r="HI93" s="194"/>
      <c r="HJ93" s="194"/>
      <c r="HK93" s="194"/>
      <c r="HL93" s="194"/>
      <c r="HM93" s="194"/>
      <c r="HN93" s="194"/>
      <c r="HO93" s="194"/>
      <c r="HP93" s="194"/>
      <c r="HQ93" s="194"/>
      <c r="HR93" s="194"/>
      <c r="HS93" s="194"/>
      <c r="HT93" s="194"/>
      <c r="HU93" s="194"/>
      <c r="HV93" s="194"/>
      <c r="HW93" s="194"/>
      <c r="HX93" s="194"/>
      <c r="HY93" s="194"/>
      <c r="HZ93" s="194"/>
      <c r="IA93" s="194"/>
      <c r="IB93" s="194"/>
      <c r="IC93" s="194"/>
      <c r="ID93" s="194"/>
      <c r="IE93" s="194"/>
      <c r="IF93" s="194"/>
      <c r="IG93" s="194"/>
      <c r="IH93" s="194"/>
      <c r="II93" s="194"/>
      <c r="IJ93" s="194"/>
      <c r="IK93" s="194"/>
      <c r="IL93" s="194"/>
      <c r="IM93" s="194"/>
      <c r="IN93" s="194"/>
      <c r="IO93" s="194"/>
      <c r="IP93" s="194"/>
      <c r="IQ93" s="194"/>
      <c r="IR93" s="194"/>
      <c r="IS93" s="194"/>
      <c r="IT93" s="194"/>
      <c r="IU93" s="194"/>
    </row>
    <row r="94" spans="1:255">
      <c r="A94" s="194"/>
      <c r="B94" s="195"/>
      <c r="C94" s="195"/>
      <c r="D94" s="196"/>
      <c r="E94" s="195"/>
      <c r="F94" s="197"/>
      <c r="G94" s="199"/>
      <c r="H94" s="205"/>
      <c r="I94" s="205"/>
      <c r="J94" s="205"/>
      <c r="K94" s="199"/>
      <c r="L94" s="196"/>
      <c r="M94" s="195"/>
      <c r="N94" s="205"/>
      <c r="O94" s="199"/>
      <c r="P94" s="200"/>
      <c r="Q94" s="201"/>
      <c r="R94" s="202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4"/>
      <c r="AT94" s="194"/>
      <c r="AU94" s="194"/>
      <c r="AV94" s="194"/>
      <c r="AW94" s="194"/>
      <c r="AX94" s="194"/>
      <c r="AY94" s="194"/>
      <c r="AZ94" s="194"/>
      <c r="BA94" s="194"/>
      <c r="BB94" s="194"/>
      <c r="BC94" s="194"/>
      <c r="BD94" s="194"/>
      <c r="BE94" s="194"/>
      <c r="BF94" s="194"/>
      <c r="BG94" s="194"/>
      <c r="BH94" s="194"/>
      <c r="BI94" s="194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194"/>
      <c r="CB94" s="194"/>
      <c r="CC94" s="194"/>
      <c r="CD94" s="194"/>
      <c r="CE94" s="194"/>
      <c r="CF94" s="194"/>
      <c r="CG94" s="194"/>
      <c r="CH94" s="194"/>
      <c r="CI94" s="194"/>
      <c r="CJ94" s="194"/>
      <c r="CK94" s="194"/>
      <c r="CL94" s="194"/>
      <c r="CM94" s="194"/>
      <c r="CN94" s="194"/>
      <c r="CO94" s="194"/>
      <c r="CP94" s="194"/>
      <c r="CQ94" s="194"/>
      <c r="CR94" s="194"/>
      <c r="CS94" s="194"/>
      <c r="CT94" s="194"/>
      <c r="CU94" s="194"/>
      <c r="CV94" s="194"/>
      <c r="CW94" s="194"/>
      <c r="CX94" s="194"/>
      <c r="CY94" s="194"/>
      <c r="CZ94" s="194"/>
      <c r="DA94" s="194"/>
      <c r="DB94" s="194"/>
      <c r="DC94" s="194"/>
      <c r="DD94" s="194"/>
      <c r="DE94" s="194"/>
      <c r="DF94" s="194"/>
      <c r="DG94" s="194"/>
      <c r="DH94" s="194"/>
      <c r="DI94" s="194"/>
      <c r="DJ94" s="194"/>
      <c r="DK94" s="194"/>
      <c r="DL94" s="194"/>
      <c r="DM94" s="194"/>
      <c r="DN94" s="194"/>
      <c r="DO94" s="194"/>
      <c r="DP94" s="194"/>
      <c r="DQ94" s="194"/>
      <c r="DR94" s="194"/>
      <c r="DS94" s="194"/>
      <c r="DT94" s="194"/>
      <c r="DU94" s="194"/>
      <c r="DV94" s="194"/>
      <c r="DW94" s="194"/>
      <c r="DX94" s="194"/>
      <c r="DY94" s="194"/>
      <c r="DZ94" s="194"/>
      <c r="EA94" s="194"/>
      <c r="EB94" s="194"/>
      <c r="EC94" s="194"/>
      <c r="ED94" s="194"/>
      <c r="EE94" s="194"/>
      <c r="EF94" s="194"/>
      <c r="EG94" s="194"/>
      <c r="EH94" s="194"/>
      <c r="EI94" s="194"/>
      <c r="EJ94" s="194"/>
      <c r="EK94" s="194"/>
      <c r="EL94" s="194"/>
      <c r="EM94" s="194"/>
      <c r="EN94" s="194"/>
      <c r="EO94" s="194"/>
      <c r="EP94" s="194"/>
      <c r="EQ94" s="194"/>
      <c r="ER94" s="194"/>
      <c r="ES94" s="194"/>
      <c r="ET94" s="194"/>
      <c r="EU94" s="194"/>
      <c r="EV94" s="194"/>
      <c r="EW94" s="194"/>
      <c r="EX94" s="194"/>
      <c r="EY94" s="194"/>
      <c r="EZ94" s="194"/>
      <c r="FA94" s="194"/>
      <c r="FB94" s="194"/>
      <c r="FC94" s="194"/>
      <c r="FD94" s="194"/>
      <c r="FE94" s="194"/>
      <c r="FF94" s="194"/>
      <c r="FG94" s="194"/>
      <c r="FH94" s="194"/>
      <c r="FI94" s="194"/>
      <c r="FJ94" s="194"/>
      <c r="FK94" s="194"/>
      <c r="FL94" s="194"/>
      <c r="FM94" s="194"/>
      <c r="FN94" s="194"/>
      <c r="FO94" s="194"/>
      <c r="FP94" s="194"/>
      <c r="FQ94" s="194"/>
      <c r="FR94" s="194"/>
      <c r="FS94" s="194"/>
      <c r="FT94" s="194"/>
      <c r="FU94" s="194"/>
      <c r="FV94" s="194"/>
      <c r="FW94" s="194"/>
      <c r="FX94" s="194"/>
      <c r="FY94" s="194"/>
      <c r="FZ94" s="194"/>
      <c r="GA94" s="194"/>
      <c r="GB94" s="194"/>
      <c r="GC94" s="194"/>
      <c r="GD94" s="194"/>
      <c r="GE94" s="194"/>
      <c r="GF94" s="194"/>
      <c r="GG94" s="194"/>
      <c r="GH94" s="194"/>
      <c r="GI94" s="194"/>
      <c r="GJ94" s="194"/>
      <c r="GK94" s="194"/>
      <c r="GL94" s="194"/>
      <c r="GM94" s="194"/>
      <c r="GN94" s="194"/>
      <c r="GO94" s="194"/>
      <c r="GP94" s="194"/>
      <c r="GQ94" s="194"/>
      <c r="GR94" s="194"/>
      <c r="GS94" s="194"/>
      <c r="GT94" s="194"/>
      <c r="GU94" s="194"/>
      <c r="GV94" s="194"/>
      <c r="GW94" s="194"/>
      <c r="GX94" s="194"/>
      <c r="GY94" s="194"/>
      <c r="GZ94" s="194"/>
      <c r="HA94" s="194"/>
      <c r="HB94" s="194"/>
      <c r="HC94" s="194"/>
      <c r="HD94" s="194"/>
      <c r="HE94" s="194"/>
      <c r="HF94" s="194"/>
      <c r="HG94" s="194"/>
      <c r="HH94" s="194"/>
      <c r="HI94" s="194"/>
      <c r="HJ94" s="194"/>
      <c r="HK94" s="194"/>
      <c r="HL94" s="194"/>
      <c r="HM94" s="194"/>
      <c r="HN94" s="194"/>
      <c r="HO94" s="194"/>
      <c r="HP94" s="194"/>
      <c r="HQ94" s="194"/>
      <c r="HR94" s="194"/>
      <c r="HS94" s="194"/>
      <c r="HT94" s="194"/>
      <c r="HU94" s="194"/>
      <c r="HV94" s="194"/>
      <c r="HW94" s="194"/>
      <c r="HX94" s="194"/>
      <c r="HY94" s="194"/>
      <c r="HZ94" s="194"/>
      <c r="IA94" s="194"/>
      <c r="IB94" s="194"/>
      <c r="IC94" s="194"/>
      <c r="ID94" s="194"/>
      <c r="IE94" s="194"/>
      <c r="IF94" s="194"/>
      <c r="IG94" s="194"/>
      <c r="IH94" s="194"/>
      <c r="II94" s="194"/>
      <c r="IJ94" s="194"/>
      <c r="IK94" s="194"/>
      <c r="IL94" s="194"/>
      <c r="IM94" s="194"/>
      <c r="IN94" s="194"/>
      <c r="IO94" s="194"/>
      <c r="IP94" s="194"/>
      <c r="IQ94" s="194"/>
      <c r="IR94" s="194"/>
      <c r="IS94" s="194"/>
      <c r="IT94" s="194"/>
      <c r="IU94" s="194"/>
    </row>
    <row r="95" spans="1:255">
      <c r="A95" s="194"/>
      <c r="B95" s="203"/>
      <c r="C95" s="203"/>
      <c r="D95" s="196"/>
      <c r="E95" s="203"/>
      <c r="F95" s="203"/>
      <c r="G95" s="204"/>
      <c r="H95" s="204"/>
      <c r="I95" s="204"/>
      <c r="J95" s="204"/>
      <c r="K95" s="204"/>
      <c r="L95" s="196"/>
      <c r="M95" s="203"/>
      <c r="N95" s="204"/>
      <c r="O95" s="204"/>
      <c r="P95" s="200"/>
      <c r="Q95" s="201"/>
      <c r="R95" s="202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  <c r="AK95" s="194"/>
      <c r="AL95" s="194"/>
      <c r="AM95" s="194"/>
      <c r="AN95" s="194"/>
      <c r="AO95" s="194"/>
      <c r="AP95" s="194"/>
      <c r="AQ95" s="194"/>
      <c r="AR95" s="194"/>
      <c r="AS95" s="194"/>
      <c r="AT95" s="194"/>
      <c r="AU95" s="194"/>
      <c r="AV95" s="194"/>
      <c r="AW95" s="194"/>
      <c r="AX95" s="194"/>
      <c r="AY95" s="194"/>
      <c r="AZ95" s="194"/>
      <c r="BA95" s="194"/>
      <c r="BB95" s="194"/>
      <c r="BC95" s="194"/>
      <c r="BD95" s="194"/>
      <c r="BE95" s="194"/>
      <c r="BF95" s="194"/>
      <c r="BG95" s="194"/>
      <c r="BH95" s="194"/>
      <c r="BI95" s="194"/>
      <c r="BJ95" s="194"/>
      <c r="BK95" s="194"/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194"/>
      <c r="CB95" s="194"/>
      <c r="CC95" s="194"/>
      <c r="CD95" s="194"/>
      <c r="CE95" s="194"/>
      <c r="CF95" s="194"/>
      <c r="CG95" s="194"/>
      <c r="CH95" s="194"/>
      <c r="CI95" s="194"/>
      <c r="CJ95" s="194"/>
      <c r="CK95" s="194"/>
      <c r="CL95" s="194"/>
      <c r="CM95" s="194"/>
      <c r="CN95" s="194"/>
      <c r="CO95" s="194"/>
      <c r="CP95" s="194"/>
      <c r="CQ95" s="194"/>
      <c r="CR95" s="194"/>
      <c r="CS95" s="194"/>
      <c r="CT95" s="194"/>
      <c r="CU95" s="194"/>
      <c r="CV95" s="194"/>
      <c r="CW95" s="194"/>
      <c r="CX95" s="194"/>
      <c r="CY95" s="194"/>
      <c r="CZ95" s="194"/>
      <c r="DA95" s="194"/>
      <c r="DB95" s="194"/>
      <c r="DC95" s="194"/>
      <c r="DD95" s="194"/>
      <c r="DE95" s="194"/>
      <c r="DF95" s="194"/>
      <c r="DG95" s="194"/>
      <c r="DH95" s="194"/>
      <c r="DI95" s="194"/>
      <c r="DJ95" s="194"/>
      <c r="DK95" s="194"/>
      <c r="DL95" s="194"/>
      <c r="DM95" s="194"/>
      <c r="DN95" s="194"/>
      <c r="DO95" s="194"/>
      <c r="DP95" s="194"/>
      <c r="DQ95" s="194"/>
      <c r="DR95" s="194"/>
      <c r="DS95" s="194"/>
      <c r="DT95" s="194"/>
      <c r="DU95" s="194"/>
      <c r="DV95" s="194"/>
      <c r="DW95" s="194"/>
      <c r="DX95" s="194"/>
      <c r="DY95" s="194"/>
      <c r="DZ95" s="194"/>
      <c r="EA95" s="194"/>
      <c r="EB95" s="194"/>
      <c r="EC95" s="194"/>
      <c r="ED95" s="194"/>
      <c r="EE95" s="194"/>
      <c r="EF95" s="194"/>
      <c r="EG95" s="194"/>
      <c r="EH95" s="194"/>
      <c r="EI95" s="194"/>
      <c r="EJ95" s="194"/>
      <c r="EK95" s="194"/>
      <c r="EL95" s="194"/>
      <c r="EM95" s="194"/>
      <c r="EN95" s="194"/>
      <c r="EO95" s="194"/>
      <c r="EP95" s="194"/>
      <c r="EQ95" s="194"/>
      <c r="ER95" s="194"/>
      <c r="ES95" s="194"/>
      <c r="ET95" s="194"/>
      <c r="EU95" s="194"/>
      <c r="EV95" s="194"/>
      <c r="EW95" s="194"/>
      <c r="EX95" s="194"/>
      <c r="EY95" s="194"/>
      <c r="EZ95" s="194"/>
      <c r="FA95" s="194"/>
      <c r="FB95" s="194"/>
      <c r="FC95" s="194"/>
      <c r="FD95" s="194"/>
      <c r="FE95" s="194"/>
      <c r="FF95" s="194"/>
      <c r="FG95" s="194"/>
      <c r="FH95" s="194"/>
      <c r="FI95" s="194"/>
      <c r="FJ95" s="194"/>
      <c r="FK95" s="194"/>
      <c r="FL95" s="194"/>
      <c r="FM95" s="194"/>
      <c r="FN95" s="194"/>
      <c r="FO95" s="194"/>
      <c r="FP95" s="194"/>
      <c r="FQ95" s="194"/>
      <c r="FR95" s="194"/>
      <c r="FS95" s="194"/>
      <c r="FT95" s="194"/>
      <c r="FU95" s="194"/>
      <c r="FV95" s="194"/>
      <c r="FW95" s="194"/>
      <c r="FX95" s="194"/>
      <c r="FY95" s="194"/>
      <c r="FZ95" s="194"/>
      <c r="GA95" s="194"/>
      <c r="GB95" s="194"/>
      <c r="GC95" s="194"/>
      <c r="GD95" s="194"/>
      <c r="GE95" s="194"/>
      <c r="GF95" s="194"/>
      <c r="GG95" s="194"/>
      <c r="GH95" s="194"/>
      <c r="GI95" s="194"/>
      <c r="GJ95" s="194"/>
      <c r="GK95" s="194"/>
      <c r="GL95" s="194"/>
      <c r="GM95" s="194"/>
      <c r="GN95" s="194"/>
      <c r="GO95" s="194"/>
      <c r="GP95" s="194"/>
      <c r="GQ95" s="194"/>
      <c r="GR95" s="194"/>
      <c r="GS95" s="194"/>
      <c r="GT95" s="194"/>
      <c r="GU95" s="194"/>
      <c r="GV95" s="194"/>
      <c r="GW95" s="194"/>
      <c r="GX95" s="194"/>
      <c r="GY95" s="194"/>
      <c r="GZ95" s="194"/>
      <c r="HA95" s="194"/>
      <c r="HB95" s="194"/>
      <c r="HC95" s="194"/>
      <c r="HD95" s="194"/>
      <c r="HE95" s="194"/>
      <c r="HF95" s="194"/>
      <c r="HG95" s="194"/>
      <c r="HH95" s="194"/>
      <c r="HI95" s="194"/>
      <c r="HJ95" s="194"/>
      <c r="HK95" s="194"/>
      <c r="HL95" s="194"/>
      <c r="HM95" s="194"/>
      <c r="HN95" s="194"/>
      <c r="HO95" s="194"/>
      <c r="HP95" s="194"/>
      <c r="HQ95" s="194"/>
      <c r="HR95" s="194"/>
      <c r="HS95" s="194"/>
      <c r="HT95" s="194"/>
      <c r="HU95" s="194"/>
      <c r="HV95" s="194"/>
      <c r="HW95" s="194"/>
      <c r="HX95" s="194"/>
      <c r="HY95" s="194"/>
      <c r="HZ95" s="194"/>
      <c r="IA95" s="194"/>
      <c r="IB95" s="194"/>
      <c r="IC95" s="194"/>
      <c r="ID95" s="194"/>
      <c r="IE95" s="194"/>
      <c r="IF95" s="194"/>
      <c r="IG95" s="194"/>
      <c r="IH95" s="194"/>
      <c r="II95" s="194"/>
      <c r="IJ95" s="194"/>
      <c r="IK95" s="194"/>
      <c r="IL95" s="194"/>
      <c r="IM95" s="194"/>
      <c r="IN95" s="194"/>
      <c r="IO95" s="194"/>
      <c r="IP95" s="194"/>
      <c r="IQ95" s="194"/>
      <c r="IR95" s="194"/>
      <c r="IS95" s="194"/>
      <c r="IT95" s="194"/>
      <c r="IU95" s="194"/>
    </row>
    <row r="96" spans="1:255">
      <c r="A96" s="194"/>
      <c r="B96" s="195"/>
      <c r="C96" s="195"/>
      <c r="D96" s="196"/>
      <c r="E96" s="195"/>
      <c r="F96" s="197"/>
      <c r="G96" s="199"/>
      <c r="H96" s="196"/>
      <c r="I96" s="196"/>
      <c r="J96" s="196"/>
      <c r="K96" s="199"/>
      <c r="L96" s="196"/>
      <c r="M96" s="195"/>
      <c r="N96" s="197"/>
      <c r="O96" s="198"/>
      <c r="P96" s="200"/>
      <c r="Q96" s="201"/>
      <c r="R96" s="202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4"/>
      <c r="AL96" s="194"/>
      <c r="AM96" s="194"/>
      <c r="AN96" s="194"/>
      <c r="AO96" s="194"/>
      <c r="AP96" s="194"/>
      <c r="AQ96" s="194"/>
      <c r="AR96" s="194"/>
      <c r="AS96" s="194"/>
      <c r="AT96" s="194"/>
      <c r="AU96" s="194"/>
      <c r="AV96" s="194"/>
      <c r="AW96" s="194"/>
      <c r="AX96" s="194"/>
      <c r="AY96" s="194"/>
      <c r="AZ96" s="194"/>
      <c r="BA96" s="194"/>
      <c r="BB96" s="194"/>
      <c r="BC96" s="194"/>
      <c r="BD96" s="194"/>
      <c r="BE96" s="194"/>
      <c r="BF96" s="194"/>
      <c r="BG96" s="194"/>
      <c r="BH96" s="194"/>
      <c r="BI96" s="194"/>
      <c r="BJ96" s="194"/>
      <c r="BK96" s="194"/>
      <c r="BL96" s="194"/>
      <c r="BM96" s="194"/>
      <c r="BN96" s="194"/>
      <c r="BO96" s="194"/>
      <c r="BP96" s="194"/>
      <c r="BQ96" s="194"/>
      <c r="BR96" s="194"/>
      <c r="BS96" s="194"/>
      <c r="BT96" s="194"/>
      <c r="BU96" s="194"/>
      <c r="BV96" s="194"/>
      <c r="BW96" s="194"/>
      <c r="BX96" s="194"/>
      <c r="BY96" s="194"/>
      <c r="BZ96" s="194"/>
      <c r="CA96" s="194"/>
      <c r="CB96" s="194"/>
      <c r="CC96" s="194"/>
      <c r="CD96" s="194"/>
      <c r="CE96" s="194"/>
      <c r="CF96" s="194"/>
      <c r="CG96" s="194"/>
      <c r="CH96" s="194"/>
      <c r="CI96" s="194"/>
      <c r="CJ96" s="194"/>
      <c r="CK96" s="194"/>
      <c r="CL96" s="194"/>
      <c r="CM96" s="194"/>
      <c r="CN96" s="194"/>
      <c r="CO96" s="194"/>
      <c r="CP96" s="194"/>
      <c r="CQ96" s="194"/>
      <c r="CR96" s="194"/>
      <c r="CS96" s="194"/>
      <c r="CT96" s="194"/>
      <c r="CU96" s="194"/>
      <c r="CV96" s="194"/>
      <c r="CW96" s="194"/>
      <c r="CX96" s="194"/>
      <c r="CY96" s="194"/>
      <c r="CZ96" s="194"/>
      <c r="DA96" s="194"/>
      <c r="DB96" s="194"/>
      <c r="DC96" s="194"/>
      <c r="DD96" s="194"/>
      <c r="DE96" s="194"/>
      <c r="DF96" s="194"/>
      <c r="DG96" s="194"/>
      <c r="DH96" s="194"/>
      <c r="DI96" s="194"/>
      <c r="DJ96" s="194"/>
      <c r="DK96" s="194"/>
      <c r="DL96" s="194"/>
      <c r="DM96" s="194"/>
      <c r="DN96" s="194"/>
      <c r="DO96" s="194"/>
      <c r="DP96" s="194"/>
      <c r="DQ96" s="194"/>
      <c r="DR96" s="194"/>
      <c r="DS96" s="194"/>
      <c r="DT96" s="194"/>
      <c r="DU96" s="194"/>
      <c r="DV96" s="194"/>
      <c r="DW96" s="194"/>
      <c r="DX96" s="194"/>
      <c r="DY96" s="194"/>
      <c r="DZ96" s="194"/>
      <c r="EA96" s="194"/>
      <c r="EB96" s="194"/>
      <c r="EC96" s="194"/>
      <c r="ED96" s="194"/>
      <c r="EE96" s="194"/>
      <c r="EF96" s="194"/>
      <c r="EG96" s="194"/>
      <c r="EH96" s="194"/>
      <c r="EI96" s="194"/>
      <c r="EJ96" s="194"/>
      <c r="EK96" s="194"/>
      <c r="EL96" s="194"/>
      <c r="EM96" s="194"/>
      <c r="EN96" s="194"/>
      <c r="EO96" s="194"/>
      <c r="EP96" s="194"/>
      <c r="EQ96" s="194"/>
      <c r="ER96" s="194"/>
      <c r="ES96" s="194"/>
      <c r="ET96" s="194"/>
      <c r="EU96" s="194"/>
      <c r="EV96" s="194"/>
      <c r="EW96" s="194"/>
      <c r="EX96" s="194"/>
      <c r="EY96" s="194"/>
      <c r="EZ96" s="194"/>
      <c r="FA96" s="194"/>
      <c r="FB96" s="194"/>
      <c r="FC96" s="194"/>
      <c r="FD96" s="194"/>
      <c r="FE96" s="194"/>
      <c r="FF96" s="194"/>
      <c r="FG96" s="194"/>
      <c r="FH96" s="194"/>
      <c r="FI96" s="194"/>
      <c r="FJ96" s="194"/>
      <c r="FK96" s="194"/>
      <c r="FL96" s="194"/>
      <c r="FM96" s="194"/>
      <c r="FN96" s="194"/>
      <c r="FO96" s="194"/>
      <c r="FP96" s="194"/>
      <c r="FQ96" s="194"/>
      <c r="FR96" s="194"/>
      <c r="FS96" s="194"/>
      <c r="FT96" s="194"/>
      <c r="FU96" s="194"/>
      <c r="FV96" s="194"/>
      <c r="FW96" s="194"/>
      <c r="FX96" s="194"/>
      <c r="FY96" s="194"/>
      <c r="FZ96" s="194"/>
      <c r="GA96" s="194"/>
      <c r="GB96" s="194"/>
      <c r="GC96" s="194"/>
      <c r="GD96" s="194"/>
      <c r="GE96" s="194"/>
      <c r="GF96" s="194"/>
      <c r="GG96" s="194"/>
      <c r="GH96" s="194"/>
      <c r="GI96" s="194"/>
      <c r="GJ96" s="194"/>
      <c r="GK96" s="194"/>
      <c r="GL96" s="194"/>
      <c r="GM96" s="194"/>
      <c r="GN96" s="194"/>
      <c r="GO96" s="194"/>
      <c r="GP96" s="194"/>
      <c r="GQ96" s="194"/>
      <c r="GR96" s="194"/>
      <c r="GS96" s="194"/>
      <c r="GT96" s="194"/>
      <c r="GU96" s="194"/>
      <c r="GV96" s="194"/>
      <c r="GW96" s="194"/>
      <c r="GX96" s="194"/>
      <c r="GY96" s="194"/>
      <c r="GZ96" s="194"/>
      <c r="HA96" s="194"/>
      <c r="HB96" s="194"/>
      <c r="HC96" s="194"/>
      <c r="HD96" s="194"/>
      <c r="HE96" s="194"/>
      <c r="HF96" s="194"/>
      <c r="HG96" s="194"/>
      <c r="HH96" s="194"/>
      <c r="HI96" s="194"/>
      <c r="HJ96" s="194"/>
      <c r="HK96" s="194"/>
      <c r="HL96" s="194"/>
      <c r="HM96" s="194"/>
      <c r="HN96" s="194"/>
      <c r="HO96" s="194"/>
      <c r="HP96" s="194"/>
      <c r="HQ96" s="194"/>
      <c r="HR96" s="194"/>
      <c r="HS96" s="194"/>
      <c r="HT96" s="194"/>
      <c r="HU96" s="194"/>
      <c r="HV96" s="194"/>
      <c r="HW96" s="194"/>
      <c r="HX96" s="194"/>
      <c r="HY96" s="194"/>
      <c r="HZ96" s="194"/>
      <c r="IA96" s="194"/>
      <c r="IB96" s="194"/>
      <c r="IC96" s="194"/>
      <c r="ID96" s="194"/>
      <c r="IE96" s="194"/>
      <c r="IF96" s="194"/>
      <c r="IG96" s="194"/>
      <c r="IH96" s="194"/>
      <c r="II96" s="194"/>
      <c r="IJ96" s="194"/>
      <c r="IK96" s="194"/>
      <c r="IL96" s="194"/>
      <c r="IM96" s="194"/>
      <c r="IN96" s="194"/>
      <c r="IO96" s="194"/>
      <c r="IP96" s="194"/>
      <c r="IQ96" s="194"/>
      <c r="IR96" s="194"/>
      <c r="IS96" s="194"/>
      <c r="IT96" s="194"/>
      <c r="IU96" s="194"/>
    </row>
    <row r="97" spans="1:255">
      <c r="A97" s="194"/>
      <c r="B97" s="195"/>
      <c r="C97" s="195"/>
      <c r="D97" s="196"/>
      <c r="E97" s="195"/>
      <c r="F97" s="197"/>
      <c r="G97" s="198"/>
      <c r="H97" s="196"/>
      <c r="I97" s="196"/>
      <c r="J97" s="196"/>
      <c r="K97" s="199"/>
      <c r="L97" s="196"/>
      <c r="M97" s="195"/>
      <c r="N97" s="197"/>
      <c r="O97" s="198"/>
      <c r="P97" s="200"/>
      <c r="Q97" s="201"/>
      <c r="R97" s="202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4"/>
      <c r="AL97" s="194"/>
      <c r="AM97" s="194"/>
      <c r="AN97" s="194"/>
      <c r="AO97" s="194"/>
      <c r="AP97" s="194"/>
      <c r="AQ97" s="194"/>
      <c r="AR97" s="194"/>
      <c r="AS97" s="194"/>
      <c r="AT97" s="194"/>
      <c r="AU97" s="194"/>
      <c r="AV97" s="194"/>
      <c r="AW97" s="194"/>
      <c r="AX97" s="194"/>
      <c r="AY97" s="194"/>
      <c r="AZ97" s="194"/>
      <c r="BA97" s="194"/>
      <c r="BB97" s="194"/>
      <c r="BC97" s="194"/>
      <c r="BD97" s="194"/>
      <c r="BE97" s="194"/>
      <c r="BF97" s="194"/>
      <c r="BG97" s="194"/>
      <c r="BH97" s="194"/>
      <c r="BI97" s="194"/>
      <c r="BJ97" s="194"/>
      <c r="BK97" s="194"/>
      <c r="BL97" s="194"/>
      <c r="BM97" s="194"/>
      <c r="BN97" s="194"/>
      <c r="BO97" s="194"/>
      <c r="BP97" s="194"/>
      <c r="BQ97" s="194"/>
      <c r="BR97" s="194"/>
      <c r="BS97" s="194"/>
      <c r="BT97" s="194"/>
      <c r="BU97" s="194"/>
      <c r="BV97" s="194"/>
      <c r="BW97" s="194"/>
      <c r="BX97" s="194"/>
      <c r="BY97" s="194"/>
      <c r="BZ97" s="194"/>
      <c r="CA97" s="194"/>
      <c r="CB97" s="194"/>
      <c r="CC97" s="194"/>
      <c r="CD97" s="194"/>
      <c r="CE97" s="194"/>
      <c r="CF97" s="194"/>
      <c r="CG97" s="194"/>
      <c r="CH97" s="194"/>
      <c r="CI97" s="194"/>
      <c r="CJ97" s="194"/>
      <c r="CK97" s="194"/>
      <c r="CL97" s="194"/>
      <c r="CM97" s="194"/>
      <c r="CN97" s="194"/>
      <c r="CO97" s="194"/>
      <c r="CP97" s="194"/>
      <c r="CQ97" s="194"/>
      <c r="CR97" s="194"/>
      <c r="CS97" s="194"/>
      <c r="CT97" s="194"/>
      <c r="CU97" s="194"/>
      <c r="CV97" s="194"/>
      <c r="CW97" s="194"/>
      <c r="CX97" s="194"/>
      <c r="CY97" s="194"/>
      <c r="CZ97" s="194"/>
      <c r="DA97" s="194"/>
      <c r="DB97" s="194"/>
      <c r="DC97" s="194"/>
      <c r="DD97" s="194"/>
      <c r="DE97" s="194"/>
      <c r="DF97" s="194"/>
      <c r="DG97" s="194"/>
      <c r="DH97" s="194"/>
      <c r="DI97" s="194"/>
      <c r="DJ97" s="194"/>
      <c r="DK97" s="194"/>
      <c r="DL97" s="194"/>
      <c r="DM97" s="194"/>
      <c r="DN97" s="194"/>
      <c r="DO97" s="194"/>
      <c r="DP97" s="194"/>
      <c r="DQ97" s="194"/>
      <c r="DR97" s="194"/>
      <c r="DS97" s="194"/>
      <c r="DT97" s="194"/>
      <c r="DU97" s="194"/>
      <c r="DV97" s="194"/>
      <c r="DW97" s="194"/>
      <c r="DX97" s="194"/>
      <c r="DY97" s="194"/>
      <c r="DZ97" s="194"/>
      <c r="EA97" s="194"/>
      <c r="EB97" s="194"/>
      <c r="EC97" s="194"/>
      <c r="ED97" s="194"/>
      <c r="EE97" s="194"/>
      <c r="EF97" s="194"/>
      <c r="EG97" s="194"/>
      <c r="EH97" s="194"/>
      <c r="EI97" s="194"/>
      <c r="EJ97" s="194"/>
      <c r="EK97" s="194"/>
      <c r="EL97" s="194"/>
      <c r="EM97" s="194"/>
      <c r="EN97" s="194"/>
      <c r="EO97" s="194"/>
      <c r="EP97" s="194"/>
      <c r="EQ97" s="194"/>
      <c r="ER97" s="194"/>
      <c r="ES97" s="194"/>
      <c r="ET97" s="194"/>
      <c r="EU97" s="194"/>
      <c r="EV97" s="194"/>
      <c r="EW97" s="194"/>
      <c r="EX97" s="194"/>
      <c r="EY97" s="194"/>
      <c r="EZ97" s="194"/>
      <c r="FA97" s="194"/>
      <c r="FB97" s="194"/>
      <c r="FC97" s="194"/>
      <c r="FD97" s="194"/>
      <c r="FE97" s="194"/>
      <c r="FF97" s="194"/>
      <c r="FG97" s="194"/>
      <c r="FH97" s="194"/>
      <c r="FI97" s="194"/>
      <c r="FJ97" s="194"/>
      <c r="FK97" s="194"/>
      <c r="FL97" s="194"/>
      <c r="FM97" s="194"/>
      <c r="FN97" s="194"/>
      <c r="FO97" s="194"/>
      <c r="FP97" s="194"/>
      <c r="FQ97" s="194"/>
      <c r="FR97" s="194"/>
      <c r="FS97" s="194"/>
      <c r="FT97" s="194"/>
      <c r="FU97" s="194"/>
      <c r="FV97" s="194"/>
      <c r="FW97" s="194"/>
      <c r="FX97" s="194"/>
      <c r="FY97" s="194"/>
      <c r="FZ97" s="194"/>
      <c r="GA97" s="194"/>
      <c r="GB97" s="194"/>
      <c r="GC97" s="194"/>
      <c r="GD97" s="194"/>
      <c r="GE97" s="194"/>
      <c r="GF97" s="194"/>
      <c r="GG97" s="194"/>
      <c r="GH97" s="194"/>
      <c r="GI97" s="194"/>
      <c r="GJ97" s="194"/>
      <c r="GK97" s="194"/>
      <c r="GL97" s="194"/>
      <c r="GM97" s="194"/>
      <c r="GN97" s="194"/>
      <c r="GO97" s="194"/>
      <c r="GP97" s="194"/>
      <c r="GQ97" s="194"/>
      <c r="GR97" s="194"/>
      <c r="GS97" s="194"/>
      <c r="GT97" s="194"/>
      <c r="GU97" s="194"/>
      <c r="GV97" s="194"/>
      <c r="GW97" s="194"/>
      <c r="GX97" s="194"/>
      <c r="GY97" s="194"/>
      <c r="GZ97" s="194"/>
      <c r="HA97" s="194"/>
      <c r="HB97" s="194"/>
      <c r="HC97" s="194"/>
      <c r="HD97" s="194"/>
      <c r="HE97" s="194"/>
      <c r="HF97" s="194"/>
      <c r="HG97" s="194"/>
      <c r="HH97" s="194"/>
      <c r="HI97" s="194"/>
      <c r="HJ97" s="194"/>
      <c r="HK97" s="194"/>
      <c r="HL97" s="194"/>
      <c r="HM97" s="194"/>
      <c r="HN97" s="194"/>
      <c r="HO97" s="194"/>
      <c r="HP97" s="194"/>
      <c r="HQ97" s="194"/>
      <c r="HR97" s="194"/>
      <c r="HS97" s="194"/>
      <c r="HT97" s="194"/>
      <c r="HU97" s="194"/>
      <c r="HV97" s="194"/>
      <c r="HW97" s="194"/>
      <c r="HX97" s="194"/>
      <c r="HY97" s="194"/>
      <c r="HZ97" s="194"/>
      <c r="IA97" s="194"/>
      <c r="IB97" s="194"/>
      <c r="IC97" s="194"/>
      <c r="ID97" s="194"/>
      <c r="IE97" s="194"/>
      <c r="IF97" s="194"/>
      <c r="IG97" s="194"/>
      <c r="IH97" s="194"/>
      <c r="II97" s="194"/>
      <c r="IJ97" s="194"/>
      <c r="IK97" s="194"/>
      <c r="IL97" s="194"/>
      <c r="IM97" s="194"/>
      <c r="IN97" s="194"/>
      <c r="IO97" s="194"/>
      <c r="IP97" s="194"/>
      <c r="IQ97" s="194"/>
      <c r="IR97" s="194"/>
      <c r="IS97" s="194"/>
      <c r="IT97" s="194"/>
      <c r="IU97" s="194"/>
    </row>
    <row r="98" spans="1:255">
      <c r="A98" s="194"/>
      <c r="B98" s="195"/>
      <c r="C98" s="195"/>
      <c r="D98" s="196"/>
      <c r="E98" s="195"/>
      <c r="F98" s="197"/>
      <c r="G98" s="206"/>
      <c r="H98" s="197"/>
      <c r="I98" s="197"/>
      <c r="J98" s="196"/>
      <c r="K98" s="199"/>
      <c r="L98" s="196"/>
      <c r="M98" s="195"/>
      <c r="N98" s="197"/>
      <c r="O98" s="206"/>
      <c r="P98" s="200"/>
      <c r="Q98" s="201"/>
      <c r="R98" s="202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4"/>
      <c r="AT98" s="194"/>
      <c r="AU98" s="194"/>
      <c r="AV98" s="194"/>
      <c r="AW98" s="194"/>
      <c r="AX98" s="194"/>
      <c r="AY98" s="194"/>
      <c r="AZ98" s="194"/>
      <c r="BA98" s="194"/>
      <c r="BB98" s="194"/>
      <c r="BC98" s="194"/>
      <c r="BD98" s="194"/>
      <c r="BE98" s="194"/>
      <c r="BF98" s="194"/>
      <c r="BG98" s="194"/>
      <c r="BH98" s="194"/>
      <c r="BI98" s="194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4"/>
      <c r="BW98" s="194"/>
      <c r="BX98" s="194"/>
      <c r="BY98" s="194"/>
      <c r="BZ98" s="194"/>
      <c r="CA98" s="194"/>
      <c r="CB98" s="194"/>
      <c r="CC98" s="194"/>
      <c r="CD98" s="194"/>
      <c r="CE98" s="194"/>
      <c r="CF98" s="194"/>
      <c r="CG98" s="194"/>
      <c r="CH98" s="194"/>
      <c r="CI98" s="194"/>
      <c r="CJ98" s="194"/>
      <c r="CK98" s="194"/>
      <c r="CL98" s="194"/>
      <c r="CM98" s="194"/>
      <c r="CN98" s="194"/>
      <c r="CO98" s="194"/>
      <c r="CP98" s="194"/>
      <c r="CQ98" s="194"/>
      <c r="CR98" s="194"/>
      <c r="CS98" s="194"/>
      <c r="CT98" s="194"/>
      <c r="CU98" s="194"/>
      <c r="CV98" s="194"/>
      <c r="CW98" s="194"/>
      <c r="CX98" s="194"/>
      <c r="CY98" s="194"/>
      <c r="CZ98" s="194"/>
      <c r="DA98" s="194"/>
      <c r="DB98" s="194"/>
      <c r="DC98" s="194"/>
      <c r="DD98" s="194"/>
      <c r="DE98" s="194"/>
      <c r="DF98" s="194"/>
      <c r="DG98" s="194"/>
      <c r="DH98" s="194"/>
      <c r="DI98" s="194"/>
      <c r="DJ98" s="194"/>
      <c r="DK98" s="194"/>
      <c r="DL98" s="194"/>
      <c r="DM98" s="194"/>
      <c r="DN98" s="194"/>
      <c r="DO98" s="194"/>
      <c r="DP98" s="194"/>
      <c r="DQ98" s="194"/>
      <c r="DR98" s="194"/>
      <c r="DS98" s="194"/>
      <c r="DT98" s="194"/>
      <c r="DU98" s="194"/>
      <c r="DV98" s="194"/>
      <c r="DW98" s="194"/>
      <c r="DX98" s="194"/>
      <c r="DY98" s="194"/>
      <c r="DZ98" s="194"/>
      <c r="EA98" s="194"/>
      <c r="EB98" s="194"/>
      <c r="EC98" s="194"/>
      <c r="ED98" s="194"/>
      <c r="EE98" s="194"/>
      <c r="EF98" s="194"/>
      <c r="EG98" s="194"/>
      <c r="EH98" s="194"/>
      <c r="EI98" s="194"/>
      <c r="EJ98" s="194"/>
      <c r="EK98" s="194"/>
      <c r="EL98" s="194"/>
      <c r="EM98" s="194"/>
      <c r="EN98" s="194"/>
      <c r="EO98" s="194"/>
      <c r="EP98" s="194"/>
      <c r="EQ98" s="194"/>
      <c r="ER98" s="194"/>
      <c r="ES98" s="194"/>
      <c r="ET98" s="194"/>
      <c r="EU98" s="194"/>
      <c r="EV98" s="194"/>
      <c r="EW98" s="194"/>
      <c r="EX98" s="194"/>
      <c r="EY98" s="194"/>
      <c r="EZ98" s="194"/>
      <c r="FA98" s="194"/>
      <c r="FB98" s="194"/>
      <c r="FC98" s="194"/>
      <c r="FD98" s="194"/>
      <c r="FE98" s="194"/>
      <c r="FF98" s="194"/>
      <c r="FG98" s="194"/>
      <c r="FH98" s="194"/>
      <c r="FI98" s="194"/>
      <c r="FJ98" s="194"/>
      <c r="FK98" s="194"/>
      <c r="FL98" s="194"/>
      <c r="FM98" s="194"/>
      <c r="FN98" s="194"/>
      <c r="FO98" s="194"/>
      <c r="FP98" s="194"/>
      <c r="FQ98" s="194"/>
      <c r="FR98" s="194"/>
      <c r="FS98" s="194"/>
      <c r="FT98" s="194"/>
      <c r="FU98" s="194"/>
      <c r="FV98" s="194"/>
      <c r="FW98" s="194"/>
      <c r="FX98" s="194"/>
      <c r="FY98" s="194"/>
      <c r="FZ98" s="194"/>
      <c r="GA98" s="194"/>
      <c r="GB98" s="194"/>
      <c r="GC98" s="194"/>
      <c r="GD98" s="194"/>
      <c r="GE98" s="194"/>
      <c r="GF98" s="194"/>
      <c r="GG98" s="194"/>
      <c r="GH98" s="194"/>
      <c r="GI98" s="194"/>
      <c r="GJ98" s="194"/>
      <c r="GK98" s="194"/>
      <c r="GL98" s="194"/>
      <c r="GM98" s="194"/>
      <c r="GN98" s="194"/>
      <c r="GO98" s="194"/>
      <c r="GP98" s="194"/>
      <c r="GQ98" s="194"/>
      <c r="GR98" s="194"/>
      <c r="GS98" s="194"/>
      <c r="GT98" s="194"/>
      <c r="GU98" s="194"/>
      <c r="GV98" s="194"/>
      <c r="GW98" s="194"/>
      <c r="GX98" s="194"/>
      <c r="GY98" s="194"/>
      <c r="GZ98" s="194"/>
      <c r="HA98" s="194"/>
      <c r="HB98" s="194"/>
      <c r="HC98" s="194"/>
      <c r="HD98" s="194"/>
      <c r="HE98" s="194"/>
      <c r="HF98" s="194"/>
      <c r="HG98" s="194"/>
      <c r="HH98" s="194"/>
      <c r="HI98" s="194"/>
      <c r="HJ98" s="194"/>
      <c r="HK98" s="194"/>
      <c r="HL98" s="194"/>
      <c r="HM98" s="194"/>
      <c r="HN98" s="194"/>
      <c r="HO98" s="194"/>
      <c r="HP98" s="194"/>
      <c r="HQ98" s="194"/>
      <c r="HR98" s="194"/>
      <c r="HS98" s="194"/>
      <c r="HT98" s="194"/>
      <c r="HU98" s="194"/>
      <c r="HV98" s="194"/>
      <c r="HW98" s="194"/>
      <c r="HX98" s="194"/>
      <c r="HY98" s="194"/>
      <c r="HZ98" s="194"/>
      <c r="IA98" s="194"/>
      <c r="IB98" s="194"/>
      <c r="IC98" s="194"/>
      <c r="ID98" s="194"/>
      <c r="IE98" s="194"/>
      <c r="IF98" s="194"/>
      <c r="IG98" s="194"/>
      <c r="IH98" s="194"/>
      <c r="II98" s="194"/>
      <c r="IJ98" s="194"/>
      <c r="IK98" s="194"/>
      <c r="IL98" s="194"/>
      <c r="IM98" s="194"/>
      <c r="IN98" s="194"/>
      <c r="IO98" s="194"/>
      <c r="IP98" s="194"/>
      <c r="IQ98" s="194"/>
      <c r="IR98" s="194"/>
      <c r="IS98" s="194"/>
      <c r="IT98" s="194"/>
      <c r="IU98" s="194"/>
    </row>
    <row r="99" spans="1:255">
      <c r="A99" s="194"/>
      <c r="B99" s="195"/>
      <c r="C99" s="195"/>
      <c r="D99" s="196"/>
      <c r="E99" s="195"/>
      <c r="F99" s="197"/>
      <c r="G99" s="206"/>
      <c r="H99" s="197"/>
      <c r="I99" s="197"/>
      <c r="J99" s="196"/>
      <c r="K99" s="199"/>
      <c r="L99" s="196"/>
      <c r="M99" s="195"/>
      <c r="N99" s="197"/>
      <c r="O99" s="206"/>
      <c r="P99" s="200"/>
      <c r="Q99" s="201"/>
      <c r="R99" s="202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4"/>
      <c r="AL99" s="194"/>
      <c r="AM99" s="194"/>
      <c r="AN99" s="194"/>
      <c r="AO99" s="194"/>
      <c r="AP99" s="194"/>
      <c r="AQ99" s="194"/>
      <c r="AR99" s="194"/>
      <c r="AS99" s="194"/>
      <c r="AT99" s="194"/>
      <c r="AU99" s="194"/>
      <c r="AV99" s="194"/>
      <c r="AW99" s="194"/>
      <c r="AX99" s="194"/>
      <c r="AY99" s="194"/>
      <c r="AZ99" s="194"/>
      <c r="BA99" s="194"/>
      <c r="BB99" s="194"/>
      <c r="BC99" s="194"/>
      <c r="BD99" s="194"/>
      <c r="BE99" s="194"/>
      <c r="BF99" s="194"/>
      <c r="BG99" s="194"/>
      <c r="BH99" s="194"/>
      <c r="BI99" s="194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4"/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94"/>
      <c r="CQ99" s="194"/>
      <c r="CR99" s="194"/>
      <c r="CS99" s="194"/>
      <c r="CT99" s="194"/>
      <c r="CU99" s="194"/>
      <c r="CV99" s="194"/>
      <c r="CW99" s="194"/>
      <c r="CX99" s="194"/>
      <c r="CY99" s="194"/>
      <c r="CZ99" s="194"/>
      <c r="DA99" s="194"/>
      <c r="DB99" s="194"/>
      <c r="DC99" s="194"/>
      <c r="DD99" s="194"/>
      <c r="DE99" s="194"/>
      <c r="DF99" s="194"/>
      <c r="DG99" s="194"/>
      <c r="DH99" s="194"/>
      <c r="DI99" s="194"/>
      <c r="DJ99" s="194"/>
      <c r="DK99" s="194"/>
      <c r="DL99" s="194"/>
      <c r="DM99" s="194"/>
      <c r="DN99" s="194"/>
      <c r="DO99" s="194"/>
      <c r="DP99" s="194"/>
      <c r="DQ99" s="194"/>
      <c r="DR99" s="194"/>
      <c r="DS99" s="194"/>
      <c r="DT99" s="194"/>
      <c r="DU99" s="194"/>
      <c r="DV99" s="194"/>
      <c r="DW99" s="194"/>
      <c r="DX99" s="194"/>
      <c r="DY99" s="194"/>
      <c r="DZ99" s="194"/>
      <c r="EA99" s="194"/>
      <c r="EB99" s="194"/>
      <c r="EC99" s="194"/>
      <c r="ED99" s="194"/>
      <c r="EE99" s="194"/>
      <c r="EF99" s="194"/>
      <c r="EG99" s="194"/>
      <c r="EH99" s="194"/>
      <c r="EI99" s="194"/>
      <c r="EJ99" s="194"/>
      <c r="EK99" s="194"/>
      <c r="EL99" s="194"/>
      <c r="EM99" s="194"/>
      <c r="EN99" s="194"/>
      <c r="EO99" s="194"/>
      <c r="EP99" s="194"/>
      <c r="EQ99" s="194"/>
      <c r="ER99" s="194"/>
      <c r="ES99" s="194"/>
      <c r="ET99" s="194"/>
      <c r="EU99" s="194"/>
      <c r="EV99" s="194"/>
      <c r="EW99" s="194"/>
      <c r="EX99" s="194"/>
      <c r="EY99" s="194"/>
      <c r="EZ99" s="194"/>
      <c r="FA99" s="194"/>
      <c r="FB99" s="194"/>
      <c r="FC99" s="194"/>
      <c r="FD99" s="194"/>
      <c r="FE99" s="194"/>
      <c r="FF99" s="194"/>
      <c r="FG99" s="194"/>
      <c r="FH99" s="194"/>
      <c r="FI99" s="194"/>
      <c r="FJ99" s="194"/>
      <c r="FK99" s="194"/>
      <c r="FL99" s="194"/>
      <c r="FM99" s="194"/>
      <c r="FN99" s="194"/>
      <c r="FO99" s="194"/>
      <c r="FP99" s="194"/>
      <c r="FQ99" s="194"/>
      <c r="FR99" s="194"/>
      <c r="FS99" s="194"/>
      <c r="FT99" s="194"/>
      <c r="FU99" s="194"/>
      <c r="FV99" s="194"/>
      <c r="FW99" s="194"/>
      <c r="FX99" s="194"/>
      <c r="FY99" s="194"/>
      <c r="FZ99" s="194"/>
      <c r="GA99" s="194"/>
      <c r="GB99" s="194"/>
      <c r="GC99" s="194"/>
      <c r="GD99" s="194"/>
      <c r="GE99" s="194"/>
      <c r="GF99" s="194"/>
      <c r="GG99" s="194"/>
      <c r="GH99" s="194"/>
      <c r="GI99" s="194"/>
      <c r="GJ99" s="194"/>
      <c r="GK99" s="194"/>
      <c r="GL99" s="194"/>
      <c r="GM99" s="194"/>
      <c r="GN99" s="194"/>
      <c r="GO99" s="194"/>
      <c r="GP99" s="194"/>
      <c r="GQ99" s="194"/>
      <c r="GR99" s="194"/>
      <c r="GS99" s="194"/>
      <c r="GT99" s="194"/>
      <c r="GU99" s="194"/>
      <c r="GV99" s="194"/>
      <c r="GW99" s="194"/>
      <c r="GX99" s="194"/>
      <c r="GY99" s="194"/>
      <c r="GZ99" s="194"/>
      <c r="HA99" s="194"/>
      <c r="HB99" s="194"/>
      <c r="HC99" s="194"/>
      <c r="HD99" s="194"/>
      <c r="HE99" s="194"/>
      <c r="HF99" s="194"/>
      <c r="HG99" s="194"/>
      <c r="HH99" s="194"/>
      <c r="HI99" s="194"/>
      <c r="HJ99" s="194"/>
      <c r="HK99" s="194"/>
      <c r="HL99" s="194"/>
      <c r="HM99" s="194"/>
      <c r="HN99" s="194"/>
      <c r="HO99" s="194"/>
      <c r="HP99" s="194"/>
      <c r="HQ99" s="194"/>
      <c r="HR99" s="194"/>
      <c r="HS99" s="194"/>
      <c r="HT99" s="194"/>
      <c r="HU99" s="194"/>
      <c r="HV99" s="194"/>
      <c r="HW99" s="194"/>
      <c r="HX99" s="194"/>
      <c r="HY99" s="194"/>
      <c r="HZ99" s="194"/>
      <c r="IA99" s="194"/>
      <c r="IB99" s="194"/>
      <c r="IC99" s="194"/>
      <c r="ID99" s="194"/>
      <c r="IE99" s="194"/>
      <c r="IF99" s="194"/>
      <c r="IG99" s="194"/>
      <c r="IH99" s="194"/>
      <c r="II99" s="194"/>
      <c r="IJ99" s="194"/>
      <c r="IK99" s="194"/>
      <c r="IL99" s="194"/>
      <c r="IM99" s="194"/>
      <c r="IN99" s="194"/>
      <c r="IO99" s="194"/>
      <c r="IP99" s="194"/>
      <c r="IQ99" s="194"/>
      <c r="IR99" s="194"/>
      <c r="IS99" s="194"/>
      <c r="IT99" s="194"/>
      <c r="IU99" s="194"/>
    </row>
    <row r="100" spans="1:255">
      <c r="A100" s="194"/>
      <c r="B100" s="195"/>
      <c r="C100" s="195"/>
      <c r="D100" s="196"/>
      <c r="E100" s="195"/>
      <c r="F100" s="197"/>
      <c r="G100" s="206"/>
      <c r="H100" s="197"/>
      <c r="I100" s="197"/>
      <c r="J100" s="196"/>
      <c r="K100" s="199"/>
      <c r="L100" s="196"/>
      <c r="M100" s="195"/>
      <c r="N100" s="197"/>
      <c r="O100" s="206"/>
      <c r="P100" s="200"/>
      <c r="Q100" s="201"/>
      <c r="R100" s="202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  <c r="CT100" s="194"/>
      <c r="CU100" s="194"/>
      <c r="CV100" s="194"/>
      <c r="CW100" s="194"/>
      <c r="CX100" s="194"/>
      <c r="CY100" s="194"/>
      <c r="CZ100" s="194"/>
      <c r="DA100" s="194"/>
      <c r="DB100" s="194"/>
      <c r="DC100" s="194"/>
      <c r="DD100" s="194"/>
      <c r="DE100" s="194"/>
      <c r="DF100" s="194"/>
      <c r="DG100" s="194"/>
      <c r="DH100" s="194"/>
      <c r="DI100" s="194"/>
      <c r="DJ100" s="194"/>
      <c r="DK100" s="194"/>
      <c r="DL100" s="194"/>
      <c r="DM100" s="194"/>
      <c r="DN100" s="194"/>
      <c r="DO100" s="194"/>
      <c r="DP100" s="194"/>
      <c r="DQ100" s="194"/>
      <c r="DR100" s="194"/>
      <c r="DS100" s="194"/>
      <c r="DT100" s="194"/>
      <c r="DU100" s="194"/>
      <c r="DV100" s="194"/>
      <c r="DW100" s="194"/>
      <c r="DX100" s="194"/>
      <c r="DY100" s="194"/>
      <c r="DZ100" s="194"/>
      <c r="EA100" s="194"/>
      <c r="EB100" s="194"/>
      <c r="EC100" s="194"/>
      <c r="ED100" s="194"/>
      <c r="EE100" s="194"/>
      <c r="EF100" s="194"/>
      <c r="EG100" s="194"/>
      <c r="EH100" s="194"/>
      <c r="EI100" s="194"/>
      <c r="EJ100" s="194"/>
      <c r="EK100" s="194"/>
      <c r="EL100" s="194"/>
      <c r="EM100" s="194"/>
      <c r="EN100" s="194"/>
      <c r="EO100" s="194"/>
      <c r="EP100" s="194"/>
      <c r="EQ100" s="194"/>
      <c r="ER100" s="194"/>
      <c r="ES100" s="194"/>
      <c r="ET100" s="194"/>
      <c r="EU100" s="194"/>
      <c r="EV100" s="194"/>
      <c r="EW100" s="194"/>
      <c r="EX100" s="194"/>
      <c r="EY100" s="194"/>
      <c r="EZ100" s="194"/>
      <c r="FA100" s="194"/>
      <c r="FB100" s="194"/>
      <c r="FC100" s="194"/>
      <c r="FD100" s="194"/>
      <c r="FE100" s="194"/>
      <c r="FF100" s="194"/>
      <c r="FG100" s="194"/>
      <c r="FH100" s="194"/>
      <c r="FI100" s="194"/>
      <c r="FJ100" s="194"/>
      <c r="FK100" s="194"/>
      <c r="FL100" s="194"/>
      <c r="FM100" s="194"/>
      <c r="FN100" s="194"/>
      <c r="FO100" s="194"/>
      <c r="FP100" s="194"/>
      <c r="FQ100" s="194"/>
      <c r="FR100" s="194"/>
      <c r="FS100" s="194"/>
      <c r="FT100" s="194"/>
      <c r="FU100" s="194"/>
      <c r="FV100" s="194"/>
      <c r="FW100" s="194"/>
      <c r="FX100" s="194"/>
      <c r="FY100" s="194"/>
      <c r="FZ100" s="194"/>
      <c r="GA100" s="194"/>
      <c r="GB100" s="194"/>
      <c r="GC100" s="194"/>
      <c r="GD100" s="194"/>
      <c r="GE100" s="194"/>
      <c r="GF100" s="194"/>
      <c r="GG100" s="194"/>
      <c r="GH100" s="194"/>
      <c r="GI100" s="194"/>
      <c r="GJ100" s="194"/>
      <c r="GK100" s="194"/>
      <c r="GL100" s="194"/>
      <c r="GM100" s="194"/>
      <c r="GN100" s="194"/>
      <c r="GO100" s="194"/>
      <c r="GP100" s="194"/>
      <c r="GQ100" s="194"/>
      <c r="GR100" s="194"/>
      <c r="GS100" s="194"/>
      <c r="GT100" s="194"/>
      <c r="GU100" s="194"/>
      <c r="GV100" s="194"/>
      <c r="GW100" s="194"/>
      <c r="GX100" s="194"/>
      <c r="GY100" s="194"/>
      <c r="GZ100" s="194"/>
      <c r="HA100" s="194"/>
      <c r="HB100" s="194"/>
      <c r="HC100" s="194"/>
      <c r="HD100" s="194"/>
      <c r="HE100" s="194"/>
      <c r="HF100" s="194"/>
      <c r="HG100" s="194"/>
      <c r="HH100" s="194"/>
      <c r="HI100" s="194"/>
      <c r="HJ100" s="194"/>
      <c r="HK100" s="194"/>
      <c r="HL100" s="194"/>
      <c r="HM100" s="194"/>
      <c r="HN100" s="194"/>
      <c r="HO100" s="194"/>
      <c r="HP100" s="194"/>
      <c r="HQ100" s="194"/>
      <c r="HR100" s="194"/>
      <c r="HS100" s="194"/>
      <c r="HT100" s="194"/>
      <c r="HU100" s="194"/>
      <c r="HV100" s="194"/>
      <c r="HW100" s="194"/>
      <c r="HX100" s="194"/>
      <c r="HY100" s="194"/>
      <c r="HZ100" s="194"/>
      <c r="IA100" s="194"/>
      <c r="IB100" s="194"/>
      <c r="IC100" s="194"/>
      <c r="ID100" s="194"/>
      <c r="IE100" s="194"/>
      <c r="IF100" s="194"/>
      <c r="IG100" s="194"/>
      <c r="IH100" s="194"/>
      <c r="II100" s="194"/>
      <c r="IJ100" s="194"/>
      <c r="IK100" s="194"/>
      <c r="IL100" s="194"/>
      <c r="IM100" s="194"/>
      <c r="IN100" s="194"/>
      <c r="IO100" s="194"/>
      <c r="IP100" s="194"/>
      <c r="IQ100" s="194"/>
      <c r="IR100" s="194"/>
      <c r="IS100" s="194"/>
      <c r="IT100" s="194"/>
      <c r="IU100" s="194"/>
    </row>
    <row r="101" spans="1:255">
      <c r="A101" s="194"/>
      <c r="B101" s="195"/>
      <c r="C101" s="195"/>
      <c r="D101" s="196"/>
      <c r="E101" s="195"/>
      <c r="F101" s="197"/>
      <c r="G101" s="206"/>
      <c r="H101" s="197"/>
      <c r="I101" s="197"/>
      <c r="J101" s="196"/>
      <c r="K101" s="199"/>
      <c r="L101" s="196"/>
      <c r="M101" s="195"/>
      <c r="N101" s="197"/>
      <c r="O101" s="206"/>
      <c r="P101" s="200"/>
      <c r="Q101" s="201"/>
      <c r="R101" s="202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4"/>
      <c r="AL101" s="194"/>
      <c r="AM101" s="194"/>
      <c r="AN101" s="194"/>
      <c r="AO101" s="194"/>
      <c r="AP101" s="194"/>
      <c r="AQ101" s="194"/>
      <c r="AR101" s="194"/>
      <c r="AS101" s="194"/>
      <c r="AT101" s="194"/>
      <c r="AU101" s="194"/>
      <c r="AV101" s="194"/>
      <c r="AW101" s="194"/>
      <c r="AX101" s="194"/>
      <c r="AY101" s="194"/>
      <c r="AZ101" s="194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  <c r="CT101" s="194"/>
      <c r="CU101" s="194"/>
      <c r="CV101" s="194"/>
      <c r="CW101" s="194"/>
      <c r="CX101" s="194"/>
      <c r="CY101" s="194"/>
      <c r="CZ101" s="194"/>
      <c r="DA101" s="194"/>
      <c r="DB101" s="194"/>
      <c r="DC101" s="194"/>
      <c r="DD101" s="194"/>
      <c r="DE101" s="194"/>
      <c r="DF101" s="194"/>
      <c r="DG101" s="194"/>
      <c r="DH101" s="194"/>
      <c r="DI101" s="194"/>
      <c r="DJ101" s="194"/>
      <c r="DK101" s="194"/>
      <c r="DL101" s="194"/>
      <c r="DM101" s="194"/>
      <c r="DN101" s="194"/>
      <c r="DO101" s="194"/>
      <c r="DP101" s="194"/>
      <c r="DQ101" s="194"/>
      <c r="DR101" s="194"/>
      <c r="DS101" s="194"/>
      <c r="DT101" s="194"/>
      <c r="DU101" s="194"/>
      <c r="DV101" s="194"/>
      <c r="DW101" s="194"/>
      <c r="DX101" s="194"/>
      <c r="DY101" s="194"/>
      <c r="DZ101" s="194"/>
      <c r="EA101" s="194"/>
      <c r="EB101" s="194"/>
      <c r="EC101" s="194"/>
      <c r="ED101" s="194"/>
      <c r="EE101" s="194"/>
      <c r="EF101" s="194"/>
      <c r="EG101" s="194"/>
      <c r="EH101" s="194"/>
      <c r="EI101" s="194"/>
      <c r="EJ101" s="194"/>
      <c r="EK101" s="194"/>
      <c r="EL101" s="194"/>
      <c r="EM101" s="194"/>
      <c r="EN101" s="194"/>
      <c r="EO101" s="194"/>
      <c r="EP101" s="194"/>
      <c r="EQ101" s="194"/>
      <c r="ER101" s="194"/>
      <c r="ES101" s="194"/>
      <c r="ET101" s="194"/>
      <c r="EU101" s="194"/>
      <c r="EV101" s="194"/>
      <c r="EW101" s="194"/>
      <c r="EX101" s="194"/>
      <c r="EY101" s="194"/>
      <c r="EZ101" s="194"/>
      <c r="FA101" s="194"/>
      <c r="FB101" s="194"/>
      <c r="FC101" s="194"/>
      <c r="FD101" s="194"/>
      <c r="FE101" s="194"/>
      <c r="FF101" s="194"/>
      <c r="FG101" s="194"/>
      <c r="FH101" s="194"/>
      <c r="FI101" s="194"/>
      <c r="FJ101" s="194"/>
      <c r="FK101" s="194"/>
      <c r="FL101" s="194"/>
      <c r="FM101" s="194"/>
      <c r="FN101" s="194"/>
      <c r="FO101" s="194"/>
      <c r="FP101" s="194"/>
      <c r="FQ101" s="194"/>
      <c r="FR101" s="194"/>
      <c r="FS101" s="194"/>
      <c r="FT101" s="194"/>
      <c r="FU101" s="194"/>
      <c r="FV101" s="194"/>
      <c r="FW101" s="194"/>
      <c r="FX101" s="194"/>
      <c r="FY101" s="194"/>
      <c r="FZ101" s="194"/>
      <c r="GA101" s="194"/>
      <c r="GB101" s="194"/>
      <c r="GC101" s="194"/>
      <c r="GD101" s="194"/>
      <c r="GE101" s="194"/>
      <c r="GF101" s="194"/>
      <c r="GG101" s="194"/>
      <c r="GH101" s="194"/>
      <c r="GI101" s="194"/>
      <c r="GJ101" s="194"/>
      <c r="GK101" s="194"/>
      <c r="GL101" s="194"/>
      <c r="GM101" s="194"/>
      <c r="GN101" s="194"/>
      <c r="GO101" s="194"/>
      <c r="GP101" s="194"/>
      <c r="GQ101" s="194"/>
      <c r="GR101" s="194"/>
      <c r="GS101" s="194"/>
      <c r="GT101" s="194"/>
      <c r="GU101" s="194"/>
      <c r="GV101" s="194"/>
      <c r="GW101" s="194"/>
      <c r="GX101" s="194"/>
      <c r="GY101" s="194"/>
      <c r="GZ101" s="194"/>
      <c r="HA101" s="194"/>
      <c r="HB101" s="194"/>
      <c r="HC101" s="194"/>
      <c r="HD101" s="194"/>
      <c r="HE101" s="194"/>
      <c r="HF101" s="194"/>
      <c r="HG101" s="194"/>
      <c r="HH101" s="194"/>
      <c r="HI101" s="194"/>
      <c r="HJ101" s="194"/>
      <c r="HK101" s="194"/>
      <c r="HL101" s="194"/>
      <c r="HM101" s="194"/>
      <c r="HN101" s="194"/>
      <c r="HO101" s="194"/>
      <c r="HP101" s="194"/>
      <c r="HQ101" s="194"/>
      <c r="HR101" s="194"/>
      <c r="HS101" s="194"/>
      <c r="HT101" s="194"/>
      <c r="HU101" s="194"/>
      <c r="HV101" s="194"/>
      <c r="HW101" s="194"/>
      <c r="HX101" s="194"/>
      <c r="HY101" s="194"/>
      <c r="HZ101" s="194"/>
      <c r="IA101" s="194"/>
      <c r="IB101" s="194"/>
      <c r="IC101" s="194"/>
      <c r="ID101" s="194"/>
      <c r="IE101" s="194"/>
      <c r="IF101" s="194"/>
      <c r="IG101" s="194"/>
      <c r="IH101" s="194"/>
      <c r="II101" s="194"/>
      <c r="IJ101" s="194"/>
      <c r="IK101" s="194"/>
      <c r="IL101" s="194"/>
      <c r="IM101" s="194"/>
      <c r="IN101" s="194"/>
      <c r="IO101" s="194"/>
      <c r="IP101" s="194"/>
      <c r="IQ101" s="194"/>
      <c r="IR101" s="194"/>
      <c r="IS101" s="194"/>
      <c r="IT101" s="194"/>
      <c r="IU101" s="194"/>
    </row>
    <row r="102" spans="1:255">
      <c r="A102" s="194"/>
      <c r="B102" s="195"/>
      <c r="C102" s="195"/>
      <c r="D102" s="196"/>
      <c r="E102" s="195"/>
      <c r="F102" s="197"/>
      <c r="G102" s="206"/>
      <c r="H102" s="197"/>
      <c r="I102" s="197"/>
      <c r="J102" s="196"/>
      <c r="K102" s="199"/>
      <c r="L102" s="196"/>
      <c r="M102" s="195"/>
      <c r="N102" s="197"/>
      <c r="O102" s="206"/>
      <c r="P102" s="200"/>
      <c r="Q102" s="201"/>
      <c r="R102" s="202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194"/>
      <c r="AT102" s="194"/>
      <c r="AU102" s="194"/>
      <c r="AV102" s="194"/>
      <c r="AW102" s="194"/>
      <c r="AX102" s="194"/>
      <c r="AY102" s="194"/>
      <c r="AZ102" s="194"/>
      <c r="BA102" s="194"/>
      <c r="BB102" s="194"/>
      <c r="BC102" s="194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  <c r="CT102" s="194"/>
      <c r="CU102" s="194"/>
      <c r="CV102" s="194"/>
      <c r="CW102" s="194"/>
      <c r="CX102" s="194"/>
      <c r="CY102" s="194"/>
      <c r="CZ102" s="194"/>
      <c r="DA102" s="194"/>
      <c r="DB102" s="194"/>
      <c r="DC102" s="194"/>
      <c r="DD102" s="194"/>
      <c r="DE102" s="194"/>
      <c r="DF102" s="194"/>
      <c r="DG102" s="194"/>
      <c r="DH102" s="194"/>
      <c r="DI102" s="194"/>
      <c r="DJ102" s="194"/>
      <c r="DK102" s="194"/>
      <c r="DL102" s="194"/>
      <c r="DM102" s="194"/>
      <c r="DN102" s="194"/>
      <c r="DO102" s="194"/>
      <c r="DP102" s="194"/>
      <c r="DQ102" s="194"/>
      <c r="DR102" s="194"/>
      <c r="DS102" s="194"/>
      <c r="DT102" s="194"/>
      <c r="DU102" s="194"/>
      <c r="DV102" s="194"/>
      <c r="DW102" s="194"/>
      <c r="DX102" s="194"/>
      <c r="DY102" s="194"/>
      <c r="DZ102" s="194"/>
      <c r="EA102" s="194"/>
      <c r="EB102" s="194"/>
      <c r="EC102" s="194"/>
      <c r="ED102" s="194"/>
      <c r="EE102" s="194"/>
      <c r="EF102" s="194"/>
      <c r="EG102" s="194"/>
      <c r="EH102" s="194"/>
      <c r="EI102" s="194"/>
      <c r="EJ102" s="194"/>
      <c r="EK102" s="194"/>
      <c r="EL102" s="194"/>
      <c r="EM102" s="194"/>
      <c r="EN102" s="194"/>
      <c r="EO102" s="194"/>
      <c r="EP102" s="194"/>
      <c r="EQ102" s="194"/>
      <c r="ER102" s="194"/>
      <c r="ES102" s="194"/>
      <c r="ET102" s="194"/>
      <c r="EU102" s="194"/>
      <c r="EV102" s="194"/>
      <c r="EW102" s="194"/>
      <c r="EX102" s="194"/>
      <c r="EY102" s="194"/>
      <c r="EZ102" s="194"/>
      <c r="FA102" s="194"/>
      <c r="FB102" s="194"/>
      <c r="FC102" s="194"/>
      <c r="FD102" s="194"/>
      <c r="FE102" s="194"/>
      <c r="FF102" s="194"/>
      <c r="FG102" s="194"/>
      <c r="FH102" s="194"/>
      <c r="FI102" s="194"/>
      <c r="FJ102" s="194"/>
      <c r="FK102" s="194"/>
      <c r="FL102" s="194"/>
      <c r="FM102" s="194"/>
      <c r="FN102" s="194"/>
      <c r="FO102" s="194"/>
      <c r="FP102" s="194"/>
      <c r="FQ102" s="194"/>
      <c r="FR102" s="194"/>
      <c r="FS102" s="194"/>
      <c r="FT102" s="194"/>
      <c r="FU102" s="194"/>
      <c r="FV102" s="194"/>
      <c r="FW102" s="194"/>
      <c r="FX102" s="194"/>
      <c r="FY102" s="194"/>
      <c r="FZ102" s="194"/>
      <c r="GA102" s="194"/>
      <c r="GB102" s="194"/>
      <c r="GC102" s="194"/>
      <c r="GD102" s="194"/>
      <c r="GE102" s="194"/>
      <c r="GF102" s="194"/>
      <c r="GG102" s="194"/>
      <c r="GH102" s="194"/>
      <c r="GI102" s="194"/>
      <c r="GJ102" s="194"/>
      <c r="GK102" s="194"/>
      <c r="GL102" s="194"/>
      <c r="GM102" s="194"/>
      <c r="GN102" s="194"/>
      <c r="GO102" s="194"/>
      <c r="GP102" s="194"/>
      <c r="GQ102" s="194"/>
      <c r="GR102" s="194"/>
      <c r="GS102" s="194"/>
      <c r="GT102" s="194"/>
      <c r="GU102" s="194"/>
      <c r="GV102" s="194"/>
      <c r="GW102" s="194"/>
      <c r="GX102" s="194"/>
      <c r="GY102" s="194"/>
      <c r="GZ102" s="194"/>
      <c r="HA102" s="194"/>
      <c r="HB102" s="194"/>
      <c r="HC102" s="194"/>
      <c r="HD102" s="194"/>
      <c r="HE102" s="194"/>
      <c r="HF102" s="194"/>
      <c r="HG102" s="194"/>
      <c r="HH102" s="194"/>
      <c r="HI102" s="194"/>
      <c r="HJ102" s="194"/>
      <c r="HK102" s="194"/>
      <c r="HL102" s="194"/>
      <c r="HM102" s="194"/>
      <c r="HN102" s="194"/>
      <c r="HO102" s="194"/>
      <c r="HP102" s="194"/>
      <c r="HQ102" s="194"/>
      <c r="HR102" s="194"/>
      <c r="HS102" s="194"/>
      <c r="HT102" s="194"/>
      <c r="HU102" s="194"/>
      <c r="HV102" s="194"/>
      <c r="HW102" s="194"/>
      <c r="HX102" s="194"/>
      <c r="HY102" s="194"/>
      <c r="HZ102" s="194"/>
      <c r="IA102" s="194"/>
      <c r="IB102" s="194"/>
      <c r="IC102" s="194"/>
      <c r="ID102" s="194"/>
      <c r="IE102" s="194"/>
      <c r="IF102" s="194"/>
      <c r="IG102" s="194"/>
      <c r="IH102" s="194"/>
      <c r="II102" s="194"/>
      <c r="IJ102" s="194"/>
      <c r="IK102" s="194"/>
      <c r="IL102" s="194"/>
      <c r="IM102" s="194"/>
      <c r="IN102" s="194"/>
      <c r="IO102" s="194"/>
      <c r="IP102" s="194"/>
      <c r="IQ102" s="194"/>
      <c r="IR102" s="194"/>
      <c r="IS102" s="194"/>
      <c r="IT102" s="194"/>
      <c r="IU102" s="194"/>
    </row>
    <row r="103" spans="1:255">
      <c r="A103" s="194"/>
      <c r="B103" s="195"/>
      <c r="C103" s="195"/>
      <c r="D103" s="196"/>
      <c r="E103" s="195"/>
      <c r="F103" s="197"/>
      <c r="G103" s="206"/>
      <c r="H103" s="197"/>
      <c r="I103" s="197"/>
      <c r="J103" s="196"/>
      <c r="K103" s="199"/>
      <c r="L103" s="196"/>
      <c r="M103" s="195"/>
      <c r="N103" s="197"/>
      <c r="O103" s="206"/>
      <c r="P103" s="200"/>
      <c r="Q103" s="201"/>
      <c r="R103" s="202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194"/>
      <c r="AT103" s="194"/>
      <c r="AU103" s="194"/>
      <c r="AV103" s="194"/>
      <c r="AW103" s="194"/>
      <c r="AX103" s="194"/>
      <c r="AY103" s="194"/>
      <c r="AZ103" s="194"/>
      <c r="BA103" s="194"/>
      <c r="BB103" s="194"/>
      <c r="BC103" s="194"/>
      <c r="BD103" s="194"/>
      <c r="BE103" s="194"/>
      <c r="BF103" s="194"/>
      <c r="BG103" s="194"/>
      <c r="BH103" s="194"/>
      <c r="BI103" s="194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  <c r="CT103" s="194"/>
      <c r="CU103" s="194"/>
      <c r="CV103" s="194"/>
      <c r="CW103" s="194"/>
      <c r="CX103" s="194"/>
      <c r="CY103" s="194"/>
      <c r="CZ103" s="194"/>
      <c r="DA103" s="194"/>
      <c r="DB103" s="194"/>
      <c r="DC103" s="194"/>
      <c r="DD103" s="194"/>
      <c r="DE103" s="194"/>
      <c r="DF103" s="194"/>
      <c r="DG103" s="194"/>
      <c r="DH103" s="194"/>
      <c r="DI103" s="194"/>
      <c r="DJ103" s="194"/>
      <c r="DK103" s="194"/>
      <c r="DL103" s="194"/>
      <c r="DM103" s="194"/>
      <c r="DN103" s="194"/>
      <c r="DO103" s="194"/>
      <c r="DP103" s="194"/>
      <c r="DQ103" s="194"/>
      <c r="DR103" s="194"/>
      <c r="DS103" s="194"/>
      <c r="DT103" s="194"/>
      <c r="DU103" s="194"/>
      <c r="DV103" s="194"/>
      <c r="DW103" s="194"/>
      <c r="DX103" s="194"/>
      <c r="DY103" s="194"/>
      <c r="DZ103" s="194"/>
      <c r="EA103" s="194"/>
      <c r="EB103" s="194"/>
      <c r="EC103" s="194"/>
      <c r="ED103" s="194"/>
      <c r="EE103" s="194"/>
      <c r="EF103" s="194"/>
      <c r="EG103" s="194"/>
      <c r="EH103" s="194"/>
      <c r="EI103" s="194"/>
      <c r="EJ103" s="194"/>
      <c r="EK103" s="194"/>
      <c r="EL103" s="194"/>
      <c r="EM103" s="194"/>
      <c r="EN103" s="194"/>
      <c r="EO103" s="194"/>
      <c r="EP103" s="194"/>
      <c r="EQ103" s="194"/>
      <c r="ER103" s="194"/>
      <c r="ES103" s="194"/>
      <c r="ET103" s="194"/>
      <c r="EU103" s="194"/>
      <c r="EV103" s="194"/>
      <c r="EW103" s="194"/>
      <c r="EX103" s="194"/>
      <c r="EY103" s="194"/>
      <c r="EZ103" s="194"/>
      <c r="FA103" s="194"/>
      <c r="FB103" s="194"/>
      <c r="FC103" s="194"/>
      <c r="FD103" s="194"/>
      <c r="FE103" s="194"/>
      <c r="FF103" s="194"/>
      <c r="FG103" s="194"/>
      <c r="FH103" s="194"/>
      <c r="FI103" s="194"/>
      <c r="FJ103" s="194"/>
      <c r="FK103" s="194"/>
      <c r="FL103" s="194"/>
      <c r="FM103" s="194"/>
      <c r="FN103" s="194"/>
      <c r="FO103" s="194"/>
      <c r="FP103" s="194"/>
      <c r="FQ103" s="194"/>
      <c r="FR103" s="194"/>
      <c r="FS103" s="194"/>
      <c r="FT103" s="194"/>
      <c r="FU103" s="194"/>
      <c r="FV103" s="194"/>
      <c r="FW103" s="194"/>
      <c r="FX103" s="194"/>
      <c r="FY103" s="194"/>
      <c r="FZ103" s="194"/>
      <c r="GA103" s="194"/>
      <c r="GB103" s="194"/>
      <c r="GC103" s="194"/>
      <c r="GD103" s="194"/>
      <c r="GE103" s="194"/>
      <c r="GF103" s="194"/>
      <c r="GG103" s="194"/>
      <c r="GH103" s="194"/>
      <c r="GI103" s="194"/>
      <c r="GJ103" s="194"/>
      <c r="GK103" s="194"/>
      <c r="GL103" s="194"/>
      <c r="GM103" s="194"/>
      <c r="GN103" s="194"/>
      <c r="GO103" s="194"/>
      <c r="GP103" s="194"/>
      <c r="GQ103" s="194"/>
      <c r="GR103" s="194"/>
      <c r="GS103" s="194"/>
      <c r="GT103" s="194"/>
      <c r="GU103" s="194"/>
      <c r="GV103" s="194"/>
      <c r="GW103" s="194"/>
      <c r="GX103" s="194"/>
      <c r="GY103" s="194"/>
      <c r="GZ103" s="194"/>
      <c r="HA103" s="194"/>
      <c r="HB103" s="194"/>
      <c r="HC103" s="194"/>
      <c r="HD103" s="194"/>
      <c r="HE103" s="194"/>
      <c r="HF103" s="194"/>
      <c r="HG103" s="194"/>
      <c r="HH103" s="194"/>
      <c r="HI103" s="194"/>
      <c r="HJ103" s="194"/>
      <c r="HK103" s="194"/>
      <c r="HL103" s="194"/>
      <c r="HM103" s="194"/>
      <c r="HN103" s="194"/>
      <c r="HO103" s="194"/>
      <c r="HP103" s="194"/>
      <c r="HQ103" s="194"/>
      <c r="HR103" s="194"/>
      <c r="HS103" s="194"/>
      <c r="HT103" s="194"/>
      <c r="HU103" s="194"/>
      <c r="HV103" s="194"/>
      <c r="HW103" s="194"/>
      <c r="HX103" s="194"/>
      <c r="HY103" s="194"/>
      <c r="HZ103" s="194"/>
      <c r="IA103" s="194"/>
      <c r="IB103" s="194"/>
      <c r="IC103" s="194"/>
      <c r="ID103" s="194"/>
      <c r="IE103" s="194"/>
      <c r="IF103" s="194"/>
      <c r="IG103" s="194"/>
      <c r="IH103" s="194"/>
      <c r="II103" s="194"/>
      <c r="IJ103" s="194"/>
      <c r="IK103" s="194"/>
      <c r="IL103" s="194"/>
      <c r="IM103" s="194"/>
      <c r="IN103" s="194"/>
      <c r="IO103" s="194"/>
      <c r="IP103" s="194"/>
      <c r="IQ103" s="194"/>
      <c r="IR103" s="194"/>
      <c r="IS103" s="194"/>
      <c r="IT103" s="194"/>
      <c r="IU103" s="194"/>
    </row>
    <row r="104" spans="1:255">
      <c r="A104" s="194"/>
      <c r="B104" s="195"/>
      <c r="C104" s="195"/>
      <c r="D104" s="196"/>
      <c r="E104" s="195"/>
      <c r="F104" s="197"/>
      <c r="G104" s="206"/>
      <c r="H104" s="197"/>
      <c r="I104" s="197"/>
      <c r="J104" s="196"/>
      <c r="K104" s="199"/>
      <c r="L104" s="196"/>
      <c r="M104" s="195"/>
      <c r="N104" s="197"/>
      <c r="O104" s="206"/>
      <c r="P104" s="200"/>
      <c r="Q104" s="201"/>
      <c r="R104" s="202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194"/>
      <c r="AT104" s="194"/>
      <c r="AU104" s="194"/>
      <c r="AV104" s="194"/>
      <c r="AW104" s="194"/>
      <c r="AX104" s="194"/>
      <c r="AY104" s="194"/>
      <c r="AZ104" s="194"/>
      <c r="BA104" s="194"/>
      <c r="BB104" s="194"/>
      <c r="BC104" s="194"/>
      <c r="BD104" s="194"/>
      <c r="BE104" s="194"/>
      <c r="BF104" s="194"/>
      <c r="BG104" s="194"/>
      <c r="BH104" s="194"/>
      <c r="BI104" s="194"/>
      <c r="BJ104" s="194"/>
      <c r="BK104" s="194"/>
      <c r="BL104" s="194"/>
      <c r="BM104" s="194"/>
      <c r="BN104" s="194"/>
      <c r="BO104" s="194"/>
      <c r="BP104" s="194"/>
      <c r="BQ104" s="194"/>
      <c r="BR104" s="194"/>
      <c r="BS104" s="194"/>
      <c r="BT104" s="194"/>
      <c r="BU104" s="194"/>
      <c r="BV104" s="194"/>
      <c r="BW104" s="194"/>
      <c r="BX104" s="194"/>
      <c r="BY104" s="194"/>
      <c r="BZ104" s="194"/>
      <c r="CA104" s="194"/>
      <c r="CB104" s="194"/>
      <c r="CC104" s="194"/>
      <c r="CD104" s="194"/>
      <c r="CE104" s="194"/>
      <c r="CF104" s="194"/>
      <c r="CG104" s="194"/>
      <c r="CH104" s="194"/>
      <c r="CI104" s="194"/>
      <c r="CJ104" s="194"/>
      <c r="CK104" s="194"/>
      <c r="CL104" s="194"/>
      <c r="CM104" s="194"/>
      <c r="CN104" s="194"/>
      <c r="CO104" s="194"/>
      <c r="CP104" s="194"/>
      <c r="CQ104" s="194"/>
      <c r="CR104" s="194"/>
      <c r="CS104" s="194"/>
      <c r="CT104" s="194"/>
      <c r="CU104" s="194"/>
      <c r="CV104" s="194"/>
      <c r="CW104" s="194"/>
      <c r="CX104" s="194"/>
      <c r="CY104" s="194"/>
      <c r="CZ104" s="194"/>
      <c r="DA104" s="194"/>
      <c r="DB104" s="194"/>
      <c r="DC104" s="194"/>
      <c r="DD104" s="194"/>
      <c r="DE104" s="194"/>
      <c r="DF104" s="194"/>
      <c r="DG104" s="194"/>
      <c r="DH104" s="194"/>
      <c r="DI104" s="194"/>
      <c r="DJ104" s="194"/>
      <c r="DK104" s="194"/>
      <c r="DL104" s="194"/>
      <c r="DM104" s="194"/>
      <c r="DN104" s="194"/>
      <c r="DO104" s="194"/>
      <c r="DP104" s="194"/>
      <c r="DQ104" s="194"/>
      <c r="DR104" s="194"/>
      <c r="DS104" s="194"/>
      <c r="DT104" s="194"/>
      <c r="DU104" s="194"/>
      <c r="DV104" s="194"/>
      <c r="DW104" s="194"/>
      <c r="DX104" s="194"/>
      <c r="DY104" s="194"/>
      <c r="DZ104" s="194"/>
      <c r="EA104" s="194"/>
      <c r="EB104" s="194"/>
      <c r="EC104" s="194"/>
      <c r="ED104" s="194"/>
      <c r="EE104" s="194"/>
      <c r="EF104" s="194"/>
      <c r="EG104" s="194"/>
      <c r="EH104" s="194"/>
      <c r="EI104" s="194"/>
      <c r="EJ104" s="194"/>
      <c r="EK104" s="194"/>
      <c r="EL104" s="194"/>
      <c r="EM104" s="194"/>
      <c r="EN104" s="194"/>
      <c r="EO104" s="194"/>
      <c r="EP104" s="194"/>
      <c r="EQ104" s="194"/>
      <c r="ER104" s="194"/>
      <c r="ES104" s="194"/>
      <c r="ET104" s="194"/>
      <c r="EU104" s="194"/>
      <c r="EV104" s="194"/>
      <c r="EW104" s="194"/>
      <c r="EX104" s="194"/>
      <c r="EY104" s="194"/>
      <c r="EZ104" s="194"/>
      <c r="FA104" s="194"/>
      <c r="FB104" s="194"/>
      <c r="FC104" s="194"/>
      <c r="FD104" s="194"/>
      <c r="FE104" s="194"/>
      <c r="FF104" s="194"/>
      <c r="FG104" s="194"/>
      <c r="FH104" s="194"/>
      <c r="FI104" s="194"/>
      <c r="FJ104" s="194"/>
      <c r="FK104" s="194"/>
      <c r="FL104" s="194"/>
      <c r="FM104" s="194"/>
      <c r="FN104" s="194"/>
      <c r="FO104" s="194"/>
      <c r="FP104" s="194"/>
      <c r="FQ104" s="194"/>
      <c r="FR104" s="194"/>
      <c r="FS104" s="194"/>
      <c r="FT104" s="194"/>
      <c r="FU104" s="194"/>
      <c r="FV104" s="194"/>
      <c r="FW104" s="194"/>
      <c r="FX104" s="194"/>
      <c r="FY104" s="194"/>
      <c r="FZ104" s="194"/>
      <c r="GA104" s="194"/>
      <c r="GB104" s="194"/>
      <c r="GC104" s="194"/>
      <c r="GD104" s="194"/>
      <c r="GE104" s="194"/>
      <c r="GF104" s="194"/>
      <c r="GG104" s="194"/>
      <c r="GH104" s="194"/>
      <c r="GI104" s="194"/>
      <c r="GJ104" s="194"/>
      <c r="GK104" s="194"/>
      <c r="GL104" s="194"/>
      <c r="GM104" s="194"/>
      <c r="GN104" s="194"/>
      <c r="GO104" s="194"/>
      <c r="GP104" s="194"/>
      <c r="GQ104" s="194"/>
      <c r="GR104" s="194"/>
      <c r="GS104" s="194"/>
      <c r="GT104" s="194"/>
      <c r="GU104" s="194"/>
      <c r="GV104" s="194"/>
      <c r="GW104" s="194"/>
      <c r="GX104" s="194"/>
      <c r="GY104" s="194"/>
      <c r="GZ104" s="194"/>
      <c r="HA104" s="194"/>
      <c r="HB104" s="194"/>
      <c r="HC104" s="194"/>
      <c r="HD104" s="194"/>
      <c r="HE104" s="194"/>
      <c r="HF104" s="194"/>
      <c r="HG104" s="194"/>
      <c r="HH104" s="194"/>
      <c r="HI104" s="194"/>
      <c r="HJ104" s="194"/>
      <c r="HK104" s="194"/>
      <c r="HL104" s="194"/>
      <c r="HM104" s="194"/>
      <c r="HN104" s="194"/>
      <c r="HO104" s="194"/>
      <c r="HP104" s="194"/>
      <c r="HQ104" s="194"/>
      <c r="HR104" s="194"/>
      <c r="HS104" s="194"/>
      <c r="HT104" s="194"/>
      <c r="HU104" s="194"/>
      <c r="HV104" s="194"/>
      <c r="HW104" s="194"/>
      <c r="HX104" s="194"/>
      <c r="HY104" s="194"/>
      <c r="HZ104" s="194"/>
      <c r="IA104" s="194"/>
      <c r="IB104" s="194"/>
      <c r="IC104" s="194"/>
      <c r="ID104" s="194"/>
      <c r="IE104" s="194"/>
      <c r="IF104" s="194"/>
      <c r="IG104" s="194"/>
      <c r="IH104" s="194"/>
      <c r="II104" s="194"/>
      <c r="IJ104" s="194"/>
      <c r="IK104" s="194"/>
      <c r="IL104" s="194"/>
      <c r="IM104" s="194"/>
      <c r="IN104" s="194"/>
      <c r="IO104" s="194"/>
      <c r="IP104" s="194"/>
      <c r="IQ104" s="194"/>
      <c r="IR104" s="194"/>
      <c r="IS104" s="194"/>
      <c r="IT104" s="194"/>
      <c r="IU104" s="194"/>
    </row>
    <row r="105" spans="1:255">
      <c r="A105" s="194"/>
      <c r="B105" s="195"/>
      <c r="C105" s="195"/>
      <c r="D105" s="196"/>
      <c r="E105" s="195"/>
      <c r="F105" s="197"/>
      <c r="G105" s="206"/>
      <c r="H105" s="197"/>
      <c r="I105" s="197"/>
      <c r="J105" s="196"/>
      <c r="K105" s="199"/>
      <c r="L105" s="196"/>
      <c r="M105" s="195"/>
      <c r="N105" s="197"/>
      <c r="O105" s="206"/>
      <c r="P105" s="200"/>
      <c r="Q105" s="201"/>
      <c r="R105" s="202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194"/>
      <c r="AT105" s="194"/>
      <c r="AU105" s="194"/>
      <c r="AV105" s="194"/>
      <c r="AW105" s="194"/>
      <c r="AX105" s="194"/>
      <c r="AY105" s="194"/>
      <c r="AZ105" s="194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  <c r="CT105" s="194"/>
      <c r="CU105" s="194"/>
      <c r="CV105" s="194"/>
      <c r="CW105" s="194"/>
      <c r="CX105" s="194"/>
      <c r="CY105" s="194"/>
      <c r="CZ105" s="194"/>
      <c r="DA105" s="194"/>
      <c r="DB105" s="194"/>
      <c r="DC105" s="194"/>
      <c r="DD105" s="194"/>
      <c r="DE105" s="194"/>
      <c r="DF105" s="194"/>
      <c r="DG105" s="194"/>
      <c r="DH105" s="194"/>
      <c r="DI105" s="194"/>
      <c r="DJ105" s="194"/>
      <c r="DK105" s="194"/>
      <c r="DL105" s="194"/>
      <c r="DM105" s="194"/>
      <c r="DN105" s="194"/>
      <c r="DO105" s="194"/>
      <c r="DP105" s="194"/>
      <c r="DQ105" s="194"/>
      <c r="DR105" s="194"/>
      <c r="DS105" s="194"/>
      <c r="DT105" s="194"/>
      <c r="DU105" s="194"/>
      <c r="DV105" s="194"/>
      <c r="DW105" s="194"/>
      <c r="DX105" s="194"/>
      <c r="DY105" s="194"/>
      <c r="DZ105" s="194"/>
      <c r="EA105" s="194"/>
      <c r="EB105" s="194"/>
      <c r="EC105" s="194"/>
      <c r="ED105" s="194"/>
      <c r="EE105" s="194"/>
      <c r="EF105" s="194"/>
      <c r="EG105" s="194"/>
      <c r="EH105" s="194"/>
      <c r="EI105" s="194"/>
      <c r="EJ105" s="194"/>
      <c r="EK105" s="194"/>
      <c r="EL105" s="194"/>
      <c r="EM105" s="194"/>
      <c r="EN105" s="194"/>
      <c r="EO105" s="194"/>
      <c r="EP105" s="194"/>
      <c r="EQ105" s="194"/>
      <c r="ER105" s="194"/>
      <c r="ES105" s="194"/>
      <c r="ET105" s="194"/>
      <c r="EU105" s="194"/>
      <c r="EV105" s="194"/>
      <c r="EW105" s="194"/>
      <c r="EX105" s="194"/>
      <c r="EY105" s="194"/>
      <c r="EZ105" s="194"/>
      <c r="FA105" s="194"/>
      <c r="FB105" s="194"/>
      <c r="FC105" s="194"/>
      <c r="FD105" s="194"/>
      <c r="FE105" s="194"/>
      <c r="FF105" s="194"/>
      <c r="FG105" s="194"/>
      <c r="FH105" s="194"/>
      <c r="FI105" s="194"/>
      <c r="FJ105" s="194"/>
      <c r="FK105" s="194"/>
      <c r="FL105" s="194"/>
      <c r="FM105" s="194"/>
      <c r="FN105" s="194"/>
      <c r="FO105" s="194"/>
      <c r="FP105" s="194"/>
      <c r="FQ105" s="194"/>
      <c r="FR105" s="194"/>
      <c r="FS105" s="194"/>
      <c r="FT105" s="194"/>
      <c r="FU105" s="194"/>
      <c r="FV105" s="194"/>
      <c r="FW105" s="194"/>
      <c r="FX105" s="194"/>
      <c r="FY105" s="194"/>
      <c r="FZ105" s="194"/>
      <c r="GA105" s="194"/>
      <c r="GB105" s="194"/>
      <c r="GC105" s="194"/>
      <c r="GD105" s="194"/>
      <c r="GE105" s="194"/>
      <c r="GF105" s="194"/>
      <c r="GG105" s="194"/>
      <c r="GH105" s="194"/>
      <c r="GI105" s="194"/>
      <c r="GJ105" s="194"/>
      <c r="GK105" s="194"/>
      <c r="GL105" s="194"/>
      <c r="GM105" s="194"/>
      <c r="GN105" s="194"/>
      <c r="GO105" s="194"/>
      <c r="GP105" s="194"/>
      <c r="GQ105" s="194"/>
      <c r="GR105" s="194"/>
      <c r="GS105" s="194"/>
      <c r="GT105" s="194"/>
      <c r="GU105" s="194"/>
      <c r="GV105" s="194"/>
      <c r="GW105" s="194"/>
      <c r="GX105" s="194"/>
      <c r="GY105" s="194"/>
      <c r="GZ105" s="194"/>
      <c r="HA105" s="194"/>
      <c r="HB105" s="194"/>
      <c r="HC105" s="194"/>
      <c r="HD105" s="194"/>
      <c r="HE105" s="194"/>
      <c r="HF105" s="194"/>
      <c r="HG105" s="194"/>
      <c r="HH105" s="194"/>
      <c r="HI105" s="194"/>
      <c r="HJ105" s="194"/>
      <c r="HK105" s="194"/>
      <c r="HL105" s="194"/>
      <c r="HM105" s="194"/>
      <c r="HN105" s="194"/>
      <c r="HO105" s="194"/>
      <c r="HP105" s="194"/>
      <c r="HQ105" s="194"/>
      <c r="HR105" s="194"/>
      <c r="HS105" s="194"/>
      <c r="HT105" s="194"/>
      <c r="HU105" s="194"/>
      <c r="HV105" s="194"/>
      <c r="HW105" s="194"/>
      <c r="HX105" s="194"/>
      <c r="HY105" s="194"/>
      <c r="HZ105" s="194"/>
      <c r="IA105" s="194"/>
      <c r="IB105" s="194"/>
      <c r="IC105" s="194"/>
      <c r="ID105" s="194"/>
      <c r="IE105" s="194"/>
      <c r="IF105" s="194"/>
      <c r="IG105" s="194"/>
      <c r="IH105" s="194"/>
      <c r="II105" s="194"/>
      <c r="IJ105" s="194"/>
      <c r="IK105" s="194"/>
      <c r="IL105" s="194"/>
      <c r="IM105" s="194"/>
      <c r="IN105" s="194"/>
      <c r="IO105" s="194"/>
      <c r="IP105" s="194"/>
      <c r="IQ105" s="194"/>
      <c r="IR105" s="194"/>
      <c r="IS105" s="194"/>
      <c r="IT105" s="194"/>
      <c r="IU105" s="194"/>
    </row>
    <row r="106" spans="1:255">
      <c r="A106" s="194"/>
      <c r="B106" s="195"/>
      <c r="C106" s="195"/>
      <c r="D106" s="196"/>
      <c r="E106" s="195"/>
      <c r="F106" s="197"/>
      <c r="G106" s="206"/>
      <c r="H106" s="197"/>
      <c r="I106" s="197"/>
      <c r="J106" s="196"/>
      <c r="K106" s="199"/>
      <c r="L106" s="196"/>
      <c r="M106" s="195"/>
      <c r="N106" s="197"/>
      <c r="O106" s="206"/>
      <c r="P106" s="200"/>
      <c r="Q106" s="201"/>
      <c r="R106" s="202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194"/>
      <c r="AT106" s="194"/>
      <c r="AU106" s="194"/>
      <c r="AV106" s="194"/>
      <c r="AW106" s="194"/>
      <c r="AX106" s="194"/>
      <c r="AY106" s="194"/>
      <c r="AZ106" s="194"/>
      <c r="BA106" s="194"/>
      <c r="BB106" s="194"/>
      <c r="BC106" s="194"/>
      <c r="BD106" s="194"/>
      <c r="BE106" s="194"/>
      <c r="BF106" s="194"/>
      <c r="BG106" s="194"/>
      <c r="BH106" s="194"/>
      <c r="BI106" s="194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  <c r="CT106" s="194"/>
      <c r="CU106" s="194"/>
      <c r="CV106" s="194"/>
      <c r="CW106" s="194"/>
      <c r="CX106" s="194"/>
      <c r="CY106" s="194"/>
      <c r="CZ106" s="194"/>
      <c r="DA106" s="194"/>
      <c r="DB106" s="194"/>
      <c r="DC106" s="194"/>
      <c r="DD106" s="194"/>
      <c r="DE106" s="194"/>
      <c r="DF106" s="194"/>
      <c r="DG106" s="194"/>
      <c r="DH106" s="194"/>
      <c r="DI106" s="194"/>
      <c r="DJ106" s="194"/>
      <c r="DK106" s="194"/>
      <c r="DL106" s="194"/>
      <c r="DM106" s="194"/>
      <c r="DN106" s="194"/>
      <c r="DO106" s="194"/>
      <c r="DP106" s="194"/>
      <c r="DQ106" s="194"/>
      <c r="DR106" s="194"/>
      <c r="DS106" s="194"/>
      <c r="DT106" s="194"/>
      <c r="DU106" s="194"/>
      <c r="DV106" s="194"/>
      <c r="DW106" s="194"/>
      <c r="DX106" s="194"/>
      <c r="DY106" s="194"/>
      <c r="DZ106" s="194"/>
      <c r="EA106" s="194"/>
      <c r="EB106" s="194"/>
      <c r="EC106" s="194"/>
      <c r="ED106" s="194"/>
      <c r="EE106" s="194"/>
      <c r="EF106" s="194"/>
      <c r="EG106" s="194"/>
      <c r="EH106" s="194"/>
      <c r="EI106" s="194"/>
      <c r="EJ106" s="194"/>
      <c r="EK106" s="194"/>
      <c r="EL106" s="194"/>
      <c r="EM106" s="194"/>
      <c r="EN106" s="194"/>
      <c r="EO106" s="194"/>
      <c r="EP106" s="194"/>
      <c r="EQ106" s="194"/>
      <c r="ER106" s="194"/>
      <c r="ES106" s="194"/>
      <c r="ET106" s="194"/>
      <c r="EU106" s="194"/>
      <c r="EV106" s="194"/>
      <c r="EW106" s="194"/>
      <c r="EX106" s="194"/>
      <c r="EY106" s="194"/>
      <c r="EZ106" s="194"/>
      <c r="FA106" s="194"/>
      <c r="FB106" s="194"/>
      <c r="FC106" s="194"/>
      <c r="FD106" s="194"/>
      <c r="FE106" s="194"/>
      <c r="FF106" s="194"/>
      <c r="FG106" s="194"/>
      <c r="FH106" s="194"/>
      <c r="FI106" s="194"/>
      <c r="FJ106" s="194"/>
      <c r="FK106" s="194"/>
      <c r="FL106" s="194"/>
      <c r="FM106" s="194"/>
      <c r="FN106" s="194"/>
      <c r="FO106" s="194"/>
      <c r="FP106" s="194"/>
      <c r="FQ106" s="194"/>
      <c r="FR106" s="194"/>
      <c r="FS106" s="194"/>
      <c r="FT106" s="194"/>
      <c r="FU106" s="194"/>
      <c r="FV106" s="194"/>
      <c r="FW106" s="194"/>
      <c r="FX106" s="194"/>
      <c r="FY106" s="194"/>
      <c r="FZ106" s="194"/>
      <c r="GA106" s="194"/>
      <c r="GB106" s="194"/>
      <c r="GC106" s="194"/>
      <c r="GD106" s="194"/>
      <c r="GE106" s="194"/>
      <c r="GF106" s="194"/>
      <c r="GG106" s="194"/>
      <c r="GH106" s="194"/>
      <c r="GI106" s="194"/>
      <c r="GJ106" s="194"/>
      <c r="GK106" s="194"/>
      <c r="GL106" s="194"/>
      <c r="GM106" s="194"/>
      <c r="GN106" s="194"/>
      <c r="GO106" s="194"/>
      <c r="GP106" s="194"/>
      <c r="GQ106" s="194"/>
      <c r="GR106" s="194"/>
      <c r="GS106" s="194"/>
      <c r="GT106" s="194"/>
      <c r="GU106" s="194"/>
      <c r="GV106" s="194"/>
      <c r="GW106" s="194"/>
      <c r="GX106" s="194"/>
      <c r="GY106" s="194"/>
      <c r="GZ106" s="194"/>
      <c r="HA106" s="194"/>
      <c r="HB106" s="194"/>
      <c r="HC106" s="194"/>
      <c r="HD106" s="194"/>
      <c r="HE106" s="194"/>
      <c r="HF106" s="194"/>
      <c r="HG106" s="194"/>
      <c r="HH106" s="194"/>
      <c r="HI106" s="194"/>
      <c r="HJ106" s="194"/>
      <c r="HK106" s="194"/>
      <c r="HL106" s="194"/>
      <c r="HM106" s="194"/>
      <c r="HN106" s="194"/>
      <c r="HO106" s="194"/>
      <c r="HP106" s="194"/>
      <c r="HQ106" s="194"/>
      <c r="HR106" s="194"/>
      <c r="HS106" s="194"/>
      <c r="HT106" s="194"/>
      <c r="HU106" s="194"/>
      <c r="HV106" s="194"/>
      <c r="HW106" s="194"/>
      <c r="HX106" s="194"/>
      <c r="HY106" s="194"/>
      <c r="HZ106" s="194"/>
      <c r="IA106" s="194"/>
      <c r="IB106" s="194"/>
      <c r="IC106" s="194"/>
      <c r="ID106" s="194"/>
      <c r="IE106" s="194"/>
      <c r="IF106" s="194"/>
      <c r="IG106" s="194"/>
      <c r="IH106" s="194"/>
      <c r="II106" s="194"/>
      <c r="IJ106" s="194"/>
      <c r="IK106" s="194"/>
      <c r="IL106" s="194"/>
      <c r="IM106" s="194"/>
      <c r="IN106" s="194"/>
      <c r="IO106" s="194"/>
      <c r="IP106" s="194"/>
      <c r="IQ106" s="194"/>
      <c r="IR106" s="194"/>
      <c r="IS106" s="194"/>
      <c r="IT106" s="194"/>
      <c r="IU106" s="194"/>
    </row>
    <row r="107" spans="1:255">
      <c r="A107" s="194"/>
      <c r="B107" s="195"/>
      <c r="C107" s="195"/>
      <c r="D107" s="196"/>
      <c r="E107" s="195"/>
      <c r="F107" s="197"/>
      <c r="G107" s="206"/>
      <c r="H107" s="197"/>
      <c r="I107" s="197"/>
      <c r="J107" s="196"/>
      <c r="K107" s="199"/>
      <c r="L107" s="196"/>
      <c r="M107" s="195"/>
      <c r="N107" s="197"/>
      <c r="O107" s="206"/>
      <c r="P107" s="200"/>
      <c r="Q107" s="201"/>
      <c r="R107" s="202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4"/>
      <c r="AL107" s="194"/>
      <c r="AM107" s="194"/>
      <c r="AN107" s="194"/>
      <c r="AO107" s="194"/>
      <c r="AP107" s="194"/>
      <c r="AQ107" s="194"/>
      <c r="AR107" s="194"/>
      <c r="AS107" s="194"/>
      <c r="AT107" s="194"/>
      <c r="AU107" s="194"/>
      <c r="AV107" s="194"/>
      <c r="AW107" s="194"/>
      <c r="AX107" s="194"/>
      <c r="AY107" s="194"/>
      <c r="AZ107" s="194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  <c r="CT107" s="194"/>
      <c r="CU107" s="194"/>
      <c r="CV107" s="194"/>
      <c r="CW107" s="194"/>
      <c r="CX107" s="194"/>
      <c r="CY107" s="194"/>
      <c r="CZ107" s="194"/>
      <c r="DA107" s="194"/>
      <c r="DB107" s="194"/>
      <c r="DC107" s="194"/>
      <c r="DD107" s="194"/>
      <c r="DE107" s="194"/>
      <c r="DF107" s="194"/>
      <c r="DG107" s="194"/>
      <c r="DH107" s="194"/>
      <c r="DI107" s="194"/>
      <c r="DJ107" s="194"/>
      <c r="DK107" s="194"/>
      <c r="DL107" s="194"/>
      <c r="DM107" s="194"/>
      <c r="DN107" s="194"/>
      <c r="DO107" s="194"/>
      <c r="DP107" s="194"/>
      <c r="DQ107" s="194"/>
      <c r="DR107" s="194"/>
      <c r="DS107" s="194"/>
      <c r="DT107" s="194"/>
      <c r="DU107" s="194"/>
      <c r="DV107" s="194"/>
      <c r="DW107" s="194"/>
      <c r="DX107" s="194"/>
      <c r="DY107" s="194"/>
      <c r="DZ107" s="194"/>
      <c r="EA107" s="194"/>
      <c r="EB107" s="194"/>
      <c r="EC107" s="194"/>
      <c r="ED107" s="194"/>
      <c r="EE107" s="194"/>
      <c r="EF107" s="194"/>
      <c r="EG107" s="194"/>
      <c r="EH107" s="194"/>
      <c r="EI107" s="194"/>
      <c r="EJ107" s="194"/>
      <c r="EK107" s="194"/>
      <c r="EL107" s="194"/>
      <c r="EM107" s="194"/>
      <c r="EN107" s="194"/>
      <c r="EO107" s="194"/>
      <c r="EP107" s="194"/>
      <c r="EQ107" s="194"/>
      <c r="ER107" s="194"/>
      <c r="ES107" s="194"/>
      <c r="ET107" s="194"/>
      <c r="EU107" s="194"/>
      <c r="EV107" s="194"/>
      <c r="EW107" s="194"/>
      <c r="EX107" s="194"/>
      <c r="EY107" s="194"/>
      <c r="EZ107" s="194"/>
      <c r="FA107" s="194"/>
      <c r="FB107" s="194"/>
      <c r="FC107" s="194"/>
      <c r="FD107" s="194"/>
      <c r="FE107" s="194"/>
      <c r="FF107" s="194"/>
      <c r="FG107" s="194"/>
      <c r="FH107" s="194"/>
      <c r="FI107" s="194"/>
      <c r="FJ107" s="194"/>
      <c r="FK107" s="194"/>
      <c r="FL107" s="194"/>
      <c r="FM107" s="194"/>
      <c r="FN107" s="194"/>
      <c r="FO107" s="194"/>
      <c r="FP107" s="194"/>
      <c r="FQ107" s="194"/>
      <c r="FR107" s="194"/>
      <c r="FS107" s="194"/>
      <c r="FT107" s="194"/>
      <c r="FU107" s="194"/>
      <c r="FV107" s="194"/>
      <c r="FW107" s="194"/>
      <c r="FX107" s="194"/>
      <c r="FY107" s="194"/>
      <c r="FZ107" s="194"/>
      <c r="GA107" s="194"/>
      <c r="GB107" s="194"/>
      <c r="GC107" s="194"/>
      <c r="GD107" s="194"/>
      <c r="GE107" s="194"/>
      <c r="GF107" s="194"/>
      <c r="GG107" s="194"/>
      <c r="GH107" s="194"/>
      <c r="GI107" s="194"/>
      <c r="GJ107" s="194"/>
      <c r="GK107" s="194"/>
      <c r="GL107" s="194"/>
      <c r="GM107" s="194"/>
      <c r="GN107" s="194"/>
      <c r="GO107" s="194"/>
      <c r="GP107" s="194"/>
      <c r="GQ107" s="194"/>
      <c r="GR107" s="194"/>
      <c r="GS107" s="194"/>
      <c r="GT107" s="194"/>
      <c r="GU107" s="194"/>
      <c r="GV107" s="194"/>
      <c r="GW107" s="194"/>
      <c r="GX107" s="194"/>
      <c r="GY107" s="194"/>
      <c r="GZ107" s="194"/>
      <c r="HA107" s="194"/>
      <c r="HB107" s="194"/>
      <c r="HC107" s="194"/>
      <c r="HD107" s="194"/>
      <c r="HE107" s="194"/>
      <c r="HF107" s="194"/>
      <c r="HG107" s="194"/>
      <c r="HH107" s="194"/>
      <c r="HI107" s="194"/>
      <c r="HJ107" s="194"/>
      <c r="HK107" s="194"/>
      <c r="HL107" s="194"/>
      <c r="HM107" s="194"/>
      <c r="HN107" s="194"/>
      <c r="HO107" s="194"/>
      <c r="HP107" s="194"/>
      <c r="HQ107" s="194"/>
      <c r="HR107" s="194"/>
      <c r="HS107" s="194"/>
      <c r="HT107" s="194"/>
      <c r="HU107" s="194"/>
      <c r="HV107" s="194"/>
      <c r="HW107" s="194"/>
      <c r="HX107" s="194"/>
      <c r="HY107" s="194"/>
      <c r="HZ107" s="194"/>
      <c r="IA107" s="194"/>
      <c r="IB107" s="194"/>
      <c r="IC107" s="194"/>
      <c r="ID107" s="194"/>
      <c r="IE107" s="194"/>
      <c r="IF107" s="194"/>
      <c r="IG107" s="194"/>
      <c r="IH107" s="194"/>
      <c r="II107" s="194"/>
      <c r="IJ107" s="194"/>
      <c r="IK107" s="194"/>
      <c r="IL107" s="194"/>
      <c r="IM107" s="194"/>
      <c r="IN107" s="194"/>
      <c r="IO107" s="194"/>
      <c r="IP107" s="194"/>
      <c r="IQ107" s="194"/>
      <c r="IR107" s="194"/>
      <c r="IS107" s="194"/>
      <c r="IT107" s="194"/>
      <c r="IU107" s="194"/>
    </row>
    <row r="108" spans="1:255">
      <c r="A108" s="194"/>
      <c r="B108" s="195"/>
      <c r="C108" s="195"/>
      <c r="D108" s="196"/>
      <c r="E108" s="195"/>
      <c r="F108" s="197"/>
      <c r="G108" s="206"/>
      <c r="H108" s="197"/>
      <c r="I108" s="197"/>
      <c r="J108" s="196"/>
      <c r="K108" s="199"/>
      <c r="L108" s="196"/>
      <c r="M108" s="195"/>
      <c r="N108" s="197"/>
      <c r="O108" s="206"/>
      <c r="P108" s="200"/>
      <c r="Q108" s="201"/>
      <c r="R108" s="202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194"/>
      <c r="AT108" s="194"/>
      <c r="AU108" s="194"/>
      <c r="AV108" s="194"/>
      <c r="AW108" s="194"/>
      <c r="AX108" s="194"/>
      <c r="AY108" s="194"/>
      <c r="AZ108" s="194"/>
      <c r="BA108" s="194"/>
      <c r="BB108" s="194"/>
      <c r="BC108" s="194"/>
      <c r="BD108" s="194"/>
      <c r="BE108" s="194"/>
      <c r="BF108" s="194"/>
      <c r="BG108" s="194"/>
      <c r="BH108" s="194"/>
      <c r="BI108" s="194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  <c r="CT108" s="194"/>
      <c r="CU108" s="194"/>
      <c r="CV108" s="194"/>
      <c r="CW108" s="194"/>
      <c r="CX108" s="194"/>
      <c r="CY108" s="194"/>
      <c r="CZ108" s="194"/>
      <c r="DA108" s="194"/>
      <c r="DB108" s="194"/>
      <c r="DC108" s="194"/>
      <c r="DD108" s="194"/>
      <c r="DE108" s="194"/>
      <c r="DF108" s="194"/>
      <c r="DG108" s="194"/>
      <c r="DH108" s="194"/>
      <c r="DI108" s="194"/>
      <c r="DJ108" s="194"/>
      <c r="DK108" s="194"/>
      <c r="DL108" s="194"/>
      <c r="DM108" s="194"/>
      <c r="DN108" s="194"/>
      <c r="DO108" s="194"/>
      <c r="DP108" s="194"/>
      <c r="DQ108" s="194"/>
      <c r="DR108" s="194"/>
      <c r="DS108" s="194"/>
      <c r="DT108" s="194"/>
      <c r="DU108" s="194"/>
      <c r="DV108" s="194"/>
      <c r="DW108" s="194"/>
      <c r="DX108" s="194"/>
      <c r="DY108" s="194"/>
      <c r="DZ108" s="194"/>
      <c r="EA108" s="194"/>
      <c r="EB108" s="194"/>
      <c r="EC108" s="194"/>
      <c r="ED108" s="194"/>
      <c r="EE108" s="194"/>
      <c r="EF108" s="194"/>
      <c r="EG108" s="194"/>
      <c r="EH108" s="194"/>
      <c r="EI108" s="194"/>
      <c r="EJ108" s="194"/>
      <c r="EK108" s="194"/>
      <c r="EL108" s="194"/>
      <c r="EM108" s="194"/>
      <c r="EN108" s="194"/>
      <c r="EO108" s="194"/>
      <c r="EP108" s="194"/>
      <c r="EQ108" s="194"/>
      <c r="ER108" s="194"/>
      <c r="ES108" s="194"/>
      <c r="ET108" s="194"/>
      <c r="EU108" s="194"/>
      <c r="EV108" s="194"/>
      <c r="EW108" s="194"/>
      <c r="EX108" s="194"/>
      <c r="EY108" s="194"/>
      <c r="EZ108" s="194"/>
      <c r="FA108" s="194"/>
      <c r="FB108" s="194"/>
      <c r="FC108" s="194"/>
      <c r="FD108" s="194"/>
      <c r="FE108" s="194"/>
      <c r="FF108" s="194"/>
      <c r="FG108" s="194"/>
      <c r="FH108" s="194"/>
      <c r="FI108" s="194"/>
      <c r="FJ108" s="194"/>
      <c r="FK108" s="194"/>
      <c r="FL108" s="194"/>
      <c r="FM108" s="194"/>
      <c r="FN108" s="194"/>
      <c r="FO108" s="194"/>
      <c r="FP108" s="194"/>
      <c r="FQ108" s="194"/>
      <c r="FR108" s="194"/>
      <c r="FS108" s="194"/>
      <c r="FT108" s="194"/>
      <c r="FU108" s="194"/>
      <c r="FV108" s="194"/>
      <c r="FW108" s="194"/>
      <c r="FX108" s="194"/>
      <c r="FY108" s="194"/>
      <c r="FZ108" s="194"/>
      <c r="GA108" s="194"/>
      <c r="GB108" s="194"/>
      <c r="GC108" s="194"/>
      <c r="GD108" s="194"/>
      <c r="GE108" s="194"/>
      <c r="GF108" s="194"/>
      <c r="GG108" s="194"/>
      <c r="GH108" s="194"/>
      <c r="GI108" s="194"/>
      <c r="GJ108" s="194"/>
      <c r="GK108" s="194"/>
      <c r="GL108" s="194"/>
      <c r="GM108" s="194"/>
      <c r="GN108" s="194"/>
      <c r="GO108" s="194"/>
      <c r="GP108" s="194"/>
      <c r="GQ108" s="194"/>
      <c r="GR108" s="194"/>
      <c r="GS108" s="194"/>
      <c r="GT108" s="194"/>
      <c r="GU108" s="194"/>
      <c r="GV108" s="194"/>
      <c r="GW108" s="194"/>
      <c r="GX108" s="194"/>
      <c r="GY108" s="194"/>
      <c r="GZ108" s="194"/>
      <c r="HA108" s="194"/>
      <c r="HB108" s="194"/>
      <c r="HC108" s="194"/>
      <c r="HD108" s="194"/>
      <c r="HE108" s="194"/>
      <c r="HF108" s="194"/>
      <c r="HG108" s="194"/>
      <c r="HH108" s="194"/>
      <c r="HI108" s="194"/>
      <c r="HJ108" s="194"/>
      <c r="HK108" s="194"/>
      <c r="HL108" s="194"/>
      <c r="HM108" s="194"/>
      <c r="HN108" s="194"/>
      <c r="HO108" s="194"/>
      <c r="HP108" s="194"/>
      <c r="HQ108" s="194"/>
      <c r="HR108" s="194"/>
      <c r="HS108" s="194"/>
      <c r="HT108" s="194"/>
      <c r="HU108" s="194"/>
      <c r="HV108" s="194"/>
      <c r="HW108" s="194"/>
      <c r="HX108" s="194"/>
      <c r="HY108" s="194"/>
      <c r="HZ108" s="194"/>
      <c r="IA108" s="194"/>
      <c r="IB108" s="194"/>
      <c r="IC108" s="194"/>
      <c r="ID108" s="194"/>
      <c r="IE108" s="194"/>
      <c r="IF108" s="194"/>
      <c r="IG108" s="194"/>
      <c r="IH108" s="194"/>
      <c r="II108" s="194"/>
      <c r="IJ108" s="194"/>
      <c r="IK108" s="194"/>
      <c r="IL108" s="194"/>
      <c r="IM108" s="194"/>
      <c r="IN108" s="194"/>
      <c r="IO108" s="194"/>
      <c r="IP108" s="194"/>
      <c r="IQ108" s="194"/>
      <c r="IR108" s="194"/>
      <c r="IS108" s="194"/>
      <c r="IT108" s="194"/>
      <c r="IU108" s="194"/>
    </row>
    <row r="109" spans="1:255">
      <c r="A109" s="194"/>
      <c r="B109" s="195"/>
      <c r="C109" s="195"/>
      <c r="D109" s="203"/>
      <c r="E109" s="195"/>
      <c r="F109" s="197"/>
      <c r="G109" s="206"/>
      <c r="H109" s="197"/>
      <c r="I109" s="197"/>
      <c r="J109" s="196"/>
      <c r="K109" s="199"/>
      <c r="L109" s="203"/>
      <c r="M109" s="195"/>
      <c r="N109" s="197"/>
      <c r="O109" s="206"/>
      <c r="P109" s="200"/>
      <c r="Q109" s="201"/>
      <c r="R109" s="202"/>
      <c r="S109" s="194"/>
      <c r="T109" s="194"/>
      <c r="U109" s="194"/>
      <c r="V109" s="194"/>
      <c r="W109" s="194"/>
      <c r="X109" s="194"/>
      <c r="Y109" s="194"/>
      <c r="Z109" s="194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4"/>
      <c r="AL109" s="194"/>
      <c r="AM109" s="194"/>
      <c r="AN109" s="194"/>
      <c r="AO109" s="194"/>
      <c r="AP109" s="194"/>
      <c r="AQ109" s="194"/>
      <c r="AR109" s="194"/>
      <c r="AS109" s="194"/>
      <c r="AT109" s="194"/>
      <c r="AU109" s="194"/>
      <c r="AV109" s="194"/>
      <c r="AW109" s="194"/>
      <c r="AX109" s="194"/>
      <c r="AY109" s="194"/>
      <c r="AZ109" s="194"/>
      <c r="BA109" s="194"/>
      <c r="BB109" s="194"/>
      <c r="BC109" s="194"/>
      <c r="BD109" s="194"/>
      <c r="BE109" s="194"/>
      <c r="BF109" s="194"/>
      <c r="BG109" s="194"/>
      <c r="BH109" s="194"/>
      <c r="BI109" s="194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  <c r="CT109" s="194"/>
      <c r="CU109" s="194"/>
      <c r="CV109" s="194"/>
      <c r="CW109" s="194"/>
      <c r="CX109" s="194"/>
      <c r="CY109" s="194"/>
      <c r="CZ109" s="194"/>
      <c r="DA109" s="194"/>
      <c r="DB109" s="194"/>
      <c r="DC109" s="194"/>
      <c r="DD109" s="194"/>
      <c r="DE109" s="194"/>
      <c r="DF109" s="194"/>
      <c r="DG109" s="194"/>
      <c r="DH109" s="194"/>
      <c r="DI109" s="194"/>
      <c r="DJ109" s="194"/>
      <c r="DK109" s="194"/>
      <c r="DL109" s="194"/>
      <c r="DM109" s="194"/>
      <c r="DN109" s="194"/>
      <c r="DO109" s="194"/>
      <c r="DP109" s="194"/>
      <c r="DQ109" s="194"/>
      <c r="DR109" s="194"/>
      <c r="DS109" s="194"/>
      <c r="DT109" s="194"/>
      <c r="DU109" s="194"/>
      <c r="DV109" s="194"/>
      <c r="DW109" s="194"/>
      <c r="DX109" s="194"/>
      <c r="DY109" s="194"/>
      <c r="DZ109" s="194"/>
      <c r="EA109" s="194"/>
      <c r="EB109" s="194"/>
      <c r="EC109" s="194"/>
      <c r="ED109" s="194"/>
      <c r="EE109" s="194"/>
      <c r="EF109" s="194"/>
      <c r="EG109" s="194"/>
      <c r="EH109" s="194"/>
      <c r="EI109" s="194"/>
      <c r="EJ109" s="194"/>
      <c r="EK109" s="194"/>
      <c r="EL109" s="194"/>
      <c r="EM109" s="194"/>
      <c r="EN109" s="194"/>
      <c r="EO109" s="194"/>
      <c r="EP109" s="194"/>
      <c r="EQ109" s="194"/>
      <c r="ER109" s="194"/>
      <c r="ES109" s="194"/>
      <c r="ET109" s="194"/>
      <c r="EU109" s="194"/>
      <c r="EV109" s="194"/>
      <c r="EW109" s="194"/>
      <c r="EX109" s="194"/>
      <c r="EY109" s="194"/>
      <c r="EZ109" s="194"/>
      <c r="FA109" s="194"/>
      <c r="FB109" s="194"/>
      <c r="FC109" s="194"/>
      <c r="FD109" s="194"/>
      <c r="FE109" s="194"/>
      <c r="FF109" s="194"/>
      <c r="FG109" s="194"/>
      <c r="FH109" s="194"/>
      <c r="FI109" s="194"/>
      <c r="FJ109" s="194"/>
      <c r="FK109" s="194"/>
      <c r="FL109" s="194"/>
      <c r="FM109" s="194"/>
      <c r="FN109" s="194"/>
      <c r="FO109" s="194"/>
      <c r="FP109" s="194"/>
      <c r="FQ109" s="194"/>
      <c r="FR109" s="194"/>
      <c r="FS109" s="194"/>
      <c r="FT109" s="194"/>
      <c r="FU109" s="194"/>
      <c r="FV109" s="194"/>
      <c r="FW109" s="194"/>
      <c r="FX109" s="194"/>
      <c r="FY109" s="194"/>
      <c r="FZ109" s="194"/>
      <c r="GA109" s="194"/>
      <c r="GB109" s="194"/>
      <c r="GC109" s="194"/>
      <c r="GD109" s="194"/>
      <c r="GE109" s="194"/>
      <c r="GF109" s="194"/>
      <c r="GG109" s="194"/>
      <c r="GH109" s="194"/>
      <c r="GI109" s="194"/>
      <c r="GJ109" s="194"/>
      <c r="GK109" s="194"/>
      <c r="GL109" s="194"/>
      <c r="GM109" s="194"/>
      <c r="GN109" s="194"/>
      <c r="GO109" s="194"/>
      <c r="GP109" s="194"/>
      <c r="GQ109" s="194"/>
      <c r="GR109" s="194"/>
      <c r="GS109" s="194"/>
      <c r="GT109" s="194"/>
      <c r="GU109" s="194"/>
      <c r="GV109" s="194"/>
      <c r="GW109" s="194"/>
      <c r="GX109" s="194"/>
      <c r="GY109" s="194"/>
      <c r="GZ109" s="194"/>
      <c r="HA109" s="194"/>
      <c r="HB109" s="194"/>
      <c r="HC109" s="194"/>
      <c r="HD109" s="194"/>
      <c r="HE109" s="194"/>
      <c r="HF109" s="194"/>
      <c r="HG109" s="194"/>
      <c r="HH109" s="194"/>
      <c r="HI109" s="194"/>
      <c r="HJ109" s="194"/>
      <c r="HK109" s="194"/>
      <c r="HL109" s="194"/>
      <c r="HM109" s="194"/>
      <c r="HN109" s="194"/>
      <c r="HO109" s="194"/>
      <c r="HP109" s="194"/>
      <c r="HQ109" s="194"/>
      <c r="HR109" s="194"/>
      <c r="HS109" s="194"/>
      <c r="HT109" s="194"/>
      <c r="HU109" s="194"/>
      <c r="HV109" s="194"/>
      <c r="HW109" s="194"/>
      <c r="HX109" s="194"/>
      <c r="HY109" s="194"/>
      <c r="HZ109" s="194"/>
      <c r="IA109" s="194"/>
      <c r="IB109" s="194"/>
      <c r="IC109" s="194"/>
      <c r="ID109" s="194"/>
      <c r="IE109" s="194"/>
      <c r="IF109" s="194"/>
      <c r="IG109" s="194"/>
      <c r="IH109" s="194"/>
      <c r="II109" s="194"/>
      <c r="IJ109" s="194"/>
      <c r="IK109" s="194"/>
      <c r="IL109" s="194"/>
      <c r="IM109" s="194"/>
      <c r="IN109" s="194"/>
      <c r="IO109" s="194"/>
      <c r="IP109" s="194"/>
      <c r="IQ109" s="194"/>
      <c r="IR109" s="194"/>
      <c r="IS109" s="194"/>
      <c r="IT109" s="194"/>
      <c r="IU109" s="194"/>
    </row>
    <row r="110" spans="1:255">
      <c r="A110" s="194"/>
      <c r="B110" s="195"/>
      <c r="C110" s="195"/>
      <c r="D110" s="203"/>
      <c r="E110" s="195"/>
      <c r="F110" s="197"/>
      <c r="G110" s="206"/>
      <c r="H110" s="197"/>
      <c r="I110" s="197"/>
      <c r="J110" s="196"/>
      <c r="K110" s="199"/>
      <c r="L110" s="203"/>
      <c r="M110" s="195"/>
      <c r="N110" s="197"/>
      <c r="O110" s="206"/>
      <c r="P110" s="200"/>
      <c r="Q110" s="201"/>
      <c r="R110" s="202"/>
      <c r="S110" s="194"/>
      <c r="T110" s="194"/>
      <c r="U110" s="194"/>
      <c r="V110" s="194"/>
      <c r="W110" s="194"/>
      <c r="X110" s="194"/>
      <c r="Y110" s="194"/>
      <c r="Z110" s="194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4"/>
      <c r="AL110" s="194"/>
      <c r="AM110" s="194"/>
      <c r="AN110" s="194"/>
      <c r="AO110" s="194"/>
      <c r="AP110" s="194"/>
      <c r="AQ110" s="194"/>
      <c r="AR110" s="194"/>
      <c r="AS110" s="194"/>
      <c r="AT110" s="194"/>
      <c r="AU110" s="194"/>
      <c r="AV110" s="194"/>
      <c r="AW110" s="194"/>
      <c r="AX110" s="194"/>
      <c r="AY110" s="194"/>
      <c r="AZ110" s="194"/>
      <c r="BA110" s="194"/>
      <c r="BB110" s="194"/>
      <c r="BC110" s="194"/>
      <c r="BD110" s="194"/>
      <c r="BE110" s="194"/>
      <c r="BF110" s="194"/>
      <c r="BG110" s="194"/>
      <c r="BH110" s="194"/>
      <c r="BI110" s="194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  <c r="CT110" s="194"/>
      <c r="CU110" s="194"/>
      <c r="CV110" s="194"/>
      <c r="CW110" s="194"/>
      <c r="CX110" s="194"/>
      <c r="CY110" s="194"/>
      <c r="CZ110" s="194"/>
      <c r="DA110" s="194"/>
      <c r="DB110" s="194"/>
      <c r="DC110" s="194"/>
      <c r="DD110" s="194"/>
      <c r="DE110" s="194"/>
      <c r="DF110" s="194"/>
      <c r="DG110" s="194"/>
      <c r="DH110" s="194"/>
      <c r="DI110" s="194"/>
      <c r="DJ110" s="194"/>
      <c r="DK110" s="194"/>
      <c r="DL110" s="194"/>
      <c r="DM110" s="194"/>
      <c r="DN110" s="194"/>
      <c r="DO110" s="194"/>
      <c r="DP110" s="194"/>
      <c r="DQ110" s="194"/>
      <c r="DR110" s="194"/>
      <c r="DS110" s="194"/>
      <c r="DT110" s="194"/>
      <c r="DU110" s="194"/>
      <c r="DV110" s="194"/>
      <c r="DW110" s="194"/>
      <c r="DX110" s="194"/>
      <c r="DY110" s="194"/>
      <c r="DZ110" s="194"/>
      <c r="EA110" s="194"/>
      <c r="EB110" s="194"/>
      <c r="EC110" s="194"/>
      <c r="ED110" s="194"/>
      <c r="EE110" s="194"/>
      <c r="EF110" s="194"/>
      <c r="EG110" s="194"/>
      <c r="EH110" s="194"/>
      <c r="EI110" s="194"/>
      <c r="EJ110" s="194"/>
      <c r="EK110" s="194"/>
      <c r="EL110" s="194"/>
      <c r="EM110" s="194"/>
      <c r="EN110" s="194"/>
      <c r="EO110" s="194"/>
      <c r="EP110" s="194"/>
      <c r="EQ110" s="194"/>
      <c r="ER110" s="194"/>
      <c r="ES110" s="194"/>
      <c r="ET110" s="194"/>
      <c r="EU110" s="194"/>
      <c r="EV110" s="194"/>
      <c r="EW110" s="194"/>
      <c r="EX110" s="194"/>
      <c r="EY110" s="194"/>
      <c r="EZ110" s="194"/>
      <c r="FA110" s="194"/>
      <c r="FB110" s="194"/>
      <c r="FC110" s="194"/>
      <c r="FD110" s="194"/>
      <c r="FE110" s="194"/>
      <c r="FF110" s="194"/>
      <c r="FG110" s="194"/>
      <c r="FH110" s="194"/>
      <c r="FI110" s="194"/>
      <c r="FJ110" s="194"/>
      <c r="FK110" s="194"/>
      <c r="FL110" s="194"/>
      <c r="FM110" s="194"/>
      <c r="FN110" s="194"/>
      <c r="FO110" s="194"/>
      <c r="FP110" s="194"/>
      <c r="FQ110" s="194"/>
      <c r="FR110" s="194"/>
      <c r="FS110" s="194"/>
      <c r="FT110" s="194"/>
      <c r="FU110" s="194"/>
      <c r="FV110" s="194"/>
      <c r="FW110" s="194"/>
      <c r="FX110" s="194"/>
      <c r="FY110" s="194"/>
      <c r="FZ110" s="194"/>
      <c r="GA110" s="194"/>
      <c r="GB110" s="194"/>
      <c r="GC110" s="194"/>
      <c r="GD110" s="194"/>
      <c r="GE110" s="194"/>
      <c r="GF110" s="194"/>
      <c r="GG110" s="194"/>
      <c r="GH110" s="194"/>
      <c r="GI110" s="194"/>
      <c r="GJ110" s="194"/>
      <c r="GK110" s="194"/>
      <c r="GL110" s="194"/>
      <c r="GM110" s="194"/>
      <c r="GN110" s="194"/>
      <c r="GO110" s="194"/>
      <c r="GP110" s="194"/>
      <c r="GQ110" s="194"/>
      <c r="GR110" s="194"/>
      <c r="GS110" s="194"/>
      <c r="GT110" s="194"/>
      <c r="GU110" s="194"/>
      <c r="GV110" s="194"/>
      <c r="GW110" s="194"/>
      <c r="GX110" s="194"/>
      <c r="GY110" s="194"/>
      <c r="GZ110" s="194"/>
      <c r="HA110" s="194"/>
      <c r="HB110" s="194"/>
      <c r="HC110" s="194"/>
      <c r="HD110" s="194"/>
      <c r="HE110" s="194"/>
      <c r="HF110" s="194"/>
      <c r="HG110" s="194"/>
      <c r="HH110" s="194"/>
      <c r="HI110" s="194"/>
      <c r="HJ110" s="194"/>
      <c r="HK110" s="194"/>
      <c r="HL110" s="194"/>
      <c r="HM110" s="194"/>
      <c r="HN110" s="194"/>
      <c r="HO110" s="194"/>
      <c r="HP110" s="194"/>
      <c r="HQ110" s="194"/>
      <c r="HR110" s="194"/>
      <c r="HS110" s="194"/>
      <c r="HT110" s="194"/>
      <c r="HU110" s="194"/>
      <c r="HV110" s="194"/>
      <c r="HW110" s="194"/>
      <c r="HX110" s="194"/>
      <c r="HY110" s="194"/>
      <c r="HZ110" s="194"/>
      <c r="IA110" s="194"/>
      <c r="IB110" s="194"/>
      <c r="IC110" s="194"/>
      <c r="ID110" s="194"/>
      <c r="IE110" s="194"/>
      <c r="IF110" s="194"/>
      <c r="IG110" s="194"/>
      <c r="IH110" s="194"/>
      <c r="II110" s="194"/>
      <c r="IJ110" s="194"/>
      <c r="IK110" s="194"/>
      <c r="IL110" s="194"/>
      <c r="IM110" s="194"/>
      <c r="IN110" s="194"/>
      <c r="IO110" s="194"/>
      <c r="IP110" s="194"/>
      <c r="IQ110" s="194"/>
      <c r="IR110" s="194"/>
      <c r="IS110" s="194"/>
      <c r="IT110" s="194"/>
      <c r="IU110" s="194"/>
    </row>
    <row r="111" spans="1:255">
      <c r="A111" s="194"/>
      <c r="B111" s="207"/>
      <c r="C111" s="207"/>
      <c r="D111" s="208"/>
      <c r="E111" s="202"/>
      <c r="F111" s="204"/>
      <c r="G111" s="202"/>
      <c r="H111" s="202"/>
      <c r="I111" s="202"/>
      <c r="J111" s="208"/>
      <c r="K111" s="202"/>
      <c r="L111" s="208"/>
      <c r="M111" s="202"/>
      <c r="N111" s="202"/>
      <c r="O111" s="202"/>
      <c r="P111" s="200"/>
      <c r="Q111" s="201"/>
      <c r="R111" s="202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4"/>
      <c r="AL111" s="194"/>
      <c r="AM111" s="194"/>
      <c r="AN111" s="194"/>
      <c r="AO111" s="194"/>
      <c r="AP111" s="194"/>
      <c r="AQ111" s="194"/>
      <c r="AR111" s="194"/>
      <c r="AS111" s="194"/>
      <c r="AT111" s="194"/>
      <c r="AU111" s="194"/>
      <c r="AV111" s="194"/>
      <c r="AW111" s="194"/>
      <c r="AX111" s="194"/>
      <c r="AY111" s="194"/>
      <c r="AZ111" s="194"/>
      <c r="BA111" s="194"/>
      <c r="BB111" s="194"/>
      <c r="BC111" s="194"/>
      <c r="BD111" s="194"/>
      <c r="BE111" s="194"/>
      <c r="BF111" s="194"/>
      <c r="BG111" s="194"/>
      <c r="BH111" s="194"/>
      <c r="BI111" s="194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  <c r="CT111" s="194"/>
      <c r="CU111" s="194"/>
      <c r="CV111" s="194"/>
      <c r="CW111" s="194"/>
      <c r="CX111" s="194"/>
      <c r="CY111" s="194"/>
      <c r="CZ111" s="194"/>
      <c r="DA111" s="194"/>
      <c r="DB111" s="194"/>
      <c r="DC111" s="194"/>
      <c r="DD111" s="194"/>
      <c r="DE111" s="194"/>
      <c r="DF111" s="194"/>
      <c r="DG111" s="194"/>
      <c r="DH111" s="194"/>
      <c r="DI111" s="194"/>
      <c r="DJ111" s="194"/>
      <c r="DK111" s="194"/>
      <c r="DL111" s="194"/>
      <c r="DM111" s="194"/>
      <c r="DN111" s="194"/>
      <c r="DO111" s="194"/>
      <c r="DP111" s="194"/>
      <c r="DQ111" s="194"/>
      <c r="DR111" s="194"/>
      <c r="DS111" s="194"/>
      <c r="DT111" s="194"/>
      <c r="DU111" s="194"/>
      <c r="DV111" s="194"/>
      <c r="DW111" s="194"/>
      <c r="DX111" s="194"/>
      <c r="DY111" s="194"/>
      <c r="DZ111" s="194"/>
      <c r="EA111" s="194"/>
      <c r="EB111" s="194"/>
      <c r="EC111" s="194"/>
      <c r="ED111" s="194"/>
      <c r="EE111" s="194"/>
      <c r="EF111" s="194"/>
      <c r="EG111" s="194"/>
      <c r="EH111" s="194"/>
      <c r="EI111" s="194"/>
      <c r="EJ111" s="194"/>
      <c r="EK111" s="194"/>
      <c r="EL111" s="194"/>
      <c r="EM111" s="194"/>
      <c r="EN111" s="194"/>
      <c r="EO111" s="194"/>
      <c r="EP111" s="194"/>
      <c r="EQ111" s="194"/>
      <c r="ER111" s="194"/>
      <c r="ES111" s="194"/>
      <c r="ET111" s="194"/>
      <c r="EU111" s="194"/>
      <c r="EV111" s="194"/>
      <c r="EW111" s="194"/>
      <c r="EX111" s="194"/>
      <c r="EY111" s="194"/>
      <c r="EZ111" s="194"/>
      <c r="FA111" s="194"/>
      <c r="FB111" s="194"/>
      <c r="FC111" s="194"/>
      <c r="FD111" s="194"/>
      <c r="FE111" s="194"/>
      <c r="FF111" s="194"/>
      <c r="FG111" s="194"/>
      <c r="FH111" s="194"/>
      <c r="FI111" s="194"/>
      <c r="FJ111" s="194"/>
      <c r="FK111" s="194"/>
      <c r="FL111" s="194"/>
      <c r="FM111" s="194"/>
      <c r="FN111" s="194"/>
      <c r="FO111" s="194"/>
      <c r="FP111" s="194"/>
      <c r="FQ111" s="194"/>
      <c r="FR111" s="194"/>
      <c r="FS111" s="194"/>
      <c r="FT111" s="194"/>
      <c r="FU111" s="194"/>
      <c r="FV111" s="194"/>
      <c r="FW111" s="194"/>
      <c r="FX111" s="194"/>
      <c r="FY111" s="194"/>
      <c r="FZ111" s="194"/>
      <c r="GA111" s="194"/>
      <c r="GB111" s="194"/>
      <c r="GC111" s="194"/>
      <c r="GD111" s="194"/>
      <c r="GE111" s="194"/>
      <c r="GF111" s="194"/>
      <c r="GG111" s="194"/>
      <c r="GH111" s="194"/>
      <c r="GI111" s="194"/>
      <c r="GJ111" s="194"/>
      <c r="GK111" s="194"/>
      <c r="GL111" s="194"/>
      <c r="GM111" s="194"/>
      <c r="GN111" s="194"/>
      <c r="GO111" s="194"/>
      <c r="GP111" s="194"/>
      <c r="GQ111" s="194"/>
      <c r="GR111" s="194"/>
      <c r="GS111" s="194"/>
      <c r="GT111" s="194"/>
      <c r="GU111" s="194"/>
      <c r="GV111" s="194"/>
      <c r="GW111" s="194"/>
      <c r="GX111" s="194"/>
      <c r="GY111" s="194"/>
      <c r="GZ111" s="194"/>
      <c r="HA111" s="194"/>
      <c r="HB111" s="194"/>
      <c r="HC111" s="194"/>
      <c r="HD111" s="194"/>
      <c r="HE111" s="194"/>
      <c r="HF111" s="194"/>
      <c r="HG111" s="194"/>
      <c r="HH111" s="194"/>
      <c r="HI111" s="194"/>
      <c r="HJ111" s="194"/>
      <c r="HK111" s="194"/>
      <c r="HL111" s="194"/>
      <c r="HM111" s="194"/>
      <c r="HN111" s="194"/>
      <c r="HO111" s="194"/>
      <c r="HP111" s="194"/>
      <c r="HQ111" s="194"/>
      <c r="HR111" s="194"/>
      <c r="HS111" s="194"/>
      <c r="HT111" s="194"/>
      <c r="HU111" s="194"/>
      <c r="HV111" s="194"/>
      <c r="HW111" s="194"/>
      <c r="HX111" s="194"/>
      <c r="HY111" s="194"/>
      <c r="HZ111" s="194"/>
      <c r="IA111" s="194"/>
      <c r="IB111" s="194"/>
      <c r="IC111" s="194"/>
      <c r="ID111" s="194"/>
      <c r="IE111" s="194"/>
      <c r="IF111" s="194"/>
      <c r="IG111" s="194"/>
      <c r="IH111" s="194"/>
      <c r="II111" s="194"/>
      <c r="IJ111" s="194"/>
      <c r="IK111" s="194"/>
      <c r="IL111" s="194"/>
      <c r="IM111" s="194"/>
      <c r="IN111" s="194"/>
      <c r="IO111" s="194"/>
      <c r="IP111" s="194"/>
      <c r="IQ111" s="194"/>
      <c r="IR111" s="194"/>
      <c r="IS111" s="194"/>
      <c r="IT111" s="194"/>
      <c r="IU111" s="194"/>
    </row>
    <row r="112" spans="1:255">
      <c r="A112" s="194"/>
      <c r="B112" s="207"/>
      <c r="C112" s="207"/>
      <c r="D112" s="208"/>
      <c r="E112" s="202"/>
      <c r="F112" s="204"/>
      <c r="G112" s="202"/>
      <c r="H112" s="202"/>
      <c r="I112" s="202"/>
      <c r="J112" s="208"/>
      <c r="K112" s="202"/>
      <c r="L112" s="208"/>
      <c r="M112" s="202"/>
      <c r="N112" s="202"/>
      <c r="O112" s="202"/>
      <c r="P112" s="200"/>
      <c r="Q112" s="201"/>
      <c r="R112" s="202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194"/>
      <c r="AT112" s="194"/>
      <c r="AU112" s="194"/>
      <c r="AV112" s="194"/>
      <c r="AW112" s="194"/>
      <c r="AX112" s="194"/>
      <c r="AY112" s="194"/>
      <c r="AZ112" s="194"/>
      <c r="BA112" s="194"/>
      <c r="BB112" s="194"/>
      <c r="BC112" s="194"/>
      <c r="BD112" s="194"/>
      <c r="BE112" s="194"/>
      <c r="BF112" s="194"/>
      <c r="BG112" s="194"/>
      <c r="BH112" s="194"/>
      <c r="BI112" s="194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  <c r="CT112" s="194"/>
      <c r="CU112" s="194"/>
      <c r="CV112" s="194"/>
      <c r="CW112" s="194"/>
      <c r="CX112" s="194"/>
      <c r="CY112" s="194"/>
      <c r="CZ112" s="194"/>
      <c r="DA112" s="194"/>
      <c r="DB112" s="194"/>
      <c r="DC112" s="194"/>
      <c r="DD112" s="194"/>
      <c r="DE112" s="194"/>
      <c r="DF112" s="194"/>
      <c r="DG112" s="194"/>
      <c r="DH112" s="194"/>
      <c r="DI112" s="194"/>
      <c r="DJ112" s="194"/>
      <c r="DK112" s="194"/>
      <c r="DL112" s="194"/>
      <c r="DM112" s="194"/>
      <c r="DN112" s="194"/>
      <c r="DO112" s="194"/>
      <c r="DP112" s="194"/>
      <c r="DQ112" s="194"/>
      <c r="DR112" s="194"/>
      <c r="DS112" s="194"/>
      <c r="DT112" s="194"/>
      <c r="DU112" s="194"/>
      <c r="DV112" s="194"/>
      <c r="DW112" s="194"/>
      <c r="DX112" s="194"/>
      <c r="DY112" s="194"/>
      <c r="DZ112" s="194"/>
      <c r="EA112" s="194"/>
      <c r="EB112" s="194"/>
      <c r="EC112" s="194"/>
      <c r="ED112" s="194"/>
      <c r="EE112" s="194"/>
      <c r="EF112" s="194"/>
      <c r="EG112" s="194"/>
      <c r="EH112" s="194"/>
      <c r="EI112" s="194"/>
      <c r="EJ112" s="194"/>
      <c r="EK112" s="194"/>
      <c r="EL112" s="194"/>
      <c r="EM112" s="194"/>
      <c r="EN112" s="194"/>
      <c r="EO112" s="194"/>
      <c r="EP112" s="194"/>
      <c r="EQ112" s="194"/>
      <c r="ER112" s="194"/>
      <c r="ES112" s="194"/>
      <c r="ET112" s="194"/>
      <c r="EU112" s="194"/>
      <c r="EV112" s="194"/>
      <c r="EW112" s="194"/>
      <c r="EX112" s="194"/>
      <c r="EY112" s="194"/>
      <c r="EZ112" s="194"/>
      <c r="FA112" s="194"/>
      <c r="FB112" s="194"/>
      <c r="FC112" s="194"/>
      <c r="FD112" s="194"/>
      <c r="FE112" s="194"/>
      <c r="FF112" s="194"/>
      <c r="FG112" s="194"/>
      <c r="FH112" s="194"/>
      <c r="FI112" s="194"/>
      <c r="FJ112" s="194"/>
      <c r="FK112" s="194"/>
      <c r="FL112" s="194"/>
      <c r="FM112" s="194"/>
      <c r="FN112" s="194"/>
      <c r="FO112" s="194"/>
      <c r="FP112" s="194"/>
      <c r="FQ112" s="194"/>
      <c r="FR112" s="194"/>
      <c r="FS112" s="194"/>
      <c r="FT112" s="194"/>
      <c r="FU112" s="194"/>
      <c r="FV112" s="194"/>
      <c r="FW112" s="194"/>
      <c r="FX112" s="194"/>
      <c r="FY112" s="194"/>
      <c r="FZ112" s="194"/>
      <c r="GA112" s="194"/>
      <c r="GB112" s="194"/>
      <c r="GC112" s="194"/>
      <c r="GD112" s="194"/>
      <c r="GE112" s="194"/>
      <c r="GF112" s="194"/>
      <c r="GG112" s="194"/>
      <c r="GH112" s="194"/>
      <c r="GI112" s="194"/>
      <c r="GJ112" s="194"/>
      <c r="GK112" s="194"/>
      <c r="GL112" s="194"/>
      <c r="GM112" s="194"/>
      <c r="GN112" s="194"/>
      <c r="GO112" s="194"/>
      <c r="GP112" s="194"/>
      <c r="GQ112" s="194"/>
      <c r="GR112" s="194"/>
      <c r="GS112" s="194"/>
      <c r="GT112" s="194"/>
      <c r="GU112" s="194"/>
      <c r="GV112" s="194"/>
      <c r="GW112" s="194"/>
      <c r="GX112" s="194"/>
      <c r="GY112" s="194"/>
      <c r="GZ112" s="194"/>
      <c r="HA112" s="194"/>
      <c r="HB112" s="194"/>
      <c r="HC112" s="194"/>
      <c r="HD112" s="194"/>
      <c r="HE112" s="194"/>
      <c r="HF112" s="194"/>
      <c r="HG112" s="194"/>
      <c r="HH112" s="194"/>
      <c r="HI112" s="194"/>
      <c r="HJ112" s="194"/>
      <c r="HK112" s="194"/>
      <c r="HL112" s="194"/>
      <c r="HM112" s="194"/>
      <c r="HN112" s="194"/>
      <c r="HO112" s="194"/>
      <c r="HP112" s="194"/>
      <c r="HQ112" s="194"/>
      <c r="HR112" s="194"/>
      <c r="HS112" s="194"/>
      <c r="HT112" s="194"/>
      <c r="HU112" s="194"/>
      <c r="HV112" s="194"/>
      <c r="HW112" s="194"/>
      <c r="HX112" s="194"/>
      <c r="HY112" s="194"/>
      <c r="HZ112" s="194"/>
      <c r="IA112" s="194"/>
      <c r="IB112" s="194"/>
      <c r="IC112" s="194"/>
      <c r="ID112" s="194"/>
      <c r="IE112" s="194"/>
      <c r="IF112" s="194"/>
      <c r="IG112" s="194"/>
      <c r="IH112" s="194"/>
      <c r="II112" s="194"/>
      <c r="IJ112" s="194"/>
      <c r="IK112" s="194"/>
      <c r="IL112" s="194"/>
      <c r="IM112" s="194"/>
      <c r="IN112" s="194"/>
      <c r="IO112" s="194"/>
      <c r="IP112" s="194"/>
      <c r="IQ112" s="194"/>
      <c r="IR112" s="194"/>
      <c r="IS112" s="194"/>
      <c r="IT112" s="194"/>
      <c r="IU112" s="194"/>
    </row>
    <row r="113" spans="1:255">
      <c r="A113" s="194"/>
      <c r="B113" s="207"/>
      <c r="C113" s="207"/>
      <c r="D113" s="208"/>
      <c r="E113" s="202"/>
      <c r="F113" s="204"/>
      <c r="G113" s="202"/>
      <c r="H113" s="202"/>
      <c r="I113" s="202"/>
      <c r="J113" s="208"/>
      <c r="K113" s="202"/>
      <c r="L113" s="208"/>
      <c r="M113" s="202"/>
      <c r="N113" s="202"/>
      <c r="O113" s="202"/>
      <c r="P113" s="200"/>
      <c r="Q113" s="201"/>
      <c r="R113" s="202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4"/>
      <c r="AL113" s="194"/>
      <c r="AM113" s="194"/>
      <c r="AN113" s="194"/>
      <c r="AO113" s="194"/>
      <c r="AP113" s="194"/>
      <c r="AQ113" s="194"/>
      <c r="AR113" s="194"/>
      <c r="AS113" s="194"/>
      <c r="AT113" s="194"/>
      <c r="AU113" s="194"/>
      <c r="AV113" s="194"/>
      <c r="AW113" s="194"/>
      <c r="AX113" s="194"/>
      <c r="AY113" s="194"/>
      <c r="AZ113" s="194"/>
      <c r="BA113" s="194"/>
      <c r="BB113" s="194"/>
      <c r="BC113" s="194"/>
      <c r="BD113" s="194"/>
      <c r="BE113" s="194"/>
      <c r="BF113" s="194"/>
      <c r="BG113" s="194"/>
      <c r="BH113" s="194"/>
      <c r="BI113" s="194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  <c r="CT113" s="194"/>
      <c r="CU113" s="194"/>
      <c r="CV113" s="194"/>
      <c r="CW113" s="194"/>
      <c r="CX113" s="194"/>
      <c r="CY113" s="194"/>
      <c r="CZ113" s="194"/>
      <c r="DA113" s="194"/>
      <c r="DB113" s="194"/>
      <c r="DC113" s="194"/>
      <c r="DD113" s="194"/>
      <c r="DE113" s="194"/>
      <c r="DF113" s="194"/>
      <c r="DG113" s="194"/>
      <c r="DH113" s="194"/>
      <c r="DI113" s="194"/>
      <c r="DJ113" s="194"/>
      <c r="DK113" s="194"/>
      <c r="DL113" s="194"/>
      <c r="DM113" s="194"/>
      <c r="DN113" s="194"/>
      <c r="DO113" s="194"/>
      <c r="DP113" s="194"/>
      <c r="DQ113" s="194"/>
      <c r="DR113" s="194"/>
      <c r="DS113" s="194"/>
      <c r="DT113" s="194"/>
      <c r="DU113" s="194"/>
      <c r="DV113" s="194"/>
      <c r="DW113" s="194"/>
      <c r="DX113" s="194"/>
      <c r="DY113" s="194"/>
      <c r="DZ113" s="194"/>
      <c r="EA113" s="194"/>
      <c r="EB113" s="194"/>
      <c r="EC113" s="194"/>
      <c r="ED113" s="194"/>
      <c r="EE113" s="194"/>
      <c r="EF113" s="194"/>
      <c r="EG113" s="194"/>
      <c r="EH113" s="194"/>
      <c r="EI113" s="194"/>
      <c r="EJ113" s="194"/>
      <c r="EK113" s="194"/>
      <c r="EL113" s="194"/>
      <c r="EM113" s="194"/>
      <c r="EN113" s="194"/>
      <c r="EO113" s="194"/>
      <c r="EP113" s="194"/>
      <c r="EQ113" s="194"/>
      <c r="ER113" s="194"/>
      <c r="ES113" s="194"/>
      <c r="ET113" s="194"/>
      <c r="EU113" s="194"/>
      <c r="EV113" s="194"/>
      <c r="EW113" s="194"/>
      <c r="EX113" s="194"/>
      <c r="EY113" s="194"/>
      <c r="EZ113" s="194"/>
      <c r="FA113" s="194"/>
      <c r="FB113" s="194"/>
      <c r="FC113" s="194"/>
      <c r="FD113" s="194"/>
      <c r="FE113" s="194"/>
      <c r="FF113" s="194"/>
      <c r="FG113" s="194"/>
      <c r="FH113" s="194"/>
      <c r="FI113" s="194"/>
      <c r="FJ113" s="194"/>
      <c r="FK113" s="194"/>
      <c r="FL113" s="194"/>
      <c r="FM113" s="194"/>
      <c r="FN113" s="194"/>
      <c r="FO113" s="194"/>
      <c r="FP113" s="194"/>
      <c r="FQ113" s="194"/>
      <c r="FR113" s="194"/>
      <c r="FS113" s="194"/>
      <c r="FT113" s="194"/>
      <c r="FU113" s="194"/>
      <c r="FV113" s="194"/>
      <c r="FW113" s="194"/>
      <c r="FX113" s="194"/>
      <c r="FY113" s="194"/>
      <c r="FZ113" s="194"/>
      <c r="GA113" s="194"/>
      <c r="GB113" s="194"/>
      <c r="GC113" s="194"/>
      <c r="GD113" s="194"/>
      <c r="GE113" s="194"/>
      <c r="GF113" s="194"/>
      <c r="GG113" s="194"/>
      <c r="GH113" s="194"/>
      <c r="GI113" s="194"/>
      <c r="GJ113" s="194"/>
      <c r="GK113" s="194"/>
      <c r="GL113" s="194"/>
      <c r="GM113" s="194"/>
      <c r="GN113" s="194"/>
      <c r="GO113" s="194"/>
      <c r="GP113" s="194"/>
      <c r="GQ113" s="194"/>
      <c r="GR113" s="194"/>
      <c r="GS113" s="194"/>
      <c r="GT113" s="194"/>
      <c r="GU113" s="194"/>
      <c r="GV113" s="194"/>
      <c r="GW113" s="194"/>
      <c r="GX113" s="194"/>
      <c r="GY113" s="194"/>
      <c r="GZ113" s="194"/>
      <c r="HA113" s="194"/>
      <c r="HB113" s="194"/>
      <c r="HC113" s="194"/>
      <c r="HD113" s="194"/>
      <c r="HE113" s="194"/>
      <c r="HF113" s="194"/>
      <c r="HG113" s="194"/>
      <c r="HH113" s="194"/>
      <c r="HI113" s="194"/>
      <c r="HJ113" s="194"/>
      <c r="HK113" s="194"/>
      <c r="HL113" s="194"/>
      <c r="HM113" s="194"/>
      <c r="HN113" s="194"/>
      <c r="HO113" s="194"/>
      <c r="HP113" s="194"/>
      <c r="HQ113" s="194"/>
      <c r="HR113" s="194"/>
      <c r="HS113" s="194"/>
      <c r="HT113" s="194"/>
      <c r="HU113" s="194"/>
      <c r="HV113" s="194"/>
      <c r="HW113" s="194"/>
      <c r="HX113" s="194"/>
      <c r="HY113" s="194"/>
      <c r="HZ113" s="194"/>
      <c r="IA113" s="194"/>
      <c r="IB113" s="194"/>
      <c r="IC113" s="194"/>
      <c r="ID113" s="194"/>
      <c r="IE113" s="194"/>
      <c r="IF113" s="194"/>
      <c r="IG113" s="194"/>
      <c r="IH113" s="194"/>
      <c r="II113" s="194"/>
      <c r="IJ113" s="194"/>
      <c r="IK113" s="194"/>
      <c r="IL113" s="194"/>
      <c r="IM113" s="194"/>
      <c r="IN113" s="194"/>
      <c r="IO113" s="194"/>
      <c r="IP113" s="194"/>
      <c r="IQ113" s="194"/>
      <c r="IR113" s="194"/>
      <c r="IS113" s="194"/>
      <c r="IT113" s="194"/>
      <c r="IU113" s="194"/>
    </row>
    <row r="114" spans="1:255">
      <c r="A114" s="194"/>
      <c r="B114" s="207"/>
      <c r="C114" s="207"/>
      <c r="D114" s="208"/>
      <c r="E114" s="202"/>
      <c r="F114" s="204"/>
      <c r="G114" s="202"/>
      <c r="H114" s="202"/>
      <c r="I114" s="202"/>
      <c r="J114" s="208"/>
      <c r="K114" s="202"/>
      <c r="L114" s="208"/>
      <c r="M114" s="202"/>
      <c r="N114" s="202"/>
      <c r="O114" s="202"/>
      <c r="P114" s="200"/>
      <c r="Q114" s="201"/>
      <c r="R114" s="202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4"/>
      <c r="AL114" s="194"/>
      <c r="AM114" s="194"/>
      <c r="AN114" s="194"/>
      <c r="AO114" s="194"/>
      <c r="AP114" s="194"/>
      <c r="AQ114" s="194"/>
      <c r="AR114" s="194"/>
      <c r="AS114" s="194"/>
      <c r="AT114" s="194"/>
      <c r="AU114" s="194"/>
      <c r="AV114" s="194"/>
      <c r="AW114" s="194"/>
      <c r="AX114" s="194"/>
      <c r="AY114" s="194"/>
      <c r="AZ114" s="194"/>
      <c r="BA114" s="194"/>
      <c r="BB114" s="194"/>
      <c r="BC114" s="194"/>
      <c r="BD114" s="194"/>
      <c r="BE114" s="194"/>
      <c r="BF114" s="194"/>
      <c r="BG114" s="194"/>
      <c r="BH114" s="194"/>
      <c r="BI114" s="194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  <c r="CT114" s="194"/>
      <c r="CU114" s="194"/>
      <c r="CV114" s="194"/>
      <c r="CW114" s="194"/>
      <c r="CX114" s="194"/>
      <c r="CY114" s="194"/>
      <c r="CZ114" s="194"/>
      <c r="DA114" s="194"/>
      <c r="DB114" s="194"/>
      <c r="DC114" s="194"/>
      <c r="DD114" s="194"/>
      <c r="DE114" s="194"/>
      <c r="DF114" s="194"/>
      <c r="DG114" s="194"/>
      <c r="DH114" s="194"/>
      <c r="DI114" s="194"/>
      <c r="DJ114" s="194"/>
      <c r="DK114" s="194"/>
      <c r="DL114" s="194"/>
      <c r="DM114" s="194"/>
      <c r="DN114" s="194"/>
      <c r="DO114" s="194"/>
      <c r="DP114" s="194"/>
      <c r="DQ114" s="194"/>
      <c r="DR114" s="194"/>
      <c r="DS114" s="194"/>
      <c r="DT114" s="194"/>
      <c r="DU114" s="194"/>
      <c r="DV114" s="194"/>
      <c r="DW114" s="194"/>
      <c r="DX114" s="194"/>
      <c r="DY114" s="194"/>
      <c r="DZ114" s="194"/>
      <c r="EA114" s="194"/>
      <c r="EB114" s="194"/>
      <c r="EC114" s="194"/>
      <c r="ED114" s="194"/>
      <c r="EE114" s="194"/>
      <c r="EF114" s="194"/>
      <c r="EG114" s="194"/>
      <c r="EH114" s="194"/>
      <c r="EI114" s="194"/>
      <c r="EJ114" s="194"/>
      <c r="EK114" s="194"/>
      <c r="EL114" s="194"/>
      <c r="EM114" s="194"/>
      <c r="EN114" s="194"/>
      <c r="EO114" s="194"/>
      <c r="EP114" s="194"/>
      <c r="EQ114" s="194"/>
      <c r="ER114" s="194"/>
      <c r="ES114" s="194"/>
      <c r="ET114" s="194"/>
      <c r="EU114" s="194"/>
      <c r="EV114" s="194"/>
      <c r="EW114" s="194"/>
      <c r="EX114" s="194"/>
      <c r="EY114" s="194"/>
      <c r="EZ114" s="194"/>
      <c r="FA114" s="194"/>
      <c r="FB114" s="194"/>
      <c r="FC114" s="194"/>
      <c r="FD114" s="194"/>
      <c r="FE114" s="194"/>
      <c r="FF114" s="194"/>
      <c r="FG114" s="194"/>
      <c r="FH114" s="194"/>
      <c r="FI114" s="194"/>
      <c r="FJ114" s="194"/>
      <c r="FK114" s="194"/>
      <c r="FL114" s="194"/>
      <c r="FM114" s="194"/>
      <c r="FN114" s="194"/>
      <c r="FO114" s="194"/>
      <c r="FP114" s="194"/>
      <c r="FQ114" s="194"/>
      <c r="FR114" s="194"/>
      <c r="FS114" s="194"/>
      <c r="FT114" s="194"/>
      <c r="FU114" s="194"/>
      <c r="FV114" s="194"/>
      <c r="FW114" s="194"/>
      <c r="FX114" s="194"/>
      <c r="FY114" s="194"/>
      <c r="FZ114" s="194"/>
      <c r="GA114" s="194"/>
      <c r="GB114" s="194"/>
      <c r="GC114" s="194"/>
      <c r="GD114" s="194"/>
      <c r="GE114" s="194"/>
      <c r="GF114" s="194"/>
      <c r="GG114" s="194"/>
      <c r="GH114" s="194"/>
      <c r="GI114" s="194"/>
      <c r="GJ114" s="194"/>
      <c r="GK114" s="194"/>
      <c r="GL114" s="194"/>
      <c r="GM114" s="194"/>
      <c r="GN114" s="194"/>
      <c r="GO114" s="194"/>
      <c r="GP114" s="194"/>
      <c r="GQ114" s="194"/>
      <c r="GR114" s="194"/>
      <c r="GS114" s="194"/>
      <c r="GT114" s="194"/>
      <c r="GU114" s="194"/>
      <c r="GV114" s="194"/>
      <c r="GW114" s="194"/>
      <c r="GX114" s="194"/>
      <c r="GY114" s="194"/>
      <c r="GZ114" s="194"/>
      <c r="HA114" s="194"/>
      <c r="HB114" s="194"/>
      <c r="HC114" s="194"/>
      <c r="HD114" s="194"/>
      <c r="HE114" s="194"/>
      <c r="HF114" s="194"/>
      <c r="HG114" s="194"/>
      <c r="HH114" s="194"/>
      <c r="HI114" s="194"/>
      <c r="HJ114" s="194"/>
      <c r="HK114" s="194"/>
      <c r="HL114" s="194"/>
      <c r="HM114" s="194"/>
      <c r="HN114" s="194"/>
      <c r="HO114" s="194"/>
      <c r="HP114" s="194"/>
      <c r="HQ114" s="194"/>
      <c r="HR114" s="194"/>
      <c r="HS114" s="194"/>
      <c r="HT114" s="194"/>
      <c r="HU114" s="194"/>
      <c r="HV114" s="194"/>
      <c r="HW114" s="194"/>
      <c r="HX114" s="194"/>
      <c r="HY114" s="194"/>
      <c r="HZ114" s="194"/>
      <c r="IA114" s="194"/>
      <c r="IB114" s="194"/>
      <c r="IC114" s="194"/>
      <c r="ID114" s="194"/>
      <c r="IE114" s="194"/>
      <c r="IF114" s="194"/>
      <c r="IG114" s="194"/>
      <c r="IH114" s="194"/>
      <c r="II114" s="194"/>
      <c r="IJ114" s="194"/>
      <c r="IK114" s="194"/>
      <c r="IL114" s="194"/>
      <c r="IM114" s="194"/>
      <c r="IN114" s="194"/>
      <c r="IO114" s="194"/>
      <c r="IP114" s="194"/>
      <c r="IQ114" s="194"/>
      <c r="IR114" s="194"/>
      <c r="IS114" s="194"/>
      <c r="IT114" s="194"/>
      <c r="IU114" s="194"/>
    </row>
    <row r="115" spans="1:255">
      <c r="A115" s="194"/>
      <c r="B115" s="207"/>
      <c r="C115" s="207"/>
      <c r="D115" s="208"/>
      <c r="E115" s="202"/>
      <c r="F115" s="204"/>
      <c r="G115" s="202"/>
      <c r="H115" s="202"/>
      <c r="I115" s="202"/>
      <c r="J115" s="208"/>
      <c r="K115" s="202"/>
      <c r="L115" s="208"/>
      <c r="M115" s="202"/>
      <c r="N115" s="202"/>
      <c r="O115" s="202"/>
      <c r="P115" s="200"/>
      <c r="Q115" s="201"/>
      <c r="R115" s="202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4"/>
      <c r="AL115" s="194"/>
      <c r="AM115" s="194"/>
      <c r="AN115" s="194"/>
      <c r="AO115" s="194"/>
      <c r="AP115" s="194"/>
      <c r="AQ115" s="194"/>
      <c r="AR115" s="194"/>
      <c r="AS115" s="194"/>
      <c r="AT115" s="194"/>
      <c r="AU115" s="194"/>
      <c r="AV115" s="194"/>
      <c r="AW115" s="194"/>
      <c r="AX115" s="194"/>
      <c r="AY115" s="194"/>
      <c r="AZ115" s="194"/>
      <c r="BA115" s="194"/>
      <c r="BB115" s="194"/>
      <c r="BC115" s="194"/>
      <c r="BD115" s="194"/>
      <c r="BE115" s="194"/>
      <c r="BF115" s="194"/>
      <c r="BG115" s="194"/>
      <c r="BH115" s="194"/>
      <c r="BI115" s="194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  <c r="CT115" s="194"/>
      <c r="CU115" s="194"/>
      <c r="CV115" s="194"/>
      <c r="CW115" s="194"/>
      <c r="CX115" s="194"/>
      <c r="CY115" s="194"/>
      <c r="CZ115" s="194"/>
      <c r="DA115" s="194"/>
      <c r="DB115" s="194"/>
      <c r="DC115" s="194"/>
      <c r="DD115" s="194"/>
      <c r="DE115" s="194"/>
      <c r="DF115" s="194"/>
      <c r="DG115" s="194"/>
      <c r="DH115" s="194"/>
      <c r="DI115" s="194"/>
      <c r="DJ115" s="194"/>
      <c r="DK115" s="194"/>
      <c r="DL115" s="194"/>
      <c r="DM115" s="194"/>
      <c r="DN115" s="194"/>
      <c r="DO115" s="194"/>
      <c r="DP115" s="194"/>
      <c r="DQ115" s="194"/>
      <c r="DR115" s="194"/>
      <c r="DS115" s="194"/>
      <c r="DT115" s="194"/>
      <c r="DU115" s="194"/>
      <c r="DV115" s="194"/>
      <c r="DW115" s="194"/>
      <c r="DX115" s="194"/>
      <c r="DY115" s="194"/>
      <c r="DZ115" s="194"/>
      <c r="EA115" s="194"/>
      <c r="EB115" s="194"/>
      <c r="EC115" s="194"/>
      <c r="ED115" s="194"/>
      <c r="EE115" s="194"/>
      <c r="EF115" s="194"/>
      <c r="EG115" s="194"/>
      <c r="EH115" s="194"/>
      <c r="EI115" s="194"/>
      <c r="EJ115" s="194"/>
      <c r="EK115" s="194"/>
      <c r="EL115" s="194"/>
      <c r="EM115" s="194"/>
      <c r="EN115" s="194"/>
      <c r="EO115" s="194"/>
      <c r="EP115" s="194"/>
      <c r="EQ115" s="194"/>
      <c r="ER115" s="194"/>
      <c r="ES115" s="194"/>
      <c r="ET115" s="194"/>
      <c r="EU115" s="194"/>
      <c r="EV115" s="194"/>
      <c r="EW115" s="194"/>
      <c r="EX115" s="194"/>
      <c r="EY115" s="194"/>
      <c r="EZ115" s="194"/>
      <c r="FA115" s="194"/>
      <c r="FB115" s="194"/>
      <c r="FC115" s="194"/>
      <c r="FD115" s="194"/>
      <c r="FE115" s="194"/>
      <c r="FF115" s="194"/>
      <c r="FG115" s="194"/>
      <c r="FH115" s="194"/>
      <c r="FI115" s="194"/>
      <c r="FJ115" s="194"/>
      <c r="FK115" s="194"/>
      <c r="FL115" s="194"/>
      <c r="FM115" s="194"/>
      <c r="FN115" s="194"/>
      <c r="FO115" s="194"/>
      <c r="FP115" s="194"/>
      <c r="FQ115" s="194"/>
      <c r="FR115" s="194"/>
      <c r="FS115" s="194"/>
      <c r="FT115" s="194"/>
      <c r="FU115" s="194"/>
      <c r="FV115" s="194"/>
      <c r="FW115" s="194"/>
      <c r="FX115" s="194"/>
      <c r="FY115" s="194"/>
      <c r="FZ115" s="194"/>
      <c r="GA115" s="194"/>
      <c r="GB115" s="194"/>
      <c r="GC115" s="194"/>
      <c r="GD115" s="194"/>
      <c r="GE115" s="194"/>
      <c r="GF115" s="194"/>
      <c r="GG115" s="194"/>
      <c r="GH115" s="194"/>
      <c r="GI115" s="194"/>
      <c r="GJ115" s="194"/>
      <c r="GK115" s="194"/>
      <c r="GL115" s="194"/>
      <c r="GM115" s="194"/>
      <c r="GN115" s="194"/>
      <c r="GO115" s="194"/>
      <c r="GP115" s="194"/>
      <c r="GQ115" s="194"/>
      <c r="GR115" s="194"/>
      <c r="GS115" s="194"/>
      <c r="GT115" s="194"/>
      <c r="GU115" s="194"/>
      <c r="GV115" s="194"/>
      <c r="GW115" s="194"/>
      <c r="GX115" s="194"/>
      <c r="GY115" s="194"/>
      <c r="GZ115" s="194"/>
      <c r="HA115" s="194"/>
      <c r="HB115" s="194"/>
      <c r="HC115" s="194"/>
      <c r="HD115" s="194"/>
      <c r="HE115" s="194"/>
      <c r="HF115" s="194"/>
      <c r="HG115" s="194"/>
      <c r="HH115" s="194"/>
      <c r="HI115" s="194"/>
      <c r="HJ115" s="194"/>
      <c r="HK115" s="194"/>
      <c r="HL115" s="194"/>
      <c r="HM115" s="194"/>
      <c r="HN115" s="194"/>
      <c r="HO115" s="194"/>
      <c r="HP115" s="194"/>
      <c r="HQ115" s="194"/>
      <c r="HR115" s="194"/>
      <c r="HS115" s="194"/>
      <c r="HT115" s="194"/>
      <c r="HU115" s="194"/>
      <c r="HV115" s="194"/>
      <c r="HW115" s="194"/>
      <c r="HX115" s="194"/>
      <c r="HY115" s="194"/>
      <c r="HZ115" s="194"/>
      <c r="IA115" s="194"/>
      <c r="IB115" s="194"/>
      <c r="IC115" s="194"/>
      <c r="ID115" s="194"/>
      <c r="IE115" s="194"/>
      <c r="IF115" s="194"/>
      <c r="IG115" s="194"/>
      <c r="IH115" s="194"/>
      <c r="II115" s="194"/>
      <c r="IJ115" s="194"/>
      <c r="IK115" s="194"/>
      <c r="IL115" s="194"/>
      <c r="IM115" s="194"/>
      <c r="IN115" s="194"/>
      <c r="IO115" s="194"/>
      <c r="IP115" s="194"/>
      <c r="IQ115" s="194"/>
      <c r="IR115" s="194"/>
      <c r="IS115" s="194"/>
      <c r="IT115" s="194"/>
      <c r="IU115" s="194"/>
    </row>
    <row r="116" spans="1:255">
      <c r="A116" s="194"/>
      <c r="B116" s="207"/>
      <c r="C116" s="207"/>
      <c r="D116" s="208"/>
      <c r="E116" s="202"/>
      <c r="F116" s="204"/>
      <c r="G116" s="202"/>
      <c r="H116" s="202"/>
      <c r="I116" s="202"/>
      <c r="J116" s="208"/>
      <c r="K116" s="202"/>
      <c r="L116" s="208"/>
      <c r="M116" s="202"/>
      <c r="N116" s="202"/>
      <c r="O116" s="202"/>
      <c r="P116" s="200"/>
      <c r="Q116" s="201"/>
      <c r="R116" s="202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4"/>
      <c r="AL116" s="194"/>
      <c r="AM116" s="194"/>
      <c r="AN116" s="194"/>
      <c r="AO116" s="194"/>
      <c r="AP116" s="194"/>
      <c r="AQ116" s="194"/>
      <c r="AR116" s="194"/>
      <c r="AS116" s="194"/>
      <c r="AT116" s="194"/>
      <c r="AU116" s="194"/>
      <c r="AV116" s="194"/>
      <c r="AW116" s="194"/>
      <c r="AX116" s="194"/>
      <c r="AY116" s="194"/>
      <c r="AZ116" s="194"/>
      <c r="BA116" s="194"/>
      <c r="BB116" s="194"/>
      <c r="BC116" s="194"/>
      <c r="BD116" s="194"/>
      <c r="BE116" s="194"/>
      <c r="BF116" s="194"/>
      <c r="BG116" s="194"/>
      <c r="BH116" s="194"/>
      <c r="BI116" s="194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  <c r="CT116" s="194"/>
      <c r="CU116" s="194"/>
      <c r="CV116" s="194"/>
      <c r="CW116" s="194"/>
      <c r="CX116" s="194"/>
      <c r="CY116" s="194"/>
      <c r="CZ116" s="194"/>
      <c r="DA116" s="194"/>
      <c r="DB116" s="194"/>
      <c r="DC116" s="194"/>
      <c r="DD116" s="194"/>
      <c r="DE116" s="194"/>
      <c r="DF116" s="194"/>
      <c r="DG116" s="194"/>
      <c r="DH116" s="194"/>
      <c r="DI116" s="194"/>
      <c r="DJ116" s="194"/>
      <c r="DK116" s="194"/>
      <c r="DL116" s="194"/>
      <c r="DM116" s="194"/>
      <c r="DN116" s="194"/>
      <c r="DO116" s="194"/>
      <c r="DP116" s="194"/>
      <c r="DQ116" s="194"/>
      <c r="DR116" s="194"/>
      <c r="DS116" s="194"/>
      <c r="DT116" s="194"/>
      <c r="DU116" s="194"/>
      <c r="DV116" s="194"/>
      <c r="DW116" s="194"/>
      <c r="DX116" s="194"/>
      <c r="DY116" s="194"/>
      <c r="DZ116" s="194"/>
      <c r="EA116" s="194"/>
      <c r="EB116" s="194"/>
      <c r="EC116" s="194"/>
      <c r="ED116" s="194"/>
      <c r="EE116" s="194"/>
      <c r="EF116" s="194"/>
      <c r="EG116" s="194"/>
      <c r="EH116" s="194"/>
      <c r="EI116" s="194"/>
      <c r="EJ116" s="194"/>
      <c r="EK116" s="194"/>
      <c r="EL116" s="194"/>
      <c r="EM116" s="194"/>
      <c r="EN116" s="194"/>
      <c r="EO116" s="194"/>
      <c r="EP116" s="194"/>
      <c r="EQ116" s="194"/>
      <c r="ER116" s="194"/>
      <c r="ES116" s="194"/>
      <c r="ET116" s="194"/>
      <c r="EU116" s="194"/>
      <c r="EV116" s="194"/>
      <c r="EW116" s="194"/>
      <c r="EX116" s="194"/>
      <c r="EY116" s="194"/>
      <c r="EZ116" s="194"/>
      <c r="FA116" s="194"/>
      <c r="FB116" s="194"/>
      <c r="FC116" s="194"/>
      <c r="FD116" s="194"/>
      <c r="FE116" s="194"/>
      <c r="FF116" s="194"/>
      <c r="FG116" s="194"/>
      <c r="FH116" s="194"/>
      <c r="FI116" s="194"/>
      <c r="FJ116" s="194"/>
      <c r="FK116" s="194"/>
      <c r="FL116" s="194"/>
      <c r="FM116" s="194"/>
      <c r="FN116" s="194"/>
      <c r="FO116" s="194"/>
      <c r="FP116" s="194"/>
      <c r="FQ116" s="194"/>
      <c r="FR116" s="194"/>
      <c r="FS116" s="194"/>
      <c r="FT116" s="194"/>
      <c r="FU116" s="194"/>
      <c r="FV116" s="194"/>
      <c r="FW116" s="194"/>
      <c r="FX116" s="194"/>
      <c r="FY116" s="194"/>
      <c r="FZ116" s="194"/>
      <c r="GA116" s="194"/>
      <c r="GB116" s="194"/>
      <c r="GC116" s="194"/>
      <c r="GD116" s="194"/>
      <c r="GE116" s="194"/>
      <c r="GF116" s="194"/>
      <c r="GG116" s="194"/>
      <c r="GH116" s="194"/>
      <c r="GI116" s="194"/>
      <c r="GJ116" s="194"/>
      <c r="GK116" s="194"/>
      <c r="GL116" s="194"/>
      <c r="GM116" s="194"/>
      <c r="GN116" s="194"/>
      <c r="GO116" s="194"/>
      <c r="GP116" s="194"/>
      <c r="GQ116" s="194"/>
      <c r="GR116" s="194"/>
      <c r="GS116" s="194"/>
      <c r="GT116" s="194"/>
      <c r="GU116" s="194"/>
      <c r="GV116" s="194"/>
      <c r="GW116" s="194"/>
      <c r="GX116" s="194"/>
      <c r="GY116" s="194"/>
      <c r="GZ116" s="194"/>
      <c r="HA116" s="194"/>
      <c r="HB116" s="194"/>
      <c r="HC116" s="194"/>
      <c r="HD116" s="194"/>
      <c r="HE116" s="194"/>
      <c r="HF116" s="194"/>
      <c r="HG116" s="194"/>
      <c r="HH116" s="194"/>
      <c r="HI116" s="194"/>
      <c r="HJ116" s="194"/>
      <c r="HK116" s="194"/>
      <c r="HL116" s="194"/>
      <c r="HM116" s="194"/>
      <c r="HN116" s="194"/>
      <c r="HO116" s="194"/>
      <c r="HP116" s="194"/>
      <c r="HQ116" s="194"/>
      <c r="HR116" s="194"/>
      <c r="HS116" s="194"/>
      <c r="HT116" s="194"/>
      <c r="HU116" s="194"/>
      <c r="HV116" s="194"/>
      <c r="HW116" s="194"/>
      <c r="HX116" s="194"/>
      <c r="HY116" s="194"/>
      <c r="HZ116" s="194"/>
      <c r="IA116" s="194"/>
      <c r="IB116" s="194"/>
      <c r="IC116" s="194"/>
      <c r="ID116" s="194"/>
      <c r="IE116" s="194"/>
      <c r="IF116" s="194"/>
      <c r="IG116" s="194"/>
      <c r="IH116" s="194"/>
      <c r="II116" s="194"/>
      <c r="IJ116" s="194"/>
      <c r="IK116" s="194"/>
      <c r="IL116" s="194"/>
      <c r="IM116" s="194"/>
      <c r="IN116" s="194"/>
      <c r="IO116" s="194"/>
      <c r="IP116" s="194"/>
      <c r="IQ116" s="194"/>
      <c r="IR116" s="194"/>
      <c r="IS116" s="194"/>
      <c r="IT116" s="194"/>
      <c r="IU116" s="194"/>
    </row>
    <row r="117" spans="1:255">
      <c r="A117" s="194"/>
      <c r="B117" s="207"/>
      <c r="C117" s="207"/>
      <c r="D117" s="208"/>
      <c r="E117" s="202"/>
      <c r="F117" s="204"/>
      <c r="G117" s="202"/>
      <c r="H117" s="202"/>
      <c r="I117" s="202"/>
      <c r="J117" s="208"/>
      <c r="K117" s="202"/>
      <c r="L117" s="208"/>
      <c r="M117" s="202"/>
      <c r="N117" s="202"/>
      <c r="O117" s="202"/>
      <c r="P117" s="200"/>
      <c r="Q117" s="201"/>
      <c r="R117" s="202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4"/>
      <c r="AL117" s="194"/>
      <c r="AM117" s="194"/>
      <c r="AN117" s="194"/>
      <c r="AO117" s="194"/>
      <c r="AP117" s="194"/>
      <c r="AQ117" s="194"/>
      <c r="AR117" s="194"/>
      <c r="AS117" s="194"/>
      <c r="AT117" s="194"/>
      <c r="AU117" s="194"/>
      <c r="AV117" s="194"/>
      <c r="AW117" s="194"/>
      <c r="AX117" s="194"/>
      <c r="AY117" s="194"/>
      <c r="AZ117" s="194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  <c r="CT117" s="194"/>
      <c r="CU117" s="194"/>
      <c r="CV117" s="194"/>
      <c r="CW117" s="194"/>
      <c r="CX117" s="194"/>
      <c r="CY117" s="194"/>
      <c r="CZ117" s="194"/>
      <c r="DA117" s="194"/>
      <c r="DB117" s="194"/>
      <c r="DC117" s="194"/>
      <c r="DD117" s="194"/>
      <c r="DE117" s="194"/>
      <c r="DF117" s="194"/>
      <c r="DG117" s="194"/>
      <c r="DH117" s="194"/>
      <c r="DI117" s="194"/>
      <c r="DJ117" s="194"/>
      <c r="DK117" s="194"/>
      <c r="DL117" s="194"/>
      <c r="DM117" s="194"/>
      <c r="DN117" s="194"/>
      <c r="DO117" s="194"/>
      <c r="DP117" s="194"/>
      <c r="DQ117" s="194"/>
      <c r="DR117" s="194"/>
      <c r="DS117" s="194"/>
      <c r="DT117" s="194"/>
      <c r="DU117" s="194"/>
      <c r="DV117" s="194"/>
      <c r="DW117" s="194"/>
      <c r="DX117" s="194"/>
      <c r="DY117" s="194"/>
      <c r="DZ117" s="194"/>
      <c r="EA117" s="194"/>
      <c r="EB117" s="194"/>
      <c r="EC117" s="194"/>
      <c r="ED117" s="194"/>
      <c r="EE117" s="194"/>
      <c r="EF117" s="194"/>
      <c r="EG117" s="194"/>
      <c r="EH117" s="194"/>
      <c r="EI117" s="194"/>
      <c r="EJ117" s="194"/>
      <c r="EK117" s="194"/>
      <c r="EL117" s="194"/>
      <c r="EM117" s="194"/>
      <c r="EN117" s="194"/>
      <c r="EO117" s="194"/>
      <c r="EP117" s="194"/>
      <c r="EQ117" s="194"/>
      <c r="ER117" s="194"/>
      <c r="ES117" s="194"/>
      <c r="ET117" s="194"/>
      <c r="EU117" s="194"/>
      <c r="EV117" s="194"/>
      <c r="EW117" s="194"/>
      <c r="EX117" s="194"/>
      <c r="EY117" s="194"/>
      <c r="EZ117" s="194"/>
      <c r="FA117" s="194"/>
      <c r="FB117" s="194"/>
      <c r="FC117" s="194"/>
      <c r="FD117" s="194"/>
      <c r="FE117" s="194"/>
      <c r="FF117" s="194"/>
      <c r="FG117" s="194"/>
      <c r="FH117" s="194"/>
      <c r="FI117" s="194"/>
      <c r="FJ117" s="194"/>
      <c r="FK117" s="194"/>
      <c r="FL117" s="194"/>
      <c r="FM117" s="194"/>
      <c r="FN117" s="194"/>
      <c r="FO117" s="194"/>
      <c r="FP117" s="194"/>
      <c r="FQ117" s="194"/>
      <c r="FR117" s="194"/>
      <c r="FS117" s="194"/>
      <c r="FT117" s="194"/>
      <c r="FU117" s="194"/>
      <c r="FV117" s="194"/>
      <c r="FW117" s="194"/>
      <c r="FX117" s="194"/>
      <c r="FY117" s="194"/>
      <c r="FZ117" s="194"/>
      <c r="GA117" s="194"/>
      <c r="GB117" s="194"/>
      <c r="GC117" s="194"/>
      <c r="GD117" s="194"/>
      <c r="GE117" s="194"/>
      <c r="GF117" s="194"/>
      <c r="GG117" s="194"/>
      <c r="GH117" s="194"/>
      <c r="GI117" s="194"/>
      <c r="GJ117" s="194"/>
      <c r="GK117" s="194"/>
      <c r="GL117" s="194"/>
      <c r="GM117" s="194"/>
      <c r="GN117" s="194"/>
      <c r="GO117" s="194"/>
      <c r="GP117" s="194"/>
      <c r="GQ117" s="194"/>
      <c r="GR117" s="194"/>
      <c r="GS117" s="194"/>
      <c r="GT117" s="194"/>
      <c r="GU117" s="194"/>
      <c r="GV117" s="194"/>
      <c r="GW117" s="194"/>
      <c r="GX117" s="194"/>
      <c r="GY117" s="194"/>
      <c r="GZ117" s="194"/>
      <c r="HA117" s="194"/>
      <c r="HB117" s="194"/>
      <c r="HC117" s="194"/>
      <c r="HD117" s="194"/>
      <c r="HE117" s="194"/>
      <c r="HF117" s="194"/>
      <c r="HG117" s="194"/>
      <c r="HH117" s="194"/>
      <c r="HI117" s="194"/>
      <c r="HJ117" s="194"/>
      <c r="HK117" s="194"/>
      <c r="HL117" s="194"/>
      <c r="HM117" s="194"/>
      <c r="HN117" s="194"/>
      <c r="HO117" s="194"/>
      <c r="HP117" s="194"/>
      <c r="HQ117" s="194"/>
      <c r="HR117" s="194"/>
      <c r="HS117" s="194"/>
      <c r="HT117" s="194"/>
      <c r="HU117" s="194"/>
      <c r="HV117" s="194"/>
      <c r="HW117" s="194"/>
      <c r="HX117" s="194"/>
      <c r="HY117" s="194"/>
      <c r="HZ117" s="194"/>
      <c r="IA117" s="194"/>
      <c r="IB117" s="194"/>
      <c r="IC117" s="194"/>
      <c r="ID117" s="194"/>
      <c r="IE117" s="194"/>
      <c r="IF117" s="194"/>
      <c r="IG117" s="194"/>
      <c r="IH117" s="194"/>
      <c r="II117" s="194"/>
      <c r="IJ117" s="194"/>
      <c r="IK117" s="194"/>
      <c r="IL117" s="194"/>
      <c r="IM117" s="194"/>
      <c r="IN117" s="194"/>
      <c r="IO117" s="194"/>
      <c r="IP117" s="194"/>
      <c r="IQ117" s="194"/>
      <c r="IR117" s="194"/>
      <c r="IS117" s="194"/>
      <c r="IT117" s="194"/>
      <c r="IU117" s="194"/>
    </row>
    <row r="118" spans="1:255">
      <c r="A118" s="194"/>
      <c r="B118" s="207"/>
      <c r="C118" s="207"/>
      <c r="D118" s="208"/>
      <c r="E118" s="202"/>
      <c r="F118" s="204"/>
      <c r="G118" s="202"/>
      <c r="H118" s="202"/>
      <c r="I118" s="202"/>
      <c r="J118" s="208"/>
      <c r="K118" s="202"/>
      <c r="L118" s="208"/>
      <c r="M118" s="202"/>
      <c r="N118" s="202"/>
      <c r="O118" s="202"/>
      <c r="P118" s="200"/>
      <c r="Q118" s="201"/>
      <c r="R118" s="202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4"/>
      <c r="AT118" s="194"/>
      <c r="AU118" s="194"/>
      <c r="AV118" s="194"/>
      <c r="AW118" s="194"/>
      <c r="AX118" s="194"/>
      <c r="AY118" s="194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  <c r="CT118" s="194"/>
      <c r="CU118" s="194"/>
      <c r="CV118" s="194"/>
      <c r="CW118" s="194"/>
      <c r="CX118" s="194"/>
      <c r="CY118" s="194"/>
      <c r="CZ118" s="194"/>
      <c r="DA118" s="194"/>
      <c r="DB118" s="194"/>
      <c r="DC118" s="194"/>
      <c r="DD118" s="194"/>
      <c r="DE118" s="194"/>
      <c r="DF118" s="194"/>
      <c r="DG118" s="194"/>
      <c r="DH118" s="194"/>
      <c r="DI118" s="194"/>
      <c r="DJ118" s="194"/>
      <c r="DK118" s="194"/>
      <c r="DL118" s="194"/>
      <c r="DM118" s="194"/>
      <c r="DN118" s="194"/>
      <c r="DO118" s="194"/>
      <c r="DP118" s="194"/>
      <c r="DQ118" s="194"/>
      <c r="DR118" s="194"/>
      <c r="DS118" s="194"/>
      <c r="DT118" s="194"/>
      <c r="DU118" s="194"/>
      <c r="DV118" s="194"/>
      <c r="DW118" s="194"/>
      <c r="DX118" s="194"/>
      <c r="DY118" s="194"/>
      <c r="DZ118" s="194"/>
      <c r="EA118" s="194"/>
      <c r="EB118" s="194"/>
      <c r="EC118" s="194"/>
      <c r="ED118" s="194"/>
      <c r="EE118" s="194"/>
      <c r="EF118" s="194"/>
      <c r="EG118" s="194"/>
      <c r="EH118" s="194"/>
      <c r="EI118" s="194"/>
      <c r="EJ118" s="194"/>
      <c r="EK118" s="194"/>
      <c r="EL118" s="194"/>
      <c r="EM118" s="194"/>
      <c r="EN118" s="194"/>
      <c r="EO118" s="194"/>
      <c r="EP118" s="194"/>
      <c r="EQ118" s="194"/>
      <c r="ER118" s="194"/>
      <c r="ES118" s="194"/>
      <c r="ET118" s="194"/>
      <c r="EU118" s="194"/>
      <c r="EV118" s="194"/>
      <c r="EW118" s="194"/>
      <c r="EX118" s="194"/>
      <c r="EY118" s="194"/>
      <c r="EZ118" s="194"/>
      <c r="FA118" s="194"/>
      <c r="FB118" s="194"/>
      <c r="FC118" s="194"/>
      <c r="FD118" s="194"/>
      <c r="FE118" s="194"/>
      <c r="FF118" s="194"/>
      <c r="FG118" s="194"/>
      <c r="FH118" s="194"/>
      <c r="FI118" s="194"/>
      <c r="FJ118" s="194"/>
      <c r="FK118" s="194"/>
      <c r="FL118" s="194"/>
      <c r="FM118" s="194"/>
      <c r="FN118" s="194"/>
      <c r="FO118" s="194"/>
      <c r="FP118" s="194"/>
      <c r="FQ118" s="194"/>
      <c r="FR118" s="194"/>
      <c r="FS118" s="194"/>
      <c r="FT118" s="194"/>
      <c r="FU118" s="194"/>
      <c r="FV118" s="194"/>
      <c r="FW118" s="194"/>
      <c r="FX118" s="194"/>
      <c r="FY118" s="194"/>
      <c r="FZ118" s="194"/>
      <c r="GA118" s="194"/>
      <c r="GB118" s="194"/>
      <c r="GC118" s="194"/>
      <c r="GD118" s="194"/>
      <c r="GE118" s="194"/>
      <c r="GF118" s="194"/>
      <c r="GG118" s="194"/>
      <c r="GH118" s="194"/>
      <c r="GI118" s="194"/>
      <c r="GJ118" s="194"/>
      <c r="GK118" s="194"/>
      <c r="GL118" s="194"/>
      <c r="GM118" s="194"/>
      <c r="GN118" s="194"/>
      <c r="GO118" s="194"/>
      <c r="GP118" s="194"/>
      <c r="GQ118" s="194"/>
      <c r="GR118" s="194"/>
      <c r="GS118" s="194"/>
      <c r="GT118" s="194"/>
      <c r="GU118" s="194"/>
      <c r="GV118" s="194"/>
      <c r="GW118" s="194"/>
      <c r="GX118" s="194"/>
      <c r="GY118" s="194"/>
      <c r="GZ118" s="194"/>
      <c r="HA118" s="194"/>
      <c r="HB118" s="194"/>
      <c r="HC118" s="194"/>
      <c r="HD118" s="194"/>
      <c r="HE118" s="194"/>
      <c r="HF118" s="194"/>
      <c r="HG118" s="194"/>
      <c r="HH118" s="194"/>
      <c r="HI118" s="194"/>
      <c r="HJ118" s="194"/>
      <c r="HK118" s="194"/>
      <c r="HL118" s="194"/>
      <c r="HM118" s="194"/>
      <c r="HN118" s="194"/>
      <c r="HO118" s="194"/>
      <c r="HP118" s="194"/>
      <c r="HQ118" s="194"/>
      <c r="HR118" s="194"/>
      <c r="HS118" s="194"/>
      <c r="HT118" s="194"/>
      <c r="HU118" s="194"/>
      <c r="HV118" s="194"/>
      <c r="HW118" s="194"/>
      <c r="HX118" s="194"/>
      <c r="HY118" s="194"/>
      <c r="HZ118" s="194"/>
      <c r="IA118" s="194"/>
      <c r="IB118" s="194"/>
      <c r="IC118" s="194"/>
      <c r="ID118" s="194"/>
      <c r="IE118" s="194"/>
      <c r="IF118" s="194"/>
      <c r="IG118" s="194"/>
      <c r="IH118" s="194"/>
      <c r="II118" s="194"/>
      <c r="IJ118" s="194"/>
      <c r="IK118" s="194"/>
      <c r="IL118" s="194"/>
      <c r="IM118" s="194"/>
      <c r="IN118" s="194"/>
      <c r="IO118" s="194"/>
      <c r="IP118" s="194"/>
      <c r="IQ118" s="194"/>
      <c r="IR118" s="194"/>
      <c r="IS118" s="194"/>
      <c r="IT118" s="194"/>
      <c r="IU118" s="194"/>
    </row>
    <row r="119" spans="1:255">
      <c r="A119" s="194"/>
      <c r="B119" s="207"/>
      <c r="C119" s="207"/>
      <c r="D119" s="208"/>
      <c r="E119" s="202"/>
      <c r="F119" s="204"/>
      <c r="G119" s="202"/>
      <c r="H119" s="202"/>
      <c r="I119" s="202"/>
      <c r="J119" s="208"/>
      <c r="K119" s="202"/>
      <c r="L119" s="208"/>
      <c r="M119" s="202"/>
      <c r="N119" s="202"/>
      <c r="O119" s="202"/>
      <c r="P119" s="200"/>
      <c r="Q119" s="201"/>
      <c r="R119" s="202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4"/>
      <c r="AN119" s="194"/>
      <c r="AO119" s="194"/>
      <c r="AP119" s="194"/>
      <c r="AQ119" s="194"/>
      <c r="AR119" s="194"/>
      <c r="AS119" s="194"/>
      <c r="AT119" s="194"/>
      <c r="AU119" s="194"/>
      <c r="AV119" s="194"/>
      <c r="AW119" s="194"/>
      <c r="AX119" s="194"/>
      <c r="AY119" s="194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  <c r="CT119" s="194"/>
      <c r="CU119" s="194"/>
      <c r="CV119" s="194"/>
      <c r="CW119" s="194"/>
      <c r="CX119" s="194"/>
      <c r="CY119" s="194"/>
      <c r="CZ119" s="194"/>
      <c r="DA119" s="194"/>
      <c r="DB119" s="194"/>
      <c r="DC119" s="194"/>
      <c r="DD119" s="194"/>
      <c r="DE119" s="194"/>
      <c r="DF119" s="194"/>
      <c r="DG119" s="194"/>
      <c r="DH119" s="194"/>
      <c r="DI119" s="194"/>
      <c r="DJ119" s="194"/>
      <c r="DK119" s="194"/>
      <c r="DL119" s="194"/>
      <c r="DM119" s="194"/>
      <c r="DN119" s="194"/>
      <c r="DO119" s="194"/>
      <c r="DP119" s="194"/>
      <c r="DQ119" s="194"/>
      <c r="DR119" s="194"/>
      <c r="DS119" s="194"/>
      <c r="DT119" s="194"/>
      <c r="DU119" s="194"/>
      <c r="DV119" s="194"/>
      <c r="DW119" s="194"/>
      <c r="DX119" s="194"/>
      <c r="DY119" s="194"/>
      <c r="DZ119" s="194"/>
      <c r="EA119" s="194"/>
      <c r="EB119" s="194"/>
      <c r="EC119" s="194"/>
      <c r="ED119" s="194"/>
      <c r="EE119" s="194"/>
      <c r="EF119" s="194"/>
      <c r="EG119" s="194"/>
      <c r="EH119" s="194"/>
      <c r="EI119" s="194"/>
      <c r="EJ119" s="194"/>
      <c r="EK119" s="194"/>
      <c r="EL119" s="194"/>
      <c r="EM119" s="194"/>
      <c r="EN119" s="194"/>
      <c r="EO119" s="194"/>
      <c r="EP119" s="194"/>
      <c r="EQ119" s="194"/>
      <c r="ER119" s="194"/>
      <c r="ES119" s="194"/>
      <c r="ET119" s="194"/>
      <c r="EU119" s="194"/>
      <c r="EV119" s="194"/>
      <c r="EW119" s="194"/>
      <c r="EX119" s="194"/>
      <c r="EY119" s="194"/>
      <c r="EZ119" s="194"/>
      <c r="FA119" s="194"/>
      <c r="FB119" s="194"/>
      <c r="FC119" s="194"/>
      <c r="FD119" s="194"/>
      <c r="FE119" s="194"/>
      <c r="FF119" s="194"/>
      <c r="FG119" s="194"/>
      <c r="FH119" s="194"/>
      <c r="FI119" s="194"/>
      <c r="FJ119" s="194"/>
      <c r="FK119" s="194"/>
      <c r="FL119" s="194"/>
      <c r="FM119" s="194"/>
      <c r="FN119" s="194"/>
      <c r="FO119" s="194"/>
      <c r="FP119" s="194"/>
      <c r="FQ119" s="194"/>
      <c r="FR119" s="194"/>
      <c r="FS119" s="194"/>
      <c r="FT119" s="194"/>
      <c r="FU119" s="194"/>
      <c r="FV119" s="194"/>
      <c r="FW119" s="194"/>
      <c r="FX119" s="194"/>
      <c r="FY119" s="194"/>
      <c r="FZ119" s="194"/>
      <c r="GA119" s="194"/>
      <c r="GB119" s="194"/>
      <c r="GC119" s="194"/>
      <c r="GD119" s="194"/>
      <c r="GE119" s="194"/>
      <c r="GF119" s="194"/>
      <c r="GG119" s="194"/>
      <c r="GH119" s="194"/>
      <c r="GI119" s="194"/>
      <c r="GJ119" s="194"/>
      <c r="GK119" s="194"/>
      <c r="GL119" s="194"/>
      <c r="GM119" s="194"/>
      <c r="GN119" s="194"/>
      <c r="GO119" s="194"/>
      <c r="GP119" s="194"/>
      <c r="GQ119" s="194"/>
      <c r="GR119" s="194"/>
      <c r="GS119" s="194"/>
      <c r="GT119" s="194"/>
      <c r="GU119" s="194"/>
      <c r="GV119" s="194"/>
      <c r="GW119" s="194"/>
      <c r="GX119" s="194"/>
      <c r="GY119" s="194"/>
      <c r="GZ119" s="194"/>
      <c r="HA119" s="194"/>
      <c r="HB119" s="194"/>
      <c r="HC119" s="194"/>
      <c r="HD119" s="194"/>
      <c r="HE119" s="194"/>
      <c r="HF119" s="194"/>
      <c r="HG119" s="194"/>
      <c r="HH119" s="194"/>
      <c r="HI119" s="194"/>
      <c r="HJ119" s="194"/>
      <c r="HK119" s="194"/>
      <c r="HL119" s="194"/>
      <c r="HM119" s="194"/>
      <c r="HN119" s="194"/>
      <c r="HO119" s="194"/>
      <c r="HP119" s="194"/>
      <c r="HQ119" s="194"/>
      <c r="HR119" s="194"/>
      <c r="HS119" s="194"/>
      <c r="HT119" s="194"/>
      <c r="HU119" s="194"/>
      <c r="HV119" s="194"/>
      <c r="HW119" s="194"/>
      <c r="HX119" s="194"/>
      <c r="HY119" s="194"/>
      <c r="HZ119" s="194"/>
      <c r="IA119" s="194"/>
      <c r="IB119" s="194"/>
      <c r="IC119" s="194"/>
      <c r="ID119" s="194"/>
      <c r="IE119" s="194"/>
      <c r="IF119" s="194"/>
      <c r="IG119" s="194"/>
      <c r="IH119" s="194"/>
      <c r="II119" s="194"/>
      <c r="IJ119" s="194"/>
      <c r="IK119" s="194"/>
      <c r="IL119" s="194"/>
      <c r="IM119" s="194"/>
      <c r="IN119" s="194"/>
      <c r="IO119" s="194"/>
      <c r="IP119" s="194"/>
      <c r="IQ119" s="194"/>
      <c r="IR119" s="194"/>
      <c r="IS119" s="194"/>
      <c r="IT119" s="194"/>
      <c r="IU119" s="194"/>
    </row>
  </sheetData>
  <mergeCells count="29">
    <mergeCell ref="L5:M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R2"/>
    <mergeCell ref="B4:C4"/>
    <mergeCell ref="D4:E4"/>
    <mergeCell ref="F4:G4"/>
    <mergeCell ref="H4:I4"/>
    <mergeCell ref="J4:K4"/>
    <mergeCell ref="L4:M4"/>
    <mergeCell ref="N4:N5"/>
    <mergeCell ref="O4:O5"/>
    <mergeCell ref="P4:P5"/>
    <mergeCell ref="Q4:Q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AD52"/>
  <sheetViews>
    <sheetView topLeftCell="A35" workbookViewId="0">
      <selection activeCell="B7" sqref="B7"/>
    </sheetView>
  </sheetViews>
  <sheetFormatPr defaultRowHeight="23.25"/>
  <cols>
    <col min="1" max="1" width="1.5703125" style="2" customWidth="1"/>
    <col min="2" max="3" width="5.5703125" style="2" customWidth="1"/>
    <col min="4" max="4" width="2.7109375" style="2" customWidth="1"/>
    <col min="5" max="5" width="7" style="2" customWidth="1"/>
    <col min="6" max="6" width="3.140625" style="2" customWidth="1"/>
    <col min="7" max="7" width="1.5703125" style="2" customWidth="1"/>
    <col min="8" max="9" width="5.5703125" style="2" customWidth="1"/>
    <col min="10" max="10" width="2.7109375" style="2" customWidth="1"/>
    <col min="11" max="11" width="7" style="2" customWidth="1"/>
    <col min="12" max="12" width="3.140625" style="2" customWidth="1"/>
    <col min="13" max="13" width="1.5703125" style="2" customWidth="1"/>
    <col min="14" max="15" width="5.5703125" style="2" customWidth="1"/>
    <col min="16" max="16" width="2.7109375" style="2" customWidth="1"/>
    <col min="17" max="17" width="7" style="2" customWidth="1"/>
    <col min="18" max="18" width="3.140625" style="2" customWidth="1"/>
    <col min="19" max="19" width="1.5703125" style="2" customWidth="1"/>
    <col min="20" max="21" width="5.5703125" style="2" customWidth="1"/>
    <col min="22" max="22" width="2.7109375" style="2" customWidth="1"/>
    <col min="23" max="23" width="7" style="2" customWidth="1"/>
    <col min="24" max="24" width="3.140625" style="2" customWidth="1"/>
    <col min="25" max="25" width="1.5703125" customWidth="1"/>
    <col min="27" max="27" width="7" customWidth="1"/>
    <col min="28" max="28" width="2.7109375" customWidth="1"/>
    <col min="29" max="29" width="7" customWidth="1"/>
    <col min="30" max="30" width="2.7109375" customWidth="1"/>
    <col min="257" max="257" width="1.5703125" customWidth="1"/>
    <col min="258" max="259" width="5.5703125" customWidth="1"/>
    <col min="260" max="260" width="2.7109375" customWidth="1"/>
    <col min="261" max="261" width="7" customWidth="1"/>
    <col min="262" max="262" width="3.140625" customWidth="1"/>
    <col min="263" max="263" width="1.5703125" customWidth="1"/>
    <col min="264" max="265" width="5.5703125" customWidth="1"/>
    <col min="266" max="266" width="2.7109375" customWidth="1"/>
    <col min="267" max="267" width="7" customWidth="1"/>
    <col min="268" max="268" width="3.140625" customWidth="1"/>
    <col min="269" max="269" width="1.5703125" customWidth="1"/>
    <col min="270" max="271" width="5.5703125" customWidth="1"/>
    <col min="272" max="272" width="2.7109375" customWidth="1"/>
    <col min="273" max="273" width="7" customWidth="1"/>
    <col min="274" max="274" width="3.140625" customWidth="1"/>
    <col min="275" max="275" width="1.5703125" customWidth="1"/>
    <col min="276" max="277" width="5.5703125" customWidth="1"/>
    <col min="278" max="278" width="2.7109375" customWidth="1"/>
    <col min="279" max="279" width="7" customWidth="1"/>
    <col min="280" max="280" width="3.140625" customWidth="1"/>
    <col min="281" max="281" width="1.5703125" customWidth="1"/>
    <col min="283" max="283" width="7" customWidth="1"/>
    <col min="284" max="284" width="2.7109375" customWidth="1"/>
    <col min="285" max="285" width="7" customWidth="1"/>
    <col min="286" max="286" width="2.7109375" customWidth="1"/>
    <col min="513" max="513" width="1.5703125" customWidth="1"/>
    <col min="514" max="515" width="5.5703125" customWidth="1"/>
    <col min="516" max="516" width="2.7109375" customWidth="1"/>
    <col min="517" max="517" width="7" customWidth="1"/>
    <col min="518" max="518" width="3.140625" customWidth="1"/>
    <col min="519" max="519" width="1.5703125" customWidth="1"/>
    <col min="520" max="521" width="5.5703125" customWidth="1"/>
    <col min="522" max="522" width="2.7109375" customWidth="1"/>
    <col min="523" max="523" width="7" customWidth="1"/>
    <col min="524" max="524" width="3.140625" customWidth="1"/>
    <col min="525" max="525" width="1.5703125" customWidth="1"/>
    <col min="526" max="527" width="5.5703125" customWidth="1"/>
    <col min="528" max="528" width="2.7109375" customWidth="1"/>
    <col min="529" max="529" width="7" customWidth="1"/>
    <col min="530" max="530" width="3.140625" customWidth="1"/>
    <col min="531" max="531" width="1.5703125" customWidth="1"/>
    <col min="532" max="533" width="5.5703125" customWidth="1"/>
    <col min="534" max="534" width="2.7109375" customWidth="1"/>
    <col min="535" max="535" width="7" customWidth="1"/>
    <col min="536" max="536" width="3.140625" customWidth="1"/>
    <col min="537" max="537" width="1.5703125" customWidth="1"/>
    <col min="539" max="539" width="7" customWidth="1"/>
    <col min="540" max="540" width="2.7109375" customWidth="1"/>
    <col min="541" max="541" width="7" customWidth="1"/>
    <col min="542" max="542" width="2.7109375" customWidth="1"/>
    <col min="769" max="769" width="1.5703125" customWidth="1"/>
    <col min="770" max="771" width="5.5703125" customWidth="1"/>
    <col min="772" max="772" width="2.7109375" customWidth="1"/>
    <col min="773" max="773" width="7" customWidth="1"/>
    <col min="774" max="774" width="3.140625" customWidth="1"/>
    <col min="775" max="775" width="1.5703125" customWidth="1"/>
    <col min="776" max="777" width="5.5703125" customWidth="1"/>
    <col min="778" max="778" width="2.7109375" customWidth="1"/>
    <col min="779" max="779" width="7" customWidth="1"/>
    <col min="780" max="780" width="3.140625" customWidth="1"/>
    <col min="781" max="781" width="1.5703125" customWidth="1"/>
    <col min="782" max="783" width="5.5703125" customWidth="1"/>
    <col min="784" max="784" width="2.7109375" customWidth="1"/>
    <col min="785" max="785" width="7" customWidth="1"/>
    <col min="786" max="786" width="3.140625" customWidth="1"/>
    <col min="787" max="787" width="1.5703125" customWidth="1"/>
    <col min="788" max="789" width="5.5703125" customWidth="1"/>
    <col min="790" max="790" width="2.7109375" customWidth="1"/>
    <col min="791" max="791" width="7" customWidth="1"/>
    <col min="792" max="792" width="3.140625" customWidth="1"/>
    <col min="793" max="793" width="1.5703125" customWidth="1"/>
    <col min="795" max="795" width="7" customWidth="1"/>
    <col min="796" max="796" width="2.7109375" customWidth="1"/>
    <col min="797" max="797" width="7" customWidth="1"/>
    <col min="798" max="798" width="2.7109375" customWidth="1"/>
    <col min="1025" max="1025" width="1.5703125" customWidth="1"/>
    <col min="1026" max="1027" width="5.5703125" customWidth="1"/>
    <col min="1028" max="1028" width="2.7109375" customWidth="1"/>
    <col min="1029" max="1029" width="7" customWidth="1"/>
    <col min="1030" max="1030" width="3.140625" customWidth="1"/>
    <col min="1031" max="1031" width="1.5703125" customWidth="1"/>
    <col min="1032" max="1033" width="5.5703125" customWidth="1"/>
    <col min="1034" max="1034" width="2.7109375" customWidth="1"/>
    <col min="1035" max="1035" width="7" customWidth="1"/>
    <col min="1036" max="1036" width="3.140625" customWidth="1"/>
    <col min="1037" max="1037" width="1.5703125" customWidth="1"/>
    <col min="1038" max="1039" width="5.5703125" customWidth="1"/>
    <col min="1040" max="1040" width="2.7109375" customWidth="1"/>
    <col min="1041" max="1041" width="7" customWidth="1"/>
    <col min="1042" max="1042" width="3.140625" customWidth="1"/>
    <col min="1043" max="1043" width="1.5703125" customWidth="1"/>
    <col min="1044" max="1045" width="5.5703125" customWidth="1"/>
    <col min="1046" max="1046" width="2.7109375" customWidth="1"/>
    <col min="1047" max="1047" width="7" customWidth="1"/>
    <col min="1048" max="1048" width="3.140625" customWidth="1"/>
    <col min="1049" max="1049" width="1.5703125" customWidth="1"/>
    <col min="1051" max="1051" width="7" customWidth="1"/>
    <col min="1052" max="1052" width="2.7109375" customWidth="1"/>
    <col min="1053" max="1053" width="7" customWidth="1"/>
    <col min="1054" max="1054" width="2.7109375" customWidth="1"/>
    <col min="1281" max="1281" width="1.5703125" customWidth="1"/>
    <col min="1282" max="1283" width="5.5703125" customWidth="1"/>
    <col min="1284" max="1284" width="2.7109375" customWidth="1"/>
    <col min="1285" max="1285" width="7" customWidth="1"/>
    <col min="1286" max="1286" width="3.140625" customWidth="1"/>
    <col min="1287" max="1287" width="1.5703125" customWidth="1"/>
    <col min="1288" max="1289" width="5.5703125" customWidth="1"/>
    <col min="1290" max="1290" width="2.7109375" customWidth="1"/>
    <col min="1291" max="1291" width="7" customWidth="1"/>
    <col min="1292" max="1292" width="3.140625" customWidth="1"/>
    <col min="1293" max="1293" width="1.5703125" customWidth="1"/>
    <col min="1294" max="1295" width="5.5703125" customWidth="1"/>
    <col min="1296" max="1296" width="2.7109375" customWidth="1"/>
    <col min="1297" max="1297" width="7" customWidth="1"/>
    <col min="1298" max="1298" width="3.140625" customWidth="1"/>
    <col min="1299" max="1299" width="1.5703125" customWidth="1"/>
    <col min="1300" max="1301" width="5.5703125" customWidth="1"/>
    <col min="1302" max="1302" width="2.7109375" customWidth="1"/>
    <col min="1303" max="1303" width="7" customWidth="1"/>
    <col min="1304" max="1304" width="3.140625" customWidth="1"/>
    <col min="1305" max="1305" width="1.5703125" customWidth="1"/>
    <col min="1307" max="1307" width="7" customWidth="1"/>
    <col min="1308" max="1308" width="2.7109375" customWidth="1"/>
    <col min="1309" max="1309" width="7" customWidth="1"/>
    <col min="1310" max="1310" width="2.7109375" customWidth="1"/>
    <col min="1537" max="1537" width="1.5703125" customWidth="1"/>
    <col min="1538" max="1539" width="5.5703125" customWidth="1"/>
    <col min="1540" max="1540" width="2.7109375" customWidth="1"/>
    <col min="1541" max="1541" width="7" customWidth="1"/>
    <col min="1542" max="1542" width="3.140625" customWidth="1"/>
    <col min="1543" max="1543" width="1.5703125" customWidth="1"/>
    <col min="1544" max="1545" width="5.5703125" customWidth="1"/>
    <col min="1546" max="1546" width="2.7109375" customWidth="1"/>
    <col min="1547" max="1547" width="7" customWidth="1"/>
    <col min="1548" max="1548" width="3.140625" customWidth="1"/>
    <col min="1549" max="1549" width="1.5703125" customWidth="1"/>
    <col min="1550" max="1551" width="5.5703125" customWidth="1"/>
    <col min="1552" max="1552" width="2.7109375" customWidth="1"/>
    <col min="1553" max="1553" width="7" customWidth="1"/>
    <col min="1554" max="1554" width="3.140625" customWidth="1"/>
    <col min="1555" max="1555" width="1.5703125" customWidth="1"/>
    <col min="1556" max="1557" width="5.5703125" customWidth="1"/>
    <col min="1558" max="1558" width="2.7109375" customWidth="1"/>
    <col min="1559" max="1559" width="7" customWidth="1"/>
    <col min="1560" max="1560" width="3.140625" customWidth="1"/>
    <col min="1561" max="1561" width="1.5703125" customWidth="1"/>
    <col min="1563" max="1563" width="7" customWidth="1"/>
    <col min="1564" max="1564" width="2.7109375" customWidth="1"/>
    <col min="1565" max="1565" width="7" customWidth="1"/>
    <col min="1566" max="1566" width="2.7109375" customWidth="1"/>
    <col min="1793" max="1793" width="1.5703125" customWidth="1"/>
    <col min="1794" max="1795" width="5.5703125" customWidth="1"/>
    <col min="1796" max="1796" width="2.7109375" customWidth="1"/>
    <col min="1797" max="1797" width="7" customWidth="1"/>
    <col min="1798" max="1798" width="3.140625" customWidth="1"/>
    <col min="1799" max="1799" width="1.5703125" customWidth="1"/>
    <col min="1800" max="1801" width="5.5703125" customWidth="1"/>
    <col min="1802" max="1802" width="2.7109375" customWidth="1"/>
    <col min="1803" max="1803" width="7" customWidth="1"/>
    <col min="1804" max="1804" width="3.140625" customWidth="1"/>
    <col min="1805" max="1805" width="1.5703125" customWidth="1"/>
    <col min="1806" max="1807" width="5.5703125" customWidth="1"/>
    <col min="1808" max="1808" width="2.7109375" customWidth="1"/>
    <col min="1809" max="1809" width="7" customWidth="1"/>
    <col min="1810" max="1810" width="3.140625" customWidth="1"/>
    <col min="1811" max="1811" width="1.5703125" customWidth="1"/>
    <col min="1812" max="1813" width="5.5703125" customWidth="1"/>
    <col min="1814" max="1814" width="2.7109375" customWidth="1"/>
    <col min="1815" max="1815" width="7" customWidth="1"/>
    <col min="1816" max="1816" width="3.140625" customWidth="1"/>
    <col min="1817" max="1817" width="1.5703125" customWidth="1"/>
    <col min="1819" max="1819" width="7" customWidth="1"/>
    <col min="1820" max="1820" width="2.7109375" customWidth="1"/>
    <col min="1821" max="1821" width="7" customWidth="1"/>
    <col min="1822" max="1822" width="2.7109375" customWidth="1"/>
    <col min="2049" max="2049" width="1.5703125" customWidth="1"/>
    <col min="2050" max="2051" width="5.5703125" customWidth="1"/>
    <col min="2052" max="2052" width="2.7109375" customWidth="1"/>
    <col min="2053" max="2053" width="7" customWidth="1"/>
    <col min="2054" max="2054" width="3.140625" customWidth="1"/>
    <col min="2055" max="2055" width="1.5703125" customWidth="1"/>
    <col min="2056" max="2057" width="5.5703125" customWidth="1"/>
    <col min="2058" max="2058" width="2.7109375" customWidth="1"/>
    <col min="2059" max="2059" width="7" customWidth="1"/>
    <col min="2060" max="2060" width="3.140625" customWidth="1"/>
    <col min="2061" max="2061" width="1.5703125" customWidth="1"/>
    <col min="2062" max="2063" width="5.5703125" customWidth="1"/>
    <col min="2064" max="2064" width="2.7109375" customWidth="1"/>
    <col min="2065" max="2065" width="7" customWidth="1"/>
    <col min="2066" max="2066" width="3.140625" customWidth="1"/>
    <col min="2067" max="2067" width="1.5703125" customWidth="1"/>
    <col min="2068" max="2069" width="5.5703125" customWidth="1"/>
    <col min="2070" max="2070" width="2.7109375" customWidth="1"/>
    <col min="2071" max="2071" width="7" customWidth="1"/>
    <col min="2072" max="2072" width="3.140625" customWidth="1"/>
    <col min="2073" max="2073" width="1.5703125" customWidth="1"/>
    <col min="2075" max="2075" width="7" customWidth="1"/>
    <col min="2076" max="2076" width="2.7109375" customWidth="1"/>
    <col min="2077" max="2077" width="7" customWidth="1"/>
    <col min="2078" max="2078" width="2.7109375" customWidth="1"/>
    <col min="2305" max="2305" width="1.5703125" customWidth="1"/>
    <col min="2306" max="2307" width="5.5703125" customWidth="1"/>
    <col min="2308" max="2308" width="2.7109375" customWidth="1"/>
    <col min="2309" max="2309" width="7" customWidth="1"/>
    <col min="2310" max="2310" width="3.140625" customWidth="1"/>
    <col min="2311" max="2311" width="1.5703125" customWidth="1"/>
    <col min="2312" max="2313" width="5.5703125" customWidth="1"/>
    <col min="2314" max="2314" width="2.7109375" customWidth="1"/>
    <col min="2315" max="2315" width="7" customWidth="1"/>
    <col min="2316" max="2316" width="3.140625" customWidth="1"/>
    <col min="2317" max="2317" width="1.5703125" customWidth="1"/>
    <col min="2318" max="2319" width="5.5703125" customWidth="1"/>
    <col min="2320" max="2320" width="2.7109375" customWidth="1"/>
    <col min="2321" max="2321" width="7" customWidth="1"/>
    <col min="2322" max="2322" width="3.140625" customWidth="1"/>
    <col min="2323" max="2323" width="1.5703125" customWidth="1"/>
    <col min="2324" max="2325" width="5.5703125" customWidth="1"/>
    <col min="2326" max="2326" width="2.7109375" customWidth="1"/>
    <col min="2327" max="2327" width="7" customWidth="1"/>
    <col min="2328" max="2328" width="3.140625" customWidth="1"/>
    <col min="2329" max="2329" width="1.5703125" customWidth="1"/>
    <col min="2331" max="2331" width="7" customWidth="1"/>
    <col min="2332" max="2332" width="2.7109375" customWidth="1"/>
    <col min="2333" max="2333" width="7" customWidth="1"/>
    <col min="2334" max="2334" width="2.7109375" customWidth="1"/>
    <col min="2561" max="2561" width="1.5703125" customWidth="1"/>
    <col min="2562" max="2563" width="5.5703125" customWidth="1"/>
    <col min="2564" max="2564" width="2.7109375" customWidth="1"/>
    <col min="2565" max="2565" width="7" customWidth="1"/>
    <col min="2566" max="2566" width="3.140625" customWidth="1"/>
    <col min="2567" max="2567" width="1.5703125" customWidth="1"/>
    <col min="2568" max="2569" width="5.5703125" customWidth="1"/>
    <col min="2570" max="2570" width="2.7109375" customWidth="1"/>
    <col min="2571" max="2571" width="7" customWidth="1"/>
    <col min="2572" max="2572" width="3.140625" customWidth="1"/>
    <col min="2573" max="2573" width="1.5703125" customWidth="1"/>
    <col min="2574" max="2575" width="5.5703125" customWidth="1"/>
    <col min="2576" max="2576" width="2.7109375" customWidth="1"/>
    <col min="2577" max="2577" width="7" customWidth="1"/>
    <col min="2578" max="2578" width="3.140625" customWidth="1"/>
    <col min="2579" max="2579" width="1.5703125" customWidth="1"/>
    <col min="2580" max="2581" width="5.5703125" customWidth="1"/>
    <col min="2582" max="2582" width="2.7109375" customWidth="1"/>
    <col min="2583" max="2583" width="7" customWidth="1"/>
    <col min="2584" max="2584" width="3.140625" customWidth="1"/>
    <col min="2585" max="2585" width="1.5703125" customWidth="1"/>
    <col min="2587" max="2587" width="7" customWidth="1"/>
    <col min="2588" max="2588" width="2.7109375" customWidth="1"/>
    <col min="2589" max="2589" width="7" customWidth="1"/>
    <col min="2590" max="2590" width="2.7109375" customWidth="1"/>
    <col min="2817" max="2817" width="1.5703125" customWidth="1"/>
    <col min="2818" max="2819" width="5.5703125" customWidth="1"/>
    <col min="2820" max="2820" width="2.7109375" customWidth="1"/>
    <col min="2821" max="2821" width="7" customWidth="1"/>
    <col min="2822" max="2822" width="3.140625" customWidth="1"/>
    <col min="2823" max="2823" width="1.5703125" customWidth="1"/>
    <col min="2824" max="2825" width="5.5703125" customWidth="1"/>
    <col min="2826" max="2826" width="2.7109375" customWidth="1"/>
    <col min="2827" max="2827" width="7" customWidth="1"/>
    <col min="2828" max="2828" width="3.140625" customWidth="1"/>
    <col min="2829" max="2829" width="1.5703125" customWidth="1"/>
    <col min="2830" max="2831" width="5.5703125" customWidth="1"/>
    <col min="2832" max="2832" width="2.7109375" customWidth="1"/>
    <col min="2833" max="2833" width="7" customWidth="1"/>
    <col min="2834" max="2834" width="3.140625" customWidth="1"/>
    <col min="2835" max="2835" width="1.5703125" customWidth="1"/>
    <col min="2836" max="2837" width="5.5703125" customWidth="1"/>
    <col min="2838" max="2838" width="2.7109375" customWidth="1"/>
    <col min="2839" max="2839" width="7" customWidth="1"/>
    <col min="2840" max="2840" width="3.140625" customWidth="1"/>
    <col min="2841" max="2841" width="1.5703125" customWidth="1"/>
    <col min="2843" max="2843" width="7" customWidth="1"/>
    <col min="2844" max="2844" width="2.7109375" customWidth="1"/>
    <col min="2845" max="2845" width="7" customWidth="1"/>
    <col min="2846" max="2846" width="2.7109375" customWidth="1"/>
    <col min="3073" max="3073" width="1.5703125" customWidth="1"/>
    <col min="3074" max="3075" width="5.5703125" customWidth="1"/>
    <col min="3076" max="3076" width="2.7109375" customWidth="1"/>
    <col min="3077" max="3077" width="7" customWidth="1"/>
    <col min="3078" max="3078" width="3.140625" customWidth="1"/>
    <col min="3079" max="3079" width="1.5703125" customWidth="1"/>
    <col min="3080" max="3081" width="5.5703125" customWidth="1"/>
    <col min="3082" max="3082" width="2.7109375" customWidth="1"/>
    <col min="3083" max="3083" width="7" customWidth="1"/>
    <col min="3084" max="3084" width="3.140625" customWidth="1"/>
    <col min="3085" max="3085" width="1.5703125" customWidth="1"/>
    <col min="3086" max="3087" width="5.5703125" customWidth="1"/>
    <col min="3088" max="3088" width="2.7109375" customWidth="1"/>
    <col min="3089" max="3089" width="7" customWidth="1"/>
    <col min="3090" max="3090" width="3.140625" customWidth="1"/>
    <col min="3091" max="3091" width="1.5703125" customWidth="1"/>
    <col min="3092" max="3093" width="5.5703125" customWidth="1"/>
    <col min="3094" max="3094" width="2.7109375" customWidth="1"/>
    <col min="3095" max="3095" width="7" customWidth="1"/>
    <col min="3096" max="3096" width="3.140625" customWidth="1"/>
    <col min="3097" max="3097" width="1.5703125" customWidth="1"/>
    <col min="3099" max="3099" width="7" customWidth="1"/>
    <col min="3100" max="3100" width="2.7109375" customWidth="1"/>
    <col min="3101" max="3101" width="7" customWidth="1"/>
    <col min="3102" max="3102" width="2.7109375" customWidth="1"/>
    <col min="3329" max="3329" width="1.5703125" customWidth="1"/>
    <col min="3330" max="3331" width="5.5703125" customWidth="1"/>
    <col min="3332" max="3332" width="2.7109375" customWidth="1"/>
    <col min="3333" max="3333" width="7" customWidth="1"/>
    <col min="3334" max="3334" width="3.140625" customWidth="1"/>
    <col min="3335" max="3335" width="1.5703125" customWidth="1"/>
    <col min="3336" max="3337" width="5.5703125" customWidth="1"/>
    <col min="3338" max="3338" width="2.7109375" customWidth="1"/>
    <col min="3339" max="3339" width="7" customWidth="1"/>
    <col min="3340" max="3340" width="3.140625" customWidth="1"/>
    <col min="3341" max="3341" width="1.5703125" customWidth="1"/>
    <col min="3342" max="3343" width="5.5703125" customWidth="1"/>
    <col min="3344" max="3344" width="2.7109375" customWidth="1"/>
    <col min="3345" max="3345" width="7" customWidth="1"/>
    <col min="3346" max="3346" width="3.140625" customWidth="1"/>
    <col min="3347" max="3347" width="1.5703125" customWidth="1"/>
    <col min="3348" max="3349" width="5.5703125" customWidth="1"/>
    <col min="3350" max="3350" width="2.7109375" customWidth="1"/>
    <col min="3351" max="3351" width="7" customWidth="1"/>
    <col min="3352" max="3352" width="3.140625" customWidth="1"/>
    <col min="3353" max="3353" width="1.5703125" customWidth="1"/>
    <col min="3355" max="3355" width="7" customWidth="1"/>
    <col min="3356" max="3356" width="2.7109375" customWidth="1"/>
    <col min="3357" max="3357" width="7" customWidth="1"/>
    <col min="3358" max="3358" width="2.7109375" customWidth="1"/>
    <col min="3585" max="3585" width="1.5703125" customWidth="1"/>
    <col min="3586" max="3587" width="5.5703125" customWidth="1"/>
    <col min="3588" max="3588" width="2.7109375" customWidth="1"/>
    <col min="3589" max="3589" width="7" customWidth="1"/>
    <col min="3590" max="3590" width="3.140625" customWidth="1"/>
    <col min="3591" max="3591" width="1.5703125" customWidth="1"/>
    <col min="3592" max="3593" width="5.5703125" customWidth="1"/>
    <col min="3594" max="3594" width="2.7109375" customWidth="1"/>
    <col min="3595" max="3595" width="7" customWidth="1"/>
    <col min="3596" max="3596" width="3.140625" customWidth="1"/>
    <col min="3597" max="3597" width="1.5703125" customWidth="1"/>
    <col min="3598" max="3599" width="5.5703125" customWidth="1"/>
    <col min="3600" max="3600" width="2.7109375" customWidth="1"/>
    <col min="3601" max="3601" width="7" customWidth="1"/>
    <col min="3602" max="3602" width="3.140625" customWidth="1"/>
    <col min="3603" max="3603" width="1.5703125" customWidth="1"/>
    <col min="3604" max="3605" width="5.5703125" customWidth="1"/>
    <col min="3606" max="3606" width="2.7109375" customWidth="1"/>
    <col min="3607" max="3607" width="7" customWidth="1"/>
    <col min="3608" max="3608" width="3.140625" customWidth="1"/>
    <col min="3609" max="3609" width="1.5703125" customWidth="1"/>
    <col min="3611" max="3611" width="7" customWidth="1"/>
    <col min="3612" max="3612" width="2.7109375" customWidth="1"/>
    <col min="3613" max="3613" width="7" customWidth="1"/>
    <col min="3614" max="3614" width="2.7109375" customWidth="1"/>
    <col min="3841" max="3841" width="1.5703125" customWidth="1"/>
    <col min="3842" max="3843" width="5.5703125" customWidth="1"/>
    <col min="3844" max="3844" width="2.7109375" customWidth="1"/>
    <col min="3845" max="3845" width="7" customWidth="1"/>
    <col min="3846" max="3846" width="3.140625" customWidth="1"/>
    <col min="3847" max="3847" width="1.5703125" customWidth="1"/>
    <col min="3848" max="3849" width="5.5703125" customWidth="1"/>
    <col min="3850" max="3850" width="2.7109375" customWidth="1"/>
    <col min="3851" max="3851" width="7" customWidth="1"/>
    <col min="3852" max="3852" width="3.140625" customWidth="1"/>
    <col min="3853" max="3853" width="1.5703125" customWidth="1"/>
    <col min="3854" max="3855" width="5.5703125" customWidth="1"/>
    <col min="3856" max="3856" width="2.7109375" customWidth="1"/>
    <col min="3857" max="3857" width="7" customWidth="1"/>
    <col min="3858" max="3858" width="3.140625" customWidth="1"/>
    <col min="3859" max="3859" width="1.5703125" customWidth="1"/>
    <col min="3860" max="3861" width="5.5703125" customWidth="1"/>
    <col min="3862" max="3862" width="2.7109375" customWidth="1"/>
    <col min="3863" max="3863" width="7" customWidth="1"/>
    <col min="3864" max="3864" width="3.140625" customWidth="1"/>
    <col min="3865" max="3865" width="1.5703125" customWidth="1"/>
    <col min="3867" max="3867" width="7" customWidth="1"/>
    <col min="3868" max="3868" width="2.7109375" customWidth="1"/>
    <col min="3869" max="3869" width="7" customWidth="1"/>
    <col min="3870" max="3870" width="2.7109375" customWidth="1"/>
    <col min="4097" max="4097" width="1.5703125" customWidth="1"/>
    <col min="4098" max="4099" width="5.5703125" customWidth="1"/>
    <col min="4100" max="4100" width="2.7109375" customWidth="1"/>
    <col min="4101" max="4101" width="7" customWidth="1"/>
    <col min="4102" max="4102" width="3.140625" customWidth="1"/>
    <col min="4103" max="4103" width="1.5703125" customWidth="1"/>
    <col min="4104" max="4105" width="5.5703125" customWidth="1"/>
    <col min="4106" max="4106" width="2.7109375" customWidth="1"/>
    <col min="4107" max="4107" width="7" customWidth="1"/>
    <col min="4108" max="4108" width="3.140625" customWidth="1"/>
    <col min="4109" max="4109" width="1.5703125" customWidth="1"/>
    <col min="4110" max="4111" width="5.5703125" customWidth="1"/>
    <col min="4112" max="4112" width="2.7109375" customWidth="1"/>
    <col min="4113" max="4113" width="7" customWidth="1"/>
    <col min="4114" max="4114" width="3.140625" customWidth="1"/>
    <col min="4115" max="4115" width="1.5703125" customWidth="1"/>
    <col min="4116" max="4117" width="5.5703125" customWidth="1"/>
    <col min="4118" max="4118" width="2.7109375" customWidth="1"/>
    <col min="4119" max="4119" width="7" customWidth="1"/>
    <col min="4120" max="4120" width="3.140625" customWidth="1"/>
    <col min="4121" max="4121" width="1.5703125" customWidth="1"/>
    <col min="4123" max="4123" width="7" customWidth="1"/>
    <col min="4124" max="4124" width="2.7109375" customWidth="1"/>
    <col min="4125" max="4125" width="7" customWidth="1"/>
    <col min="4126" max="4126" width="2.7109375" customWidth="1"/>
    <col min="4353" max="4353" width="1.5703125" customWidth="1"/>
    <col min="4354" max="4355" width="5.5703125" customWidth="1"/>
    <col min="4356" max="4356" width="2.7109375" customWidth="1"/>
    <col min="4357" max="4357" width="7" customWidth="1"/>
    <col min="4358" max="4358" width="3.140625" customWidth="1"/>
    <col min="4359" max="4359" width="1.5703125" customWidth="1"/>
    <col min="4360" max="4361" width="5.5703125" customWidth="1"/>
    <col min="4362" max="4362" width="2.7109375" customWidth="1"/>
    <col min="4363" max="4363" width="7" customWidth="1"/>
    <col min="4364" max="4364" width="3.140625" customWidth="1"/>
    <col min="4365" max="4365" width="1.5703125" customWidth="1"/>
    <col min="4366" max="4367" width="5.5703125" customWidth="1"/>
    <col min="4368" max="4368" width="2.7109375" customWidth="1"/>
    <col min="4369" max="4369" width="7" customWidth="1"/>
    <col min="4370" max="4370" width="3.140625" customWidth="1"/>
    <col min="4371" max="4371" width="1.5703125" customWidth="1"/>
    <col min="4372" max="4373" width="5.5703125" customWidth="1"/>
    <col min="4374" max="4374" width="2.7109375" customWidth="1"/>
    <col min="4375" max="4375" width="7" customWidth="1"/>
    <col min="4376" max="4376" width="3.140625" customWidth="1"/>
    <col min="4377" max="4377" width="1.5703125" customWidth="1"/>
    <col min="4379" max="4379" width="7" customWidth="1"/>
    <col min="4380" max="4380" width="2.7109375" customWidth="1"/>
    <col min="4381" max="4381" width="7" customWidth="1"/>
    <col min="4382" max="4382" width="2.7109375" customWidth="1"/>
    <col min="4609" max="4609" width="1.5703125" customWidth="1"/>
    <col min="4610" max="4611" width="5.5703125" customWidth="1"/>
    <col min="4612" max="4612" width="2.7109375" customWidth="1"/>
    <col min="4613" max="4613" width="7" customWidth="1"/>
    <col min="4614" max="4614" width="3.140625" customWidth="1"/>
    <col min="4615" max="4615" width="1.5703125" customWidth="1"/>
    <col min="4616" max="4617" width="5.5703125" customWidth="1"/>
    <col min="4618" max="4618" width="2.7109375" customWidth="1"/>
    <col min="4619" max="4619" width="7" customWidth="1"/>
    <col min="4620" max="4620" width="3.140625" customWidth="1"/>
    <col min="4621" max="4621" width="1.5703125" customWidth="1"/>
    <col min="4622" max="4623" width="5.5703125" customWidth="1"/>
    <col min="4624" max="4624" width="2.7109375" customWidth="1"/>
    <col min="4625" max="4625" width="7" customWidth="1"/>
    <col min="4626" max="4626" width="3.140625" customWidth="1"/>
    <col min="4627" max="4627" width="1.5703125" customWidth="1"/>
    <col min="4628" max="4629" width="5.5703125" customWidth="1"/>
    <col min="4630" max="4630" width="2.7109375" customWidth="1"/>
    <col min="4631" max="4631" width="7" customWidth="1"/>
    <col min="4632" max="4632" width="3.140625" customWidth="1"/>
    <col min="4633" max="4633" width="1.5703125" customWidth="1"/>
    <col min="4635" max="4635" width="7" customWidth="1"/>
    <col min="4636" max="4636" width="2.7109375" customWidth="1"/>
    <col min="4637" max="4637" width="7" customWidth="1"/>
    <col min="4638" max="4638" width="2.7109375" customWidth="1"/>
    <col min="4865" max="4865" width="1.5703125" customWidth="1"/>
    <col min="4866" max="4867" width="5.5703125" customWidth="1"/>
    <col min="4868" max="4868" width="2.7109375" customWidth="1"/>
    <col min="4869" max="4869" width="7" customWidth="1"/>
    <col min="4870" max="4870" width="3.140625" customWidth="1"/>
    <col min="4871" max="4871" width="1.5703125" customWidth="1"/>
    <col min="4872" max="4873" width="5.5703125" customWidth="1"/>
    <col min="4874" max="4874" width="2.7109375" customWidth="1"/>
    <col min="4875" max="4875" width="7" customWidth="1"/>
    <col min="4876" max="4876" width="3.140625" customWidth="1"/>
    <col min="4877" max="4877" width="1.5703125" customWidth="1"/>
    <col min="4878" max="4879" width="5.5703125" customWidth="1"/>
    <col min="4880" max="4880" width="2.7109375" customWidth="1"/>
    <col min="4881" max="4881" width="7" customWidth="1"/>
    <col min="4882" max="4882" width="3.140625" customWidth="1"/>
    <col min="4883" max="4883" width="1.5703125" customWidth="1"/>
    <col min="4884" max="4885" width="5.5703125" customWidth="1"/>
    <col min="4886" max="4886" width="2.7109375" customWidth="1"/>
    <col min="4887" max="4887" width="7" customWidth="1"/>
    <col min="4888" max="4888" width="3.140625" customWidth="1"/>
    <col min="4889" max="4889" width="1.5703125" customWidth="1"/>
    <col min="4891" max="4891" width="7" customWidth="1"/>
    <col min="4892" max="4892" width="2.7109375" customWidth="1"/>
    <col min="4893" max="4893" width="7" customWidth="1"/>
    <col min="4894" max="4894" width="2.7109375" customWidth="1"/>
    <col min="5121" max="5121" width="1.5703125" customWidth="1"/>
    <col min="5122" max="5123" width="5.5703125" customWidth="1"/>
    <col min="5124" max="5124" width="2.7109375" customWidth="1"/>
    <col min="5125" max="5125" width="7" customWidth="1"/>
    <col min="5126" max="5126" width="3.140625" customWidth="1"/>
    <col min="5127" max="5127" width="1.5703125" customWidth="1"/>
    <col min="5128" max="5129" width="5.5703125" customWidth="1"/>
    <col min="5130" max="5130" width="2.7109375" customWidth="1"/>
    <col min="5131" max="5131" width="7" customWidth="1"/>
    <col min="5132" max="5132" width="3.140625" customWidth="1"/>
    <col min="5133" max="5133" width="1.5703125" customWidth="1"/>
    <col min="5134" max="5135" width="5.5703125" customWidth="1"/>
    <col min="5136" max="5136" width="2.7109375" customWidth="1"/>
    <col min="5137" max="5137" width="7" customWidth="1"/>
    <col min="5138" max="5138" width="3.140625" customWidth="1"/>
    <col min="5139" max="5139" width="1.5703125" customWidth="1"/>
    <col min="5140" max="5141" width="5.5703125" customWidth="1"/>
    <col min="5142" max="5142" width="2.7109375" customWidth="1"/>
    <col min="5143" max="5143" width="7" customWidth="1"/>
    <col min="5144" max="5144" width="3.140625" customWidth="1"/>
    <col min="5145" max="5145" width="1.5703125" customWidth="1"/>
    <col min="5147" max="5147" width="7" customWidth="1"/>
    <col min="5148" max="5148" width="2.7109375" customWidth="1"/>
    <col min="5149" max="5149" width="7" customWidth="1"/>
    <col min="5150" max="5150" width="2.7109375" customWidth="1"/>
    <col min="5377" max="5377" width="1.5703125" customWidth="1"/>
    <col min="5378" max="5379" width="5.5703125" customWidth="1"/>
    <col min="5380" max="5380" width="2.7109375" customWidth="1"/>
    <col min="5381" max="5381" width="7" customWidth="1"/>
    <col min="5382" max="5382" width="3.140625" customWidth="1"/>
    <col min="5383" max="5383" width="1.5703125" customWidth="1"/>
    <col min="5384" max="5385" width="5.5703125" customWidth="1"/>
    <col min="5386" max="5386" width="2.7109375" customWidth="1"/>
    <col min="5387" max="5387" width="7" customWidth="1"/>
    <col min="5388" max="5388" width="3.140625" customWidth="1"/>
    <col min="5389" max="5389" width="1.5703125" customWidth="1"/>
    <col min="5390" max="5391" width="5.5703125" customWidth="1"/>
    <col min="5392" max="5392" width="2.7109375" customWidth="1"/>
    <col min="5393" max="5393" width="7" customWidth="1"/>
    <col min="5394" max="5394" width="3.140625" customWidth="1"/>
    <col min="5395" max="5395" width="1.5703125" customWidth="1"/>
    <col min="5396" max="5397" width="5.5703125" customWidth="1"/>
    <col min="5398" max="5398" width="2.7109375" customWidth="1"/>
    <col min="5399" max="5399" width="7" customWidth="1"/>
    <col min="5400" max="5400" width="3.140625" customWidth="1"/>
    <col min="5401" max="5401" width="1.5703125" customWidth="1"/>
    <col min="5403" max="5403" width="7" customWidth="1"/>
    <col min="5404" max="5404" width="2.7109375" customWidth="1"/>
    <col min="5405" max="5405" width="7" customWidth="1"/>
    <col min="5406" max="5406" width="2.7109375" customWidth="1"/>
    <col min="5633" max="5633" width="1.5703125" customWidth="1"/>
    <col min="5634" max="5635" width="5.5703125" customWidth="1"/>
    <col min="5636" max="5636" width="2.7109375" customWidth="1"/>
    <col min="5637" max="5637" width="7" customWidth="1"/>
    <col min="5638" max="5638" width="3.140625" customWidth="1"/>
    <col min="5639" max="5639" width="1.5703125" customWidth="1"/>
    <col min="5640" max="5641" width="5.5703125" customWidth="1"/>
    <col min="5642" max="5642" width="2.7109375" customWidth="1"/>
    <col min="5643" max="5643" width="7" customWidth="1"/>
    <col min="5644" max="5644" width="3.140625" customWidth="1"/>
    <col min="5645" max="5645" width="1.5703125" customWidth="1"/>
    <col min="5646" max="5647" width="5.5703125" customWidth="1"/>
    <col min="5648" max="5648" width="2.7109375" customWidth="1"/>
    <col min="5649" max="5649" width="7" customWidth="1"/>
    <col min="5650" max="5650" width="3.140625" customWidth="1"/>
    <col min="5651" max="5651" width="1.5703125" customWidth="1"/>
    <col min="5652" max="5653" width="5.5703125" customWidth="1"/>
    <col min="5654" max="5654" width="2.7109375" customWidth="1"/>
    <col min="5655" max="5655" width="7" customWidth="1"/>
    <col min="5656" max="5656" width="3.140625" customWidth="1"/>
    <col min="5657" max="5657" width="1.5703125" customWidth="1"/>
    <col min="5659" max="5659" width="7" customWidth="1"/>
    <col min="5660" max="5660" width="2.7109375" customWidth="1"/>
    <col min="5661" max="5661" width="7" customWidth="1"/>
    <col min="5662" max="5662" width="2.7109375" customWidth="1"/>
    <col min="5889" max="5889" width="1.5703125" customWidth="1"/>
    <col min="5890" max="5891" width="5.5703125" customWidth="1"/>
    <col min="5892" max="5892" width="2.7109375" customWidth="1"/>
    <col min="5893" max="5893" width="7" customWidth="1"/>
    <col min="5894" max="5894" width="3.140625" customWidth="1"/>
    <col min="5895" max="5895" width="1.5703125" customWidth="1"/>
    <col min="5896" max="5897" width="5.5703125" customWidth="1"/>
    <col min="5898" max="5898" width="2.7109375" customWidth="1"/>
    <col min="5899" max="5899" width="7" customWidth="1"/>
    <col min="5900" max="5900" width="3.140625" customWidth="1"/>
    <col min="5901" max="5901" width="1.5703125" customWidth="1"/>
    <col min="5902" max="5903" width="5.5703125" customWidth="1"/>
    <col min="5904" max="5904" width="2.7109375" customWidth="1"/>
    <col min="5905" max="5905" width="7" customWidth="1"/>
    <col min="5906" max="5906" width="3.140625" customWidth="1"/>
    <col min="5907" max="5907" width="1.5703125" customWidth="1"/>
    <col min="5908" max="5909" width="5.5703125" customWidth="1"/>
    <col min="5910" max="5910" width="2.7109375" customWidth="1"/>
    <col min="5911" max="5911" width="7" customWidth="1"/>
    <col min="5912" max="5912" width="3.140625" customWidth="1"/>
    <col min="5913" max="5913" width="1.5703125" customWidth="1"/>
    <col min="5915" max="5915" width="7" customWidth="1"/>
    <col min="5916" max="5916" width="2.7109375" customWidth="1"/>
    <col min="5917" max="5917" width="7" customWidth="1"/>
    <col min="5918" max="5918" width="2.7109375" customWidth="1"/>
    <col min="6145" max="6145" width="1.5703125" customWidth="1"/>
    <col min="6146" max="6147" width="5.5703125" customWidth="1"/>
    <col min="6148" max="6148" width="2.7109375" customWidth="1"/>
    <col min="6149" max="6149" width="7" customWidth="1"/>
    <col min="6150" max="6150" width="3.140625" customWidth="1"/>
    <col min="6151" max="6151" width="1.5703125" customWidth="1"/>
    <col min="6152" max="6153" width="5.5703125" customWidth="1"/>
    <col min="6154" max="6154" width="2.7109375" customWidth="1"/>
    <col min="6155" max="6155" width="7" customWidth="1"/>
    <col min="6156" max="6156" width="3.140625" customWidth="1"/>
    <col min="6157" max="6157" width="1.5703125" customWidth="1"/>
    <col min="6158" max="6159" width="5.5703125" customWidth="1"/>
    <col min="6160" max="6160" width="2.7109375" customWidth="1"/>
    <col min="6161" max="6161" width="7" customWidth="1"/>
    <col min="6162" max="6162" width="3.140625" customWidth="1"/>
    <col min="6163" max="6163" width="1.5703125" customWidth="1"/>
    <col min="6164" max="6165" width="5.5703125" customWidth="1"/>
    <col min="6166" max="6166" width="2.7109375" customWidth="1"/>
    <col min="6167" max="6167" width="7" customWidth="1"/>
    <col min="6168" max="6168" width="3.140625" customWidth="1"/>
    <col min="6169" max="6169" width="1.5703125" customWidth="1"/>
    <col min="6171" max="6171" width="7" customWidth="1"/>
    <col min="6172" max="6172" width="2.7109375" customWidth="1"/>
    <col min="6173" max="6173" width="7" customWidth="1"/>
    <col min="6174" max="6174" width="2.7109375" customWidth="1"/>
    <col min="6401" max="6401" width="1.5703125" customWidth="1"/>
    <col min="6402" max="6403" width="5.5703125" customWidth="1"/>
    <col min="6404" max="6404" width="2.7109375" customWidth="1"/>
    <col min="6405" max="6405" width="7" customWidth="1"/>
    <col min="6406" max="6406" width="3.140625" customWidth="1"/>
    <col min="6407" max="6407" width="1.5703125" customWidth="1"/>
    <col min="6408" max="6409" width="5.5703125" customWidth="1"/>
    <col min="6410" max="6410" width="2.7109375" customWidth="1"/>
    <col min="6411" max="6411" width="7" customWidth="1"/>
    <col min="6412" max="6412" width="3.140625" customWidth="1"/>
    <col min="6413" max="6413" width="1.5703125" customWidth="1"/>
    <col min="6414" max="6415" width="5.5703125" customWidth="1"/>
    <col min="6416" max="6416" width="2.7109375" customWidth="1"/>
    <col min="6417" max="6417" width="7" customWidth="1"/>
    <col min="6418" max="6418" width="3.140625" customWidth="1"/>
    <col min="6419" max="6419" width="1.5703125" customWidth="1"/>
    <col min="6420" max="6421" width="5.5703125" customWidth="1"/>
    <col min="6422" max="6422" width="2.7109375" customWidth="1"/>
    <col min="6423" max="6423" width="7" customWidth="1"/>
    <col min="6424" max="6424" width="3.140625" customWidth="1"/>
    <col min="6425" max="6425" width="1.5703125" customWidth="1"/>
    <col min="6427" max="6427" width="7" customWidth="1"/>
    <col min="6428" max="6428" width="2.7109375" customWidth="1"/>
    <col min="6429" max="6429" width="7" customWidth="1"/>
    <col min="6430" max="6430" width="2.7109375" customWidth="1"/>
    <col min="6657" max="6657" width="1.5703125" customWidth="1"/>
    <col min="6658" max="6659" width="5.5703125" customWidth="1"/>
    <col min="6660" max="6660" width="2.7109375" customWidth="1"/>
    <col min="6661" max="6661" width="7" customWidth="1"/>
    <col min="6662" max="6662" width="3.140625" customWidth="1"/>
    <col min="6663" max="6663" width="1.5703125" customWidth="1"/>
    <col min="6664" max="6665" width="5.5703125" customWidth="1"/>
    <col min="6666" max="6666" width="2.7109375" customWidth="1"/>
    <col min="6667" max="6667" width="7" customWidth="1"/>
    <col min="6668" max="6668" width="3.140625" customWidth="1"/>
    <col min="6669" max="6669" width="1.5703125" customWidth="1"/>
    <col min="6670" max="6671" width="5.5703125" customWidth="1"/>
    <col min="6672" max="6672" width="2.7109375" customWidth="1"/>
    <col min="6673" max="6673" width="7" customWidth="1"/>
    <col min="6674" max="6674" width="3.140625" customWidth="1"/>
    <col min="6675" max="6675" width="1.5703125" customWidth="1"/>
    <col min="6676" max="6677" width="5.5703125" customWidth="1"/>
    <col min="6678" max="6678" width="2.7109375" customWidth="1"/>
    <col min="6679" max="6679" width="7" customWidth="1"/>
    <col min="6680" max="6680" width="3.140625" customWidth="1"/>
    <col min="6681" max="6681" width="1.5703125" customWidth="1"/>
    <col min="6683" max="6683" width="7" customWidth="1"/>
    <col min="6684" max="6684" width="2.7109375" customWidth="1"/>
    <col min="6685" max="6685" width="7" customWidth="1"/>
    <col min="6686" max="6686" width="2.7109375" customWidth="1"/>
    <col min="6913" max="6913" width="1.5703125" customWidth="1"/>
    <col min="6914" max="6915" width="5.5703125" customWidth="1"/>
    <col min="6916" max="6916" width="2.7109375" customWidth="1"/>
    <col min="6917" max="6917" width="7" customWidth="1"/>
    <col min="6918" max="6918" width="3.140625" customWidth="1"/>
    <col min="6919" max="6919" width="1.5703125" customWidth="1"/>
    <col min="6920" max="6921" width="5.5703125" customWidth="1"/>
    <col min="6922" max="6922" width="2.7109375" customWidth="1"/>
    <col min="6923" max="6923" width="7" customWidth="1"/>
    <col min="6924" max="6924" width="3.140625" customWidth="1"/>
    <col min="6925" max="6925" width="1.5703125" customWidth="1"/>
    <col min="6926" max="6927" width="5.5703125" customWidth="1"/>
    <col min="6928" max="6928" width="2.7109375" customWidth="1"/>
    <col min="6929" max="6929" width="7" customWidth="1"/>
    <col min="6930" max="6930" width="3.140625" customWidth="1"/>
    <col min="6931" max="6931" width="1.5703125" customWidth="1"/>
    <col min="6932" max="6933" width="5.5703125" customWidth="1"/>
    <col min="6934" max="6934" width="2.7109375" customWidth="1"/>
    <col min="6935" max="6935" width="7" customWidth="1"/>
    <col min="6936" max="6936" width="3.140625" customWidth="1"/>
    <col min="6937" max="6937" width="1.5703125" customWidth="1"/>
    <col min="6939" max="6939" width="7" customWidth="1"/>
    <col min="6940" max="6940" width="2.7109375" customWidth="1"/>
    <col min="6941" max="6941" width="7" customWidth="1"/>
    <col min="6942" max="6942" width="2.7109375" customWidth="1"/>
    <col min="7169" max="7169" width="1.5703125" customWidth="1"/>
    <col min="7170" max="7171" width="5.5703125" customWidth="1"/>
    <col min="7172" max="7172" width="2.7109375" customWidth="1"/>
    <col min="7173" max="7173" width="7" customWidth="1"/>
    <col min="7174" max="7174" width="3.140625" customWidth="1"/>
    <col min="7175" max="7175" width="1.5703125" customWidth="1"/>
    <col min="7176" max="7177" width="5.5703125" customWidth="1"/>
    <col min="7178" max="7178" width="2.7109375" customWidth="1"/>
    <col min="7179" max="7179" width="7" customWidth="1"/>
    <col min="7180" max="7180" width="3.140625" customWidth="1"/>
    <col min="7181" max="7181" width="1.5703125" customWidth="1"/>
    <col min="7182" max="7183" width="5.5703125" customWidth="1"/>
    <col min="7184" max="7184" width="2.7109375" customWidth="1"/>
    <col min="7185" max="7185" width="7" customWidth="1"/>
    <col min="7186" max="7186" width="3.140625" customWidth="1"/>
    <col min="7187" max="7187" width="1.5703125" customWidth="1"/>
    <col min="7188" max="7189" width="5.5703125" customWidth="1"/>
    <col min="7190" max="7190" width="2.7109375" customWidth="1"/>
    <col min="7191" max="7191" width="7" customWidth="1"/>
    <col min="7192" max="7192" width="3.140625" customWidth="1"/>
    <col min="7193" max="7193" width="1.5703125" customWidth="1"/>
    <col min="7195" max="7195" width="7" customWidth="1"/>
    <col min="7196" max="7196" width="2.7109375" customWidth="1"/>
    <col min="7197" max="7197" width="7" customWidth="1"/>
    <col min="7198" max="7198" width="2.7109375" customWidth="1"/>
    <col min="7425" max="7425" width="1.5703125" customWidth="1"/>
    <col min="7426" max="7427" width="5.5703125" customWidth="1"/>
    <col min="7428" max="7428" width="2.7109375" customWidth="1"/>
    <col min="7429" max="7429" width="7" customWidth="1"/>
    <col min="7430" max="7430" width="3.140625" customWidth="1"/>
    <col min="7431" max="7431" width="1.5703125" customWidth="1"/>
    <col min="7432" max="7433" width="5.5703125" customWidth="1"/>
    <col min="7434" max="7434" width="2.7109375" customWidth="1"/>
    <col min="7435" max="7435" width="7" customWidth="1"/>
    <col min="7436" max="7436" width="3.140625" customWidth="1"/>
    <col min="7437" max="7437" width="1.5703125" customWidth="1"/>
    <col min="7438" max="7439" width="5.5703125" customWidth="1"/>
    <col min="7440" max="7440" width="2.7109375" customWidth="1"/>
    <col min="7441" max="7441" width="7" customWidth="1"/>
    <col min="7442" max="7442" width="3.140625" customWidth="1"/>
    <col min="7443" max="7443" width="1.5703125" customWidth="1"/>
    <col min="7444" max="7445" width="5.5703125" customWidth="1"/>
    <col min="7446" max="7446" width="2.7109375" customWidth="1"/>
    <col min="7447" max="7447" width="7" customWidth="1"/>
    <col min="7448" max="7448" width="3.140625" customWidth="1"/>
    <col min="7449" max="7449" width="1.5703125" customWidth="1"/>
    <col min="7451" max="7451" width="7" customWidth="1"/>
    <col min="7452" max="7452" width="2.7109375" customWidth="1"/>
    <col min="7453" max="7453" width="7" customWidth="1"/>
    <col min="7454" max="7454" width="2.7109375" customWidth="1"/>
    <col min="7681" max="7681" width="1.5703125" customWidth="1"/>
    <col min="7682" max="7683" width="5.5703125" customWidth="1"/>
    <col min="7684" max="7684" width="2.7109375" customWidth="1"/>
    <col min="7685" max="7685" width="7" customWidth="1"/>
    <col min="7686" max="7686" width="3.140625" customWidth="1"/>
    <col min="7687" max="7687" width="1.5703125" customWidth="1"/>
    <col min="7688" max="7689" width="5.5703125" customWidth="1"/>
    <col min="7690" max="7690" width="2.7109375" customWidth="1"/>
    <col min="7691" max="7691" width="7" customWidth="1"/>
    <col min="7692" max="7692" width="3.140625" customWidth="1"/>
    <col min="7693" max="7693" width="1.5703125" customWidth="1"/>
    <col min="7694" max="7695" width="5.5703125" customWidth="1"/>
    <col min="7696" max="7696" width="2.7109375" customWidth="1"/>
    <col min="7697" max="7697" width="7" customWidth="1"/>
    <col min="7698" max="7698" width="3.140625" customWidth="1"/>
    <col min="7699" max="7699" width="1.5703125" customWidth="1"/>
    <col min="7700" max="7701" width="5.5703125" customWidth="1"/>
    <col min="7702" max="7702" width="2.7109375" customWidth="1"/>
    <col min="7703" max="7703" width="7" customWidth="1"/>
    <col min="7704" max="7704" width="3.140625" customWidth="1"/>
    <col min="7705" max="7705" width="1.5703125" customWidth="1"/>
    <col min="7707" max="7707" width="7" customWidth="1"/>
    <col min="7708" max="7708" width="2.7109375" customWidth="1"/>
    <col min="7709" max="7709" width="7" customWidth="1"/>
    <col min="7710" max="7710" width="2.7109375" customWidth="1"/>
    <col min="7937" max="7937" width="1.5703125" customWidth="1"/>
    <col min="7938" max="7939" width="5.5703125" customWidth="1"/>
    <col min="7940" max="7940" width="2.7109375" customWidth="1"/>
    <col min="7941" max="7941" width="7" customWidth="1"/>
    <col min="7942" max="7942" width="3.140625" customWidth="1"/>
    <col min="7943" max="7943" width="1.5703125" customWidth="1"/>
    <col min="7944" max="7945" width="5.5703125" customWidth="1"/>
    <col min="7946" max="7946" width="2.7109375" customWidth="1"/>
    <col min="7947" max="7947" width="7" customWidth="1"/>
    <col min="7948" max="7948" width="3.140625" customWidth="1"/>
    <col min="7949" max="7949" width="1.5703125" customWidth="1"/>
    <col min="7950" max="7951" width="5.5703125" customWidth="1"/>
    <col min="7952" max="7952" width="2.7109375" customWidth="1"/>
    <col min="7953" max="7953" width="7" customWidth="1"/>
    <col min="7954" max="7954" width="3.140625" customWidth="1"/>
    <col min="7955" max="7955" width="1.5703125" customWidth="1"/>
    <col min="7956" max="7957" width="5.5703125" customWidth="1"/>
    <col min="7958" max="7958" width="2.7109375" customWidth="1"/>
    <col min="7959" max="7959" width="7" customWidth="1"/>
    <col min="7960" max="7960" width="3.140625" customWidth="1"/>
    <col min="7961" max="7961" width="1.5703125" customWidth="1"/>
    <col min="7963" max="7963" width="7" customWidth="1"/>
    <col min="7964" max="7964" width="2.7109375" customWidth="1"/>
    <col min="7965" max="7965" width="7" customWidth="1"/>
    <col min="7966" max="7966" width="2.7109375" customWidth="1"/>
    <col min="8193" max="8193" width="1.5703125" customWidth="1"/>
    <col min="8194" max="8195" width="5.5703125" customWidth="1"/>
    <col min="8196" max="8196" width="2.7109375" customWidth="1"/>
    <col min="8197" max="8197" width="7" customWidth="1"/>
    <col min="8198" max="8198" width="3.140625" customWidth="1"/>
    <col min="8199" max="8199" width="1.5703125" customWidth="1"/>
    <col min="8200" max="8201" width="5.5703125" customWidth="1"/>
    <col min="8202" max="8202" width="2.7109375" customWidth="1"/>
    <col min="8203" max="8203" width="7" customWidth="1"/>
    <col min="8204" max="8204" width="3.140625" customWidth="1"/>
    <col min="8205" max="8205" width="1.5703125" customWidth="1"/>
    <col min="8206" max="8207" width="5.5703125" customWidth="1"/>
    <col min="8208" max="8208" width="2.7109375" customWidth="1"/>
    <col min="8209" max="8209" width="7" customWidth="1"/>
    <col min="8210" max="8210" width="3.140625" customWidth="1"/>
    <col min="8211" max="8211" width="1.5703125" customWidth="1"/>
    <col min="8212" max="8213" width="5.5703125" customWidth="1"/>
    <col min="8214" max="8214" width="2.7109375" customWidth="1"/>
    <col min="8215" max="8215" width="7" customWidth="1"/>
    <col min="8216" max="8216" width="3.140625" customWidth="1"/>
    <col min="8217" max="8217" width="1.5703125" customWidth="1"/>
    <col min="8219" max="8219" width="7" customWidth="1"/>
    <col min="8220" max="8220" width="2.7109375" customWidth="1"/>
    <col min="8221" max="8221" width="7" customWidth="1"/>
    <col min="8222" max="8222" width="2.7109375" customWidth="1"/>
    <col min="8449" max="8449" width="1.5703125" customWidth="1"/>
    <col min="8450" max="8451" width="5.5703125" customWidth="1"/>
    <col min="8452" max="8452" width="2.7109375" customWidth="1"/>
    <col min="8453" max="8453" width="7" customWidth="1"/>
    <col min="8454" max="8454" width="3.140625" customWidth="1"/>
    <col min="8455" max="8455" width="1.5703125" customWidth="1"/>
    <col min="8456" max="8457" width="5.5703125" customWidth="1"/>
    <col min="8458" max="8458" width="2.7109375" customWidth="1"/>
    <col min="8459" max="8459" width="7" customWidth="1"/>
    <col min="8460" max="8460" width="3.140625" customWidth="1"/>
    <col min="8461" max="8461" width="1.5703125" customWidth="1"/>
    <col min="8462" max="8463" width="5.5703125" customWidth="1"/>
    <col min="8464" max="8464" width="2.7109375" customWidth="1"/>
    <col min="8465" max="8465" width="7" customWidth="1"/>
    <col min="8466" max="8466" width="3.140625" customWidth="1"/>
    <col min="8467" max="8467" width="1.5703125" customWidth="1"/>
    <col min="8468" max="8469" width="5.5703125" customWidth="1"/>
    <col min="8470" max="8470" width="2.7109375" customWidth="1"/>
    <col min="8471" max="8471" width="7" customWidth="1"/>
    <col min="8472" max="8472" width="3.140625" customWidth="1"/>
    <col min="8473" max="8473" width="1.5703125" customWidth="1"/>
    <col min="8475" max="8475" width="7" customWidth="1"/>
    <col min="8476" max="8476" width="2.7109375" customWidth="1"/>
    <col min="8477" max="8477" width="7" customWidth="1"/>
    <col min="8478" max="8478" width="2.7109375" customWidth="1"/>
    <col min="8705" max="8705" width="1.5703125" customWidth="1"/>
    <col min="8706" max="8707" width="5.5703125" customWidth="1"/>
    <col min="8708" max="8708" width="2.7109375" customWidth="1"/>
    <col min="8709" max="8709" width="7" customWidth="1"/>
    <col min="8710" max="8710" width="3.140625" customWidth="1"/>
    <col min="8711" max="8711" width="1.5703125" customWidth="1"/>
    <col min="8712" max="8713" width="5.5703125" customWidth="1"/>
    <col min="8714" max="8714" width="2.7109375" customWidth="1"/>
    <col min="8715" max="8715" width="7" customWidth="1"/>
    <col min="8716" max="8716" width="3.140625" customWidth="1"/>
    <col min="8717" max="8717" width="1.5703125" customWidth="1"/>
    <col min="8718" max="8719" width="5.5703125" customWidth="1"/>
    <col min="8720" max="8720" width="2.7109375" customWidth="1"/>
    <col min="8721" max="8721" width="7" customWidth="1"/>
    <col min="8722" max="8722" width="3.140625" customWidth="1"/>
    <col min="8723" max="8723" width="1.5703125" customWidth="1"/>
    <col min="8724" max="8725" width="5.5703125" customWidth="1"/>
    <col min="8726" max="8726" width="2.7109375" customWidth="1"/>
    <col min="8727" max="8727" width="7" customWidth="1"/>
    <col min="8728" max="8728" width="3.140625" customWidth="1"/>
    <col min="8729" max="8729" width="1.5703125" customWidth="1"/>
    <col min="8731" max="8731" width="7" customWidth="1"/>
    <col min="8732" max="8732" width="2.7109375" customWidth="1"/>
    <col min="8733" max="8733" width="7" customWidth="1"/>
    <col min="8734" max="8734" width="2.7109375" customWidth="1"/>
    <col min="8961" max="8961" width="1.5703125" customWidth="1"/>
    <col min="8962" max="8963" width="5.5703125" customWidth="1"/>
    <col min="8964" max="8964" width="2.7109375" customWidth="1"/>
    <col min="8965" max="8965" width="7" customWidth="1"/>
    <col min="8966" max="8966" width="3.140625" customWidth="1"/>
    <col min="8967" max="8967" width="1.5703125" customWidth="1"/>
    <col min="8968" max="8969" width="5.5703125" customWidth="1"/>
    <col min="8970" max="8970" width="2.7109375" customWidth="1"/>
    <col min="8971" max="8971" width="7" customWidth="1"/>
    <col min="8972" max="8972" width="3.140625" customWidth="1"/>
    <col min="8973" max="8973" width="1.5703125" customWidth="1"/>
    <col min="8974" max="8975" width="5.5703125" customWidth="1"/>
    <col min="8976" max="8976" width="2.7109375" customWidth="1"/>
    <col min="8977" max="8977" width="7" customWidth="1"/>
    <col min="8978" max="8978" width="3.140625" customWidth="1"/>
    <col min="8979" max="8979" width="1.5703125" customWidth="1"/>
    <col min="8980" max="8981" width="5.5703125" customWidth="1"/>
    <col min="8982" max="8982" width="2.7109375" customWidth="1"/>
    <col min="8983" max="8983" width="7" customWidth="1"/>
    <col min="8984" max="8984" width="3.140625" customWidth="1"/>
    <col min="8985" max="8985" width="1.5703125" customWidth="1"/>
    <col min="8987" max="8987" width="7" customWidth="1"/>
    <col min="8988" max="8988" width="2.7109375" customWidth="1"/>
    <col min="8989" max="8989" width="7" customWidth="1"/>
    <col min="8990" max="8990" width="2.7109375" customWidth="1"/>
    <col min="9217" max="9217" width="1.5703125" customWidth="1"/>
    <col min="9218" max="9219" width="5.5703125" customWidth="1"/>
    <col min="9220" max="9220" width="2.7109375" customWidth="1"/>
    <col min="9221" max="9221" width="7" customWidth="1"/>
    <col min="9222" max="9222" width="3.140625" customWidth="1"/>
    <col min="9223" max="9223" width="1.5703125" customWidth="1"/>
    <col min="9224" max="9225" width="5.5703125" customWidth="1"/>
    <col min="9226" max="9226" width="2.7109375" customWidth="1"/>
    <col min="9227" max="9227" width="7" customWidth="1"/>
    <col min="9228" max="9228" width="3.140625" customWidth="1"/>
    <col min="9229" max="9229" width="1.5703125" customWidth="1"/>
    <col min="9230" max="9231" width="5.5703125" customWidth="1"/>
    <col min="9232" max="9232" width="2.7109375" customWidth="1"/>
    <col min="9233" max="9233" width="7" customWidth="1"/>
    <col min="9234" max="9234" width="3.140625" customWidth="1"/>
    <col min="9235" max="9235" width="1.5703125" customWidth="1"/>
    <col min="9236" max="9237" width="5.5703125" customWidth="1"/>
    <col min="9238" max="9238" width="2.7109375" customWidth="1"/>
    <col min="9239" max="9239" width="7" customWidth="1"/>
    <col min="9240" max="9240" width="3.140625" customWidth="1"/>
    <col min="9241" max="9241" width="1.5703125" customWidth="1"/>
    <col min="9243" max="9243" width="7" customWidth="1"/>
    <col min="9244" max="9244" width="2.7109375" customWidth="1"/>
    <col min="9245" max="9245" width="7" customWidth="1"/>
    <col min="9246" max="9246" width="2.7109375" customWidth="1"/>
    <col min="9473" max="9473" width="1.5703125" customWidth="1"/>
    <col min="9474" max="9475" width="5.5703125" customWidth="1"/>
    <col min="9476" max="9476" width="2.7109375" customWidth="1"/>
    <col min="9477" max="9477" width="7" customWidth="1"/>
    <col min="9478" max="9478" width="3.140625" customWidth="1"/>
    <col min="9479" max="9479" width="1.5703125" customWidth="1"/>
    <col min="9480" max="9481" width="5.5703125" customWidth="1"/>
    <col min="9482" max="9482" width="2.7109375" customWidth="1"/>
    <col min="9483" max="9483" width="7" customWidth="1"/>
    <col min="9484" max="9484" width="3.140625" customWidth="1"/>
    <col min="9485" max="9485" width="1.5703125" customWidth="1"/>
    <col min="9486" max="9487" width="5.5703125" customWidth="1"/>
    <col min="9488" max="9488" width="2.7109375" customWidth="1"/>
    <col min="9489" max="9489" width="7" customWidth="1"/>
    <col min="9490" max="9490" width="3.140625" customWidth="1"/>
    <col min="9491" max="9491" width="1.5703125" customWidth="1"/>
    <col min="9492" max="9493" width="5.5703125" customWidth="1"/>
    <col min="9494" max="9494" width="2.7109375" customWidth="1"/>
    <col min="9495" max="9495" width="7" customWidth="1"/>
    <col min="9496" max="9496" width="3.140625" customWidth="1"/>
    <col min="9497" max="9497" width="1.5703125" customWidth="1"/>
    <col min="9499" max="9499" width="7" customWidth="1"/>
    <col min="9500" max="9500" width="2.7109375" customWidth="1"/>
    <col min="9501" max="9501" width="7" customWidth="1"/>
    <col min="9502" max="9502" width="2.7109375" customWidth="1"/>
    <col min="9729" max="9729" width="1.5703125" customWidth="1"/>
    <col min="9730" max="9731" width="5.5703125" customWidth="1"/>
    <col min="9732" max="9732" width="2.7109375" customWidth="1"/>
    <col min="9733" max="9733" width="7" customWidth="1"/>
    <col min="9734" max="9734" width="3.140625" customWidth="1"/>
    <col min="9735" max="9735" width="1.5703125" customWidth="1"/>
    <col min="9736" max="9737" width="5.5703125" customWidth="1"/>
    <col min="9738" max="9738" width="2.7109375" customWidth="1"/>
    <col min="9739" max="9739" width="7" customWidth="1"/>
    <col min="9740" max="9740" width="3.140625" customWidth="1"/>
    <col min="9741" max="9741" width="1.5703125" customWidth="1"/>
    <col min="9742" max="9743" width="5.5703125" customWidth="1"/>
    <col min="9744" max="9744" width="2.7109375" customWidth="1"/>
    <col min="9745" max="9745" width="7" customWidth="1"/>
    <col min="9746" max="9746" width="3.140625" customWidth="1"/>
    <col min="9747" max="9747" width="1.5703125" customWidth="1"/>
    <col min="9748" max="9749" width="5.5703125" customWidth="1"/>
    <col min="9750" max="9750" width="2.7109375" customWidth="1"/>
    <col min="9751" max="9751" width="7" customWidth="1"/>
    <col min="9752" max="9752" width="3.140625" customWidth="1"/>
    <col min="9753" max="9753" width="1.5703125" customWidth="1"/>
    <col min="9755" max="9755" width="7" customWidth="1"/>
    <col min="9756" max="9756" width="2.7109375" customWidth="1"/>
    <col min="9757" max="9757" width="7" customWidth="1"/>
    <col min="9758" max="9758" width="2.7109375" customWidth="1"/>
    <col min="9985" max="9985" width="1.5703125" customWidth="1"/>
    <col min="9986" max="9987" width="5.5703125" customWidth="1"/>
    <col min="9988" max="9988" width="2.7109375" customWidth="1"/>
    <col min="9989" max="9989" width="7" customWidth="1"/>
    <col min="9990" max="9990" width="3.140625" customWidth="1"/>
    <col min="9991" max="9991" width="1.5703125" customWidth="1"/>
    <col min="9992" max="9993" width="5.5703125" customWidth="1"/>
    <col min="9994" max="9994" width="2.7109375" customWidth="1"/>
    <col min="9995" max="9995" width="7" customWidth="1"/>
    <col min="9996" max="9996" width="3.140625" customWidth="1"/>
    <col min="9997" max="9997" width="1.5703125" customWidth="1"/>
    <col min="9998" max="9999" width="5.5703125" customWidth="1"/>
    <col min="10000" max="10000" width="2.7109375" customWidth="1"/>
    <col min="10001" max="10001" width="7" customWidth="1"/>
    <col min="10002" max="10002" width="3.140625" customWidth="1"/>
    <col min="10003" max="10003" width="1.5703125" customWidth="1"/>
    <col min="10004" max="10005" width="5.5703125" customWidth="1"/>
    <col min="10006" max="10006" width="2.7109375" customWidth="1"/>
    <col min="10007" max="10007" width="7" customWidth="1"/>
    <col min="10008" max="10008" width="3.140625" customWidth="1"/>
    <col min="10009" max="10009" width="1.5703125" customWidth="1"/>
    <col min="10011" max="10011" width="7" customWidth="1"/>
    <col min="10012" max="10012" width="2.7109375" customWidth="1"/>
    <col min="10013" max="10013" width="7" customWidth="1"/>
    <col min="10014" max="10014" width="2.7109375" customWidth="1"/>
    <col min="10241" max="10241" width="1.5703125" customWidth="1"/>
    <col min="10242" max="10243" width="5.5703125" customWidth="1"/>
    <col min="10244" max="10244" width="2.7109375" customWidth="1"/>
    <col min="10245" max="10245" width="7" customWidth="1"/>
    <col min="10246" max="10246" width="3.140625" customWidth="1"/>
    <col min="10247" max="10247" width="1.5703125" customWidth="1"/>
    <col min="10248" max="10249" width="5.5703125" customWidth="1"/>
    <col min="10250" max="10250" width="2.7109375" customWidth="1"/>
    <col min="10251" max="10251" width="7" customWidth="1"/>
    <col min="10252" max="10252" width="3.140625" customWidth="1"/>
    <col min="10253" max="10253" width="1.5703125" customWidth="1"/>
    <col min="10254" max="10255" width="5.5703125" customWidth="1"/>
    <col min="10256" max="10256" width="2.7109375" customWidth="1"/>
    <col min="10257" max="10257" width="7" customWidth="1"/>
    <col min="10258" max="10258" width="3.140625" customWidth="1"/>
    <col min="10259" max="10259" width="1.5703125" customWidth="1"/>
    <col min="10260" max="10261" width="5.5703125" customWidth="1"/>
    <col min="10262" max="10262" width="2.7109375" customWidth="1"/>
    <col min="10263" max="10263" width="7" customWidth="1"/>
    <col min="10264" max="10264" width="3.140625" customWidth="1"/>
    <col min="10265" max="10265" width="1.5703125" customWidth="1"/>
    <col min="10267" max="10267" width="7" customWidth="1"/>
    <col min="10268" max="10268" width="2.7109375" customWidth="1"/>
    <col min="10269" max="10269" width="7" customWidth="1"/>
    <col min="10270" max="10270" width="2.7109375" customWidth="1"/>
    <col min="10497" max="10497" width="1.5703125" customWidth="1"/>
    <col min="10498" max="10499" width="5.5703125" customWidth="1"/>
    <col min="10500" max="10500" width="2.7109375" customWidth="1"/>
    <col min="10501" max="10501" width="7" customWidth="1"/>
    <col min="10502" max="10502" width="3.140625" customWidth="1"/>
    <col min="10503" max="10503" width="1.5703125" customWidth="1"/>
    <col min="10504" max="10505" width="5.5703125" customWidth="1"/>
    <col min="10506" max="10506" width="2.7109375" customWidth="1"/>
    <col min="10507" max="10507" width="7" customWidth="1"/>
    <col min="10508" max="10508" width="3.140625" customWidth="1"/>
    <col min="10509" max="10509" width="1.5703125" customWidth="1"/>
    <col min="10510" max="10511" width="5.5703125" customWidth="1"/>
    <col min="10512" max="10512" width="2.7109375" customWidth="1"/>
    <col min="10513" max="10513" width="7" customWidth="1"/>
    <col min="10514" max="10514" width="3.140625" customWidth="1"/>
    <col min="10515" max="10515" width="1.5703125" customWidth="1"/>
    <col min="10516" max="10517" width="5.5703125" customWidth="1"/>
    <col min="10518" max="10518" width="2.7109375" customWidth="1"/>
    <col min="10519" max="10519" width="7" customWidth="1"/>
    <col min="10520" max="10520" width="3.140625" customWidth="1"/>
    <col min="10521" max="10521" width="1.5703125" customWidth="1"/>
    <col min="10523" max="10523" width="7" customWidth="1"/>
    <col min="10524" max="10524" width="2.7109375" customWidth="1"/>
    <col min="10525" max="10525" width="7" customWidth="1"/>
    <col min="10526" max="10526" width="2.7109375" customWidth="1"/>
    <col min="10753" max="10753" width="1.5703125" customWidth="1"/>
    <col min="10754" max="10755" width="5.5703125" customWidth="1"/>
    <col min="10756" max="10756" width="2.7109375" customWidth="1"/>
    <col min="10757" max="10757" width="7" customWidth="1"/>
    <col min="10758" max="10758" width="3.140625" customWidth="1"/>
    <col min="10759" max="10759" width="1.5703125" customWidth="1"/>
    <col min="10760" max="10761" width="5.5703125" customWidth="1"/>
    <col min="10762" max="10762" width="2.7109375" customWidth="1"/>
    <col min="10763" max="10763" width="7" customWidth="1"/>
    <col min="10764" max="10764" width="3.140625" customWidth="1"/>
    <col min="10765" max="10765" width="1.5703125" customWidth="1"/>
    <col min="10766" max="10767" width="5.5703125" customWidth="1"/>
    <col min="10768" max="10768" width="2.7109375" customWidth="1"/>
    <col min="10769" max="10769" width="7" customWidth="1"/>
    <col min="10770" max="10770" width="3.140625" customWidth="1"/>
    <col min="10771" max="10771" width="1.5703125" customWidth="1"/>
    <col min="10772" max="10773" width="5.5703125" customWidth="1"/>
    <col min="10774" max="10774" width="2.7109375" customWidth="1"/>
    <col min="10775" max="10775" width="7" customWidth="1"/>
    <col min="10776" max="10776" width="3.140625" customWidth="1"/>
    <col min="10777" max="10777" width="1.5703125" customWidth="1"/>
    <col min="10779" max="10779" width="7" customWidth="1"/>
    <col min="10780" max="10780" width="2.7109375" customWidth="1"/>
    <col min="10781" max="10781" width="7" customWidth="1"/>
    <col min="10782" max="10782" width="2.7109375" customWidth="1"/>
    <col min="11009" max="11009" width="1.5703125" customWidth="1"/>
    <col min="11010" max="11011" width="5.5703125" customWidth="1"/>
    <col min="11012" max="11012" width="2.7109375" customWidth="1"/>
    <col min="11013" max="11013" width="7" customWidth="1"/>
    <col min="11014" max="11014" width="3.140625" customWidth="1"/>
    <col min="11015" max="11015" width="1.5703125" customWidth="1"/>
    <col min="11016" max="11017" width="5.5703125" customWidth="1"/>
    <col min="11018" max="11018" width="2.7109375" customWidth="1"/>
    <col min="11019" max="11019" width="7" customWidth="1"/>
    <col min="11020" max="11020" width="3.140625" customWidth="1"/>
    <col min="11021" max="11021" width="1.5703125" customWidth="1"/>
    <col min="11022" max="11023" width="5.5703125" customWidth="1"/>
    <col min="11024" max="11024" width="2.7109375" customWidth="1"/>
    <col min="11025" max="11025" width="7" customWidth="1"/>
    <col min="11026" max="11026" width="3.140625" customWidth="1"/>
    <col min="11027" max="11027" width="1.5703125" customWidth="1"/>
    <col min="11028" max="11029" width="5.5703125" customWidth="1"/>
    <col min="11030" max="11030" width="2.7109375" customWidth="1"/>
    <col min="11031" max="11031" width="7" customWidth="1"/>
    <col min="11032" max="11032" width="3.140625" customWidth="1"/>
    <col min="11033" max="11033" width="1.5703125" customWidth="1"/>
    <col min="11035" max="11035" width="7" customWidth="1"/>
    <col min="11036" max="11036" width="2.7109375" customWidth="1"/>
    <col min="11037" max="11037" width="7" customWidth="1"/>
    <col min="11038" max="11038" width="2.7109375" customWidth="1"/>
    <col min="11265" max="11265" width="1.5703125" customWidth="1"/>
    <col min="11266" max="11267" width="5.5703125" customWidth="1"/>
    <col min="11268" max="11268" width="2.7109375" customWidth="1"/>
    <col min="11269" max="11269" width="7" customWidth="1"/>
    <col min="11270" max="11270" width="3.140625" customWidth="1"/>
    <col min="11271" max="11271" width="1.5703125" customWidth="1"/>
    <col min="11272" max="11273" width="5.5703125" customWidth="1"/>
    <col min="11274" max="11274" width="2.7109375" customWidth="1"/>
    <col min="11275" max="11275" width="7" customWidth="1"/>
    <col min="11276" max="11276" width="3.140625" customWidth="1"/>
    <col min="11277" max="11277" width="1.5703125" customWidth="1"/>
    <col min="11278" max="11279" width="5.5703125" customWidth="1"/>
    <col min="11280" max="11280" width="2.7109375" customWidth="1"/>
    <col min="11281" max="11281" width="7" customWidth="1"/>
    <col min="11282" max="11282" width="3.140625" customWidth="1"/>
    <col min="11283" max="11283" width="1.5703125" customWidth="1"/>
    <col min="11284" max="11285" width="5.5703125" customWidth="1"/>
    <col min="11286" max="11286" width="2.7109375" customWidth="1"/>
    <col min="11287" max="11287" width="7" customWidth="1"/>
    <col min="11288" max="11288" width="3.140625" customWidth="1"/>
    <col min="11289" max="11289" width="1.5703125" customWidth="1"/>
    <col min="11291" max="11291" width="7" customWidth="1"/>
    <col min="11292" max="11292" width="2.7109375" customWidth="1"/>
    <col min="11293" max="11293" width="7" customWidth="1"/>
    <col min="11294" max="11294" width="2.7109375" customWidth="1"/>
    <col min="11521" max="11521" width="1.5703125" customWidth="1"/>
    <col min="11522" max="11523" width="5.5703125" customWidth="1"/>
    <col min="11524" max="11524" width="2.7109375" customWidth="1"/>
    <col min="11525" max="11525" width="7" customWidth="1"/>
    <col min="11526" max="11526" width="3.140625" customWidth="1"/>
    <col min="11527" max="11527" width="1.5703125" customWidth="1"/>
    <col min="11528" max="11529" width="5.5703125" customWidth="1"/>
    <col min="11530" max="11530" width="2.7109375" customWidth="1"/>
    <col min="11531" max="11531" width="7" customWidth="1"/>
    <col min="11532" max="11532" width="3.140625" customWidth="1"/>
    <col min="11533" max="11533" width="1.5703125" customWidth="1"/>
    <col min="11534" max="11535" width="5.5703125" customWidth="1"/>
    <col min="11536" max="11536" width="2.7109375" customWidth="1"/>
    <col min="11537" max="11537" width="7" customWidth="1"/>
    <col min="11538" max="11538" width="3.140625" customWidth="1"/>
    <col min="11539" max="11539" width="1.5703125" customWidth="1"/>
    <col min="11540" max="11541" width="5.5703125" customWidth="1"/>
    <col min="11542" max="11542" width="2.7109375" customWidth="1"/>
    <col min="11543" max="11543" width="7" customWidth="1"/>
    <col min="11544" max="11544" width="3.140625" customWidth="1"/>
    <col min="11545" max="11545" width="1.5703125" customWidth="1"/>
    <col min="11547" max="11547" width="7" customWidth="1"/>
    <col min="11548" max="11548" width="2.7109375" customWidth="1"/>
    <col min="11549" max="11549" width="7" customWidth="1"/>
    <col min="11550" max="11550" width="2.7109375" customWidth="1"/>
    <col min="11777" max="11777" width="1.5703125" customWidth="1"/>
    <col min="11778" max="11779" width="5.5703125" customWidth="1"/>
    <col min="11780" max="11780" width="2.7109375" customWidth="1"/>
    <col min="11781" max="11781" width="7" customWidth="1"/>
    <col min="11782" max="11782" width="3.140625" customWidth="1"/>
    <col min="11783" max="11783" width="1.5703125" customWidth="1"/>
    <col min="11784" max="11785" width="5.5703125" customWidth="1"/>
    <col min="11786" max="11786" width="2.7109375" customWidth="1"/>
    <col min="11787" max="11787" width="7" customWidth="1"/>
    <col min="11788" max="11788" width="3.140625" customWidth="1"/>
    <col min="11789" max="11789" width="1.5703125" customWidth="1"/>
    <col min="11790" max="11791" width="5.5703125" customWidth="1"/>
    <col min="11792" max="11792" width="2.7109375" customWidth="1"/>
    <col min="11793" max="11793" width="7" customWidth="1"/>
    <col min="11794" max="11794" width="3.140625" customWidth="1"/>
    <col min="11795" max="11795" width="1.5703125" customWidth="1"/>
    <col min="11796" max="11797" width="5.5703125" customWidth="1"/>
    <col min="11798" max="11798" width="2.7109375" customWidth="1"/>
    <col min="11799" max="11799" width="7" customWidth="1"/>
    <col min="11800" max="11800" width="3.140625" customWidth="1"/>
    <col min="11801" max="11801" width="1.5703125" customWidth="1"/>
    <col min="11803" max="11803" width="7" customWidth="1"/>
    <col min="11804" max="11804" width="2.7109375" customWidth="1"/>
    <col min="11805" max="11805" width="7" customWidth="1"/>
    <col min="11806" max="11806" width="2.7109375" customWidth="1"/>
    <col min="12033" max="12033" width="1.5703125" customWidth="1"/>
    <col min="12034" max="12035" width="5.5703125" customWidth="1"/>
    <col min="12036" max="12036" width="2.7109375" customWidth="1"/>
    <col min="12037" max="12037" width="7" customWidth="1"/>
    <col min="12038" max="12038" width="3.140625" customWidth="1"/>
    <col min="12039" max="12039" width="1.5703125" customWidth="1"/>
    <col min="12040" max="12041" width="5.5703125" customWidth="1"/>
    <col min="12042" max="12042" width="2.7109375" customWidth="1"/>
    <col min="12043" max="12043" width="7" customWidth="1"/>
    <col min="12044" max="12044" width="3.140625" customWidth="1"/>
    <col min="12045" max="12045" width="1.5703125" customWidth="1"/>
    <col min="12046" max="12047" width="5.5703125" customWidth="1"/>
    <col min="12048" max="12048" width="2.7109375" customWidth="1"/>
    <col min="12049" max="12049" width="7" customWidth="1"/>
    <col min="12050" max="12050" width="3.140625" customWidth="1"/>
    <col min="12051" max="12051" width="1.5703125" customWidth="1"/>
    <col min="12052" max="12053" width="5.5703125" customWidth="1"/>
    <col min="12054" max="12054" width="2.7109375" customWidth="1"/>
    <col min="12055" max="12055" width="7" customWidth="1"/>
    <col min="12056" max="12056" width="3.140625" customWidth="1"/>
    <col min="12057" max="12057" width="1.5703125" customWidth="1"/>
    <col min="12059" max="12059" width="7" customWidth="1"/>
    <col min="12060" max="12060" width="2.7109375" customWidth="1"/>
    <col min="12061" max="12061" width="7" customWidth="1"/>
    <col min="12062" max="12062" width="2.7109375" customWidth="1"/>
    <col min="12289" max="12289" width="1.5703125" customWidth="1"/>
    <col min="12290" max="12291" width="5.5703125" customWidth="1"/>
    <col min="12292" max="12292" width="2.7109375" customWidth="1"/>
    <col min="12293" max="12293" width="7" customWidth="1"/>
    <col min="12294" max="12294" width="3.140625" customWidth="1"/>
    <col min="12295" max="12295" width="1.5703125" customWidth="1"/>
    <col min="12296" max="12297" width="5.5703125" customWidth="1"/>
    <col min="12298" max="12298" width="2.7109375" customWidth="1"/>
    <col min="12299" max="12299" width="7" customWidth="1"/>
    <col min="12300" max="12300" width="3.140625" customWidth="1"/>
    <col min="12301" max="12301" width="1.5703125" customWidth="1"/>
    <col min="12302" max="12303" width="5.5703125" customWidth="1"/>
    <col min="12304" max="12304" width="2.7109375" customWidth="1"/>
    <col min="12305" max="12305" width="7" customWidth="1"/>
    <col min="12306" max="12306" width="3.140625" customWidth="1"/>
    <col min="12307" max="12307" width="1.5703125" customWidth="1"/>
    <col min="12308" max="12309" width="5.5703125" customWidth="1"/>
    <col min="12310" max="12310" width="2.7109375" customWidth="1"/>
    <col min="12311" max="12311" width="7" customWidth="1"/>
    <col min="12312" max="12312" width="3.140625" customWidth="1"/>
    <col min="12313" max="12313" width="1.5703125" customWidth="1"/>
    <col min="12315" max="12315" width="7" customWidth="1"/>
    <col min="12316" max="12316" width="2.7109375" customWidth="1"/>
    <col min="12317" max="12317" width="7" customWidth="1"/>
    <col min="12318" max="12318" width="2.7109375" customWidth="1"/>
    <col min="12545" max="12545" width="1.5703125" customWidth="1"/>
    <col min="12546" max="12547" width="5.5703125" customWidth="1"/>
    <col min="12548" max="12548" width="2.7109375" customWidth="1"/>
    <col min="12549" max="12549" width="7" customWidth="1"/>
    <col min="12550" max="12550" width="3.140625" customWidth="1"/>
    <col min="12551" max="12551" width="1.5703125" customWidth="1"/>
    <col min="12552" max="12553" width="5.5703125" customWidth="1"/>
    <col min="12554" max="12554" width="2.7109375" customWidth="1"/>
    <col min="12555" max="12555" width="7" customWidth="1"/>
    <col min="12556" max="12556" width="3.140625" customWidth="1"/>
    <col min="12557" max="12557" width="1.5703125" customWidth="1"/>
    <col min="12558" max="12559" width="5.5703125" customWidth="1"/>
    <col min="12560" max="12560" width="2.7109375" customWidth="1"/>
    <col min="12561" max="12561" width="7" customWidth="1"/>
    <col min="12562" max="12562" width="3.140625" customWidth="1"/>
    <col min="12563" max="12563" width="1.5703125" customWidth="1"/>
    <col min="12564" max="12565" width="5.5703125" customWidth="1"/>
    <col min="12566" max="12566" width="2.7109375" customWidth="1"/>
    <col min="12567" max="12567" width="7" customWidth="1"/>
    <col min="12568" max="12568" width="3.140625" customWidth="1"/>
    <col min="12569" max="12569" width="1.5703125" customWidth="1"/>
    <col min="12571" max="12571" width="7" customWidth="1"/>
    <col min="12572" max="12572" width="2.7109375" customWidth="1"/>
    <col min="12573" max="12573" width="7" customWidth="1"/>
    <col min="12574" max="12574" width="2.7109375" customWidth="1"/>
    <col min="12801" max="12801" width="1.5703125" customWidth="1"/>
    <col min="12802" max="12803" width="5.5703125" customWidth="1"/>
    <col min="12804" max="12804" width="2.7109375" customWidth="1"/>
    <col min="12805" max="12805" width="7" customWidth="1"/>
    <col min="12806" max="12806" width="3.140625" customWidth="1"/>
    <col min="12807" max="12807" width="1.5703125" customWidth="1"/>
    <col min="12808" max="12809" width="5.5703125" customWidth="1"/>
    <col min="12810" max="12810" width="2.7109375" customWidth="1"/>
    <col min="12811" max="12811" width="7" customWidth="1"/>
    <col min="12812" max="12812" width="3.140625" customWidth="1"/>
    <col min="12813" max="12813" width="1.5703125" customWidth="1"/>
    <col min="12814" max="12815" width="5.5703125" customWidth="1"/>
    <col min="12816" max="12816" width="2.7109375" customWidth="1"/>
    <col min="12817" max="12817" width="7" customWidth="1"/>
    <col min="12818" max="12818" width="3.140625" customWidth="1"/>
    <col min="12819" max="12819" width="1.5703125" customWidth="1"/>
    <col min="12820" max="12821" width="5.5703125" customWidth="1"/>
    <col min="12822" max="12822" width="2.7109375" customWidth="1"/>
    <col min="12823" max="12823" width="7" customWidth="1"/>
    <col min="12824" max="12824" width="3.140625" customWidth="1"/>
    <col min="12825" max="12825" width="1.5703125" customWidth="1"/>
    <col min="12827" max="12827" width="7" customWidth="1"/>
    <col min="12828" max="12828" width="2.7109375" customWidth="1"/>
    <col min="12829" max="12829" width="7" customWidth="1"/>
    <col min="12830" max="12830" width="2.7109375" customWidth="1"/>
    <col min="13057" max="13057" width="1.5703125" customWidth="1"/>
    <col min="13058" max="13059" width="5.5703125" customWidth="1"/>
    <col min="13060" max="13060" width="2.7109375" customWidth="1"/>
    <col min="13061" max="13061" width="7" customWidth="1"/>
    <col min="13062" max="13062" width="3.140625" customWidth="1"/>
    <col min="13063" max="13063" width="1.5703125" customWidth="1"/>
    <col min="13064" max="13065" width="5.5703125" customWidth="1"/>
    <col min="13066" max="13066" width="2.7109375" customWidth="1"/>
    <col min="13067" max="13067" width="7" customWidth="1"/>
    <col min="13068" max="13068" width="3.140625" customWidth="1"/>
    <col min="13069" max="13069" width="1.5703125" customWidth="1"/>
    <col min="13070" max="13071" width="5.5703125" customWidth="1"/>
    <col min="13072" max="13072" width="2.7109375" customWidth="1"/>
    <col min="13073" max="13073" width="7" customWidth="1"/>
    <col min="13074" max="13074" width="3.140625" customWidth="1"/>
    <col min="13075" max="13075" width="1.5703125" customWidth="1"/>
    <col min="13076" max="13077" width="5.5703125" customWidth="1"/>
    <col min="13078" max="13078" width="2.7109375" customWidth="1"/>
    <col min="13079" max="13079" width="7" customWidth="1"/>
    <col min="13080" max="13080" width="3.140625" customWidth="1"/>
    <col min="13081" max="13081" width="1.5703125" customWidth="1"/>
    <col min="13083" max="13083" width="7" customWidth="1"/>
    <col min="13084" max="13084" width="2.7109375" customWidth="1"/>
    <col min="13085" max="13085" width="7" customWidth="1"/>
    <col min="13086" max="13086" width="2.7109375" customWidth="1"/>
    <col min="13313" max="13313" width="1.5703125" customWidth="1"/>
    <col min="13314" max="13315" width="5.5703125" customWidth="1"/>
    <col min="13316" max="13316" width="2.7109375" customWidth="1"/>
    <col min="13317" max="13317" width="7" customWidth="1"/>
    <col min="13318" max="13318" width="3.140625" customWidth="1"/>
    <col min="13319" max="13319" width="1.5703125" customWidth="1"/>
    <col min="13320" max="13321" width="5.5703125" customWidth="1"/>
    <col min="13322" max="13322" width="2.7109375" customWidth="1"/>
    <col min="13323" max="13323" width="7" customWidth="1"/>
    <col min="13324" max="13324" width="3.140625" customWidth="1"/>
    <col min="13325" max="13325" width="1.5703125" customWidth="1"/>
    <col min="13326" max="13327" width="5.5703125" customWidth="1"/>
    <col min="13328" max="13328" width="2.7109375" customWidth="1"/>
    <col min="13329" max="13329" width="7" customWidth="1"/>
    <col min="13330" max="13330" width="3.140625" customWidth="1"/>
    <col min="13331" max="13331" width="1.5703125" customWidth="1"/>
    <col min="13332" max="13333" width="5.5703125" customWidth="1"/>
    <col min="13334" max="13334" width="2.7109375" customWidth="1"/>
    <col min="13335" max="13335" width="7" customWidth="1"/>
    <col min="13336" max="13336" width="3.140625" customWidth="1"/>
    <col min="13337" max="13337" width="1.5703125" customWidth="1"/>
    <col min="13339" max="13339" width="7" customWidth="1"/>
    <col min="13340" max="13340" width="2.7109375" customWidth="1"/>
    <col min="13341" max="13341" width="7" customWidth="1"/>
    <col min="13342" max="13342" width="2.7109375" customWidth="1"/>
    <col min="13569" max="13569" width="1.5703125" customWidth="1"/>
    <col min="13570" max="13571" width="5.5703125" customWidth="1"/>
    <col min="13572" max="13572" width="2.7109375" customWidth="1"/>
    <col min="13573" max="13573" width="7" customWidth="1"/>
    <col min="13574" max="13574" width="3.140625" customWidth="1"/>
    <col min="13575" max="13575" width="1.5703125" customWidth="1"/>
    <col min="13576" max="13577" width="5.5703125" customWidth="1"/>
    <col min="13578" max="13578" width="2.7109375" customWidth="1"/>
    <col min="13579" max="13579" width="7" customWidth="1"/>
    <col min="13580" max="13580" width="3.140625" customWidth="1"/>
    <col min="13581" max="13581" width="1.5703125" customWidth="1"/>
    <col min="13582" max="13583" width="5.5703125" customWidth="1"/>
    <col min="13584" max="13584" width="2.7109375" customWidth="1"/>
    <col min="13585" max="13585" width="7" customWidth="1"/>
    <col min="13586" max="13586" width="3.140625" customWidth="1"/>
    <col min="13587" max="13587" width="1.5703125" customWidth="1"/>
    <col min="13588" max="13589" width="5.5703125" customWidth="1"/>
    <col min="13590" max="13590" width="2.7109375" customWidth="1"/>
    <col min="13591" max="13591" width="7" customWidth="1"/>
    <col min="13592" max="13592" width="3.140625" customWidth="1"/>
    <col min="13593" max="13593" width="1.5703125" customWidth="1"/>
    <col min="13595" max="13595" width="7" customWidth="1"/>
    <col min="13596" max="13596" width="2.7109375" customWidth="1"/>
    <col min="13597" max="13597" width="7" customWidth="1"/>
    <col min="13598" max="13598" width="2.7109375" customWidth="1"/>
    <col min="13825" max="13825" width="1.5703125" customWidth="1"/>
    <col min="13826" max="13827" width="5.5703125" customWidth="1"/>
    <col min="13828" max="13828" width="2.7109375" customWidth="1"/>
    <col min="13829" max="13829" width="7" customWidth="1"/>
    <col min="13830" max="13830" width="3.140625" customWidth="1"/>
    <col min="13831" max="13831" width="1.5703125" customWidth="1"/>
    <col min="13832" max="13833" width="5.5703125" customWidth="1"/>
    <col min="13834" max="13834" width="2.7109375" customWidth="1"/>
    <col min="13835" max="13835" width="7" customWidth="1"/>
    <col min="13836" max="13836" width="3.140625" customWidth="1"/>
    <col min="13837" max="13837" width="1.5703125" customWidth="1"/>
    <col min="13838" max="13839" width="5.5703125" customWidth="1"/>
    <col min="13840" max="13840" width="2.7109375" customWidth="1"/>
    <col min="13841" max="13841" width="7" customWidth="1"/>
    <col min="13842" max="13842" width="3.140625" customWidth="1"/>
    <col min="13843" max="13843" width="1.5703125" customWidth="1"/>
    <col min="13844" max="13845" width="5.5703125" customWidth="1"/>
    <col min="13846" max="13846" width="2.7109375" customWidth="1"/>
    <col min="13847" max="13847" width="7" customWidth="1"/>
    <col min="13848" max="13848" width="3.140625" customWidth="1"/>
    <col min="13849" max="13849" width="1.5703125" customWidth="1"/>
    <col min="13851" max="13851" width="7" customWidth="1"/>
    <col min="13852" max="13852" width="2.7109375" customWidth="1"/>
    <col min="13853" max="13853" width="7" customWidth="1"/>
    <col min="13854" max="13854" width="2.7109375" customWidth="1"/>
    <col min="14081" max="14081" width="1.5703125" customWidth="1"/>
    <col min="14082" max="14083" width="5.5703125" customWidth="1"/>
    <col min="14084" max="14084" width="2.7109375" customWidth="1"/>
    <col min="14085" max="14085" width="7" customWidth="1"/>
    <col min="14086" max="14086" width="3.140625" customWidth="1"/>
    <col min="14087" max="14087" width="1.5703125" customWidth="1"/>
    <col min="14088" max="14089" width="5.5703125" customWidth="1"/>
    <col min="14090" max="14090" width="2.7109375" customWidth="1"/>
    <col min="14091" max="14091" width="7" customWidth="1"/>
    <col min="14092" max="14092" width="3.140625" customWidth="1"/>
    <col min="14093" max="14093" width="1.5703125" customWidth="1"/>
    <col min="14094" max="14095" width="5.5703125" customWidth="1"/>
    <col min="14096" max="14096" width="2.7109375" customWidth="1"/>
    <col min="14097" max="14097" width="7" customWidth="1"/>
    <col min="14098" max="14098" width="3.140625" customWidth="1"/>
    <col min="14099" max="14099" width="1.5703125" customWidth="1"/>
    <col min="14100" max="14101" width="5.5703125" customWidth="1"/>
    <col min="14102" max="14102" width="2.7109375" customWidth="1"/>
    <col min="14103" max="14103" width="7" customWidth="1"/>
    <col min="14104" max="14104" width="3.140625" customWidth="1"/>
    <col min="14105" max="14105" width="1.5703125" customWidth="1"/>
    <col min="14107" max="14107" width="7" customWidth="1"/>
    <col min="14108" max="14108" width="2.7109375" customWidth="1"/>
    <col min="14109" max="14109" width="7" customWidth="1"/>
    <col min="14110" max="14110" width="2.7109375" customWidth="1"/>
    <col min="14337" max="14337" width="1.5703125" customWidth="1"/>
    <col min="14338" max="14339" width="5.5703125" customWidth="1"/>
    <col min="14340" max="14340" width="2.7109375" customWidth="1"/>
    <col min="14341" max="14341" width="7" customWidth="1"/>
    <col min="14342" max="14342" width="3.140625" customWidth="1"/>
    <col min="14343" max="14343" width="1.5703125" customWidth="1"/>
    <col min="14344" max="14345" width="5.5703125" customWidth="1"/>
    <col min="14346" max="14346" width="2.7109375" customWidth="1"/>
    <col min="14347" max="14347" width="7" customWidth="1"/>
    <col min="14348" max="14348" width="3.140625" customWidth="1"/>
    <col min="14349" max="14349" width="1.5703125" customWidth="1"/>
    <col min="14350" max="14351" width="5.5703125" customWidth="1"/>
    <col min="14352" max="14352" width="2.7109375" customWidth="1"/>
    <col min="14353" max="14353" width="7" customWidth="1"/>
    <col min="14354" max="14354" width="3.140625" customWidth="1"/>
    <col min="14355" max="14355" width="1.5703125" customWidth="1"/>
    <col min="14356" max="14357" width="5.5703125" customWidth="1"/>
    <col min="14358" max="14358" width="2.7109375" customWidth="1"/>
    <col min="14359" max="14359" width="7" customWidth="1"/>
    <col min="14360" max="14360" width="3.140625" customWidth="1"/>
    <col min="14361" max="14361" width="1.5703125" customWidth="1"/>
    <col min="14363" max="14363" width="7" customWidth="1"/>
    <col min="14364" max="14364" width="2.7109375" customWidth="1"/>
    <col min="14365" max="14365" width="7" customWidth="1"/>
    <col min="14366" max="14366" width="2.7109375" customWidth="1"/>
    <col min="14593" max="14593" width="1.5703125" customWidth="1"/>
    <col min="14594" max="14595" width="5.5703125" customWidth="1"/>
    <col min="14596" max="14596" width="2.7109375" customWidth="1"/>
    <col min="14597" max="14597" width="7" customWidth="1"/>
    <col min="14598" max="14598" width="3.140625" customWidth="1"/>
    <col min="14599" max="14599" width="1.5703125" customWidth="1"/>
    <col min="14600" max="14601" width="5.5703125" customWidth="1"/>
    <col min="14602" max="14602" width="2.7109375" customWidth="1"/>
    <col min="14603" max="14603" width="7" customWidth="1"/>
    <col min="14604" max="14604" width="3.140625" customWidth="1"/>
    <col min="14605" max="14605" width="1.5703125" customWidth="1"/>
    <col min="14606" max="14607" width="5.5703125" customWidth="1"/>
    <col min="14608" max="14608" width="2.7109375" customWidth="1"/>
    <col min="14609" max="14609" width="7" customWidth="1"/>
    <col min="14610" max="14610" width="3.140625" customWidth="1"/>
    <col min="14611" max="14611" width="1.5703125" customWidth="1"/>
    <col min="14612" max="14613" width="5.5703125" customWidth="1"/>
    <col min="14614" max="14614" width="2.7109375" customWidth="1"/>
    <col min="14615" max="14615" width="7" customWidth="1"/>
    <col min="14616" max="14616" width="3.140625" customWidth="1"/>
    <col min="14617" max="14617" width="1.5703125" customWidth="1"/>
    <col min="14619" max="14619" width="7" customWidth="1"/>
    <col min="14620" max="14620" width="2.7109375" customWidth="1"/>
    <col min="14621" max="14621" width="7" customWidth="1"/>
    <col min="14622" max="14622" width="2.7109375" customWidth="1"/>
    <col min="14849" max="14849" width="1.5703125" customWidth="1"/>
    <col min="14850" max="14851" width="5.5703125" customWidth="1"/>
    <col min="14852" max="14852" width="2.7109375" customWidth="1"/>
    <col min="14853" max="14853" width="7" customWidth="1"/>
    <col min="14854" max="14854" width="3.140625" customWidth="1"/>
    <col min="14855" max="14855" width="1.5703125" customWidth="1"/>
    <col min="14856" max="14857" width="5.5703125" customWidth="1"/>
    <col min="14858" max="14858" width="2.7109375" customWidth="1"/>
    <col min="14859" max="14859" width="7" customWidth="1"/>
    <col min="14860" max="14860" width="3.140625" customWidth="1"/>
    <col min="14861" max="14861" width="1.5703125" customWidth="1"/>
    <col min="14862" max="14863" width="5.5703125" customWidth="1"/>
    <col min="14864" max="14864" width="2.7109375" customWidth="1"/>
    <col min="14865" max="14865" width="7" customWidth="1"/>
    <col min="14866" max="14866" width="3.140625" customWidth="1"/>
    <col min="14867" max="14867" width="1.5703125" customWidth="1"/>
    <col min="14868" max="14869" width="5.5703125" customWidth="1"/>
    <col min="14870" max="14870" width="2.7109375" customWidth="1"/>
    <col min="14871" max="14871" width="7" customWidth="1"/>
    <col min="14872" max="14872" width="3.140625" customWidth="1"/>
    <col min="14873" max="14873" width="1.5703125" customWidth="1"/>
    <col min="14875" max="14875" width="7" customWidth="1"/>
    <col min="14876" max="14876" width="2.7109375" customWidth="1"/>
    <col min="14877" max="14877" width="7" customWidth="1"/>
    <col min="14878" max="14878" width="2.7109375" customWidth="1"/>
    <col min="15105" max="15105" width="1.5703125" customWidth="1"/>
    <col min="15106" max="15107" width="5.5703125" customWidth="1"/>
    <col min="15108" max="15108" width="2.7109375" customWidth="1"/>
    <col min="15109" max="15109" width="7" customWidth="1"/>
    <col min="15110" max="15110" width="3.140625" customWidth="1"/>
    <col min="15111" max="15111" width="1.5703125" customWidth="1"/>
    <col min="15112" max="15113" width="5.5703125" customWidth="1"/>
    <col min="15114" max="15114" width="2.7109375" customWidth="1"/>
    <col min="15115" max="15115" width="7" customWidth="1"/>
    <col min="15116" max="15116" width="3.140625" customWidth="1"/>
    <col min="15117" max="15117" width="1.5703125" customWidth="1"/>
    <col min="15118" max="15119" width="5.5703125" customWidth="1"/>
    <col min="15120" max="15120" width="2.7109375" customWidth="1"/>
    <col min="15121" max="15121" width="7" customWidth="1"/>
    <col min="15122" max="15122" width="3.140625" customWidth="1"/>
    <col min="15123" max="15123" width="1.5703125" customWidth="1"/>
    <col min="15124" max="15125" width="5.5703125" customWidth="1"/>
    <col min="15126" max="15126" width="2.7109375" customWidth="1"/>
    <col min="15127" max="15127" width="7" customWidth="1"/>
    <col min="15128" max="15128" width="3.140625" customWidth="1"/>
    <col min="15129" max="15129" width="1.5703125" customWidth="1"/>
    <col min="15131" max="15131" width="7" customWidth="1"/>
    <col min="15132" max="15132" width="2.7109375" customWidth="1"/>
    <col min="15133" max="15133" width="7" customWidth="1"/>
    <col min="15134" max="15134" width="2.7109375" customWidth="1"/>
    <col min="15361" max="15361" width="1.5703125" customWidth="1"/>
    <col min="15362" max="15363" width="5.5703125" customWidth="1"/>
    <col min="15364" max="15364" width="2.7109375" customWidth="1"/>
    <col min="15365" max="15365" width="7" customWidth="1"/>
    <col min="15366" max="15366" width="3.140625" customWidth="1"/>
    <col min="15367" max="15367" width="1.5703125" customWidth="1"/>
    <col min="15368" max="15369" width="5.5703125" customWidth="1"/>
    <col min="15370" max="15370" width="2.7109375" customWidth="1"/>
    <col min="15371" max="15371" width="7" customWidth="1"/>
    <col min="15372" max="15372" width="3.140625" customWidth="1"/>
    <col min="15373" max="15373" width="1.5703125" customWidth="1"/>
    <col min="15374" max="15375" width="5.5703125" customWidth="1"/>
    <col min="15376" max="15376" width="2.7109375" customWidth="1"/>
    <col min="15377" max="15377" width="7" customWidth="1"/>
    <col min="15378" max="15378" width="3.140625" customWidth="1"/>
    <col min="15379" max="15379" width="1.5703125" customWidth="1"/>
    <col min="15380" max="15381" width="5.5703125" customWidth="1"/>
    <col min="15382" max="15382" width="2.7109375" customWidth="1"/>
    <col min="15383" max="15383" width="7" customWidth="1"/>
    <col min="15384" max="15384" width="3.140625" customWidth="1"/>
    <col min="15385" max="15385" width="1.5703125" customWidth="1"/>
    <col min="15387" max="15387" width="7" customWidth="1"/>
    <col min="15388" max="15388" width="2.7109375" customWidth="1"/>
    <col min="15389" max="15389" width="7" customWidth="1"/>
    <col min="15390" max="15390" width="2.7109375" customWidth="1"/>
    <col min="15617" max="15617" width="1.5703125" customWidth="1"/>
    <col min="15618" max="15619" width="5.5703125" customWidth="1"/>
    <col min="15620" max="15620" width="2.7109375" customWidth="1"/>
    <col min="15621" max="15621" width="7" customWidth="1"/>
    <col min="15622" max="15622" width="3.140625" customWidth="1"/>
    <col min="15623" max="15623" width="1.5703125" customWidth="1"/>
    <col min="15624" max="15625" width="5.5703125" customWidth="1"/>
    <col min="15626" max="15626" width="2.7109375" customWidth="1"/>
    <col min="15627" max="15627" width="7" customWidth="1"/>
    <col min="15628" max="15628" width="3.140625" customWidth="1"/>
    <col min="15629" max="15629" width="1.5703125" customWidth="1"/>
    <col min="15630" max="15631" width="5.5703125" customWidth="1"/>
    <col min="15632" max="15632" width="2.7109375" customWidth="1"/>
    <col min="15633" max="15633" width="7" customWidth="1"/>
    <col min="15634" max="15634" width="3.140625" customWidth="1"/>
    <col min="15635" max="15635" width="1.5703125" customWidth="1"/>
    <col min="15636" max="15637" width="5.5703125" customWidth="1"/>
    <col min="15638" max="15638" width="2.7109375" customWidth="1"/>
    <col min="15639" max="15639" width="7" customWidth="1"/>
    <col min="15640" max="15640" width="3.140625" customWidth="1"/>
    <col min="15641" max="15641" width="1.5703125" customWidth="1"/>
    <col min="15643" max="15643" width="7" customWidth="1"/>
    <col min="15644" max="15644" width="2.7109375" customWidth="1"/>
    <col min="15645" max="15645" width="7" customWidth="1"/>
    <col min="15646" max="15646" width="2.7109375" customWidth="1"/>
    <col min="15873" max="15873" width="1.5703125" customWidth="1"/>
    <col min="15874" max="15875" width="5.5703125" customWidth="1"/>
    <col min="15876" max="15876" width="2.7109375" customWidth="1"/>
    <col min="15877" max="15877" width="7" customWidth="1"/>
    <col min="15878" max="15878" width="3.140625" customWidth="1"/>
    <col min="15879" max="15879" width="1.5703125" customWidth="1"/>
    <col min="15880" max="15881" width="5.5703125" customWidth="1"/>
    <col min="15882" max="15882" width="2.7109375" customWidth="1"/>
    <col min="15883" max="15883" width="7" customWidth="1"/>
    <col min="15884" max="15884" width="3.140625" customWidth="1"/>
    <col min="15885" max="15885" width="1.5703125" customWidth="1"/>
    <col min="15886" max="15887" width="5.5703125" customWidth="1"/>
    <col min="15888" max="15888" width="2.7109375" customWidth="1"/>
    <col min="15889" max="15889" width="7" customWidth="1"/>
    <col min="15890" max="15890" width="3.140625" customWidth="1"/>
    <col min="15891" max="15891" width="1.5703125" customWidth="1"/>
    <col min="15892" max="15893" width="5.5703125" customWidth="1"/>
    <col min="15894" max="15894" width="2.7109375" customWidth="1"/>
    <col min="15895" max="15895" width="7" customWidth="1"/>
    <col min="15896" max="15896" width="3.140625" customWidth="1"/>
    <col min="15897" max="15897" width="1.5703125" customWidth="1"/>
    <col min="15899" max="15899" width="7" customWidth="1"/>
    <col min="15900" max="15900" width="2.7109375" customWidth="1"/>
    <col min="15901" max="15901" width="7" customWidth="1"/>
    <col min="15902" max="15902" width="2.7109375" customWidth="1"/>
    <col min="16129" max="16129" width="1.5703125" customWidth="1"/>
    <col min="16130" max="16131" width="5.5703125" customWidth="1"/>
    <col min="16132" max="16132" width="2.7109375" customWidth="1"/>
    <col min="16133" max="16133" width="7" customWidth="1"/>
    <col min="16134" max="16134" width="3.140625" customWidth="1"/>
    <col min="16135" max="16135" width="1.5703125" customWidth="1"/>
    <col min="16136" max="16137" width="5.5703125" customWidth="1"/>
    <col min="16138" max="16138" width="2.7109375" customWidth="1"/>
    <col min="16139" max="16139" width="7" customWidth="1"/>
    <col min="16140" max="16140" width="3.140625" customWidth="1"/>
    <col min="16141" max="16141" width="1.5703125" customWidth="1"/>
    <col min="16142" max="16143" width="5.5703125" customWidth="1"/>
    <col min="16144" max="16144" width="2.7109375" customWidth="1"/>
    <col min="16145" max="16145" width="7" customWidth="1"/>
    <col min="16146" max="16146" width="3.140625" customWidth="1"/>
    <col min="16147" max="16147" width="1.5703125" customWidth="1"/>
    <col min="16148" max="16149" width="5.5703125" customWidth="1"/>
    <col min="16150" max="16150" width="2.7109375" customWidth="1"/>
    <col min="16151" max="16151" width="7" customWidth="1"/>
    <col min="16152" max="16152" width="3.140625" customWidth="1"/>
    <col min="16153" max="16153" width="1.5703125" customWidth="1"/>
    <col min="16155" max="16155" width="7" customWidth="1"/>
    <col min="16156" max="16156" width="2.7109375" customWidth="1"/>
    <col min="16157" max="16157" width="7" customWidth="1"/>
    <col min="16158" max="16158" width="2.7109375" customWidth="1"/>
  </cols>
  <sheetData>
    <row r="2" spans="2:30" ht="26.25">
      <c r="B2" s="1"/>
      <c r="C2" s="1"/>
      <c r="D2" s="1"/>
      <c r="E2" s="1"/>
      <c r="F2" s="1"/>
      <c r="H2" s="1"/>
      <c r="I2" s="1"/>
      <c r="J2" s="1"/>
      <c r="K2" s="1"/>
      <c r="L2" s="1"/>
      <c r="N2" s="1"/>
      <c r="O2" s="1"/>
      <c r="P2" s="1"/>
      <c r="Q2" s="1"/>
      <c r="R2" s="1"/>
      <c r="T2" s="1"/>
      <c r="U2" s="1"/>
      <c r="V2" s="1"/>
      <c r="W2" s="1"/>
      <c r="X2" s="1"/>
    </row>
    <row r="3" spans="2:30">
      <c r="B3" s="396" t="s">
        <v>60</v>
      </c>
      <c r="C3" s="397"/>
      <c r="D3" s="397"/>
      <c r="E3" s="397"/>
      <c r="F3" s="398"/>
      <c r="H3" s="396" t="s">
        <v>60</v>
      </c>
      <c r="I3" s="397"/>
      <c r="J3" s="397"/>
      <c r="K3" s="397"/>
      <c r="L3" s="398"/>
      <c r="N3" s="396" t="s">
        <v>60</v>
      </c>
      <c r="O3" s="397"/>
      <c r="P3" s="397"/>
      <c r="Q3" s="397"/>
      <c r="R3" s="398"/>
      <c r="T3" s="396" t="s">
        <v>60</v>
      </c>
      <c r="U3" s="397"/>
      <c r="V3" s="397"/>
      <c r="W3" s="397"/>
      <c r="X3" s="398"/>
      <c r="Z3" s="396" t="s">
        <v>61</v>
      </c>
      <c r="AA3" s="397"/>
      <c r="AB3" s="397"/>
      <c r="AC3" s="397"/>
      <c r="AD3" s="398"/>
    </row>
    <row r="4" spans="2:30" ht="26.25">
      <c r="B4" s="399" t="s">
        <v>8</v>
      </c>
      <c r="C4" s="400"/>
      <c r="D4" s="400"/>
      <c r="E4" s="400"/>
      <c r="F4" s="401"/>
      <c r="H4" s="399" t="s">
        <v>9</v>
      </c>
      <c r="I4" s="400"/>
      <c r="J4" s="400"/>
      <c r="K4" s="400"/>
      <c r="L4" s="401"/>
      <c r="N4" s="399" t="s">
        <v>10</v>
      </c>
      <c r="O4" s="400"/>
      <c r="P4" s="400"/>
      <c r="Q4" s="400"/>
      <c r="R4" s="401"/>
      <c r="T4" s="399" t="s">
        <v>11</v>
      </c>
      <c r="U4" s="400"/>
      <c r="V4" s="400"/>
      <c r="W4" s="400"/>
      <c r="X4" s="401"/>
      <c r="Z4" s="399" t="s">
        <v>62</v>
      </c>
      <c r="AA4" s="400"/>
      <c r="AB4" s="400"/>
      <c r="AC4" s="400"/>
      <c r="AD4" s="401"/>
    </row>
    <row r="5" spans="2:30" ht="26.25">
      <c r="B5" s="393" t="s">
        <v>6</v>
      </c>
      <c r="C5" s="394"/>
      <c r="D5" s="390">
        <v>42503</v>
      </c>
      <c r="E5" s="391"/>
      <c r="F5" s="392"/>
      <c r="H5" s="393" t="s">
        <v>6</v>
      </c>
      <c r="I5" s="394"/>
      <c r="J5" s="390">
        <v>42701</v>
      </c>
      <c r="K5" s="391"/>
      <c r="L5" s="392"/>
      <c r="N5" s="393" t="s">
        <v>6</v>
      </c>
      <c r="O5" s="394"/>
      <c r="P5" s="390">
        <v>42502</v>
      </c>
      <c r="Q5" s="391"/>
      <c r="R5" s="392"/>
      <c r="T5" s="393" t="s">
        <v>6</v>
      </c>
      <c r="U5" s="394"/>
      <c r="V5" s="390">
        <v>42530</v>
      </c>
      <c r="W5" s="391"/>
      <c r="X5" s="392"/>
      <c r="Z5" s="393" t="s">
        <v>6</v>
      </c>
      <c r="AA5" s="395"/>
      <c r="AB5" s="390">
        <v>42516</v>
      </c>
      <c r="AC5" s="391"/>
      <c r="AD5" s="392"/>
    </row>
    <row r="6" spans="2:30" ht="22.5" customHeight="1">
      <c r="B6" s="3">
        <v>2.5</v>
      </c>
      <c r="C6" s="4">
        <v>0.08</v>
      </c>
      <c r="D6" s="6" t="s">
        <v>12</v>
      </c>
      <c r="E6" s="7">
        <f t="shared" ref="E6:E18" si="0">C6/1000</f>
        <v>8.0000000000000007E-5</v>
      </c>
      <c r="F6" s="8" t="s">
        <v>7</v>
      </c>
      <c r="H6" s="9">
        <v>1.0049999999999999</v>
      </c>
      <c r="I6" s="4">
        <v>0.06</v>
      </c>
      <c r="J6" s="6" t="s">
        <v>12</v>
      </c>
      <c r="K6" s="7">
        <f t="shared" ref="K6:K52" si="1">I6/1000</f>
        <v>5.9999999999999995E-5</v>
      </c>
      <c r="L6" s="8" t="s">
        <v>7</v>
      </c>
      <c r="N6" s="10">
        <v>1</v>
      </c>
      <c r="O6" s="4">
        <v>0.08</v>
      </c>
      <c r="P6" s="6" t="s">
        <v>12</v>
      </c>
      <c r="Q6" s="7">
        <f t="shared" ref="Q6:Q37" si="2">O6/1000</f>
        <v>8.0000000000000007E-5</v>
      </c>
      <c r="R6" s="8" t="s">
        <v>7</v>
      </c>
      <c r="T6" s="10">
        <v>125</v>
      </c>
      <c r="U6" s="4">
        <v>0.42</v>
      </c>
      <c r="V6" s="6" t="s">
        <v>12</v>
      </c>
      <c r="W6" s="7">
        <f t="shared" ref="W6:W13" si="3">U6/1000</f>
        <v>4.1999999999999996E-4</v>
      </c>
      <c r="X6" s="8" t="s">
        <v>7</v>
      </c>
      <c r="Z6" s="52" t="s">
        <v>63</v>
      </c>
      <c r="AA6" s="53">
        <v>1.7</v>
      </c>
      <c r="AB6" s="6" t="s">
        <v>12</v>
      </c>
      <c r="AC6" s="54">
        <f>AA6/1000</f>
        <v>1.6999999999999999E-3</v>
      </c>
      <c r="AD6" s="5" t="s">
        <v>7</v>
      </c>
    </row>
    <row r="7" spans="2:30">
      <c r="B7" s="3">
        <v>5.0999999999999996</v>
      </c>
      <c r="C7" s="4">
        <v>0.09</v>
      </c>
      <c r="D7" s="6" t="s">
        <v>12</v>
      </c>
      <c r="E7" s="7">
        <f t="shared" si="0"/>
        <v>8.9999999999999992E-5</v>
      </c>
      <c r="F7" s="8" t="s">
        <v>7</v>
      </c>
      <c r="H7" s="11">
        <v>1.01</v>
      </c>
      <c r="I7" s="4">
        <v>0.06</v>
      </c>
      <c r="J7" s="6" t="s">
        <v>12</v>
      </c>
      <c r="K7" s="7">
        <f t="shared" si="1"/>
        <v>5.9999999999999995E-5</v>
      </c>
      <c r="L7" s="8" t="s">
        <v>7</v>
      </c>
      <c r="N7" s="9">
        <v>1.0049999999999999</v>
      </c>
      <c r="O7" s="4">
        <v>0.08</v>
      </c>
      <c r="P7" s="6" t="s">
        <v>12</v>
      </c>
      <c r="Q7" s="7">
        <f t="shared" si="2"/>
        <v>8.0000000000000007E-5</v>
      </c>
      <c r="R7" s="8" t="s">
        <v>7</v>
      </c>
      <c r="T7" s="10">
        <v>150</v>
      </c>
      <c r="U7" s="4">
        <v>0.47</v>
      </c>
      <c r="V7" s="6" t="s">
        <v>12</v>
      </c>
      <c r="W7" s="7">
        <f t="shared" si="3"/>
        <v>4.6999999999999999E-4</v>
      </c>
      <c r="X7" s="8" t="s">
        <v>7</v>
      </c>
    </row>
    <row r="8" spans="2:30">
      <c r="B8" s="3">
        <v>7.7</v>
      </c>
      <c r="C8" s="4">
        <v>0.09</v>
      </c>
      <c r="D8" s="6" t="s">
        <v>12</v>
      </c>
      <c r="E8" s="7">
        <f t="shared" si="0"/>
        <v>8.9999999999999992E-5</v>
      </c>
      <c r="F8" s="8" t="s">
        <v>7</v>
      </c>
      <c r="H8" s="11">
        <v>1.02</v>
      </c>
      <c r="I8" s="4">
        <v>0.06</v>
      </c>
      <c r="J8" s="6" t="s">
        <v>12</v>
      </c>
      <c r="K8" s="7">
        <f t="shared" si="1"/>
        <v>5.9999999999999995E-5</v>
      </c>
      <c r="L8" s="8" t="s">
        <v>7</v>
      </c>
      <c r="N8" s="11">
        <v>1.01</v>
      </c>
      <c r="O8" s="4">
        <v>0.08</v>
      </c>
      <c r="P8" s="6" t="s">
        <v>12</v>
      </c>
      <c r="Q8" s="7">
        <f t="shared" si="2"/>
        <v>8.0000000000000007E-5</v>
      </c>
      <c r="R8" s="8" t="s">
        <v>7</v>
      </c>
      <c r="T8" s="10">
        <v>175</v>
      </c>
      <c r="U8" s="4">
        <v>0.51</v>
      </c>
      <c r="V8" s="6" t="s">
        <v>12</v>
      </c>
      <c r="W8" s="7">
        <f t="shared" si="3"/>
        <v>5.1000000000000004E-4</v>
      </c>
      <c r="X8" s="8" t="s">
        <v>7</v>
      </c>
    </row>
    <row r="9" spans="2:30">
      <c r="B9" s="3">
        <v>10.3</v>
      </c>
      <c r="C9" s="4">
        <v>0.09</v>
      </c>
      <c r="D9" s="6" t="s">
        <v>12</v>
      </c>
      <c r="E9" s="7">
        <f t="shared" si="0"/>
        <v>8.9999999999999992E-5</v>
      </c>
      <c r="F9" s="8" t="s">
        <v>7</v>
      </c>
      <c r="H9" s="11">
        <v>1.03</v>
      </c>
      <c r="I9" s="4">
        <v>0.06</v>
      </c>
      <c r="J9" s="6" t="s">
        <v>12</v>
      </c>
      <c r="K9" s="7">
        <f t="shared" si="1"/>
        <v>5.9999999999999995E-5</v>
      </c>
      <c r="L9" s="8" t="s">
        <v>7</v>
      </c>
      <c r="N9" s="11">
        <v>1.02</v>
      </c>
      <c r="O9" s="4">
        <v>0.08</v>
      </c>
      <c r="P9" s="6" t="s">
        <v>12</v>
      </c>
      <c r="Q9" s="7">
        <f t="shared" si="2"/>
        <v>8.0000000000000007E-5</v>
      </c>
      <c r="R9" s="8" t="s">
        <v>7</v>
      </c>
      <c r="T9" s="10">
        <v>200</v>
      </c>
      <c r="U9" s="4">
        <v>0.55000000000000004</v>
      </c>
      <c r="V9" s="6" t="s">
        <v>12</v>
      </c>
      <c r="W9" s="7">
        <f t="shared" si="3"/>
        <v>5.5000000000000003E-4</v>
      </c>
      <c r="X9" s="8" t="s">
        <v>7</v>
      </c>
    </row>
    <row r="10" spans="2:30">
      <c r="B10" s="3">
        <v>12.9</v>
      </c>
      <c r="C10" s="4">
        <v>0.09</v>
      </c>
      <c r="D10" s="6" t="s">
        <v>12</v>
      </c>
      <c r="E10" s="7">
        <f t="shared" si="0"/>
        <v>8.9999999999999992E-5</v>
      </c>
      <c r="F10" s="8" t="s">
        <v>7</v>
      </c>
      <c r="H10" s="11">
        <v>1.04</v>
      </c>
      <c r="I10" s="4">
        <v>0.06</v>
      </c>
      <c r="J10" s="6" t="s">
        <v>12</v>
      </c>
      <c r="K10" s="7">
        <f t="shared" si="1"/>
        <v>5.9999999999999995E-5</v>
      </c>
      <c r="L10" s="8" t="s">
        <v>7</v>
      </c>
      <c r="N10" s="11">
        <v>1.03</v>
      </c>
      <c r="O10" s="4">
        <v>0.08</v>
      </c>
      <c r="P10" s="6" t="s">
        <v>12</v>
      </c>
      <c r="Q10" s="7">
        <f t="shared" si="2"/>
        <v>8.0000000000000007E-5</v>
      </c>
      <c r="R10" s="8" t="s">
        <v>7</v>
      </c>
      <c r="T10" s="10">
        <v>250</v>
      </c>
      <c r="U10" s="4">
        <v>0.63</v>
      </c>
      <c r="V10" s="6" t="s">
        <v>12</v>
      </c>
      <c r="W10" s="7">
        <f t="shared" si="3"/>
        <v>6.3000000000000003E-4</v>
      </c>
      <c r="X10" s="8" t="s">
        <v>7</v>
      </c>
    </row>
    <row r="11" spans="2:30">
      <c r="B11" s="10">
        <v>15</v>
      </c>
      <c r="C11" s="4">
        <v>0.1</v>
      </c>
      <c r="D11" s="6" t="s">
        <v>12</v>
      </c>
      <c r="E11" s="7">
        <f t="shared" si="0"/>
        <v>1E-4</v>
      </c>
      <c r="F11" s="8" t="s">
        <v>7</v>
      </c>
      <c r="H11" s="11">
        <v>1.05</v>
      </c>
      <c r="I11" s="4">
        <v>0.06</v>
      </c>
      <c r="J11" s="6" t="s">
        <v>12</v>
      </c>
      <c r="K11" s="7">
        <f t="shared" si="1"/>
        <v>5.9999999999999995E-5</v>
      </c>
      <c r="L11" s="8" t="s">
        <v>7</v>
      </c>
      <c r="N11" s="11">
        <v>1.04</v>
      </c>
      <c r="O11" s="4">
        <v>0.08</v>
      </c>
      <c r="P11" s="6" t="s">
        <v>12</v>
      </c>
      <c r="Q11" s="7">
        <f t="shared" si="2"/>
        <v>8.0000000000000007E-5</v>
      </c>
      <c r="R11" s="8" t="s">
        <v>7</v>
      </c>
      <c r="T11" s="10">
        <v>300</v>
      </c>
      <c r="U11" s="4">
        <v>0.71</v>
      </c>
      <c r="V11" s="6" t="s">
        <v>12</v>
      </c>
      <c r="W11" s="7">
        <f t="shared" si="3"/>
        <v>7.0999999999999991E-4</v>
      </c>
      <c r="X11" s="8" t="s">
        <v>7</v>
      </c>
    </row>
    <row r="12" spans="2:30">
      <c r="B12" s="3">
        <v>17.600000000000001</v>
      </c>
      <c r="C12" s="4">
        <v>0.1</v>
      </c>
      <c r="D12" s="6" t="s">
        <v>12</v>
      </c>
      <c r="E12" s="7">
        <f t="shared" si="0"/>
        <v>1E-4</v>
      </c>
      <c r="F12" s="8" t="s">
        <v>7</v>
      </c>
      <c r="H12" s="11">
        <v>1.06</v>
      </c>
      <c r="I12" s="4">
        <v>0.06</v>
      </c>
      <c r="J12" s="6" t="s">
        <v>12</v>
      </c>
      <c r="K12" s="7">
        <f t="shared" si="1"/>
        <v>5.9999999999999995E-5</v>
      </c>
      <c r="L12" s="8" t="s">
        <v>7</v>
      </c>
      <c r="N12" s="11">
        <v>1.05</v>
      </c>
      <c r="O12" s="4">
        <v>0.08</v>
      </c>
      <c r="P12" s="6" t="s">
        <v>12</v>
      </c>
      <c r="Q12" s="7">
        <f t="shared" si="2"/>
        <v>8.0000000000000007E-5</v>
      </c>
      <c r="R12" s="8" t="s">
        <v>7</v>
      </c>
      <c r="T12" s="10">
        <v>400</v>
      </c>
      <c r="U12" s="4">
        <v>0.89</v>
      </c>
      <c r="V12" s="6" t="s">
        <v>12</v>
      </c>
      <c r="W12" s="7">
        <f t="shared" si="3"/>
        <v>8.9000000000000006E-4</v>
      </c>
      <c r="X12" s="8" t="s">
        <v>7</v>
      </c>
    </row>
    <row r="13" spans="2:30">
      <c r="B13" s="3">
        <v>20.2</v>
      </c>
      <c r="C13" s="4">
        <v>0.1</v>
      </c>
      <c r="D13" s="6" t="s">
        <v>12</v>
      </c>
      <c r="E13" s="7">
        <f t="shared" si="0"/>
        <v>1E-4</v>
      </c>
      <c r="F13" s="8" t="s">
        <v>7</v>
      </c>
      <c r="H13" s="11">
        <v>1.07</v>
      </c>
      <c r="I13" s="4">
        <v>0.06</v>
      </c>
      <c r="J13" s="6" t="s">
        <v>12</v>
      </c>
      <c r="K13" s="7">
        <f t="shared" si="1"/>
        <v>5.9999999999999995E-5</v>
      </c>
      <c r="L13" s="8" t="s">
        <v>7</v>
      </c>
      <c r="N13" s="11">
        <v>1.06</v>
      </c>
      <c r="O13" s="4">
        <v>0.08</v>
      </c>
      <c r="P13" s="6" t="s">
        <v>12</v>
      </c>
      <c r="Q13" s="7">
        <f t="shared" si="2"/>
        <v>8.0000000000000007E-5</v>
      </c>
      <c r="R13" s="8" t="s">
        <v>7</v>
      </c>
      <c r="T13" s="10">
        <v>500</v>
      </c>
      <c r="U13" s="4">
        <v>1.1000000000000001</v>
      </c>
      <c r="V13" s="6" t="s">
        <v>12</v>
      </c>
      <c r="W13" s="7">
        <f t="shared" si="3"/>
        <v>1.1000000000000001E-3</v>
      </c>
      <c r="X13" s="8" t="s">
        <v>7</v>
      </c>
    </row>
    <row r="14" spans="2:30">
      <c r="B14" s="3">
        <v>22.8</v>
      </c>
      <c r="C14" s="4">
        <v>0.1</v>
      </c>
      <c r="D14" s="6" t="s">
        <v>12</v>
      </c>
      <c r="E14" s="7">
        <f t="shared" si="0"/>
        <v>1E-4</v>
      </c>
      <c r="F14" s="8" t="s">
        <v>7</v>
      </c>
      <c r="H14" s="11">
        <v>1.08</v>
      </c>
      <c r="I14" s="4">
        <v>0.06</v>
      </c>
      <c r="J14" s="6" t="s">
        <v>12</v>
      </c>
      <c r="K14" s="7">
        <f t="shared" si="1"/>
        <v>5.9999999999999995E-5</v>
      </c>
      <c r="L14" s="8" t="s">
        <v>7</v>
      </c>
      <c r="N14" s="11">
        <v>1.07</v>
      </c>
      <c r="O14" s="4">
        <v>0.08</v>
      </c>
      <c r="P14" s="6" t="s">
        <v>12</v>
      </c>
      <c r="Q14" s="7">
        <f t="shared" si="2"/>
        <v>8.0000000000000007E-5</v>
      </c>
      <c r="R14" s="8" t="s">
        <v>7</v>
      </c>
    </row>
    <row r="15" spans="2:30">
      <c r="B15" s="10">
        <v>25</v>
      </c>
      <c r="C15" s="4">
        <v>0.11</v>
      </c>
      <c r="D15" s="6" t="s">
        <v>12</v>
      </c>
      <c r="E15" s="7">
        <f t="shared" si="0"/>
        <v>1.1E-4</v>
      </c>
      <c r="F15" s="8" t="s">
        <v>7</v>
      </c>
      <c r="H15" s="11">
        <v>1.0900000000000001</v>
      </c>
      <c r="I15" s="4">
        <v>0.06</v>
      </c>
      <c r="J15" s="6" t="s">
        <v>12</v>
      </c>
      <c r="K15" s="7">
        <f t="shared" si="1"/>
        <v>5.9999999999999995E-5</v>
      </c>
      <c r="L15" s="8" t="s">
        <v>7</v>
      </c>
      <c r="N15" s="11">
        <v>1.08</v>
      </c>
      <c r="O15" s="4">
        <v>0.08</v>
      </c>
      <c r="P15" s="6" t="s">
        <v>12</v>
      </c>
      <c r="Q15" s="7">
        <f t="shared" si="2"/>
        <v>8.0000000000000007E-5</v>
      </c>
      <c r="R15" s="8" t="s">
        <v>7</v>
      </c>
    </row>
    <row r="16" spans="2:30">
      <c r="B16" s="10">
        <v>50</v>
      </c>
      <c r="C16" s="4">
        <v>0.13</v>
      </c>
      <c r="D16" s="6" t="s">
        <v>12</v>
      </c>
      <c r="E16" s="7">
        <f t="shared" si="0"/>
        <v>1.3000000000000002E-4</v>
      </c>
      <c r="F16" s="8" t="s">
        <v>7</v>
      </c>
      <c r="H16" s="11">
        <v>1.1000000000000001</v>
      </c>
      <c r="I16" s="4">
        <v>0.06</v>
      </c>
      <c r="J16" s="6" t="s">
        <v>12</v>
      </c>
      <c r="K16" s="7">
        <f t="shared" si="1"/>
        <v>5.9999999999999995E-5</v>
      </c>
      <c r="L16" s="8" t="s">
        <v>7</v>
      </c>
      <c r="N16" s="11">
        <v>1.0900000000000001</v>
      </c>
      <c r="O16" s="4">
        <v>0.08</v>
      </c>
      <c r="P16" s="6" t="s">
        <v>12</v>
      </c>
      <c r="Q16" s="7">
        <f t="shared" si="2"/>
        <v>8.0000000000000007E-5</v>
      </c>
      <c r="R16" s="8" t="s">
        <v>7</v>
      </c>
    </row>
    <row r="17" spans="2:18">
      <c r="B17" s="10">
        <v>75</v>
      </c>
      <c r="C17" s="4">
        <v>0.16</v>
      </c>
      <c r="D17" s="6" t="s">
        <v>12</v>
      </c>
      <c r="E17" s="7">
        <f t="shared" si="0"/>
        <v>1.6000000000000001E-4</v>
      </c>
      <c r="F17" s="8" t="s">
        <v>7</v>
      </c>
      <c r="H17" s="11">
        <v>1.2</v>
      </c>
      <c r="I17" s="4">
        <v>0.06</v>
      </c>
      <c r="J17" s="6" t="s">
        <v>12</v>
      </c>
      <c r="K17" s="7">
        <f t="shared" si="1"/>
        <v>5.9999999999999995E-5</v>
      </c>
      <c r="L17" s="8" t="s">
        <v>7</v>
      </c>
      <c r="N17" s="11">
        <v>1.1000000000000001</v>
      </c>
      <c r="O17" s="4">
        <v>0.08</v>
      </c>
      <c r="P17" s="6" t="s">
        <v>12</v>
      </c>
      <c r="Q17" s="7">
        <f t="shared" si="2"/>
        <v>8.0000000000000007E-5</v>
      </c>
      <c r="R17" s="8" t="s">
        <v>7</v>
      </c>
    </row>
    <row r="18" spans="2:18">
      <c r="B18" s="10">
        <v>100</v>
      </c>
      <c r="C18" s="4">
        <v>0.18</v>
      </c>
      <c r="D18" s="6" t="s">
        <v>12</v>
      </c>
      <c r="E18" s="7">
        <f t="shared" si="0"/>
        <v>1.7999999999999998E-4</v>
      </c>
      <c r="F18" s="8" t="s">
        <v>7</v>
      </c>
      <c r="H18" s="11">
        <v>1.3</v>
      </c>
      <c r="I18" s="4">
        <v>0.06</v>
      </c>
      <c r="J18" s="6" t="s">
        <v>12</v>
      </c>
      <c r="K18" s="7">
        <f t="shared" si="1"/>
        <v>5.9999999999999995E-5</v>
      </c>
      <c r="L18" s="8" t="s">
        <v>7</v>
      </c>
      <c r="N18" s="11">
        <v>1.2</v>
      </c>
      <c r="O18" s="4">
        <v>0.08</v>
      </c>
      <c r="P18" s="6" t="s">
        <v>12</v>
      </c>
      <c r="Q18" s="7">
        <f t="shared" si="2"/>
        <v>8.0000000000000007E-5</v>
      </c>
      <c r="R18" s="8" t="s">
        <v>7</v>
      </c>
    </row>
    <row r="19" spans="2:18">
      <c r="H19" s="11">
        <v>1.4</v>
      </c>
      <c r="I19" s="4">
        <v>0.06</v>
      </c>
      <c r="J19" s="6" t="s">
        <v>12</v>
      </c>
      <c r="K19" s="7">
        <f t="shared" si="1"/>
        <v>5.9999999999999995E-5</v>
      </c>
      <c r="L19" s="8" t="s">
        <v>7</v>
      </c>
      <c r="N19" s="11">
        <v>1.3</v>
      </c>
      <c r="O19" s="4">
        <v>0.08</v>
      </c>
      <c r="P19" s="6" t="s">
        <v>12</v>
      </c>
      <c r="Q19" s="7">
        <f t="shared" si="2"/>
        <v>8.0000000000000007E-5</v>
      </c>
      <c r="R19" s="8" t="s">
        <v>7</v>
      </c>
    </row>
    <row r="20" spans="2:18">
      <c r="H20" s="11">
        <v>1.5</v>
      </c>
      <c r="I20" s="4">
        <v>0.06</v>
      </c>
      <c r="J20" s="6" t="s">
        <v>12</v>
      </c>
      <c r="K20" s="7">
        <f t="shared" si="1"/>
        <v>5.9999999999999995E-5</v>
      </c>
      <c r="L20" s="8" t="s">
        <v>7</v>
      </c>
      <c r="N20" s="11">
        <v>1.4</v>
      </c>
      <c r="O20" s="4">
        <v>0.08</v>
      </c>
      <c r="P20" s="6" t="s">
        <v>12</v>
      </c>
      <c r="Q20" s="7">
        <f t="shared" si="2"/>
        <v>8.0000000000000007E-5</v>
      </c>
      <c r="R20" s="8" t="s">
        <v>7</v>
      </c>
    </row>
    <row r="21" spans="2:18">
      <c r="H21" s="11">
        <v>1.6</v>
      </c>
      <c r="I21" s="4">
        <v>0.06</v>
      </c>
      <c r="J21" s="6" t="s">
        <v>12</v>
      </c>
      <c r="K21" s="7">
        <f t="shared" si="1"/>
        <v>5.9999999999999995E-5</v>
      </c>
      <c r="L21" s="8" t="s">
        <v>7</v>
      </c>
      <c r="N21" s="11">
        <v>1.5</v>
      </c>
      <c r="O21" s="4">
        <v>0.08</v>
      </c>
      <c r="P21" s="6" t="s">
        <v>12</v>
      </c>
      <c r="Q21" s="7">
        <f t="shared" si="2"/>
        <v>8.0000000000000007E-5</v>
      </c>
      <c r="R21" s="8" t="s">
        <v>7</v>
      </c>
    </row>
    <row r="22" spans="2:18">
      <c r="H22" s="11">
        <v>1.7</v>
      </c>
      <c r="I22" s="4">
        <v>0.06</v>
      </c>
      <c r="J22" s="6" t="s">
        <v>12</v>
      </c>
      <c r="K22" s="7">
        <f t="shared" si="1"/>
        <v>5.9999999999999995E-5</v>
      </c>
      <c r="L22" s="8" t="s">
        <v>7</v>
      </c>
      <c r="N22" s="11">
        <v>1.6</v>
      </c>
      <c r="O22" s="4">
        <v>0.08</v>
      </c>
      <c r="P22" s="6" t="s">
        <v>12</v>
      </c>
      <c r="Q22" s="7">
        <f t="shared" si="2"/>
        <v>8.0000000000000007E-5</v>
      </c>
      <c r="R22" s="8" t="s">
        <v>7</v>
      </c>
    </row>
    <row r="23" spans="2:18">
      <c r="H23" s="11">
        <v>1.8</v>
      </c>
      <c r="I23" s="4">
        <v>0.06</v>
      </c>
      <c r="J23" s="6" t="s">
        <v>12</v>
      </c>
      <c r="K23" s="7">
        <f t="shared" si="1"/>
        <v>5.9999999999999995E-5</v>
      </c>
      <c r="L23" s="8" t="s">
        <v>7</v>
      </c>
      <c r="N23" s="11">
        <v>1.7</v>
      </c>
      <c r="O23" s="4">
        <v>0.08</v>
      </c>
      <c r="P23" s="6" t="s">
        <v>12</v>
      </c>
      <c r="Q23" s="7">
        <f t="shared" si="2"/>
        <v>8.0000000000000007E-5</v>
      </c>
      <c r="R23" s="8" t="s">
        <v>7</v>
      </c>
    </row>
    <row r="24" spans="2:18">
      <c r="H24" s="11">
        <v>1.9</v>
      </c>
      <c r="I24" s="4">
        <v>0.06</v>
      </c>
      <c r="J24" s="6" t="s">
        <v>12</v>
      </c>
      <c r="K24" s="7">
        <f t="shared" si="1"/>
        <v>5.9999999999999995E-5</v>
      </c>
      <c r="L24" s="8" t="s">
        <v>7</v>
      </c>
      <c r="N24" s="11">
        <v>1.8</v>
      </c>
      <c r="O24" s="4">
        <v>0.08</v>
      </c>
      <c r="P24" s="6" t="s">
        <v>12</v>
      </c>
      <c r="Q24" s="7">
        <f t="shared" si="2"/>
        <v>8.0000000000000007E-5</v>
      </c>
      <c r="R24" s="8" t="s">
        <v>7</v>
      </c>
    </row>
    <row r="25" spans="2:18">
      <c r="H25" s="10">
        <v>1</v>
      </c>
      <c r="I25" s="4">
        <v>0.06</v>
      </c>
      <c r="J25" s="6" t="s">
        <v>12</v>
      </c>
      <c r="K25" s="7">
        <f t="shared" si="1"/>
        <v>5.9999999999999995E-5</v>
      </c>
      <c r="L25" s="8" t="s">
        <v>7</v>
      </c>
      <c r="N25" s="11">
        <v>1.9</v>
      </c>
      <c r="O25" s="4">
        <v>0.08</v>
      </c>
      <c r="P25" s="6" t="s">
        <v>12</v>
      </c>
      <c r="Q25" s="7">
        <f t="shared" si="2"/>
        <v>8.0000000000000007E-5</v>
      </c>
      <c r="R25" s="8" t="s">
        <v>7</v>
      </c>
    </row>
    <row r="26" spans="2:18">
      <c r="H26" s="10">
        <v>2</v>
      </c>
      <c r="I26" s="4">
        <v>0.06</v>
      </c>
      <c r="J26" s="6" t="s">
        <v>12</v>
      </c>
      <c r="K26" s="7">
        <f t="shared" si="1"/>
        <v>5.9999999999999995E-5</v>
      </c>
      <c r="L26" s="8" t="s">
        <v>7</v>
      </c>
      <c r="N26" s="10">
        <v>2</v>
      </c>
      <c r="O26" s="4">
        <v>0.08</v>
      </c>
      <c r="P26" s="6" t="s">
        <v>12</v>
      </c>
      <c r="Q26" s="7">
        <f t="shared" si="2"/>
        <v>8.0000000000000007E-5</v>
      </c>
      <c r="R26" s="8" t="s">
        <v>7</v>
      </c>
    </row>
    <row r="27" spans="2:18">
      <c r="H27" s="10">
        <v>3</v>
      </c>
      <c r="I27" s="4">
        <v>0.06</v>
      </c>
      <c r="J27" s="6" t="s">
        <v>12</v>
      </c>
      <c r="K27" s="7">
        <f t="shared" si="1"/>
        <v>5.9999999999999995E-5</v>
      </c>
      <c r="L27" s="8" t="s">
        <v>7</v>
      </c>
      <c r="N27" s="10">
        <v>3</v>
      </c>
      <c r="O27" s="4">
        <v>0.08</v>
      </c>
      <c r="P27" s="6" t="s">
        <v>12</v>
      </c>
      <c r="Q27" s="7">
        <f t="shared" si="2"/>
        <v>8.0000000000000007E-5</v>
      </c>
      <c r="R27" s="8" t="s">
        <v>7</v>
      </c>
    </row>
    <row r="28" spans="2:18">
      <c r="H28" s="10">
        <v>4</v>
      </c>
      <c r="I28" s="4">
        <v>0.06</v>
      </c>
      <c r="J28" s="6" t="s">
        <v>12</v>
      </c>
      <c r="K28" s="7">
        <f t="shared" si="1"/>
        <v>5.9999999999999995E-5</v>
      </c>
      <c r="L28" s="8" t="s">
        <v>7</v>
      </c>
      <c r="N28" s="10">
        <v>4</v>
      </c>
      <c r="O28" s="4">
        <v>0.08</v>
      </c>
      <c r="P28" s="6" t="s">
        <v>12</v>
      </c>
      <c r="Q28" s="7">
        <f t="shared" si="2"/>
        <v>8.0000000000000007E-5</v>
      </c>
      <c r="R28" s="8" t="s">
        <v>7</v>
      </c>
    </row>
    <row r="29" spans="2:18">
      <c r="H29" s="10">
        <v>5</v>
      </c>
      <c r="I29" s="4">
        <v>0.06</v>
      </c>
      <c r="J29" s="6" t="s">
        <v>12</v>
      </c>
      <c r="K29" s="7">
        <f t="shared" si="1"/>
        <v>5.9999999999999995E-5</v>
      </c>
      <c r="L29" s="8" t="s">
        <v>7</v>
      </c>
      <c r="N29" s="10">
        <v>5</v>
      </c>
      <c r="O29" s="4">
        <v>0.09</v>
      </c>
      <c r="P29" s="6" t="s">
        <v>12</v>
      </c>
      <c r="Q29" s="7">
        <f t="shared" si="2"/>
        <v>8.9999999999999992E-5</v>
      </c>
      <c r="R29" s="8" t="s">
        <v>7</v>
      </c>
    </row>
    <row r="30" spans="2:18">
      <c r="H30" s="10">
        <v>6</v>
      </c>
      <c r="I30" s="4">
        <v>0.06</v>
      </c>
      <c r="J30" s="6" t="s">
        <v>12</v>
      </c>
      <c r="K30" s="7">
        <f t="shared" si="1"/>
        <v>5.9999999999999995E-5</v>
      </c>
      <c r="L30" s="8" t="s">
        <v>7</v>
      </c>
      <c r="N30" s="10">
        <v>6</v>
      </c>
      <c r="O30" s="4">
        <v>0.09</v>
      </c>
      <c r="P30" s="6" t="s">
        <v>12</v>
      </c>
      <c r="Q30" s="7">
        <f t="shared" si="2"/>
        <v>8.9999999999999992E-5</v>
      </c>
      <c r="R30" s="8" t="s">
        <v>7</v>
      </c>
    </row>
    <row r="31" spans="2:18">
      <c r="H31" s="10">
        <v>7</v>
      </c>
      <c r="I31" s="4">
        <v>0.06</v>
      </c>
      <c r="J31" s="6" t="s">
        <v>12</v>
      </c>
      <c r="K31" s="7">
        <f t="shared" si="1"/>
        <v>5.9999999999999995E-5</v>
      </c>
      <c r="L31" s="8" t="s">
        <v>7</v>
      </c>
      <c r="N31" s="10">
        <v>7</v>
      </c>
      <c r="O31" s="4">
        <v>0.09</v>
      </c>
      <c r="P31" s="6" t="s">
        <v>12</v>
      </c>
      <c r="Q31" s="7">
        <f t="shared" si="2"/>
        <v>8.9999999999999992E-5</v>
      </c>
      <c r="R31" s="8" t="s">
        <v>7</v>
      </c>
    </row>
    <row r="32" spans="2:18">
      <c r="H32" s="10">
        <v>8</v>
      </c>
      <c r="I32" s="4">
        <v>0.06</v>
      </c>
      <c r="J32" s="6" t="s">
        <v>12</v>
      </c>
      <c r="K32" s="7">
        <f t="shared" si="1"/>
        <v>5.9999999999999995E-5</v>
      </c>
      <c r="L32" s="8" t="s">
        <v>7</v>
      </c>
      <c r="N32" s="10">
        <v>8</v>
      </c>
      <c r="O32" s="4">
        <v>0.09</v>
      </c>
      <c r="P32" s="6" t="s">
        <v>12</v>
      </c>
      <c r="Q32" s="7">
        <f t="shared" si="2"/>
        <v>8.9999999999999992E-5</v>
      </c>
      <c r="R32" s="8" t="s">
        <v>7</v>
      </c>
    </row>
    <row r="33" spans="8:18">
      <c r="H33" s="10">
        <v>9</v>
      </c>
      <c r="I33" s="4">
        <v>0.06</v>
      </c>
      <c r="J33" s="6" t="s">
        <v>12</v>
      </c>
      <c r="K33" s="7">
        <f t="shared" si="1"/>
        <v>5.9999999999999995E-5</v>
      </c>
      <c r="L33" s="8" t="s">
        <v>7</v>
      </c>
      <c r="N33" s="10">
        <v>9</v>
      </c>
      <c r="O33" s="4">
        <v>0.09</v>
      </c>
      <c r="P33" s="6" t="s">
        <v>12</v>
      </c>
      <c r="Q33" s="7">
        <f t="shared" si="2"/>
        <v>8.9999999999999992E-5</v>
      </c>
      <c r="R33" s="8" t="s">
        <v>7</v>
      </c>
    </row>
    <row r="34" spans="8:18">
      <c r="H34" s="10">
        <v>10</v>
      </c>
      <c r="I34" s="4">
        <v>0.06</v>
      </c>
      <c r="J34" s="6" t="s">
        <v>12</v>
      </c>
      <c r="K34" s="7">
        <f t="shared" si="1"/>
        <v>5.9999999999999995E-5</v>
      </c>
      <c r="L34" s="8" t="s">
        <v>7</v>
      </c>
      <c r="N34" s="10">
        <v>10</v>
      </c>
      <c r="O34" s="4">
        <v>0.09</v>
      </c>
      <c r="P34" s="6" t="s">
        <v>12</v>
      </c>
      <c r="Q34" s="7">
        <f t="shared" si="2"/>
        <v>8.9999999999999992E-5</v>
      </c>
      <c r="R34" s="8" t="s">
        <v>7</v>
      </c>
    </row>
    <row r="35" spans="8:18">
      <c r="H35" s="10">
        <v>11</v>
      </c>
      <c r="I35" s="4">
        <v>7.0000000000000007E-2</v>
      </c>
      <c r="J35" s="6" t="s">
        <v>12</v>
      </c>
      <c r="K35" s="7">
        <f t="shared" si="1"/>
        <v>7.0000000000000007E-5</v>
      </c>
      <c r="L35" s="8" t="s">
        <v>7</v>
      </c>
      <c r="N35" s="10">
        <v>20</v>
      </c>
      <c r="O35" s="4">
        <v>0.1</v>
      </c>
      <c r="P35" s="6" t="s">
        <v>12</v>
      </c>
      <c r="Q35" s="7">
        <f t="shared" si="2"/>
        <v>1E-4</v>
      </c>
      <c r="R35" s="8" t="s">
        <v>7</v>
      </c>
    </row>
    <row r="36" spans="8:18">
      <c r="H36" s="10">
        <v>12</v>
      </c>
      <c r="I36" s="4">
        <v>7.0000000000000007E-2</v>
      </c>
      <c r="J36" s="6" t="s">
        <v>12</v>
      </c>
      <c r="K36" s="7">
        <f t="shared" si="1"/>
        <v>7.0000000000000007E-5</v>
      </c>
      <c r="L36" s="8" t="s">
        <v>7</v>
      </c>
      <c r="N36" s="10">
        <v>30</v>
      </c>
      <c r="O36" s="4">
        <v>0.11</v>
      </c>
      <c r="P36" s="6" t="s">
        <v>12</v>
      </c>
      <c r="Q36" s="7">
        <f t="shared" si="2"/>
        <v>1.1E-4</v>
      </c>
      <c r="R36" s="8" t="s">
        <v>7</v>
      </c>
    </row>
    <row r="37" spans="8:18">
      <c r="H37" s="10">
        <v>13</v>
      </c>
      <c r="I37" s="4">
        <v>7.0000000000000007E-2</v>
      </c>
      <c r="J37" s="6" t="s">
        <v>12</v>
      </c>
      <c r="K37" s="7">
        <f t="shared" si="1"/>
        <v>7.0000000000000007E-5</v>
      </c>
      <c r="L37" s="8" t="s">
        <v>7</v>
      </c>
      <c r="N37" s="10">
        <v>50</v>
      </c>
      <c r="O37" s="4">
        <v>0.13</v>
      </c>
      <c r="P37" s="6" t="s">
        <v>12</v>
      </c>
      <c r="Q37" s="7">
        <f t="shared" si="2"/>
        <v>1.3000000000000002E-4</v>
      </c>
      <c r="R37" s="8" t="s">
        <v>7</v>
      </c>
    </row>
    <row r="38" spans="8:18">
      <c r="H38" s="10">
        <v>14</v>
      </c>
      <c r="I38" s="4">
        <v>7.0000000000000007E-2</v>
      </c>
      <c r="J38" s="6" t="s">
        <v>12</v>
      </c>
      <c r="K38" s="7">
        <f t="shared" si="1"/>
        <v>7.0000000000000007E-5</v>
      </c>
      <c r="L38" s="8" t="s">
        <v>7</v>
      </c>
    </row>
    <row r="39" spans="8:18">
      <c r="H39" s="10">
        <v>15</v>
      </c>
      <c r="I39" s="4">
        <v>7.0000000000000007E-2</v>
      </c>
      <c r="J39" s="6" t="s">
        <v>12</v>
      </c>
      <c r="K39" s="7">
        <f t="shared" si="1"/>
        <v>7.0000000000000007E-5</v>
      </c>
      <c r="L39" s="8" t="s">
        <v>7</v>
      </c>
    </row>
    <row r="40" spans="8:18">
      <c r="H40" s="10">
        <v>16</v>
      </c>
      <c r="I40" s="4">
        <v>7.0000000000000007E-2</v>
      </c>
      <c r="J40" s="6" t="s">
        <v>12</v>
      </c>
      <c r="K40" s="7">
        <f t="shared" si="1"/>
        <v>7.0000000000000007E-5</v>
      </c>
      <c r="L40" s="8" t="s">
        <v>7</v>
      </c>
    </row>
    <row r="41" spans="8:18">
      <c r="H41" s="10">
        <v>17</v>
      </c>
      <c r="I41" s="4">
        <v>7.0000000000000007E-2</v>
      </c>
      <c r="J41" s="6" t="s">
        <v>12</v>
      </c>
      <c r="K41" s="7">
        <f t="shared" si="1"/>
        <v>7.0000000000000007E-5</v>
      </c>
      <c r="L41" s="8" t="s">
        <v>7</v>
      </c>
    </row>
    <row r="42" spans="8:18">
      <c r="H42" s="10">
        <v>18</v>
      </c>
      <c r="I42" s="4">
        <v>7.0000000000000007E-2</v>
      </c>
      <c r="J42" s="6" t="s">
        <v>12</v>
      </c>
      <c r="K42" s="7">
        <f t="shared" si="1"/>
        <v>7.0000000000000007E-5</v>
      </c>
      <c r="L42" s="8" t="s">
        <v>7</v>
      </c>
    </row>
    <row r="43" spans="8:18">
      <c r="H43" s="10">
        <v>19</v>
      </c>
      <c r="I43" s="4">
        <v>7.0000000000000007E-2</v>
      </c>
      <c r="J43" s="6" t="s">
        <v>12</v>
      </c>
      <c r="K43" s="7">
        <f t="shared" si="1"/>
        <v>7.0000000000000007E-5</v>
      </c>
      <c r="L43" s="8" t="s">
        <v>7</v>
      </c>
    </row>
    <row r="44" spans="8:18">
      <c r="H44" s="10">
        <v>20</v>
      </c>
      <c r="I44" s="4">
        <v>7.0000000000000007E-2</v>
      </c>
      <c r="J44" s="6" t="s">
        <v>12</v>
      </c>
      <c r="K44" s="7">
        <f t="shared" si="1"/>
        <v>7.0000000000000007E-5</v>
      </c>
      <c r="L44" s="8" t="s">
        <v>7</v>
      </c>
    </row>
    <row r="45" spans="8:18">
      <c r="H45" s="10">
        <v>21</v>
      </c>
      <c r="I45" s="4">
        <v>7.0000000000000007E-2</v>
      </c>
      <c r="J45" s="6" t="s">
        <v>12</v>
      </c>
      <c r="K45" s="7">
        <f t="shared" si="1"/>
        <v>7.0000000000000007E-5</v>
      </c>
      <c r="L45" s="8" t="s">
        <v>7</v>
      </c>
    </row>
    <row r="46" spans="8:18">
      <c r="H46" s="10">
        <v>22</v>
      </c>
      <c r="I46" s="4">
        <v>7.0000000000000007E-2</v>
      </c>
      <c r="J46" s="6" t="s">
        <v>12</v>
      </c>
      <c r="K46" s="7">
        <f t="shared" si="1"/>
        <v>7.0000000000000007E-5</v>
      </c>
      <c r="L46" s="8" t="s">
        <v>7</v>
      </c>
    </row>
    <row r="47" spans="8:18">
      <c r="H47" s="10">
        <v>23</v>
      </c>
      <c r="I47" s="4">
        <v>7.0000000000000007E-2</v>
      </c>
      <c r="J47" s="6" t="s">
        <v>12</v>
      </c>
      <c r="K47" s="7">
        <f t="shared" si="1"/>
        <v>7.0000000000000007E-5</v>
      </c>
      <c r="L47" s="8" t="s">
        <v>7</v>
      </c>
    </row>
    <row r="48" spans="8:18">
      <c r="H48" s="10">
        <v>24</v>
      </c>
      <c r="I48" s="4">
        <v>7.0000000000000007E-2</v>
      </c>
      <c r="J48" s="6" t="s">
        <v>12</v>
      </c>
      <c r="K48" s="7">
        <f t="shared" si="1"/>
        <v>7.0000000000000007E-5</v>
      </c>
      <c r="L48" s="8" t="s">
        <v>7</v>
      </c>
    </row>
    <row r="49" spans="8:12">
      <c r="H49" s="10">
        <v>25</v>
      </c>
      <c r="I49" s="4">
        <v>7.0000000000000007E-2</v>
      </c>
      <c r="J49" s="6" t="s">
        <v>12</v>
      </c>
      <c r="K49" s="7">
        <f t="shared" si="1"/>
        <v>7.0000000000000007E-5</v>
      </c>
      <c r="L49" s="8" t="s">
        <v>7</v>
      </c>
    </row>
    <row r="50" spans="8:12">
      <c r="H50" s="10">
        <v>50</v>
      </c>
      <c r="I50" s="4">
        <v>0.09</v>
      </c>
      <c r="J50" s="6" t="s">
        <v>12</v>
      </c>
      <c r="K50" s="7">
        <f t="shared" si="1"/>
        <v>8.9999999999999992E-5</v>
      </c>
      <c r="L50" s="8" t="s">
        <v>7</v>
      </c>
    </row>
    <row r="51" spans="8:12">
      <c r="H51" s="10">
        <v>75</v>
      </c>
      <c r="I51" s="4">
        <v>0.1</v>
      </c>
      <c r="J51" s="6" t="s">
        <v>12</v>
      </c>
      <c r="K51" s="7">
        <f t="shared" si="1"/>
        <v>1E-4</v>
      </c>
      <c r="L51" s="8" t="s">
        <v>7</v>
      </c>
    </row>
    <row r="52" spans="8:12">
      <c r="H52" s="10">
        <v>100</v>
      </c>
      <c r="I52" s="4">
        <v>0.12</v>
      </c>
      <c r="J52" s="6" t="s">
        <v>12</v>
      </c>
      <c r="K52" s="7">
        <f t="shared" si="1"/>
        <v>1.1999999999999999E-4</v>
      </c>
      <c r="L52" s="8" t="s">
        <v>7</v>
      </c>
    </row>
  </sheetData>
  <mergeCells count="20">
    <mergeCell ref="N3:R3"/>
    <mergeCell ref="T3:X3"/>
    <mergeCell ref="Z3:AD3"/>
    <mergeCell ref="N4:R4"/>
    <mergeCell ref="B3:F3"/>
    <mergeCell ref="H3:L3"/>
    <mergeCell ref="B4:F4"/>
    <mergeCell ref="H4:L4"/>
    <mergeCell ref="T4:X4"/>
    <mergeCell ref="Z4:AD4"/>
    <mergeCell ref="B5:C5"/>
    <mergeCell ref="D5:F5"/>
    <mergeCell ref="H5:I5"/>
    <mergeCell ref="J5:L5"/>
    <mergeCell ref="N5:O5"/>
    <mergeCell ref="P5:R5"/>
    <mergeCell ref="T5:U5"/>
    <mergeCell ref="V5:X5"/>
    <mergeCell ref="Z5:AA5"/>
    <mergeCell ref="AB5:AD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 (25mm)</vt:lpstr>
      <vt:lpstr>Certificate</vt:lpstr>
      <vt:lpstr>Report</vt:lpstr>
      <vt:lpstr>Result</vt:lpstr>
      <vt:lpstr>Uncertainty Budget</vt:lpstr>
      <vt:lpstr>Uncert of STD</vt:lpstr>
      <vt:lpstr>Certificate!Print_Area</vt:lpstr>
      <vt:lpstr>'Data Record (25mm)'!Print_Area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2016-08-17T04:06:23Z</cp:lastPrinted>
  <dcterms:created xsi:type="dcterms:W3CDTF">2015-10-01T03:04:34Z</dcterms:created>
  <dcterms:modified xsi:type="dcterms:W3CDTF">2017-06-06T17:43:20Z</dcterms:modified>
</cp:coreProperties>
</file>