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tardi\Downloads\"/>
    </mc:Choice>
  </mc:AlternateContent>
  <xr:revisionPtr revIDLastSave="0" documentId="13_ncr:2001_{5091E0C9-EF7A-449E-BA1D-B4E0C0645B46}" xr6:coauthVersionLast="47" xr6:coauthVersionMax="47" xr10:uidLastSave="{00000000-0000-0000-0000-000000000000}"/>
  <bookViews>
    <workbookView xWindow="28680" yWindow="-120" windowWidth="29040" windowHeight="15720" activeTab="3" xr2:uid="{00000000-000D-0000-FFFF-FFFF00000000}"/>
  </bookViews>
  <sheets>
    <sheet name="Sheet1" sheetId="1" r:id="rId1"/>
    <sheet name="Sheet2" sheetId="2" r:id="rId2"/>
    <sheet name="ピンアサイン" sheetId="3" r:id="rId3"/>
    <sheet name="シンボル" sheetId="4" r:id="rId4"/>
    <sheet name="ピン仕様" sheetId="5" r:id="rId5"/>
  </sheets>
  <definedNames>
    <definedName name="_xlnm._FilterDatabase" localSheetId="2" hidden="1">ピンアサイン!$A$1:$B$241</definedName>
  </definedName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1" i="4" l="1"/>
  <c r="W11" i="4"/>
  <c r="X11" i="4"/>
  <c r="Y11" i="4"/>
  <c r="Z11" i="4"/>
  <c r="AA11" i="4"/>
  <c r="AB11" i="4"/>
  <c r="AC11" i="4"/>
  <c r="AD11" i="4"/>
  <c r="AE11" i="4"/>
  <c r="AF11" i="4"/>
  <c r="AG11" i="4"/>
  <c r="AH11" i="4"/>
  <c r="AI11" i="4"/>
  <c r="AJ11" i="4"/>
  <c r="AK11" i="4"/>
  <c r="AL11" i="4"/>
  <c r="AM11" i="4"/>
  <c r="AN11" i="4"/>
  <c r="AO11" i="4"/>
  <c r="AP11" i="4"/>
  <c r="AQ11" i="4"/>
  <c r="AR11" i="4"/>
  <c r="AS11" i="4"/>
  <c r="AT11" i="4"/>
  <c r="AU11" i="4"/>
  <c r="AV11" i="4"/>
  <c r="AW11" i="4"/>
  <c r="AX11" i="4"/>
  <c r="AY11" i="4"/>
  <c r="AZ11" i="4"/>
  <c r="BA11" i="4"/>
  <c r="BB11" i="4"/>
  <c r="BC11" i="4"/>
  <c r="BD11" i="4"/>
  <c r="BE11" i="4"/>
  <c r="BF11" i="4"/>
  <c r="BG11" i="4"/>
  <c r="BH11" i="4"/>
  <c r="BI11" i="4"/>
  <c r="BJ11" i="4"/>
  <c r="BK11" i="4"/>
  <c r="BL11" i="4"/>
  <c r="BM11" i="4"/>
  <c r="BN11" i="4"/>
  <c r="BO11" i="4"/>
  <c r="BP11" i="4"/>
  <c r="BQ11" i="4"/>
  <c r="BR11" i="4"/>
  <c r="BS11" i="4"/>
  <c r="BT11" i="4"/>
  <c r="BU11" i="4"/>
  <c r="BV11" i="4"/>
  <c r="BW11" i="4"/>
  <c r="BX11" i="4"/>
  <c r="BY11" i="4"/>
  <c r="BZ11" i="4"/>
  <c r="CA11" i="4"/>
  <c r="CB11" i="4"/>
  <c r="CC13" i="4"/>
  <c r="CC14" i="4"/>
  <c r="CC15" i="4"/>
  <c r="CC16" i="4"/>
  <c r="CC17" i="4"/>
  <c r="CC18" i="4"/>
  <c r="CC19" i="4"/>
  <c r="CC20" i="4"/>
  <c r="CC21" i="4"/>
  <c r="CC22" i="4"/>
  <c r="CC23" i="4"/>
  <c r="CC24" i="4"/>
  <c r="CC25" i="4"/>
  <c r="CC26" i="4"/>
  <c r="CC27" i="4"/>
  <c r="CC28" i="4"/>
  <c r="CC29" i="4"/>
  <c r="CC30" i="4"/>
  <c r="CC31" i="4"/>
  <c r="CC32" i="4"/>
  <c r="CC33" i="4"/>
  <c r="CC34" i="4"/>
  <c r="CC35" i="4"/>
  <c r="CC36" i="4"/>
  <c r="CC37" i="4"/>
  <c r="CC38" i="4"/>
  <c r="CC39" i="4"/>
  <c r="CC40" i="4"/>
  <c r="CC41" i="4"/>
  <c r="CC42" i="4"/>
  <c r="CC43" i="4"/>
  <c r="CC44" i="4"/>
  <c r="CC45" i="4"/>
  <c r="CC46" i="4"/>
  <c r="CC47" i="4"/>
  <c r="CC48" i="4"/>
  <c r="CC49" i="4"/>
  <c r="CC50" i="4"/>
  <c r="CC51" i="4"/>
  <c r="CC52" i="4"/>
  <c r="CC53" i="4"/>
  <c r="CC54" i="4"/>
  <c r="CC55" i="4"/>
  <c r="CC56" i="4"/>
  <c r="CC57" i="4"/>
  <c r="CC58" i="4"/>
  <c r="CC59" i="4"/>
  <c r="CC60" i="4"/>
  <c r="CC61" i="4"/>
  <c r="CC62" i="4"/>
  <c r="CC63" i="4"/>
  <c r="CC64" i="4"/>
  <c r="CC65" i="4"/>
  <c r="CC66" i="4"/>
  <c r="CC67" i="4"/>
  <c r="CC68" i="4"/>
  <c r="CC69" i="4"/>
  <c r="CC70" i="4"/>
  <c r="CC71" i="4"/>
  <c r="CC12" i="4"/>
  <c r="U11" i="4"/>
  <c r="W72" i="4"/>
  <c r="X72" i="4"/>
  <c r="Y72" i="4"/>
  <c r="Z72" i="4"/>
  <c r="AA72" i="4"/>
  <c r="AB72" i="4"/>
  <c r="AC72" i="4"/>
  <c r="AD72" i="4"/>
  <c r="AE72" i="4"/>
  <c r="AF72" i="4"/>
  <c r="AG72" i="4"/>
  <c r="AH72" i="4"/>
  <c r="AI72" i="4"/>
  <c r="AJ72" i="4"/>
  <c r="AK72" i="4"/>
  <c r="AL72" i="4"/>
  <c r="AM72" i="4"/>
  <c r="AN72" i="4"/>
  <c r="AO72" i="4"/>
  <c r="AP72" i="4"/>
  <c r="AQ72" i="4"/>
  <c r="AR72" i="4"/>
  <c r="AS72" i="4"/>
  <c r="AT72" i="4"/>
  <c r="AU72" i="4"/>
  <c r="AV72" i="4"/>
  <c r="AW72" i="4"/>
  <c r="AX72" i="4"/>
  <c r="AY72" i="4"/>
  <c r="AZ72" i="4"/>
  <c r="BA72" i="4"/>
  <c r="BB72" i="4"/>
  <c r="BC72" i="4"/>
  <c r="BD72" i="4"/>
  <c r="BE72" i="4"/>
  <c r="BF72" i="4"/>
  <c r="BG72" i="4"/>
  <c r="BH72" i="4"/>
  <c r="BI72" i="4"/>
  <c r="BJ72" i="4"/>
  <c r="BK72" i="4"/>
  <c r="BL72" i="4"/>
  <c r="BM72" i="4"/>
  <c r="BN72" i="4"/>
  <c r="BO72" i="4"/>
  <c r="BP72" i="4"/>
  <c r="BQ72" i="4"/>
  <c r="BR72" i="4"/>
  <c r="BS72" i="4"/>
  <c r="BT72" i="4"/>
  <c r="BU72" i="4"/>
  <c r="BV72" i="4"/>
  <c r="BW72" i="4"/>
  <c r="BX72" i="4"/>
  <c r="BY72" i="4"/>
  <c r="BZ72" i="4"/>
  <c r="CA72" i="4"/>
  <c r="CB72" i="4"/>
  <c r="V72" i="4"/>
  <c r="U7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12" i="4"/>
  <c r="CD13" i="4"/>
  <c r="CD14" i="4" s="1"/>
  <c r="CD15" i="4" s="1"/>
  <c r="CD16" i="4" s="1"/>
  <c r="CD17" i="4" s="1"/>
  <c r="CD18" i="4" s="1"/>
  <c r="CD19" i="4" s="1"/>
  <c r="CD20" i="4" s="1"/>
  <c r="CD21" i="4" s="1"/>
  <c r="CD22" i="4" s="1"/>
  <c r="CD23" i="4" s="1"/>
  <c r="CD24" i="4" s="1"/>
  <c r="CD25" i="4" s="1"/>
  <c r="CD26" i="4" s="1"/>
  <c r="CD27" i="4" s="1"/>
  <c r="CD28" i="4" s="1"/>
  <c r="CD29" i="4" s="1"/>
  <c r="CD30" i="4" s="1"/>
  <c r="CD31" i="4" s="1"/>
  <c r="CD32" i="4" s="1"/>
  <c r="CD33" i="4" s="1"/>
  <c r="CD34" i="4" s="1"/>
  <c r="CD35" i="4" s="1"/>
  <c r="CD36" i="4" s="1"/>
  <c r="CD37" i="4" s="1"/>
  <c r="CD38" i="4" s="1"/>
  <c r="CD39" i="4" s="1"/>
  <c r="CD40" i="4" s="1"/>
  <c r="CD41" i="4" s="1"/>
  <c r="CD42" i="4" s="1"/>
  <c r="CD43" i="4" s="1"/>
  <c r="CD44" i="4" s="1"/>
  <c r="CD45" i="4" s="1"/>
  <c r="CD46" i="4" s="1"/>
  <c r="CD47" i="4" s="1"/>
  <c r="CD48" i="4" s="1"/>
  <c r="CD49" i="4" s="1"/>
  <c r="CD50" i="4" s="1"/>
  <c r="CD51" i="4" s="1"/>
  <c r="CD52" i="4" s="1"/>
  <c r="CD53" i="4" s="1"/>
  <c r="CD54" i="4" s="1"/>
  <c r="CD55" i="4" s="1"/>
  <c r="CD56" i="4" s="1"/>
  <c r="CD57" i="4" s="1"/>
  <c r="CD58" i="4" s="1"/>
  <c r="CD59" i="4" s="1"/>
  <c r="CD60" i="4" s="1"/>
  <c r="CD61" i="4" s="1"/>
  <c r="CD62" i="4" s="1"/>
  <c r="CD63" i="4" s="1"/>
  <c r="CD64" i="4" s="1"/>
  <c r="CD65" i="4" s="1"/>
  <c r="CD66" i="4" s="1"/>
  <c r="CD67" i="4" s="1"/>
  <c r="CD68" i="4" s="1"/>
  <c r="CD69" i="4" s="1"/>
  <c r="CD70" i="4" s="1"/>
  <c r="CD71" i="4" s="1"/>
  <c r="V10" i="4"/>
  <c r="W10" i="4" s="1"/>
  <c r="X10" i="4" s="1"/>
  <c r="Y10" i="4" s="1"/>
  <c r="Z10" i="4" s="1"/>
  <c r="AA10" i="4" s="1"/>
  <c r="AB10" i="4" s="1"/>
  <c r="AC10" i="4" s="1"/>
  <c r="AD10" i="4" s="1"/>
  <c r="AE10" i="4" s="1"/>
  <c r="AF10" i="4" s="1"/>
  <c r="AG10" i="4" s="1"/>
  <c r="AH10" i="4" s="1"/>
  <c r="AI10" i="4" s="1"/>
  <c r="AJ10" i="4" s="1"/>
  <c r="AK10" i="4" s="1"/>
  <c r="AL10" i="4" s="1"/>
  <c r="AM10" i="4" s="1"/>
  <c r="AN10" i="4" s="1"/>
  <c r="AO10" i="4" s="1"/>
  <c r="AP10" i="4" s="1"/>
  <c r="AQ10" i="4" s="1"/>
  <c r="AR10" i="4" s="1"/>
  <c r="AS10" i="4" s="1"/>
  <c r="AT10" i="4" s="1"/>
  <c r="AU10" i="4" s="1"/>
  <c r="AV10" i="4" s="1"/>
  <c r="AW10" i="4" s="1"/>
  <c r="AX10" i="4" s="1"/>
  <c r="AY10" i="4" s="1"/>
  <c r="AZ10" i="4" s="1"/>
  <c r="BA10" i="4" s="1"/>
  <c r="BB10" i="4" s="1"/>
  <c r="BC10" i="4" s="1"/>
  <c r="BD10" i="4" s="1"/>
  <c r="BE10" i="4" s="1"/>
  <c r="BF10" i="4" s="1"/>
  <c r="BG10" i="4" s="1"/>
  <c r="BH10" i="4" s="1"/>
  <c r="BI10" i="4" s="1"/>
  <c r="BJ10" i="4" s="1"/>
  <c r="BK10" i="4" s="1"/>
  <c r="BL10" i="4" s="1"/>
  <c r="BM10" i="4" s="1"/>
  <c r="BN10" i="4" s="1"/>
  <c r="BO10" i="4" s="1"/>
  <c r="BP10" i="4" s="1"/>
  <c r="BQ10" i="4" s="1"/>
  <c r="BR10" i="4" s="1"/>
  <c r="BS10" i="4" s="1"/>
  <c r="BT10" i="4" s="1"/>
  <c r="BU10" i="4" s="1"/>
  <c r="BV10" i="4" s="1"/>
  <c r="BW10" i="4" s="1"/>
  <c r="BX10" i="4" s="1"/>
  <c r="BY10" i="4" s="1"/>
  <c r="BZ10" i="4" s="1"/>
  <c r="CA10" i="4" s="1"/>
  <c r="CB10" i="4" s="1"/>
  <c r="U61" i="2"/>
  <c r="U60" i="2"/>
  <c r="T60" i="2"/>
  <c r="T61" i="2"/>
</calcChain>
</file>

<file path=xl/sharedStrings.xml><?xml version="1.0" encoding="utf-8"?>
<sst xmlns="http://schemas.openxmlformats.org/spreadsheetml/2006/main" count="403" uniqueCount="295">
  <si>
    <t>電源</t>
    <rPh sb="0" eb="2">
      <t>デンゲン</t>
    </rPh>
    <phoneticPr fontId="1"/>
  </si>
  <si>
    <t>VDD</t>
  </si>
  <si>
    <t>VDD</t>
    <phoneticPr fontId="1"/>
  </si>
  <si>
    <t>3.15~3.45V</t>
    <phoneticPr fontId="1"/>
  </si>
  <si>
    <t>リセット</t>
    <phoneticPr fontId="1"/>
  </si>
  <si>
    <t>#RESET</t>
    <phoneticPr fontId="1"/>
  </si>
  <si>
    <t>電源起動時はアサートする必要がある。</t>
    <rPh sb="0" eb="2">
      <t>デンゲン</t>
    </rPh>
    <rPh sb="2" eb="5">
      <t>キドウジ</t>
    </rPh>
    <rPh sb="12" eb="14">
      <t>ヒツヨウ</t>
    </rPh>
    <phoneticPr fontId="1"/>
  </si>
  <si>
    <t>定格</t>
    <rPh sb="0" eb="2">
      <t>テイカク</t>
    </rPh>
    <phoneticPr fontId="1"/>
  </si>
  <si>
    <t>クロック</t>
    <phoneticPr fontId="1"/>
  </si>
  <si>
    <t>MHz</t>
    <phoneticPr fontId="1"/>
  </si>
  <si>
    <t>Pin Name</t>
  </si>
  <si>
    <t>Pin No.</t>
  </si>
  <si>
    <t>GND</t>
  </si>
  <si>
    <t>DATA29</t>
  </si>
  <si>
    <t>DMAG2</t>
  </si>
  <si>
    <t>ADDR28</t>
  </si>
  <si>
    <t>ADDR5</t>
  </si>
  <si>
    <t>DATA0</t>
  </si>
  <si>
    <t>ACK</t>
  </si>
  <si>
    <t>BMS</t>
  </si>
  <si>
    <r>
      <t>V</t>
    </r>
    <r>
      <rPr>
        <sz val="7"/>
        <color rgb="FF000000"/>
        <rFont val="Calibri"/>
        <family val="2"/>
      </rPr>
      <t>DD</t>
    </r>
  </si>
  <si>
    <t>DATA1</t>
  </si>
  <si>
    <t>DATA30</t>
  </si>
  <si>
    <t>CLKIN</t>
  </si>
  <si>
    <t>SW</t>
  </si>
  <si>
    <t>ADDR4</t>
  </si>
  <si>
    <t>L4ACK</t>
  </si>
  <si>
    <t>DATA2</t>
  </si>
  <si>
    <t>DATA31</t>
  </si>
  <si>
    <t>MS0</t>
  </si>
  <si>
    <t>ADDR3</t>
  </si>
  <si>
    <t>L4CLK</t>
  </si>
  <si>
    <t>DATA32</t>
  </si>
  <si>
    <t>MS1</t>
  </si>
  <si>
    <t>ADDR2</t>
  </si>
  <si>
    <t>L4DAT0</t>
  </si>
  <si>
    <t>DATA3</t>
  </si>
  <si>
    <t>MS2</t>
  </si>
  <si>
    <t>L4DAT1</t>
  </si>
  <si>
    <t>DATA4</t>
  </si>
  <si>
    <t>WR</t>
  </si>
  <si>
    <t>MS3</t>
  </si>
  <si>
    <t>ADDR1</t>
  </si>
  <si>
    <t>L4DAT2</t>
  </si>
  <si>
    <t>DATA5</t>
  </si>
  <si>
    <t>RD</t>
  </si>
  <si>
    <t>ADDR0</t>
  </si>
  <si>
    <t>L4DAT3</t>
  </si>
  <si>
    <t>DATA33</t>
  </si>
  <si>
    <t>CS</t>
  </si>
  <si>
    <t>ADDR27</t>
  </si>
  <si>
    <t>DATA6</t>
  </si>
  <si>
    <t>DATA34</t>
  </si>
  <si>
    <t>HBG</t>
  </si>
  <si>
    <t>ADDR26</t>
  </si>
  <si>
    <t>FLAG0</t>
  </si>
  <si>
    <t>L3ACK</t>
  </si>
  <si>
    <t>DATA7</t>
  </si>
  <si>
    <t>DATA35</t>
  </si>
  <si>
    <t>REDY</t>
  </si>
  <si>
    <t>ADDR25</t>
  </si>
  <si>
    <t>FLAG1</t>
  </si>
  <si>
    <t>L3CLK</t>
  </si>
  <si>
    <t>DATA8</t>
  </si>
  <si>
    <t>NC</t>
  </si>
  <si>
    <t>ADRCLK</t>
  </si>
  <si>
    <t>FLAG2</t>
  </si>
  <si>
    <t>L3DAT0</t>
  </si>
  <si>
    <t>FLAG3</t>
  </si>
  <si>
    <t>L3DAT1</t>
  </si>
  <si>
    <t>DATA9</t>
  </si>
  <si>
    <t>DATA36</t>
  </si>
  <si>
    <t>ICSA</t>
  </si>
  <si>
    <t>L3DAT2</t>
  </si>
  <si>
    <t>DATA10</t>
  </si>
  <si>
    <t>DATA37</t>
  </si>
  <si>
    <t>ADDR24</t>
  </si>
  <si>
    <t>EMU</t>
  </si>
  <si>
    <t>L3DAT3</t>
  </si>
  <si>
    <t>DATA11</t>
  </si>
  <si>
    <t>DATA38</t>
  </si>
  <si>
    <t>RFS0</t>
  </si>
  <si>
    <t>ADDR23</t>
  </si>
  <si>
    <t>TIMEXP</t>
  </si>
  <si>
    <t>RCLK0</t>
  </si>
  <si>
    <t>ADDR22</t>
  </si>
  <si>
    <t>TDO</t>
  </si>
  <si>
    <t>DATA12</t>
  </si>
  <si>
    <t>DATA39</t>
  </si>
  <si>
    <t>DR0</t>
  </si>
  <si>
    <t>L2ACK</t>
  </si>
  <si>
    <t>DATA13</t>
  </si>
  <si>
    <t>DATA40</t>
  </si>
  <si>
    <t>TFS0</t>
  </si>
  <si>
    <t>ADDR21</t>
  </si>
  <si>
    <t>TRST</t>
  </si>
  <si>
    <t>L2CLK</t>
  </si>
  <si>
    <t>DATA14</t>
  </si>
  <si>
    <t>DATA41</t>
  </si>
  <si>
    <t>TCLK0</t>
  </si>
  <si>
    <t>ADDR20</t>
  </si>
  <si>
    <t>TDI</t>
  </si>
  <si>
    <t>L2DAT0</t>
  </si>
  <si>
    <t>DT0</t>
  </si>
  <si>
    <t>ADDR19</t>
  </si>
  <si>
    <t>TMS</t>
  </si>
  <si>
    <t>L2DAT1</t>
  </si>
  <si>
    <t>DATA15</t>
  </si>
  <si>
    <t>DATA42</t>
  </si>
  <si>
    <t>CPA</t>
  </si>
  <si>
    <t>TCK</t>
  </si>
  <si>
    <t>L2DAT2</t>
  </si>
  <si>
    <t>DATA16</t>
  </si>
  <si>
    <t>DATA43</t>
  </si>
  <si>
    <t>IRQ0</t>
  </si>
  <si>
    <t>L2DAT3</t>
  </si>
  <si>
    <t>DATA17</t>
  </si>
  <si>
    <t>DATA44</t>
  </si>
  <si>
    <t>RFS1</t>
  </si>
  <si>
    <t>ADDR18</t>
  </si>
  <si>
    <t>IRQ1</t>
  </si>
  <si>
    <t>RCLK1</t>
  </si>
  <si>
    <t>ADDR17</t>
  </si>
  <si>
    <t>IRQ2</t>
  </si>
  <si>
    <t>DATA18</t>
  </si>
  <si>
    <t>DATA45</t>
  </si>
  <si>
    <t>DR1</t>
  </si>
  <si>
    <t>ADDR16</t>
  </si>
  <si>
    <t>EBOOT</t>
  </si>
  <si>
    <t>DATA19</t>
  </si>
  <si>
    <t>DATA46</t>
  </si>
  <si>
    <t>TFS1</t>
  </si>
  <si>
    <t>RESET</t>
  </si>
  <si>
    <t>L1ACK</t>
  </si>
  <si>
    <t>DATA20</t>
  </si>
  <si>
    <t>DATA47</t>
  </si>
  <si>
    <t>TCLK1</t>
  </si>
  <si>
    <t>ADDR15</t>
  </si>
  <si>
    <t>RPBA</t>
  </si>
  <si>
    <t>L1CLK</t>
  </si>
  <si>
    <t>DT1</t>
  </si>
  <si>
    <t>ADDR14</t>
  </si>
  <si>
    <t>LBOOT</t>
  </si>
  <si>
    <t>L1DAT0</t>
  </si>
  <si>
    <t>DATA21</t>
  </si>
  <si>
    <t>HBR</t>
  </si>
  <si>
    <t>ID0</t>
  </si>
  <si>
    <t>L1DAT1</t>
  </si>
  <si>
    <t>DATA22</t>
  </si>
  <si>
    <t>DMAR1</t>
  </si>
  <si>
    <t>ADDR13</t>
  </si>
  <si>
    <t>ID1</t>
  </si>
  <si>
    <t>L1DAT2</t>
  </si>
  <si>
    <t>DATA23</t>
  </si>
  <si>
    <t>BR1</t>
  </si>
  <si>
    <t>DMAR2</t>
  </si>
  <si>
    <t>ADDR12</t>
  </si>
  <si>
    <t>ID2</t>
  </si>
  <si>
    <t>L1DAT3</t>
  </si>
  <si>
    <t>BR2</t>
  </si>
  <si>
    <t>SBTS</t>
  </si>
  <si>
    <t>ADDR11</t>
  </si>
  <si>
    <t>DATA24</t>
  </si>
  <si>
    <t>BR3</t>
  </si>
  <si>
    <t>L5ACK</t>
  </si>
  <si>
    <t>L0ACK</t>
  </si>
  <si>
    <t>DATA25</t>
  </si>
  <si>
    <t>BR4</t>
  </si>
  <si>
    <t>ADDR31</t>
  </si>
  <si>
    <t>ADDR10</t>
  </si>
  <si>
    <t>L5CLK</t>
  </si>
  <si>
    <t>L0CLK</t>
  </si>
  <si>
    <t>DATA26</t>
  </si>
  <si>
    <t>BR5</t>
  </si>
  <si>
    <t>ADDR30</t>
  </si>
  <si>
    <t>ADDR9</t>
  </si>
  <si>
    <t>L5DAT0</t>
  </si>
  <si>
    <t>L0DAT0</t>
  </si>
  <si>
    <t>BR6</t>
  </si>
  <si>
    <t>ADDR29</t>
  </si>
  <si>
    <t>ADDR8</t>
  </si>
  <si>
    <t>L5DAT1</t>
  </si>
  <si>
    <t>L0DAT1</t>
  </si>
  <si>
    <t>L5DAT2</t>
  </si>
  <si>
    <t>L0DAT2</t>
  </si>
  <si>
    <t>DATA27</t>
  </si>
  <si>
    <t>PAGE</t>
  </si>
  <si>
    <t>ADDR7</t>
  </si>
  <si>
    <t>L5DAT3</t>
  </si>
  <si>
    <t>L0DAT3</t>
  </si>
  <si>
    <t>DATA28</t>
  </si>
  <si>
    <t>DMAG1</t>
  </si>
  <si>
    <t>ADDR6</t>
  </si>
  <si>
    <t>GND</t>
    <phoneticPr fontId="1"/>
  </si>
  <si>
    <t>DATA</t>
    <phoneticPr fontId="1"/>
  </si>
  <si>
    <t>ADDR</t>
    <phoneticPr fontId="1"/>
  </si>
  <si>
    <t>LINK PORT</t>
    <phoneticPr fontId="1"/>
  </si>
  <si>
    <t xml:space="preserve">Pin </t>
  </si>
  <si>
    <t>Type</t>
  </si>
  <si>
    <t>Function</t>
  </si>
  <si>
    <t>IRQ2–0</t>
  </si>
  <si>
    <t>I/O/S</t>
  </si>
  <si>
    <t>I/S</t>
  </si>
  <si>
    <t>I/A</t>
  </si>
  <si>
    <t>FLAG3–0</t>
  </si>
  <si>
    <t>I/O/A</t>
  </si>
  <si>
    <t>O</t>
  </si>
  <si>
    <t>I/O</t>
  </si>
  <si>
    <t>O (O/D)</t>
  </si>
  <si>
    <t>O/T</t>
  </si>
  <si>
    <t>I/O (O/D)</t>
  </si>
  <si>
    <t>DTx</t>
  </si>
  <si>
    <t>DRx</t>
  </si>
  <si>
    <t>I</t>
  </si>
  <si>
    <t>TCLKx</t>
  </si>
  <si>
    <t>RCLKx</t>
  </si>
  <si>
    <t>TFSx</t>
  </si>
  <si>
    <t>Transmit Frame Sync (Serial Ports 0, 1).</t>
  </si>
  <si>
    <t>RFSx</t>
  </si>
  <si>
    <t>LxDAT3–0</t>
  </si>
  <si>
    <t>LxCLK</t>
  </si>
  <si>
    <t>LxACK</t>
  </si>
  <si>
    <t>I/OT</t>
  </si>
  <si>
    <t>P</t>
  </si>
  <si>
    <t>G</t>
  </si>
  <si>
    <t>ADDR31–0</t>
  </si>
  <si>
    <t>I/O/T</t>
  </si>
  <si>
    <t>DATA47–0</t>
  </si>
  <si>
    <t>I/O/T</t>
    <phoneticPr fontId="1"/>
  </si>
  <si>
    <t>Memory Read Strobe. This pin is asserted (low) when the ADSP-2106x reads from external memory devices or from the internal memory of other ADSP-2106xs. External devices (including other ADSP-2106xs) must assert RD to read from the ADSP-2106x’s internal memory. In a multiprocessing system, RD is output by the bus master and is input by all other ADSP-2106xs.</t>
    <phoneticPr fontId="1"/>
  </si>
  <si>
    <t>Memory Write Strobe. This pin is asserted (low) when the ADSP-2106x writes to external memory devices 
or to the internal memory of other ADSP-2106xs. External devices must assert WR to write to the ADSP-2106x’s internal memory. In a multiprocessing system, WR is output by the bus master and is input by all other ADSP-2106xs.</t>
    <phoneticPr fontId="1"/>
  </si>
  <si>
    <t>Suspend Bus Three-State. External devices can assert SBTS (low) to place the external bus address, data, selects, and strobes in a high impedance state for the following cycle. If the ADSP-2106x attempts to access external memory while SBTS is asserted, the processor will halt and the memory access will not be completed until SBTS is deasserted. SBTS should only be used to recover from host processor/ADSP-2106x deadlock, or used with a DRAM controller.</t>
    <phoneticPr fontId="1"/>
  </si>
  <si>
    <t>Interrupt Request Lines. May be either edge-triggered or level-sensitive.</t>
    <phoneticPr fontId="1"/>
  </si>
  <si>
    <t>Link Boot. When LBOOT is high, the ADSP-2106x is configured for link port booting. When LBOOT is low, 
the ADSP-2106x is configured for host processor booting or no booting. See the table in the BMS pin 
description below. This signal is a system configuration selection that should be hardwired.</t>
    <phoneticPr fontId="1"/>
  </si>
  <si>
    <t>EPROM Boot Select. When EBOOT is high, the ADSP-2106x is configured for booting from an 8-bit EPROM. 
When EBOOT is low, the LBOOT and BMS inputs determine booting mode. See the table in the BMS pin 
description below. This signal is a system configuration selection that should be hardwired.</t>
    <phoneticPr fontId="1"/>
  </si>
  <si>
    <t>Memory Select Lines. These lines are asserted (low) as chip selects for the corresponding banks of external memory. Memory bank size must be defined in the ADSP-2106x’s system control register (SYSCON). The MS3–0 lines are decoded memory address lines that change at the same time as the other address lines. 
When no external memory access is occurring, the MS3–0 lines are inactive; they are active however when a conditional memory access instruction is executed, whether or not the condition is true. MS0 can be used with the PAGE signal to implement a bank of DRAM memory (Bank 0). In a multiprocessing system the MS3–0 lines are output by the bus master.</t>
    <phoneticPr fontId="1"/>
  </si>
  <si>
    <t>DRAM Page Boundary. The ADSP-2106x asserts this pin to signal that an external DRAM page boundary has been crossed. DRAM page size must be defined in the ADSP-2106x’s memory control register (WAIT). 
DRAM can only be implemented in external memory Bank 0; the PAGE signal can only be activated for Bank 0 accesses. In a multiprocessing system, PAGE is output by the bus master</t>
    <phoneticPr fontId="1"/>
  </si>
  <si>
    <t>Synchronous Write Select. This signal is used to interface the ADSP-2106x to synchronous memory devices (including other ADSP-2106xs). The ADSP-2106x asserts SW (low) to provide an early indication of an impending write cycle, which can be aborted if WR is not later asserted (e.g., in a conditional write instruction). In a multiprocessing system, SW is output by the bus master and is input by all other ADSP-2106xs to determine if the multiprocessor memory access is a read or write. SW is asserted at the same time as the address output. A host processor using synchronous writes must assert this pin when writing to the ADSP-2106x(s).</t>
    <phoneticPr fontId="1"/>
  </si>
  <si>
    <t>Flag Pins. Each is configured via control bits as either an input or output. As an input, they can be tested as a condition. As an output, they can be used to signal external peripherals.</t>
  </si>
  <si>
    <t>Timer Expired. Asserted for four cycles when the timer is enabled and TCOUNT decrements to zero.</t>
  </si>
  <si>
    <t>Host Bus Request. This pin must be asserted by a host processor to request control of the ADSP-2106x’s external bus. When HBR is asserted in a multiprocessing system, the ADSP-2106x that is bus master will relinquish the bus and assert HBG. To relinquish the bus, the ADSP-2106x places the address, data, select and strobe lines in a high impedance state. HBR has priority over all ADSP-2106x bus requests BR6–1 in a multiprocessing system.</t>
    <phoneticPr fontId="1"/>
  </si>
  <si>
    <t>Host Bus Grant. Acknowledges a bus request, indicating that the host processor may take control of the external bus. HBG is asserted (held low) by the ADSP-2106x until HBR is released. In a multiprocessing system,HBG is output by the ADSP-2106x bus master and is monitored by all others.</t>
    <phoneticPr fontId="1"/>
  </si>
  <si>
    <t>Host Bus Acknowledge. The ADSP-2106x deasserts REDY (low) to add wait states to an asynchronous access of its internal memory or IOP registers by a host. This pin is an open-drain output (O/D) by default; it can be programmed in the ADREDY bit of the SYSCON register to be active drive (A/D). REDY will only be output if the CS and HBR inputs are asserted.</t>
    <phoneticPr fontId="1"/>
  </si>
  <si>
    <t>Processor Reset. Resets the ADSP-2106x to a known state and begins program execution at the program memory location specified by the hardware reset vector address. This input must be asserted (low) at power-up.</t>
  </si>
  <si>
    <t>Test Clock (JTAG). Provides an asynchronous clock for JTAG boundary scan.</t>
  </si>
  <si>
    <t>Test Data Output (JTAG). Serial scan output of the boundary scan path.</t>
  </si>
  <si>
    <t>Reserved, leave unconnected.</t>
  </si>
  <si>
    <t>Power Supply; nominally 5.0 V dc for 5 V devices or 3.3 V dc for 3.3 V devices. (30 pins).</t>
  </si>
  <si>
    <t>Power Supply Return. (30 pins).</t>
  </si>
  <si>
    <t>Do Not Connect. Reserved pins which must be left open and unconnected.</t>
  </si>
  <si>
    <t>External Bus Address. The ADSP-2106x outputs addresses for external memory and peripherals on these pins. In a multiprocessor system, the bus master outputs addresses for read/write of the internal memory or IOP registers of other ADSP-2106xs. The ADSP-2106x inputs addresses when a host processor or multiprocessing bus master is reading or writing its internal memory or IOP registers.</t>
    <phoneticPr fontId="1"/>
  </si>
  <si>
    <t>External Bus Data. The ADSP-2106x inputs and outputs data and instructions on these pins. 32-bit singleprecision floating-point data and 32-bit fixed-point data is transferred over bits 47–16 of the bus. 40-bit extended-precision floating-point data is transferred over bits 47–8 of the bus. 16-bit short word data is transferred over bits 31–16 of the bus. In PROM boot mode, 8-bit data is transferred over bits 23–16. Pull-up resistors on unused DATA pins are not necessary.</t>
    <phoneticPr fontId="1"/>
  </si>
  <si>
    <t>Clock Output Reference. In a multiprocessing system, ADRCLK is output by the bus master.</t>
    <phoneticPr fontId="1"/>
  </si>
  <si>
    <t>Memory Acknowledge. External devices can deassert ACK (low) to add wait states to an external memory access. ACK is used by I/O devices, memory controllers, or other peripherals to hold off completion of an external memory access. The ADSP-2106x deasserts ACK as an output to add waitstates to a synchronous access of its internal memory. In a multiprocessing system, a slave ADSP-2106x deasserts the bus master’s ACK input to add wait state(s) to an access of its internal memory. The bus master has a keeper latch on its ACK pin that maintains the input at the level to which it was last driven.</t>
    <phoneticPr fontId="1"/>
  </si>
  <si>
    <t>#MS3–0</t>
    <phoneticPr fontId="1"/>
  </si>
  <si>
    <t>#RD</t>
    <phoneticPr fontId="1"/>
  </si>
  <si>
    <t>#WR</t>
    <phoneticPr fontId="1"/>
  </si>
  <si>
    <t>#SW</t>
    <phoneticPr fontId="1"/>
  </si>
  <si>
    <t>#SBTS</t>
    <phoneticPr fontId="1"/>
  </si>
  <si>
    <t>#HBR</t>
    <phoneticPr fontId="1"/>
  </si>
  <si>
    <t>#HBG</t>
    <phoneticPr fontId="1"/>
  </si>
  <si>
    <t>#CS</t>
    <phoneticPr fontId="1"/>
  </si>
  <si>
    <t>#DMAR2–1</t>
    <phoneticPr fontId="1"/>
  </si>
  <si>
    <t xml:space="preserve">#DMAG2–1 </t>
    <phoneticPr fontId="1"/>
  </si>
  <si>
    <t>#BR6–1</t>
    <phoneticPr fontId="1"/>
  </si>
  <si>
    <t>#ID2–0</t>
    <phoneticPr fontId="1"/>
  </si>
  <si>
    <t>#CPA</t>
    <phoneticPr fontId="1"/>
  </si>
  <si>
    <t>#BMS</t>
    <phoneticPr fontId="1"/>
  </si>
  <si>
    <t>#TRST</t>
    <phoneticPr fontId="1"/>
  </si>
  <si>
    <t>#EMU</t>
    <phoneticPr fontId="1"/>
  </si>
  <si>
    <t>Chip Select. Asserted by host processor to select the ADSP-2106x.</t>
    <phoneticPr fontId="1"/>
  </si>
  <si>
    <t xml:space="preserve">DMA Request 1 (DMA Channel 7) and DMA Request 2 (DMA Channel 8). </t>
    <phoneticPr fontId="1"/>
  </si>
  <si>
    <t>DMA Grant 1 (DMA Channel 7) and DMA Grant 2 (DMA Channel 8).</t>
    <phoneticPr fontId="1"/>
  </si>
  <si>
    <t>Rotating Priority Bus Arbitration Select. When RPBA is high, rotating priority for multiprocessor bus arbitration is selected. When RPBA is low, fixed priority is selected. This signal is a system configuration selection that must be set to the same value on every ADSP-2106x. If the value of RPBA is changed during system operation, it must be changed in the same CLKIN cycle on every ADSP-2106x.</t>
    <phoneticPr fontId="1"/>
  </si>
  <si>
    <t>Core Priority Access. Asserting its CPA pin allows the core processor of an ADSP-2106x bus slave to interrupt background DMA transfers and gain access to the external bus. CPA is an open drain output that is connected to all ADSP-2106xs in the system. The CPA pin has an internal 5 kohmpull-up resistor. If core access priority is not required in a system, the CPA pin should be left unconnected.</t>
    <phoneticPr fontId="1"/>
  </si>
  <si>
    <t>Data Transmit (Serial Ports 0, 1). Each DT pin has a 50 kohm internal pull-up resistor.</t>
    <phoneticPr fontId="1"/>
  </si>
  <si>
    <t>Data Receive (Serial Ports 0, 1). Each DR pin has a 50 kohm internal pull-up resistor.</t>
    <phoneticPr fontId="1"/>
  </si>
  <si>
    <t>Transmit Clock (Serial Ports 0, 1). Each TCLK pin has a 50 kohm internal pull-up resistor.</t>
    <phoneticPr fontId="1"/>
  </si>
  <si>
    <t>Receive Clock (Serial Ports 0, 1). Each RCLK pin has a 50 kohm internal pull-up resistor.</t>
    <phoneticPr fontId="1"/>
  </si>
  <si>
    <t>Receive Frame Sync (Serial Ports 0, 1).</t>
    <phoneticPr fontId="1"/>
  </si>
  <si>
    <t>Link Port Data (Link Ports 0–5). Each LxDAT pin has a 50 kohm internal pull-down resistor that is enabled or disabled by the LPDRD bit of the LCOM register.</t>
    <phoneticPr fontId="1"/>
  </si>
  <si>
    <t>Link Port Clock (Link Ports 0–5). Each LxCLK pin has a 50 kohm internal pull-down resistor that is enabled or disabled by the LPDRD bit of the LCOM register.</t>
    <phoneticPr fontId="1"/>
  </si>
  <si>
    <t>Link Port Acknowledge (Link Ports 0–5). Each LxACK pin has a 50 kohminternal pull-down resistor that is enabled or disabled by the LPDRD bit of the LCOM register.</t>
    <phoneticPr fontId="1"/>
  </si>
  <si>
    <t>Test Mode Select (JTAG). Used to control the test state machine. TMS has a 20 kohm internal pull-up resistor.</t>
    <phoneticPr fontId="1"/>
  </si>
  <si>
    <t>Test Data Input (JTAG). Provides serial data for the boundary scan logic. TDI has a 20 kohm internal pull-up resistor.</t>
    <phoneticPr fontId="1"/>
  </si>
  <si>
    <t>Clock In. External clock input to the ADSP-2106x. The instruction cycle rate is equal to CLKIN. CLKIN should not be halted, changed, or operated below the minimum specified frequency.</t>
    <phoneticPr fontId="1"/>
  </si>
  <si>
    <t xml:space="preserve"> Boot Memory Select. Output: Used as chip select for boot EPROM devices (when EBOOT = 1, LBOOT = 0). 
In a multiprocessor system, BMS is output by the bus master. Input: When low, indicates that no booting will 
occur and that ADSP-2106x will begin executing instructions from external memory. See table below. This 
input is a system configuration selection that should be hardwired. *Three-statable only in EPROM boot 
mode (when BMS is an output).
 EBOOT　 LBOOT 　　BMS Booting Mode
 1 　　　　0　　　　　Output EPROM (Connect BMS to EPROM chip select.)
 0 　　　　0 　　　　　1 (Input) Host Processor
 0 　　　　1 　　　　　1 (Input) Link Port
 0 　　　　0 　　　　　0 (Input) No Booting. Processor executes from external memory.
 0 　　　　1 　　　　　0 (Input) Reserved
 1 　　　　1 　　　　　x (Input) Reserved</t>
    <phoneticPr fontId="1"/>
  </si>
  <si>
    <t>Emulation Status. Must be connected to the ADSP-2106x EZ-ICE target board connector only.</t>
    <phoneticPr fontId="1"/>
  </si>
  <si>
    <t>JTAG</t>
    <phoneticPr fontId="1"/>
  </si>
  <si>
    <t>SERIAL PORT</t>
    <phoneticPr fontId="1"/>
  </si>
  <si>
    <t>Test Reset (JTAG). Resets the test state machine. TRST must be asserted (pulsed low) after power-up or held low for proper operation of the ADSP-2106x. TRST has a 20 kohm internal pull-up resistor.</t>
    <phoneticPr fontId="1"/>
  </si>
  <si>
    <t xml:space="preserve"> I/O/T</t>
    <phoneticPr fontId="1"/>
  </si>
  <si>
    <r>
      <t xml:space="preserve">Multiprocessing ID. Determines which multiprocessing bus request (BR1– BR6) is used by ADSP-2106x.ID = 001 corresponds to BR1, ID = 010 corresponds to BR2, etc. ID = 000 in single-processor systems. These lines are a system configuration selection that should be hardwired or changed at reset only.
</t>
    </r>
    <r>
      <rPr>
        <sz val="11"/>
        <color rgb="FFFF0000"/>
        <rFont val="Yu Gothic"/>
        <family val="3"/>
        <charset val="128"/>
        <scheme val="minor"/>
      </rPr>
      <t>回路上で固定値を設定しているはず。</t>
    </r>
    <rPh sb="299" eb="301">
      <t>カイロ</t>
    </rPh>
    <rPh sb="301" eb="302">
      <t>ジョウ</t>
    </rPh>
    <rPh sb="303" eb="305">
      <t>コテイ</t>
    </rPh>
    <rPh sb="305" eb="306">
      <t>アタイ</t>
    </rPh>
    <rPh sb="307" eb="309">
      <t>セッテイ</t>
    </rPh>
    <phoneticPr fontId="1"/>
  </si>
  <si>
    <r>
      <t xml:space="preserve">Multiprocessing Bus Requests. Used by multiprocessing ADSP-2106xs to arbitrate for bus master-ship. An ADSP-2106x only drives its own BRx line (corresponding to the value of its ID2-0 inputs) and monitors all others. In a multiprocessor system with less than six ADSP-2106xs, the unused BRx pins should be pulled high; the processor’s own BRx line must not be pulled high or low because it is an output.
</t>
    </r>
    <r>
      <rPr>
        <sz val="11"/>
        <color rgb="FFFF0000"/>
        <rFont val="Yu Gothic"/>
        <family val="3"/>
        <charset val="128"/>
        <scheme val="minor"/>
      </rPr>
      <t>IDに従って接続がされているはず。</t>
    </r>
    <rPh sb="407" eb="408">
      <t>シタガ</t>
    </rPh>
    <rPh sb="410" eb="412">
      <t>セツゾク</t>
    </rPh>
    <phoneticPr fontId="1"/>
  </si>
  <si>
    <t>BOOT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</si>
</sst>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6"/>
      <name val="Yu Gothic"/>
      <family val="3"/>
      <charset val="128"/>
      <scheme val="minor"/>
    </font>
    <font>
      <b/>
      <sz val="9"/>
      <color rgb="FF000000"/>
      <name val="Calibri"/>
      <family val="2"/>
    </font>
    <font>
      <sz val="9"/>
      <color rgb="FF000000"/>
      <name val="Calibri"/>
      <family val="2"/>
    </font>
    <font>
      <sz val="7"/>
      <color rgb="FF000000"/>
      <name val="Calibri"/>
      <family val="2"/>
    </font>
    <font>
      <sz val="11"/>
      <color theme="1"/>
      <name val="Yu Gothic"/>
      <family val="3"/>
      <charset val="128"/>
      <scheme val="minor"/>
    </font>
    <font>
      <sz val="11"/>
      <color rgb="FF000000"/>
      <name val="Yu Gothic"/>
      <family val="3"/>
      <charset val="128"/>
      <scheme val="minor"/>
    </font>
    <font>
      <sz val="11"/>
      <color rgb="FFFF0000"/>
      <name val="Yu Gothic"/>
      <family val="3"/>
      <charset val="128"/>
      <scheme val="minor"/>
    </font>
  </fonts>
  <fills count="4">
    <fill>
      <patternFill patternType="none"/>
    </fill>
    <fill>
      <patternFill patternType="gray125"/>
    </fill>
    <fill>
      <patternFill patternType="solid">
        <fgColor theme="8" tint="0.79998168889431442"/>
        <bgColor indexed="64"/>
      </patternFill>
    </fill>
    <fill>
      <patternFill patternType="solid">
        <fgColor theme="0"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0">
    <xf numFmtId="0" fontId="0" fillId="0" borderId="0" xfId="0"/>
    <xf numFmtId="0" fontId="2" fillId="0" borderId="1" xfId="0" applyFont="1" applyBorder="1" applyAlignment="1">
      <alignment vertical="center" wrapText="1"/>
    </xf>
    <xf numFmtId="0" fontId="3" fillId="0" borderId="1" xfId="0" applyFont="1" applyBorder="1" applyAlignment="1">
      <alignment vertical="center" wrapText="1"/>
    </xf>
    <xf numFmtId="0" fontId="0" fillId="0" borderId="1" xfId="0" applyBorder="1"/>
    <xf numFmtId="0" fontId="5" fillId="0" borderId="0" xfId="0" applyFont="1"/>
    <xf numFmtId="0" fontId="6" fillId="2" borderId="1" xfId="0" applyFont="1" applyFill="1" applyBorder="1" applyAlignment="1">
      <alignment vertical="center" wrapText="1"/>
    </xf>
    <xf numFmtId="0" fontId="6" fillId="0" borderId="1" xfId="0" applyFont="1" applyFill="1" applyBorder="1" applyAlignment="1">
      <alignment vertical="center" wrapText="1"/>
    </xf>
    <xf numFmtId="0" fontId="6" fillId="0" borderId="1" xfId="0" applyFont="1" applyFill="1" applyBorder="1" applyAlignment="1">
      <alignment horizontal="justify" vertical="center" wrapText="1"/>
    </xf>
    <xf numFmtId="0" fontId="5" fillId="0" borderId="1" xfId="0" applyFont="1" applyFill="1" applyBorder="1" applyAlignment="1">
      <alignment vertical="top" wrapText="1"/>
    </xf>
    <xf numFmtId="0" fontId="0" fillId="0" borderId="0" xfId="0" applyFill="1"/>
    <xf numFmtId="0" fontId="0" fillId="0" borderId="0" xfId="0" applyFill="1" applyAlignment="1">
      <alignment horizontal="center" vertical="top"/>
    </xf>
    <xf numFmtId="0" fontId="0" fillId="0" borderId="2" xfId="0" applyFill="1" applyBorder="1" applyAlignment="1">
      <alignment horizontal="center" vertical="top"/>
    </xf>
    <xf numFmtId="0" fontId="0" fillId="0" borderId="3" xfId="0" applyFill="1" applyBorder="1" applyAlignment="1">
      <alignment horizontal="center" vertical="top" textRotation="180"/>
    </xf>
    <xf numFmtId="0" fontId="0" fillId="0" borderId="4" xfId="0" applyFill="1" applyBorder="1" applyAlignment="1">
      <alignment horizontal="center" vertical="top"/>
    </xf>
    <xf numFmtId="0" fontId="0" fillId="0" borderId="5" xfId="0" applyFill="1" applyBorder="1"/>
    <xf numFmtId="0" fontId="0" fillId="0" borderId="0" xfId="0" applyFill="1" applyBorder="1"/>
    <xf numFmtId="0" fontId="0" fillId="0" borderId="6" xfId="0" applyFill="1" applyBorder="1" applyAlignment="1">
      <alignment horizontal="right"/>
    </xf>
    <xf numFmtId="0" fontId="0" fillId="0" borderId="7" xfId="0" applyFill="1" applyBorder="1"/>
    <xf numFmtId="0" fontId="0" fillId="0" borderId="9" xfId="0" applyFill="1" applyBorder="1"/>
    <xf numFmtId="0" fontId="0" fillId="0" borderId="8" xfId="0" applyFill="1" applyBorder="1" applyAlignment="1">
      <alignment textRotation="90"/>
    </xf>
    <xf numFmtId="0" fontId="0" fillId="0" borderId="0" xfId="0" applyFill="1" applyAlignment="1">
      <alignment textRotation="255"/>
    </xf>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0"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cellXfs>
  <cellStyles count="1">
    <cellStyle name="標準" xfId="0" builtinId="0"/>
  </cellStyles>
  <dxfs count="23">
    <dxf>
      <fill>
        <patternFill>
          <bgColor rgb="FFFFCCCC"/>
        </patternFill>
      </fill>
    </dxf>
    <dxf>
      <fill>
        <patternFill>
          <bgColor theme="4" tint="0.79998168889431442"/>
        </patternFill>
      </fill>
    </dxf>
    <dxf>
      <fill>
        <patternFill>
          <bgColor theme="5" tint="0.39994506668294322"/>
        </patternFill>
      </fill>
    </dxf>
    <dxf>
      <fill>
        <patternFill>
          <bgColor rgb="FFFF0000"/>
        </patternFill>
      </fill>
    </dxf>
    <dxf>
      <fill>
        <patternFill>
          <bgColor theme="0" tint="-0.24994659260841701"/>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rgb="FFFFCCCC"/>
        </patternFill>
      </fill>
    </dxf>
    <dxf>
      <fill>
        <patternFill>
          <bgColor theme="4" tint="0.79998168889431442"/>
        </patternFill>
      </fill>
    </dxf>
    <dxf>
      <fill>
        <patternFill>
          <bgColor theme="5" tint="0.39994506668294322"/>
        </patternFill>
      </fill>
    </dxf>
    <dxf>
      <fill>
        <patternFill>
          <bgColor rgb="FFFF0000"/>
        </patternFill>
      </fill>
    </dxf>
    <dxf>
      <fill>
        <patternFill>
          <bgColor theme="0" tint="-0.24994659260841701"/>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4" tint="0.79998168889431442"/>
        </patternFill>
      </fill>
    </dxf>
    <dxf>
      <fill>
        <patternFill>
          <bgColor theme="5" tint="0.39994506668294322"/>
        </patternFill>
      </fill>
    </dxf>
    <dxf>
      <fill>
        <patternFill>
          <bgColor rgb="FFFF0000"/>
        </patternFill>
      </fill>
    </dxf>
    <dxf>
      <fill>
        <patternFill>
          <bgColor theme="0" tint="-0.24994659260841701"/>
        </patternFill>
      </fill>
    </dxf>
    <dxf>
      <fill>
        <patternFill>
          <bgColor theme="9" tint="0.39994506668294322"/>
        </patternFill>
      </fill>
    </dxf>
    <dxf>
      <fill>
        <patternFill>
          <bgColor theme="8" tint="0.39994506668294322"/>
        </patternFill>
      </fill>
    </dxf>
    <dxf>
      <fill>
        <patternFill>
          <bgColor theme="7" tint="0.39994506668294322"/>
        </patternFill>
      </fill>
    </dxf>
  </dxfs>
  <tableStyles count="0" defaultTableStyle="TableStyleMedium2" defaultPivotStyle="PivotStyleLight16"/>
  <colors>
    <mruColors>
      <color rgb="FFFFCCCC"/>
      <color rgb="FF66FFFF"/>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5" Type="http://schemas.openxmlformats.org/officeDocument/2006/relationships/image" Target="../media/image20.png"/><Relationship Id="rId4"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17</xdr:col>
      <xdr:colOff>220653</xdr:colOff>
      <xdr:row>25</xdr:row>
      <xdr:rowOff>38903</xdr:rowOff>
    </xdr:to>
    <xdr:pic>
      <xdr:nvPicPr>
        <xdr:cNvPr id="3" name="図 2">
          <a:extLst>
            <a:ext uri="{FF2B5EF4-FFF2-40B4-BE49-F238E27FC236}">
              <a16:creationId xmlns:a16="http://schemas.microsoft.com/office/drawing/2014/main" id="{BBC53257-2940-0FFA-3FF7-0A261DCA7EC8}"/>
            </a:ext>
          </a:extLst>
        </xdr:cNvPr>
        <xdr:cNvPicPr>
          <a:picLocks noChangeAspect="1"/>
        </xdr:cNvPicPr>
      </xdr:nvPicPr>
      <xdr:blipFill>
        <a:blip xmlns:r="http://schemas.openxmlformats.org/officeDocument/2006/relationships" r:embed="rId1"/>
        <a:stretch>
          <a:fillRect/>
        </a:stretch>
      </xdr:blipFill>
      <xdr:spPr>
        <a:xfrm>
          <a:off x="685800" y="238125"/>
          <a:ext cx="11307753" cy="5753903"/>
        </a:xfrm>
        <a:prstGeom prst="rect">
          <a:avLst/>
        </a:prstGeom>
      </xdr:spPr>
    </xdr:pic>
    <xdr:clientData/>
  </xdr:twoCellAnchor>
  <xdr:twoCellAnchor editAs="oneCell">
    <xdr:from>
      <xdr:col>18</xdr:col>
      <xdr:colOff>9525</xdr:colOff>
      <xdr:row>0</xdr:row>
      <xdr:rowOff>201486</xdr:rowOff>
    </xdr:from>
    <xdr:to>
      <xdr:col>26</xdr:col>
      <xdr:colOff>67645</xdr:colOff>
      <xdr:row>23</xdr:row>
      <xdr:rowOff>109631</xdr:rowOff>
    </xdr:to>
    <xdr:pic>
      <xdr:nvPicPr>
        <xdr:cNvPr id="5" name="図 4">
          <a:extLst>
            <a:ext uri="{FF2B5EF4-FFF2-40B4-BE49-F238E27FC236}">
              <a16:creationId xmlns:a16="http://schemas.microsoft.com/office/drawing/2014/main" id="{F4E0249D-B960-5AA0-1CB1-E2FE94D13B5F}"/>
            </a:ext>
          </a:extLst>
        </xdr:cNvPr>
        <xdr:cNvPicPr>
          <a:picLocks noChangeAspect="1"/>
        </xdr:cNvPicPr>
      </xdr:nvPicPr>
      <xdr:blipFill>
        <a:blip xmlns:r="http://schemas.openxmlformats.org/officeDocument/2006/relationships" r:embed="rId2"/>
        <a:stretch>
          <a:fillRect/>
        </a:stretch>
      </xdr:blipFill>
      <xdr:spPr>
        <a:xfrm>
          <a:off x="12353925" y="201486"/>
          <a:ext cx="5544520" cy="5385020"/>
        </a:xfrm>
        <a:prstGeom prst="rect">
          <a:avLst/>
        </a:prstGeom>
      </xdr:spPr>
    </xdr:pic>
    <xdr:clientData/>
  </xdr:twoCellAnchor>
  <xdr:twoCellAnchor editAs="oneCell">
    <xdr:from>
      <xdr:col>18</xdr:col>
      <xdr:colOff>0</xdr:colOff>
      <xdr:row>25</xdr:row>
      <xdr:rowOff>0</xdr:rowOff>
    </xdr:from>
    <xdr:to>
      <xdr:col>25</xdr:col>
      <xdr:colOff>315039</xdr:colOff>
      <xdr:row>46</xdr:row>
      <xdr:rowOff>124540</xdr:rowOff>
    </xdr:to>
    <xdr:pic>
      <xdr:nvPicPr>
        <xdr:cNvPr id="6" name="図 5">
          <a:extLst>
            <a:ext uri="{FF2B5EF4-FFF2-40B4-BE49-F238E27FC236}">
              <a16:creationId xmlns:a16="http://schemas.microsoft.com/office/drawing/2014/main" id="{EDE5D23C-4C9F-61F6-1751-EC7C5555E586}"/>
            </a:ext>
          </a:extLst>
        </xdr:cNvPr>
        <xdr:cNvPicPr>
          <a:picLocks noChangeAspect="1"/>
        </xdr:cNvPicPr>
      </xdr:nvPicPr>
      <xdr:blipFill>
        <a:blip xmlns:r="http://schemas.openxmlformats.org/officeDocument/2006/relationships" r:embed="rId3"/>
        <a:stretch>
          <a:fillRect/>
        </a:stretch>
      </xdr:blipFill>
      <xdr:spPr>
        <a:xfrm>
          <a:off x="12344400" y="5953125"/>
          <a:ext cx="5115639" cy="5125165"/>
        </a:xfrm>
        <a:prstGeom prst="rect">
          <a:avLst/>
        </a:prstGeom>
      </xdr:spPr>
    </xdr:pic>
    <xdr:clientData/>
  </xdr:twoCellAnchor>
  <xdr:twoCellAnchor editAs="oneCell">
    <xdr:from>
      <xdr:col>17</xdr:col>
      <xdr:colOff>476250</xdr:colOff>
      <xdr:row>47</xdr:row>
      <xdr:rowOff>28575</xdr:rowOff>
    </xdr:from>
    <xdr:to>
      <xdr:col>29</xdr:col>
      <xdr:colOff>220188</xdr:colOff>
      <xdr:row>73</xdr:row>
      <xdr:rowOff>105650</xdr:rowOff>
    </xdr:to>
    <xdr:pic>
      <xdr:nvPicPr>
        <xdr:cNvPr id="7" name="図 6">
          <a:extLst>
            <a:ext uri="{FF2B5EF4-FFF2-40B4-BE49-F238E27FC236}">
              <a16:creationId xmlns:a16="http://schemas.microsoft.com/office/drawing/2014/main" id="{C0A60B1F-5F7D-6865-8020-A11AA7A6620F}"/>
            </a:ext>
          </a:extLst>
        </xdr:cNvPr>
        <xdr:cNvPicPr>
          <a:picLocks noChangeAspect="1"/>
        </xdr:cNvPicPr>
      </xdr:nvPicPr>
      <xdr:blipFill>
        <a:blip xmlns:r="http://schemas.openxmlformats.org/officeDocument/2006/relationships" r:embed="rId4"/>
        <a:stretch>
          <a:fillRect/>
        </a:stretch>
      </xdr:blipFill>
      <xdr:spPr>
        <a:xfrm>
          <a:off x="12249150" y="11220450"/>
          <a:ext cx="7973538" cy="6268325"/>
        </a:xfrm>
        <a:prstGeom prst="rect">
          <a:avLst/>
        </a:prstGeom>
      </xdr:spPr>
    </xdr:pic>
    <xdr:clientData/>
  </xdr:twoCellAnchor>
  <xdr:twoCellAnchor editAs="oneCell">
    <xdr:from>
      <xdr:col>18</xdr:col>
      <xdr:colOff>0</xdr:colOff>
      <xdr:row>76</xdr:row>
      <xdr:rowOff>0</xdr:rowOff>
    </xdr:from>
    <xdr:to>
      <xdr:col>29</xdr:col>
      <xdr:colOff>439264</xdr:colOff>
      <xdr:row>96</xdr:row>
      <xdr:rowOff>86402</xdr:rowOff>
    </xdr:to>
    <xdr:pic>
      <xdr:nvPicPr>
        <xdr:cNvPr id="2" name="図 1">
          <a:extLst>
            <a:ext uri="{FF2B5EF4-FFF2-40B4-BE49-F238E27FC236}">
              <a16:creationId xmlns:a16="http://schemas.microsoft.com/office/drawing/2014/main" id="{D00C7FD8-EFF4-B2FB-597B-0DEFC78DEA1C}"/>
            </a:ext>
          </a:extLst>
        </xdr:cNvPr>
        <xdr:cNvPicPr>
          <a:picLocks noChangeAspect="1"/>
        </xdr:cNvPicPr>
      </xdr:nvPicPr>
      <xdr:blipFill>
        <a:blip xmlns:r="http://schemas.openxmlformats.org/officeDocument/2006/relationships" r:embed="rId5"/>
        <a:stretch>
          <a:fillRect/>
        </a:stretch>
      </xdr:blipFill>
      <xdr:spPr>
        <a:xfrm>
          <a:off x="12458700" y="18097500"/>
          <a:ext cx="7983064" cy="4848902"/>
        </a:xfrm>
        <a:prstGeom prst="rect">
          <a:avLst/>
        </a:prstGeom>
      </xdr:spPr>
    </xdr:pic>
    <xdr:clientData/>
  </xdr:twoCellAnchor>
  <xdr:twoCellAnchor editAs="oneCell">
    <xdr:from>
      <xdr:col>18</xdr:col>
      <xdr:colOff>0</xdr:colOff>
      <xdr:row>97</xdr:row>
      <xdr:rowOff>0</xdr:rowOff>
    </xdr:from>
    <xdr:to>
      <xdr:col>26</xdr:col>
      <xdr:colOff>515188</xdr:colOff>
      <xdr:row>119</xdr:row>
      <xdr:rowOff>124573</xdr:rowOff>
    </xdr:to>
    <xdr:pic>
      <xdr:nvPicPr>
        <xdr:cNvPr id="4" name="図 3">
          <a:extLst>
            <a:ext uri="{FF2B5EF4-FFF2-40B4-BE49-F238E27FC236}">
              <a16:creationId xmlns:a16="http://schemas.microsoft.com/office/drawing/2014/main" id="{EEA95307-D440-EF2D-2521-1CA01D56AE31}"/>
            </a:ext>
          </a:extLst>
        </xdr:cNvPr>
        <xdr:cNvPicPr>
          <a:picLocks noChangeAspect="1"/>
        </xdr:cNvPicPr>
      </xdr:nvPicPr>
      <xdr:blipFill>
        <a:blip xmlns:r="http://schemas.openxmlformats.org/officeDocument/2006/relationships" r:embed="rId6"/>
        <a:stretch>
          <a:fillRect/>
        </a:stretch>
      </xdr:blipFill>
      <xdr:spPr>
        <a:xfrm>
          <a:off x="12458700" y="23098125"/>
          <a:ext cx="6001588" cy="5363323"/>
        </a:xfrm>
        <a:prstGeom prst="rect">
          <a:avLst/>
        </a:prstGeom>
      </xdr:spPr>
    </xdr:pic>
    <xdr:clientData/>
  </xdr:twoCellAnchor>
  <xdr:twoCellAnchor editAs="oneCell">
    <xdr:from>
      <xdr:col>18</xdr:col>
      <xdr:colOff>0</xdr:colOff>
      <xdr:row>121</xdr:row>
      <xdr:rowOff>0</xdr:rowOff>
    </xdr:from>
    <xdr:to>
      <xdr:col>30</xdr:col>
      <xdr:colOff>1149</xdr:colOff>
      <xdr:row>129</xdr:row>
      <xdr:rowOff>124108</xdr:rowOff>
    </xdr:to>
    <xdr:pic>
      <xdr:nvPicPr>
        <xdr:cNvPr id="8" name="図 7">
          <a:extLst>
            <a:ext uri="{FF2B5EF4-FFF2-40B4-BE49-F238E27FC236}">
              <a16:creationId xmlns:a16="http://schemas.microsoft.com/office/drawing/2014/main" id="{43A14E10-C96F-22CA-4C5E-D87A61BA1ACF}"/>
            </a:ext>
          </a:extLst>
        </xdr:cNvPr>
        <xdr:cNvPicPr>
          <a:picLocks noChangeAspect="1"/>
        </xdr:cNvPicPr>
      </xdr:nvPicPr>
      <xdr:blipFill>
        <a:blip xmlns:r="http://schemas.openxmlformats.org/officeDocument/2006/relationships" r:embed="rId7"/>
        <a:stretch>
          <a:fillRect/>
        </a:stretch>
      </xdr:blipFill>
      <xdr:spPr>
        <a:xfrm>
          <a:off x="12458700" y="28813125"/>
          <a:ext cx="8230749" cy="2029108"/>
        </a:xfrm>
        <a:prstGeom prst="rect">
          <a:avLst/>
        </a:prstGeom>
      </xdr:spPr>
    </xdr:pic>
    <xdr:clientData/>
  </xdr:twoCellAnchor>
  <xdr:twoCellAnchor editAs="oneCell">
    <xdr:from>
      <xdr:col>1</xdr:col>
      <xdr:colOff>0</xdr:colOff>
      <xdr:row>131</xdr:row>
      <xdr:rowOff>0</xdr:rowOff>
    </xdr:from>
    <xdr:to>
      <xdr:col>18</xdr:col>
      <xdr:colOff>287433</xdr:colOff>
      <xdr:row>162</xdr:row>
      <xdr:rowOff>58188</xdr:rowOff>
    </xdr:to>
    <xdr:pic>
      <xdr:nvPicPr>
        <xdr:cNvPr id="9" name="図 8">
          <a:extLst>
            <a:ext uri="{FF2B5EF4-FFF2-40B4-BE49-F238E27FC236}">
              <a16:creationId xmlns:a16="http://schemas.microsoft.com/office/drawing/2014/main" id="{C20B9CB4-843C-5804-1BD1-6CA288863ADD}"/>
            </a:ext>
          </a:extLst>
        </xdr:cNvPr>
        <xdr:cNvPicPr>
          <a:picLocks noChangeAspect="1"/>
        </xdr:cNvPicPr>
      </xdr:nvPicPr>
      <xdr:blipFill>
        <a:blip xmlns:r="http://schemas.openxmlformats.org/officeDocument/2006/relationships" r:embed="rId8"/>
        <a:stretch>
          <a:fillRect/>
        </a:stretch>
      </xdr:blipFill>
      <xdr:spPr>
        <a:xfrm>
          <a:off x="685800" y="31194375"/>
          <a:ext cx="12060333" cy="7440063"/>
        </a:xfrm>
        <a:prstGeom prst="rect">
          <a:avLst/>
        </a:prstGeom>
      </xdr:spPr>
    </xdr:pic>
    <xdr:clientData/>
  </xdr:twoCellAnchor>
  <xdr:oneCellAnchor>
    <xdr:from>
      <xdr:col>0</xdr:col>
      <xdr:colOff>257175</xdr:colOff>
      <xdr:row>134</xdr:row>
      <xdr:rowOff>161925</xdr:rowOff>
    </xdr:from>
    <xdr:ext cx="2837893" cy="328423"/>
    <xdr:sp macro="" textlink="">
      <xdr:nvSpPr>
        <xdr:cNvPr id="10" name="テキスト ボックス 9">
          <a:extLst>
            <a:ext uri="{FF2B5EF4-FFF2-40B4-BE49-F238E27FC236}">
              <a16:creationId xmlns:a16="http://schemas.microsoft.com/office/drawing/2014/main" id="{0F7C9064-0270-4CCB-A8C2-E4266EB6C1ED}"/>
            </a:ext>
          </a:extLst>
        </xdr:cNvPr>
        <xdr:cNvSpPr txBox="1"/>
      </xdr:nvSpPr>
      <xdr:spPr>
        <a:xfrm>
          <a:off x="257175" y="32070675"/>
          <a:ext cx="283789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ja-JP" altLang="en-US">
              <a:solidFill>
                <a:srgbClr val="FF0000"/>
              </a:solidFill>
            </a:rPr>
            <a:t>アドレス生成器（</a:t>
          </a:r>
          <a:r>
            <a:rPr lang="en-US" altLang="ja-JP">
              <a:solidFill>
                <a:srgbClr val="FF0000"/>
              </a:solidFill>
            </a:rPr>
            <a:t>Data Address Generator</a:t>
          </a:r>
          <a:r>
            <a:rPr lang="ja-JP" altLang="en-US">
              <a:solidFill>
                <a:srgbClr val="FF0000"/>
              </a:solidFill>
            </a:rPr>
            <a:t>）</a:t>
          </a:r>
          <a:endParaRPr kumimoji="1" lang="ja-JP" altLang="en-US" sz="1100">
            <a:solidFill>
              <a:srgbClr val="FF0000"/>
            </a:solidFill>
          </a:endParaRPr>
        </a:p>
      </xdr:txBody>
    </xdr:sp>
    <xdr:clientData/>
  </xdr:oneCellAnchor>
  <xdr:twoCellAnchor editAs="oneCell">
    <xdr:from>
      <xdr:col>19</xdr:col>
      <xdr:colOff>0</xdr:colOff>
      <xdr:row>130</xdr:row>
      <xdr:rowOff>0</xdr:rowOff>
    </xdr:from>
    <xdr:to>
      <xdr:col>28</xdr:col>
      <xdr:colOff>639126</xdr:colOff>
      <xdr:row>151</xdr:row>
      <xdr:rowOff>67382</xdr:rowOff>
    </xdr:to>
    <xdr:pic>
      <xdr:nvPicPr>
        <xdr:cNvPr id="11" name="図 10">
          <a:extLst>
            <a:ext uri="{FF2B5EF4-FFF2-40B4-BE49-F238E27FC236}">
              <a16:creationId xmlns:a16="http://schemas.microsoft.com/office/drawing/2014/main" id="{A76746EC-8ED2-9079-CC0A-59FBA4B29AE1}"/>
            </a:ext>
          </a:extLst>
        </xdr:cNvPr>
        <xdr:cNvPicPr>
          <a:picLocks noChangeAspect="1"/>
        </xdr:cNvPicPr>
      </xdr:nvPicPr>
      <xdr:blipFill>
        <a:blip xmlns:r="http://schemas.openxmlformats.org/officeDocument/2006/relationships" r:embed="rId9"/>
        <a:stretch>
          <a:fillRect/>
        </a:stretch>
      </xdr:blipFill>
      <xdr:spPr>
        <a:xfrm>
          <a:off x="13144500" y="30956250"/>
          <a:ext cx="6811326" cy="5068007"/>
        </a:xfrm>
        <a:prstGeom prst="rect">
          <a:avLst/>
        </a:prstGeom>
      </xdr:spPr>
    </xdr:pic>
    <xdr:clientData/>
  </xdr:twoCellAnchor>
  <xdr:twoCellAnchor editAs="oneCell">
    <xdr:from>
      <xdr:col>19</xdr:col>
      <xdr:colOff>0</xdr:colOff>
      <xdr:row>153</xdr:row>
      <xdr:rowOff>0</xdr:rowOff>
    </xdr:from>
    <xdr:to>
      <xdr:col>30</xdr:col>
      <xdr:colOff>201106</xdr:colOff>
      <xdr:row>163</xdr:row>
      <xdr:rowOff>86069</xdr:rowOff>
    </xdr:to>
    <xdr:pic>
      <xdr:nvPicPr>
        <xdr:cNvPr id="12" name="図 11">
          <a:extLst>
            <a:ext uri="{FF2B5EF4-FFF2-40B4-BE49-F238E27FC236}">
              <a16:creationId xmlns:a16="http://schemas.microsoft.com/office/drawing/2014/main" id="{91DCB3DE-3B2E-381A-B65A-38995157DCDE}"/>
            </a:ext>
          </a:extLst>
        </xdr:cNvPr>
        <xdr:cNvPicPr>
          <a:picLocks noChangeAspect="1"/>
        </xdr:cNvPicPr>
      </xdr:nvPicPr>
      <xdr:blipFill>
        <a:blip xmlns:r="http://schemas.openxmlformats.org/officeDocument/2006/relationships" r:embed="rId10"/>
        <a:stretch>
          <a:fillRect/>
        </a:stretch>
      </xdr:blipFill>
      <xdr:spPr>
        <a:xfrm>
          <a:off x="13144500" y="36433125"/>
          <a:ext cx="7744906" cy="2467319"/>
        </a:xfrm>
        <a:prstGeom prst="rect">
          <a:avLst/>
        </a:prstGeom>
      </xdr:spPr>
    </xdr:pic>
    <xdr:clientData/>
  </xdr:twoCellAnchor>
  <xdr:twoCellAnchor editAs="oneCell">
    <xdr:from>
      <xdr:col>19</xdr:col>
      <xdr:colOff>0</xdr:colOff>
      <xdr:row>165</xdr:row>
      <xdr:rowOff>0</xdr:rowOff>
    </xdr:from>
    <xdr:to>
      <xdr:col>31</xdr:col>
      <xdr:colOff>210728</xdr:colOff>
      <xdr:row>178</xdr:row>
      <xdr:rowOff>162380</xdr:rowOff>
    </xdr:to>
    <xdr:pic>
      <xdr:nvPicPr>
        <xdr:cNvPr id="13" name="図 12">
          <a:extLst>
            <a:ext uri="{FF2B5EF4-FFF2-40B4-BE49-F238E27FC236}">
              <a16:creationId xmlns:a16="http://schemas.microsoft.com/office/drawing/2014/main" id="{26A1855B-D828-886B-64C0-9AE239750AC7}"/>
            </a:ext>
          </a:extLst>
        </xdr:cNvPr>
        <xdr:cNvPicPr>
          <a:picLocks noChangeAspect="1"/>
        </xdr:cNvPicPr>
      </xdr:nvPicPr>
      <xdr:blipFill>
        <a:blip xmlns:r="http://schemas.openxmlformats.org/officeDocument/2006/relationships" r:embed="rId11"/>
        <a:stretch>
          <a:fillRect/>
        </a:stretch>
      </xdr:blipFill>
      <xdr:spPr>
        <a:xfrm>
          <a:off x="13144500" y="39290625"/>
          <a:ext cx="8440328" cy="3258005"/>
        </a:xfrm>
        <a:prstGeom prst="rect">
          <a:avLst/>
        </a:prstGeom>
      </xdr:spPr>
    </xdr:pic>
    <xdr:clientData/>
  </xdr:twoCellAnchor>
  <xdr:twoCellAnchor editAs="oneCell">
    <xdr:from>
      <xdr:col>19</xdr:col>
      <xdr:colOff>0</xdr:colOff>
      <xdr:row>181</xdr:row>
      <xdr:rowOff>0</xdr:rowOff>
    </xdr:from>
    <xdr:to>
      <xdr:col>31</xdr:col>
      <xdr:colOff>401254</xdr:colOff>
      <xdr:row>193</xdr:row>
      <xdr:rowOff>143294</xdr:rowOff>
    </xdr:to>
    <xdr:pic>
      <xdr:nvPicPr>
        <xdr:cNvPr id="14" name="図 13">
          <a:extLst>
            <a:ext uri="{FF2B5EF4-FFF2-40B4-BE49-F238E27FC236}">
              <a16:creationId xmlns:a16="http://schemas.microsoft.com/office/drawing/2014/main" id="{26496C88-5E74-57B0-91CD-ECC28B547CE1}"/>
            </a:ext>
          </a:extLst>
        </xdr:cNvPr>
        <xdr:cNvPicPr>
          <a:picLocks noChangeAspect="1"/>
        </xdr:cNvPicPr>
      </xdr:nvPicPr>
      <xdr:blipFill>
        <a:blip xmlns:r="http://schemas.openxmlformats.org/officeDocument/2006/relationships" r:embed="rId12"/>
        <a:stretch>
          <a:fillRect/>
        </a:stretch>
      </xdr:blipFill>
      <xdr:spPr>
        <a:xfrm>
          <a:off x="13144500" y="43100625"/>
          <a:ext cx="8630854" cy="3000794"/>
        </a:xfrm>
        <a:prstGeom prst="rect">
          <a:avLst/>
        </a:prstGeom>
      </xdr:spPr>
    </xdr:pic>
    <xdr:clientData/>
  </xdr:twoCellAnchor>
  <xdr:twoCellAnchor editAs="oneCell">
    <xdr:from>
      <xdr:col>11</xdr:col>
      <xdr:colOff>514351</xdr:colOff>
      <xdr:row>161</xdr:row>
      <xdr:rowOff>19051</xdr:rowOff>
    </xdr:from>
    <xdr:to>
      <xdr:col>18</xdr:col>
      <xdr:colOff>217553</xdr:colOff>
      <xdr:row>165</xdr:row>
      <xdr:rowOff>38101</xdr:rowOff>
    </xdr:to>
    <xdr:pic>
      <xdr:nvPicPr>
        <xdr:cNvPr id="15" name="図 14">
          <a:extLst>
            <a:ext uri="{FF2B5EF4-FFF2-40B4-BE49-F238E27FC236}">
              <a16:creationId xmlns:a16="http://schemas.microsoft.com/office/drawing/2014/main" id="{6758B0E7-0E80-4CC2-FB32-04B23ADF173E}"/>
            </a:ext>
          </a:extLst>
        </xdr:cNvPr>
        <xdr:cNvPicPr>
          <a:picLocks noChangeAspect="1"/>
        </xdr:cNvPicPr>
      </xdr:nvPicPr>
      <xdr:blipFill>
        <a:blip xmlns:r="http://schemas.openxmlformats.org/officeDocument/2006/relationships" r:embed="rId13"/>
        <a:stretch>
          <a:fillRect/>
        </a:stretch>
      </xdr:blipFill>
      <xdr:spPr>
        <a:xfrm>
          <a:off x="8058151" y="38357176"/>
          <a:ext cx="4618102" cy="971550"/>
        </a:xfrm>
        <a:prstGeom prst="rect">
          <a:avLst/>
        </a:prstGeom>
      </xdr:spPr>
    </xdr:pic>
    <xdr:clientData/>
  </xdr:twoCellAnchor>
  <xdr:twoCellAnchor editAs="oneCell">
    <xdr:from>
      <xdr:col>0</xdr:col>
      <xdr:colOff>9525</xdr:colOff>
      <xdr:row>162</xdr:row>
      <xdr:rowOff>228077</xdr:rowOff>
    </xdr:from>
    <xdr:to>
      <xdr:col>8</xdr:col>
      <xdr:colOff>28575</xdr:colOff>
      <xdr:row>165</xdr:row>
      <xdr:rowOff>229282</xdr:rowOff>
    </xdr:to>
    <xdr:pic>
      <xdr:nvPicPr>
        <xdr:cNvPr id="16" name="図 15">
          <a:extLst>
            <a:ext uri="{FF2B5EF4-FFF2-40B4-BE49-F238E27FC236}">
              <a16:creationId xmlns:a16="http://schemas.microsoft.com/office/drawing/2014/main" id="{8CCC756A-F10B-4228-40AD-E304DDA43FEA}"/>
            </a:ext>
          </a:extLst>
        </xdr:cNvPr>
        <xdr:cNvPicPr>
          <a:picLocks noChangeAspect="1"/>
        </xdr:cNvPicPr>
      </xdr:nvPicPr>
      <xdr:blipFill>
        <a:blip xmlns:r="http://schemas.openxmlformats.org/officeDocument/2006/relationships" r:embed="rId14"/>
        <a:stretch>
          <a:fillRect/>
        </a:stretch>
      </xdr:blipFill>
      <xdr:spPr>
        <a:xfrm>
          <a:off x="9525" y="38804327"/>
          <a:ext cx="5505450" cy="715580"/>
        </a:xfrm>
        <a:prstGeom prst="rect">
          <a:avLst/>
        </a:prstGeom>
      </xdr:spPr>
    </xdr:pic>
    <xdr:clientData/>
  </xdr:twoCellAnchor>
  <xdr:twoCellAnchor editAs="oneCell">
    <xdr:from>
      <xdr:col>0</xdr:col>
      <xdr:colOff>0</xdr:colOff>
      <xdr:row>167</xdr:row>
      <xdr:rowOff>38100</xdr:rowOff>
    </xdr:from>
    <xdr:to>
      <xdr:col>7</xdr:col>
      <xdr:colOff>265578</xdr:colOff>
      <xdr:row>172</xdr:row>
      <xdr:rowOff>152681</xdr:rowOff>
    </xdr:to>
    <xdr:pic>
      <xdr:nvPicPr>
        <xdr:cNvPr id="17" name="図 16">
          <a:extLst>
            <a:ext uri="{FF2B5EF4-FFF2-40B4-BE49-F238E27FC236}">
              <a16:creationId xmlns:a16="http://schemas.microsoft.com/office/drawing/2014/main" id="{DFC2DC51-0B27-291A-2046-A1CF629C1C6C}"/>
            </a:ext>
          </a:extLst>
        </xdr:cNvPr>
        <xdr:cNvPicPr>
          <a:picLocks noChangeAspect="1"/>
        </xdr:cNvPicPr>
      </xdr:nvPicPr>
      <xdr:blipFill>
        <a:blip xmlns:r="http://schemas.openxmlformats.org/officeDocument/2006/relationships" r:embed="rId15"/>
        <a:stretch>
          <a:fillRect/>
        </a:stretch>
      </xdr:blipFill>
      <xdr:spPr>
        <a:xfrm>
          <a:off x="0" y="39804975"/>
          <a:ext cx="5066178" cy="13052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48</xdr:row>
      <xdr:rowOff>0</xdr:rowOff>
    </xdr:from>
    <xdr:to>
      <xdr:col>15</xdr:col>
      <xdr:colOff>338702</xdr:colOff>
      <xdr:row>69</xdr:row>
      <xdr:rowOff>48557</xdr:rowOff>
    </xdr:to>
    <xdr:pic>
      <xdr:nvPicPr>
        <xdr:cNvPr id="8" name="図 7">
          <a:extLst>
            <a:ext uri="{FF2B5EF4-FFF2-40B4-BE49-F238E27FC236}">
              <a16:creationId xmlns:a16="http://schemas.microsoft.com/office/drawing/2014/main" id="{2927EA39-1457-3E23-B858-11EF84887908}"/>
            </a:ext>
          </a:extLst>
        </xdr:cNvPr>
        <xdr:cNvPicPr>
          <a:picLocks noChangeAspect="1"/>
        </xdr:cNvPicPr>
      </xdr:nvPicPr>
      <xdr:blipFill>
        <a:blip xmlns:r="http://schemas.openxmlformats.org/officeDocument/2006/relationships" r:embed="rId1"/>
        <a:stretch>
          <a:fillRect/>
        </a:stretch>
      </xdr:blipFill>
      <xdr:spPr>
        <a:xfrm>
          <a:off x="685800" y="11430000"/>
          <a:ext cx="9939902" cy="5049182"/>
        </a:xfrm>
        <a:prstGeom prst="rect">
          <a:avLst/>
        </a:prstGeom>
      </xdr:spPr>
    </xdr:pic>
    <xdr:clientData/>
  </xdr:twoCellAnchor>
  <xdr:twoCellAnchor editAs="oneCell">
    <xdr:from>
      <xdr:col>1</xdr:col>
      <xdr:colOff>0</xdr:colOff>
      <xdr:row>4</xdr:row>
      <xdr:rowOff>7721</xdr:rowOff>
    </xdr:from>
    <xdr:to>
      <xdr:col>15</xdr:col>
      <xdr:colOff>0</xdr:colOff>
      <xdr:row>25</xdr:row>
      <xdr:rowOff>0</xdr:rowOff>
    </xdr:to>
    <xdr:pic>
      <xdr:nvPicPr>
        <xdr:cNvPr id="2" name="図 1">
          <a:extLst>
            <a:ext uri="{FF2B5EF4-FFF2-40B4-BE49-F238E27FC236}">
              <a16:creationId xmlns:a16="http://schemas.microsoft.com/office/drawing/2014/main" id="{57231C1F-F086-F29E-5EC1-B91E9338BB87}"/>
            </a:ext>
          </a:extLst>
        </xdr:cNvPr>
        <xdr:cNvPicPr>
          <a:picLocks noChangeAspect="1"/>
        </xdr:cNvPicPr>
      </xdr:nvPicPr>
      <xdr:blipFill>
        <a:blip xmlns:r="http://schemas.openxmlformats.org/officeDocument/2006/relationships" r:embed="rId2"/>
        <a:stretch>
          <a:fillRect/>
        </a:stretch>
      </xdr:blipFill>
      <xdr:spPr>
        <a:xfrm>
          <a:off x="685800" y="960221"/>
          <a:ext cx="9601200" cy="4992904"/>
        </a:xfrm>
        <a:prstGeom prst="rect">
          <a:avLst/>
        </a:prstGeom>
      </xdr:spPr>
    </xdr:pic>
    <xdr:clientData/>
  </xdr:twoCellAnchor>
  <xdr:twoCellAnchor>
    <xdr:from>
      <xdr:col>11</xdr:col>
      <xdr:colOff>495300</xdr:colOff>
      <xdr:row>14</xdr:row>
      <xdr:rowOff>220981</xdr:rowOff>
    </xdr:from>
    <xdr:to>
      <xdr:col>14</xdr:col>
      <xdr:colOff>266700</xdr:colOff>
      <xdr:row>16</xdr:row>
      <xdr:rowOff>19050</xdr:rowOff>
    </xdr:to>
    <xdr:sp macro="" textlink="">
      <xdr:nvSpPr>
        <xdr:cNvPr id="3" name="テキスト ボックス 2">
          <a:extLst>
            <a:ext uri="{FF2B5EF4-FFF2-40B4-BE49-F238E27FC236}">
              <a16:creationId xmlns:a16="http://schemas.microsoft.com/office/drawing/2014/main" id="{F97E0483-B456-7955-1F5D-80730EC08C1B}"/>
            </a:ext>
          </a:extLst>
        </xdr:cNvPr>
        <xdr:cNvSpPr txBox="1"/>
      </xdr:nvSpPr>
      <xdr:spPr>
        <a:xfrm>
          <a:off x="8039100" y="3554731"/>
          <a:ext cx="1828800" cy="2743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この文章の意味が謎</a:t>
          </a:r>
        </a:p>
      </xdr:txBody>
    </xdr:sp>
    <xdr:clientData/>
  </xdr:twoCellAnchor>
  <xdr:twoCellAnchor editAs="oneCell">
    <xdr:from>
      <xdr:col>1</xdr:col>
      <xdr:colOff>0</xdr:colOff>
      <xdr:row>28</xdr:row>
      <xdr:rowOff>0</xdr:rowOff>
    </xdr:from>
    <xdr:to>
      <xdr:col>14</xdr:col>
      <xdr:colOff>142875</xdr:colOff>
      <xdr:row>43</xdr:row>
      <xdr:rowOff>33016</xdr:rowOff>
    </xdr:to>
    <xdr:pic>
      <xdr:nvPicPr>
        <xdr:cNvPr id="4" name="図 3">
          <a:extLst>
            <a:ext uri="{FF2B5EF4-FFF2-40B4-BE49-F238E27FC236}">
              <a16:creationId xmlns:a16="http://schemas.microsoft.com/office/drawing/2014/main" id="{653F3A5D-029B-4988-BA59-EEA94161EBEC}"/>
            </a:ext>
          </a:extLst>
        </xdr:cNvPr>
        <xdr:cNvPicPr>
          <a:picLocks noChangeAspect="1"/>
        </xdr:cNvPicPr>
      </xdr:nvPicPr>
      <xdr:blipFill>
        <a:blip xmlns:r="http://schemas.openxmlformats.org/officeDocument/2006/relationships" r:embed="rId3"/>
        <a:stretch>
          <a:fillRect/>
        </a:stretch>
      </xdr:blipFill>
      <xdr:spPr>
        <a:xfrm>
          <a:off x="685800" y="6667500"/>
          <a:ext cx="9058275" cy="3604891"/>
        </a:xfrm>
        <a:prstGeom prst="rect">
          <a:avLst/>
        </a:prstGeom>
      </xdr:spPr>
    </xdr:pic>
    <xdr:clientData/>
  </xdr:twoCellAnchor>
  <xdr:twoCellAnchor>
    <xdr:from>
      <xdr:col>10</xdr:col>
      <xdr:colOff>276225</xdr:colOff>
      <xdr:row>43</xdr:row>
      <xdr:rowOff>0</xdr:rowOff>
    </xdr:from>
    <xdr:to>
      <xdr:col>15</xdr:col>
      <xdr:colOff>638175</xdr:colOff>
      <xdr:row>44</xdr:row>
      <xdr:rowOff>36194</xdr:rowOff>
    </xdr:to>
    <xdr:sp macro="" textlink="">
      <xdr:nvSpPr>
        <xdr:cNvPr id="5" name="テキスト ボックス 4">
          <a:extLst>
            <a:ext uri="{FF2B5EF4-FFF2-40B4-BE49-F238E27FC236}">
              <a16:creationId xmlns:a16="http://schemas.microsoft.com/office/drawing/2014/main" id="{61CEBF3A-0452-47A6-A652-6A0B4F521472}"/>
            </a:ext>
          </a:extLst>
        </xdr:cNvPr>
        <xdr:cNvSpPr txBox="1"/>
      </xdr:nvSpPr>
      <xdr:spPr>
        <a:xfrm>
          <a:off x="7134225" y="10239375"/>
          <a:ext cx="3790950" cy="2743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入力端子は電源ＯＮ前に電圧を印可してはいけない。</a:t>
          </a:r>
        </a:p>
      </xdr:txBody>
    </xdr:sp>
    <xdr:clientData/>
  </xdr:twoCellAnchor>
  <xdr:twoCellAnchor>
    <xdr:from>
      <xdr:col>11</xdr:col>
      <xdr:colOff>495300</xdr:colOff>
      <xdr:row>60</xdr:row>
      <xdr:rowOff>0</xdr:rowOff>
    </xdr:from>
    <xdr:to>
      <xdr:col>13</xdr:col>
      <xdr:colOff>504825</xdr:colOff>
      <xdr:row>61</xdr:row>
      <xdr:rowOff>36194</xdr:rowOff>
    </xdr:to>
    <xdr:sp macro="" textlink="">
      <xdr:nvSpPr>
        <xdr:cNvPr id="7" name="テキスト ボックス 6">
          <a:extLst>
            <a:ext uri="{FF2B5EF4-FFF2-40B4-BE49-F238E27FC236}">
              <a16:creationId xmlns:a16="http://schemas.microsoft.com/office/drawing/2014/main" id="{E9CF072A-82DF-404F-A52C-E1CD7635817A}"/>
            </a:ext>
          </a:extLst>
        </xdr:cNvPr>
        <xdr:cNvSpPr txBox="1"/>
      </xdr:nvSpPr>
      <xdr:spPr>
        <a:xfrm>
          <a:off x="8039100" y="14287500"/>
          <a:ext cx="1381125" cy="2743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33MHz</a:t>
          </a:r>
          <a:r>
            <a:rPr kumimoji="1" lang="ja-JP" altLang="en-US" sz="1100" baseline="0"/>
            <a:t> </a:t>
          </a:r>
          <a:r>
            <a:rPr kumimoji="1" lang="en-US" altLang="ja-JP" sz="1100" baseline="0"/>
            <a:t>- 10MHz</a:t>
          </a:r>
          <a:endParaRPr kumimoji="1" lang="ja-JP" altLang="en-US" sz="1100"/>
        </a:p>
      </xdr:txBody>
    </xdr:sp>
    <xdr:clientData/>
  </xdr:twoCellAnchor>
  <xdr:twoCellAnchor>
    <xdr:from>
      <xdr:col>1</xdr:col>
      <xdr:colOff>352425</xdr:colOff>
      <xdr:row>60</xdr:row>
      <xdr:rowOff>209550</xdr:rowOff>
    </xdr:from>
    <xdr:to>
      <xdr:col>4</xdr:col>
      <xdr:colOff>66675</xdr:colOff>
      <xdr:row>62</xdr:row>
      <xdr:rowOff>7619</xdr:rowOff>
    </xdr:to>
    <xdr:sp macro="" textlink="">
      <xdr:nvSpPr>
        <xdr:cNvPr id="9" name="テキスト ボックス 8">
          <a:extLst>
            <a:ext uri="{FF2B5EF4-FFF2-40B4-BE49-F238E27FC236}">
              <a16:creationId xmlns:a16="http://schemas.microsoft.com/office/drawing/2014/main" id="{FE6FB5A5-3D64-4823-A054-C9E1A686D6C6}"/>
            </a:ext>
          </a:extLst>
        </xdr:cNvPr>
        <xdr:cNvSpPr txBox="1"/>
      </xdr:nvSpPr>
      <xdr:spPr>
        <a:xfrm>
          <a:off x="1038225" y="14497050"/>
          <a:ext cx="1771650" cy="2743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これは守る必要がある。</a:t>
          </a:r>
        </a:p>
      </xdr:txBody>
    </xdr:sp>
    <xdr:clientData/>
  </xdr:twoCellAnchor>
  <xdr:twoCellAnchor>
    <xdr:from>
      <xdr:col>11</xdr:col>
      <xdr:colOff>476250</xdr:colOff>
      <xdr:row>62</xdr:row>
      <xdr:rowOff>152400</xdr:rowOff>
    </xdr:from>
    <xdr:to>
      <xdr:col>15</xdr:col>
      <xdr:colOff>495300</xdr:colOff>
      <xdr:row>64</xdr:row>
      <xdr:rowOff>57150</xdr:rowOff>
    </xdr:to>
    <xdr:sp macro="" textlink="">
      <xdr:nvSpPr>
        <xdr:cNvPr id="10" name="テキスト ボックス 9">
          <a:extLst>
            <a:ext uri="{FF2B5EF4-FFF2-40B4-BE49-F238E27FC236}">
              <a16:creationId xmlns:a16="http://schemas.microsoft.com/office/drawing/2014/main" id="{131B5D00-0497-420C-9829-25099C0719BD}"/>
            </a:ext>
          </a:extLst>
        </xdr:cNvPr>
        <xdr:cNvSpPr txBox="1"/>
      </xdr:nvSpPr>
      <xdr:spPr>
        <a:xfrm>
          <a:off x="8020050" y="14916150"/>
          <a:ext cx="276225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ジッタ特性とかは書いてない。</a:t>
          </a:r>
        </a:p>
      </xdr:txBody>
    </xdr:sp>
    <xdr:clientData/>
  </xdr:twoCellAnchor>
  <xdr:twoCellAnchor editAs="oneCell">
    <xdr:from>
      <xdr:col>1</xdr:col>
      <xdr:colOff>0</xdr:colOff>
      <xdr:row>72</xdr:row>
      <xdr:rowOff>0</xdr:rowOff>
    </xdr:from>
    <xdr:to>
      <xdr:col>16</xdr:col>
      <xdr:colOff>323850</xdr:colOff>
      <xdr:row>94</xdr:row>
      <xdr:rowOff>1876</xdr:rowOff>
    </xdr:to>
    <xdr:pic>
      <xdr:nvPicPr>
        <xdr:cNvPr id="11" name="図 10">
          <a:extLst>
            <a:ext uri="{FF2B5EF4-FFF2-40B4-BE49-F238E27FC236}">
              <a16:creationId xmlns:a16="http://schemas.microsoft.com/office/drawing/2014/main" id="{32C48B82-D732-4564-90C7-7692F583E5D2}"/>
            </a:ext>
          </a:extLst>
        </xdr:cNvPr>
        <xdr:cNvPicPr>
          <a:picLocks noChangeAspect="1"/>
        </xdr:cNvPicPr>
      </xdr:nvPicPr>
      <xdr:blipFill>
        <a:blip xmlns:r="http://schemas.openxmlformats.org/officeDocument/2006/relationships" r:embed="rId4"/>
        <a:stretch>
          <a:fillRect/>
        </a:stretch>
      </xdr:blipFill>
      <xdr:spPr>
        <a:xfrm>
          <a:off x="685800" y="17145000"/>
          <a:ext cx="10610850" cy="5240626"/>
        </a:xfrm>
        <a:prstGeom prst="rect">
          <a:avLst/>
        </a:prstGeom>
      </xdr:spPr>
    </xdr:pic>
    <xdr:clientData/>
  </xdr:twoCellAnchor>
  <xdr:twoCellAnchor editAs="oneCell">
    <xdr:from>
      <xdr:col>16</xdr:col>
      <xdr:colOff>544271</xdr:colOff>
      <xdr:row>83</xdr:row>
      <xdr:rowOff>76200</xdr:rowOff>
    </xdr:from>
    <xdr:to>
      <xdr:col>25</xdr:col>
      <xdr:colOff>525003</xdr:colOff>
      <xdr:row>94</xdr:row>
      <xdr:rowOff>114300</xdr:rowOff>
    </xdr:to>
    <xdr:pic>
      <xdr:nvPicPr>
        <xdr:cNvPr id="12" name="図 11">
          <a:extLst>
            <a:ext uri="{FF2B5EF4-FFF2-40B4-BE49-F238E27FC236}">
              <a16:creationId xmlns:a16="http://schemas.microsoft.com/office/drawing/2014/main" id="{E4E976C8-6456-9861-4AAF-9AF0A2AF22B6}"/>
            </a:ext>
          </a:extLst>
        </xdr:cNvPr>
        <xdr:cNvPicPr>
          <a:picLocks noChangeAspect="1"/>
        </xdr:cNvPicPr>
      </xdr:nvPicPr>
      <xdr:blipFill>
        <a:blip xmlns:r="http://schemas.openxmlformats.org/officeDocument/2006/relationships" r:embed="rId5"/>
        <a:stretch>
          <a:fillRect/>
        </a:stretch>
      </xdr:blipFill>
      <xdr:spPr>
        <a:xfrm>
          <a:off x="11517071" y="19840575"/>
          <a:ext cx="6438682" cy="2657475"/>
        </a:xfrm>
        <a:prstGeom prst="rect">
          <a:avLst/>
        </a:prstGeom>
      </xdr:spPr>
    </xdr:pic>
    <xdr:clientData/>
  </xdr:twoCellAnchor>
  <xdr:twoCellAnchor>
    <xdr:from>
      <xdr:col>12</xdr:col>
      <xdr:colOff>152400</xdr:colOff>
      <xdr:row>93</xdr:row>
      <xdr:rowOff>228600</xdr:rowOff>
    </xdr:from>
    <xdr:to>
      <xdr:col>15</xdr:col>
      <xdr:colOff>38100</xdr:colOff>
      <xdr:row>95</xdr:row>
      <xdr:rowOff>133350</xdr:rowOff>
    </xdr:to>
    <xdr:sp macro="" textlink="">
      <xdr:nvSpPr>
        <xdr:cNvPr id="13" name="テキスト ボックス 12">
          <a:extLst>
            <a:ext uri="{FF2B5EF4-FFF2-40B4-BE49-F238E27FC236}">
              <a16:creationId xmlns:a16="http://schemas.microsoft.com/office/drawing/2014/main" id="{6E3C32A5-EBDB-4104-886C-BCF26610E2F4}"/>
            </a:ext>
          </a:extLst>
        </xdr:cNvPr>
        <xdr:cNvSpPr txBox="1"/>
      </xdr:nvSpPr>
      <xdr:spPr>
        <a:xfrm>
          <a:off x="8382000" y="22374225"/>
          <a:ext cx="19431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放熱の仕方が変わるかも。</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122</xdr:row>
      <xdr:rowOff>0</xdr:rowOff>
    </xdr:from>
    <xdr:to>
      <xdr:col>1</xdr:col>
      <xdr:colOff>211455</xdr:colOff>
      <xdr:row>122</xdr:row>
      <xdr:rowOff>5080</xdr:rowOff>
    </xdr:to>
    <xdr:grpSp>
      <xdr:nvGrpSpPr>
        <xdr:cNvPr id="2" name="Group 271623">
          <a:extLst>
            <a:ext uri="{FF2B5EF4-FFF2-40B4-BE49-F238E27FC236}">
              <a16:creationId xmlns:a16="http://schemas.microsoft.com/office/drawing/2014/main" id="{A7331740-5260-986E-BB82-C93A785E77BA}"/>
            </a:ext>
          </a:extLst>
        </xdr:cNvPr>
        <xdr:cNvGrpSpPr/>
      </xdr:nvGrpSpPr>
      <xdr:grpSpPr>
        <a:xfrm>
          <a:off x="685800" y="29051250"/>
          <a:ext cx="211455" cy="5080"/>
          <a:chOff x="0" y="0"/>
          <a:chExt cx="211836" cy="5334"/>
        </a:xfrm>
      </xdr:grpSpPr>
      <xdr:sp macro="" textlink="">
        <xdr:nvSpPr>
          <xdr:cNvPr id="3" name="Shape 297353">
            <a:extLst>
              <a:ext uri="{FF2B5EF4-FFF2-40B4-BE49-F238E27FC236}">
                <a16:creationId xmlns:a16="http://schemas.microsoft.com/office/drawing/2014/main" id="{49C84C91-E0CF-57D8-789B-67CB6C0D277D}"/>
              </a:ext>
            </a:extLst>
          </xdr:cNvPr>
          <xdr:cNvSpPr/>
        </xdr:nvSpPr>
        <xdr:spPr>
          <a:xfrm>
            <a:off x="0" y="0"/>
            <a:ext cx="211836" cy="9144"/>
          </a:xfrm>
          <a:custGeom>
            <a:avLst/>
            <a:gdLst/>
            <a:ahLst/>
            <a:cxnLst/>
            <a:rect l="0" t="0" r="0" b="0"/>
            <a:pathLst>
              <a:path w="211836" h="9144">
                <a:moveTo>
                  <a:pt x="0" y="0"/>
                </a:moveTo>
                <a:lnTo>
                  <a:pt x="211836" y="0"/>
                </a:lnTo>
                <a:lnTo>
                  <a:pt x="211836"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123</xdr:row>
      <xdr:rowOff>0</xdr:rowOff>
    </xdr:from>
    <xdr:to>
      <xdr:col>1</xdr:col>
      <xdr:colOff>153670</xdr:colOff>
      <xdr:row>123</xdr:row>
      <xdr:rowOff>5080</xdr:rowOff>
    </xdr:to>
    <xdr:grpSp>
      <xdr:nvGrpSpPr>
        <xdr:cNvPr id="4" name="Group 272005">
          <a:extLst>
            <a:ext uri="{FF2B5EF4-FFF2-40B4-BE49-F238E27FC236}">
              <a16:creationId xmlns:a16="http://schemas.microsoft.com/office/drawing/2014/main" id="{94F1ED65-9BA4-2A2A-154E-2B925AE167DA}"/>
            </a:ext>
          </a:extLst>
        </xdr:cNvPr>
        <xdr:cNvGrpSpPr/>
      </xdr:nvGrpSpPr>
      <xdr:grpSpPr>
        <a:xfrm>
          <a:off x="685800" y="29289375"/>
          <a:ext cx="153670" cy="5080"/>
          <a:chOff x="0" y="0"/>
          <a:chExt cx="153924" cy="5334"/>
        </a:xfrm>
      </xdr:grpSpPr>
      <xdr:sp macro="" textlink="">
        <xdr:nvSpPr>
          <xdr:cNvPr id="5" name="Shape 297355">
            <a:extLst>
              <a:ext uri="{FF2B5EF4-FFF2-40B4-BE49-F238E27FC236}">
                <a16:creationId xmlns:a16="http://schemas.microsoft.com/office/drawing/2014/main" id="{D223B63E-5F97-BC15-2AEB-8D9E1A1CC941}"/>
              </a:ext>
            </a:extLst>
          </xdr:cNvPr>
          <xdr:cNvSpPr/>
        </xdr:nvSpPr>
        <xdr:spPr>
          <a:xfrm>
            <a:off x="0" y="0"/>
            <a:ext cx="153924" cy="9144"/>
          </a:xfrm>
          <a:custGeom>
            <a:avLst/>
            <a:gdLst/>
            <a:ahLst/>
            <a:cxnLst/>
            <a:rect l="0" t="0" r="0" b="0"/>
            <a:pathLst>
              <a:path w="153924" h="9144">
                <a:moveTo>
                  <a:pt x="0" y="0"/>
                </a:moveTo>
                <a:lnTo>
                  <a:pt x="153924" y="0"/>
                </a:lnTo>
                <a:lnTo>
                  <a:pt x="153924"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124</xdr:row>
      <xdr:rowOff>0</xdr:rowOff>
    </xdr:from>
    <xdr:to>
      <xdr:col>1</xdr:col>
      <xdr:colOff>207645</xdr:colOff>
      <xdr:row>124</xdr:row>
      <xdr:rowOff>5080</xdr:rowOff>
    </xdr:to>
    <xdr:grpSp>
      <xdr:nvGrpSpPr>
        <xdr:cNvPr id="6" name="Group 272364">
          <a:extLst>
            <a:ext uri="{FF2B5EF4-FFF2-40B4-BE49-F238E27FC236}">
              <a16:creationId xmlns:a16="http://schemas.microsoft.com/office/drawing/2014/main" id="{AC3A0C11-6D0D-FD51-19E0-417C434A8BF8}"/>
            </a:ext>
          </a:extLst>
        </xdr:cNvPr>
        <xdr:cNvGrpSpPr/>
      </xdr:nvGrpSpPr>
      <xdr:grpSpPr>
        <a:xfrm>
          <a:off x="685800" y="29527500"/>
          <a:ext cx="207645" cy="5080"/>
          <a:chOff x="0" y="0"/>
          <a:chExt cx="208026" cy="5334"/>
        </a:xfrm>
      </xdr:grpSpPr>
      <xdr:sp macro="" textlink="">
        <xdr:nvSpPr>
          <xdr:cNvPr id="7" name="Shape 297357">
            <a:extLst>
              <a:ext uri="{FF2B5EF4-FFF2-40B4-BE49-F238E27FC236}">
                <a16:creationId xmlns:a16="http://schemas.microsoft.com/office/drawing/2014/main" id="{C9393348-9A59-937B-23E6-C83F8E6C3613}"/>
              </a:ext>
            </a:extLst>
          </xdr:cNvPr>
          <xdr:cNvSpPr/>
        </xdr:nvSpPr>
        <xdr:spPr>
          <a:xfrm>
            <a:off x="0" y="0"/>
            <a:ext cx="208026" cy="9144"/>
          </a:xfrm>
          <a:custGeom>
            <a:avLst/>
            <a:gdLst/>
            <a:ahLst/>
            <a:cxnLst/>
            <a:rect l="0" t="0" r="0" b="0"/>
            <a:pathLst>
              <a:path w="208026" h="9144">
                <a:moveTo>
                  <a:pt x="0" y="0"/>
                </a:moveTo>
                <a:lnTo>
                  <a:pt x="208026" y="0"/>
                </a:lnTo>
                <a:lnTo>
                  <a:pt x="208026"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125</xdr:row>
      <xdr:rowOff>0</xdr:rowOff>
    </xdr:from>
    <xdr:to>
      <xdr:col>1</xdr:col>
      <xdr:colOff>207645</xdr:colOff>
      <xdr:row>125</xdr:row>
      <xdr:rowOff>5080</xdr:rowOff>
    </xdr:to>
    <xdr:grpSp>
      <xdr:nvGrpSpPr>
        <xdr:cNvPr id="8" name="Group 272720">
          <a:extLst>
            <a:ext uri="{FF2B5EF4-FFF2-40B4-BE49-F238E27FC236}">
              <a16:creationId xmlns:a16="http://schemas.microsoft.com/office/drawing/2014/main" id="{30F0D269-C508-98D6-9A7D-BFB882923F6D}"/>
            </a:ext>
          </a:extLst>
        </xdr:cNvPr>
        <xdr:cNvGrpSpPr/>
      </xdr:nvGrpSpPr>
      <xdr:grpSpPr>
        <a:xfrm>
          <a:off x="685800" y="29765625"/>
          <a:ext cx="207645" cy="5080"/>
          <a:chOff x="0" y="0"/>
          <a:chExt cx="208026" cy="5334"/>
        </a:xfrm>
      </xdr:grpSpPr>
      <xdr:sp macro="" textlink="">
        <xdr:nvSpPr>
          <xdr:cNvPr id="9" name="Shape 297359">
            <a:extLst>
              <a:ext uri="{FF2B5EF4-FFF2-40B4-BE49-F238E27FC236}">
                <a16:creationId xmlns:a16="http://schemas.microsoft.com/office/drawing/2014/main" id="{B85933AF-883C-1B89-18F8-82BECB669829}"/>
              </a:ext>
            </a:extLst>
          </xdr:cNvPr>
          <xdr:cNvSpPr/>
        </xdr:nvSpPr>
        <xdr:spPr>
          <a:xfrm>
            <a:off x="0" y="0"/>
            <a:ext cx="208026" cy="9144"/>
          </a:xfrm>
          <a:custGeom>
            <a:avLst/>
            <a:gdLst/>
            <a:ahLst/>
            <a:cxnLst/>
            <a:rect l="0" t="0" r="0" b="0"/>
            <a:pathLst>
              <a:path w="208026" h="9144">
                <a:moveTo>
                  <a:pt x="0" y="0"/>
                </a:moveTo>
                <a:lnTo>
                  <a:pt x="208026" y="0"/>
                </a:lnTo>
                <a:lnTo>
                  <a:pt x="208026"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126</xdr:row>
      <xdr:rowOff>0</xdr:rowOff>
    </xdr:from>
    <xdr:to>
      <xdr:col>1</xdr:col>
      <xdr:colOff>207645</xdr:colOff>
      <xdr:row>126</xdr:row>
      <xdr:rowOff>5080</xdr:rowOff>
    </xdr:to>
    <xdr:grpSp>
      <xdr:nvGrpSpPr>
        <xdr:cNvPr id="10" name="Group 273146">
          <a:extLst>
            <a:ext uri="{FF2B5EF4-FFF2-40B4-BE49-F238E27FC236}">
              <a16:creationId xmlns:a16="http://schemas.microsoft.com/office/drawing/2014/main" id="{BBA8351A-D2ED-D054-2EAD-149096D03661}"/>
            </a:ext>
          </a:extLst>
        </xdr:cNvPr>
        <xdr:cNvGrpSpPr/>
      </xdr:nvGrpSpPr>
      <xdr:grpSpPr>
        <a:xfrm>
          <a:off x="685800" y="30003750"/>
          <a:ext cx="207645" cy="5080"/>
          <a:chOff x="0" y="0"/>
          <a:chExt cx="208026" cy="5334"/>
        </a:xfrm>
      </xdr:grpSpPr>
      <xdr:sp macro="" textlink="">
        <xdr:nvSpPr>
          <xdr:cNvPr id="11" name="Shape 297361">
            <a:extLst>
              <a:ext uri="{FF2B5EF4-FFF2-40B4-BE49-F238E27FC236}">
                <a16:creationId xmlns:a16="http://schemas.microsoft.com/office/drawing/2014/main" id="{CD92B833-70ED-38AC-62CB-9E0211581E7A}"/>
              </a:ext>
            </a:extLst>
          </xdr:cNvPr>
          <xdr:cNvSpPr/>
        </xdr:nvSpPr>
        <xdr:spPr>
          <a:xfrm>
            <a:off x="0" y="0"/>
            <a:ext cx="208026" cy="9144"/>
          </a:xfrm>
          <a:custGeom>
            <a:avLst/>
            <a:gdLst/>
            <a:ahLst/>
            <a:cxnLst/>
            <a:rect l="0" t="0" r="0" b="0"/>
            <a:pathLst>
              <a:path w="208026" h="9144">
                <a:moveTo>
                  <a:pt x="0" y="0"/>
                </a:moveTo>
                <a:lnTo>
                  <a:pt x="208026" y="0"/>
                </a:lnTo>
                <a:lnTo>
                  <a:pt x="208026"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87</xdr:row>
      <xdr:rowOff>0</xdr:rowOff>
    </xdr:from>
    <xdr:to>
      <xdr:col>1</xdr:col>
      <xdr:colOff>158750</xdr:colOff>
      <xdr:row>87</xdr:row>
      <xdr:rowOff>5080</xdr:rowOff>
    </xdr:to>
    <xdr:grpSp>
      <xdr:nvGrpSpPr>
        <xdr:cNvPr id="12" name="Group 273459">
          <a:extLst>
            <a:ext uri="{FF2B5EF4-FFF2-40B4-BE49-F238E27FC236}">
              <a16:creationId xmlns:a16="http://schemas.microsoft.com/office/drawing/2014/main" id="{E37367EF-3BC8-4BE0-B7A1-0411080E2951}"/>
            </a:ext>
          </a:extLst>
        </xdr:cNvPr>
        <xdr:cNvGrpSpPr/>
      </xdr:nvGrpSpPr>
      <xdr:grpSpPr>
        <a:xfrm>
          <a:off x="685800" y="20716875"/>
          <a:ext cx="158750" cy="5080"/>
          <a:chOff x="0" y="0"/>
          <a:chExt cx="159258" cy="5334"/>
        </a:xfrm>
      </xdr:grpSpPr>
      <xdr:sp macro="" textlink="">
        <xdr:nvSpPr>
          <xdr:cNvPr id="13" name="Shape 297363">
            <a:extLst>
              <a:ext uri="{FF2B5EF4-FFF2-40B4-BE49-F238E27FC236}">
                <a16:creationId xmlns:a16="http://schemas.microsoft.com/office/drawing/2014/main" id="{A14CB47A-B0C1-E115-4336-5914A820656E}"/>
              </a:ext>
            </a:extLst>
          </xdr:cNvPr>
          <xdr:cNvSpPr/>
        </xdr:nvSpPr>
        <xdr:spPr>
          <a:xfrm>
            <a:off x="0" y="0"/>
            <a:ext cx="159258" cy="9144"/>
          </a:xfrm>
          <a:custGeom>
            <a:avLst/>
            <a:gdLst/>
            <a:ahLst/>
            <a:cxnLst/>
            <a:rect l="0" t="0" r="0" b="0"/>
            <a:pathLst>
              <a:path w="159258" h="9144">
                <a:moveTo>
                  <a:pt x="0" y="0"/>
                </a:moveTo>
                <a:lnTo>
                  <a:pt x="159258" y="0"/>
                </a:lnTo>
                <a:lnTo>
                  <a:pt x="159258"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127</xdr:row>
      <xdr:rowOff>0</xdr:rowOff>
    </xdr:from>
    <xdr:to>
      <xdr:col>1</xdr:col>
      <xdr:colOff>207645</xdr:colOff>
      <xdr:row>127</xdr:row>
      <xdr:rowOff>5080</xdr:rowOff>
    </xdr:to>
    <xdr:grpSp>
      <xdr:nvGrpSpPr>
        <xdr:cNvPr id="14" name="Group 273515">
          <a:extLst>
            <a:ext uri="{FF2B5EF4-FFF2-40B4-BE49-F238E27FC236}">
              <a16:creationId xmlns:a16="http://schemas.microsoft.com/office/drawing/2014/main" id="{E2993937-5F63-C3BB-D378-FBCF1FF7BF8E}"/>
            </a:ext>
          </a:extLst>
        </xdr:cNvPr>
        <xdr:cNvGrpSpPr/>
      </xdr:nvGrpSpPr>
      <xdr:grpSpPr>
        <a:xfrm>
          <a:off x="685800" y="30241875"/>
          <a:ext cx="207645" cy="5080"/>
          <a:chOff x="0" y="0"/>
          <a:chExt cx="208026" cy="5334"/>
        </a:xfrm>
      </xdr:grpSpPr>
      <xdr:sp macro="" textlink="">
        <xdr:nvSpPr>
          <xdr:cNvPr id="15" name="Shape 297365">
            <a:extLst>
              <a:ext uri="{FF2B5EF4-FFF2-40B4-BE49-F238E27FC236}">
                <a16:creationId xmlns:a16="http://schemas.microsoft.com/office/drawing/2014/main" id="{EAC04678-FC23-F716-EF02-C3656A07FB25}"/>
              </a:ext>
            </a:extLst>
          </xdr:cNvPr>
          <xdr:cNvSpPr/>
        </xdr:nvSpPr>
        <xdr:spPr>
          <a:xfrm>
            <a:off x="0" y="0"/>
            <a:ext cx="208026" cy="9144"/>
          </a:xfrm>
          <a:custGeom>
            <a:avLst/>
            <a:gdLst/>
            <a:ahLst/>
            <a:cxnLst/>
            <a:rect l="0" t="0" r="0" b="0"/>
            <a:pathLst>
              <a:path w="208026" h="9144">
                <a:moveTo>
                  <a:pt x="0" y="0"/>
                </a:moveTo>
                <a:lnTo>
                  <a:pt x="208026" y="0"/>
                </a:lnTo>
                <a:lnTo>
                  <a:pt x="208026"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88</xdr:row>
      <xdr:rowOff>0</xdr:rowOff>
    </xdr:from>
    <xdr:to>
      <xdr:col>1</xdr:col>
      <xdr:colOff>138430</xdr:colOff>
      <xdr:row>88</xdr:row>
      <xdr:rowOff>5080</xdr:rowOff>
    </xdr:to>
    <xdr:grpSp>
      <xdr:nvGrpSpPr>
        <xdr:cNvPr id="16" name="Group 273782">
          <a:extLst>
            <a:ext uri="{FF2B5EF4-FFF2-40B4-BE49-F238E27FC236}">
              <a16:creationId xmlns:a16="http://schemas.microsoft.com/office/drawing/2014/main" id="{0CCDD412-3423-AB2A-3127-455D16B4BA05}"/>
            </a:ext>
          </a:extLst>
        </xdr:cNvPr>
        <xdr:cNvGrpSpPr/>
      </xdr:nvGrpSpPr>
      <xdr:grpSpPr>
        <a:xfrm>
          <a:off x="685800" y="20955000"/>
          <a:ext cx="138430" cy="5080"/>
          <a:chOff x="0" y="0"/>
          <a:chExt cx="138684" cy="5334"/>
        </a:xfrm>
      </xdr:grpSpPr>
      <xdr:sp macro="" textlink="">
        <xdr:nvSpPr>
          <xdr:cNvPr id="17" name="Shape 297367">
            <a:extLst>
              <a:ext uri="{FF2B5EF4-FFF2-40B4-BE49-F238E27FC236}">
                <a16:creationId xmlns:a16="http://schemas.microsoft.com/office/drawing/2014/main" id="{12AA2CB8-5A84-5FC7-64F3-23C38FD4373E}"/>
              </a:ext>
            </a:extLst>
          </xdr:cNvPr>
          <xdr:cNvSpPr/>
        </xdr:nvSpPr>
        <xdr:spPr>
          <a:xfrm>
            <a:off x="0" y="0"/>
            <a:ext cx="138684" cy="9144"/>
          </a:xfrm>
          <a:custGeom>
            <a:avLst/>
            <a:gdLst/>
            <a:ahLst/>
            <a:cxnLst/>
            <a:rect l="0" t="0" r="0" b="0"/>
            <a:pathLst>
              <a:path w="138684" h="9144">
                <a:moveTo>
                  <a:pt x="0" y="0"/>
                </a:moveTo>
                <a:lnTo>
                  <a:pt x="138684" y="0"/>
                </a:lnTo>
                <a:lnTo>
                  <a:pt x="138684"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89</xdr:row>
      <xdr:rowOff>0</xdr:rowOff>
    </xdr:from>
    <xdr:to>
      <xdr:col>1</xdr:col>
      <xdr:colOff>123190</xdr:colOff>
      <xdr:row>89</xdr:row>
      <xdr:rowOff>5080</xdr:rowOff>
    </xdr:to>
    <xdr:grpSp>
      <xdr:nvGrpSpPr>
        <xdr:cNvPr id="18" name="Group 274103">
          <a:extLst>
            <a:ext uri="{FF2B5EF4-FFF2-40B4-BE49-F238E27FC236}">
              <a16:creationId xmlns:a16="http://schemas.microsoft.com/office/drawing/2014/main" id="{F185083E-C20A-B201-186F-A53114545E23}"/>
            </a:ext>
          </a:extLst>
        </xdr:cNvPr>
        <xdr:cNvGrpSpPr/>
      </xdr:nvGrpSpPr>
      <xdr:grpSpPr>
        <a:xfrm>
          <a:off x="685800" y="21193125"/>
          <a:ext cx="123190" cy="5080"/>
          <a:chOff x="0" y="0"/>
          <a:chExt cx="123444" cy="5334"/>
        </a:xfrm>
      </xdr:grpSpPr>
      <xdr:sp macro="" textlink="">
        <xdr:nvSpPr>
          <xdr:cNvPr id="19" name="Shape 297369">
            <a:extLst>
              <a:ext uri="{FF2B5EF4-FFF2-40B4-BE49-F238E27FC236}">
                <a16:creationId xmlns:a16="http://schemas.microsoft.com/office/drawing/2014/main" id="{6FD278E3-173E-AF32-4A70-3D762B892313}"/>
              </a:ext>
            </a:extLst>
          </xdr:cNvPr>
          <xdr:cNvSpPr/>
        </xdr:nvSpPr>
        <xdr:spPr>
          <a:xfrm>
            <a:off x="0" y="0"/>
            <a:ext cx="123444" cy="9144"/>
          </a:xfrm>
          <a:custGeom>
            <a:avLst/>
            <a:gdLst/>
            <a:ahLst/>
            <a:cxnLst/>
            <a:rect l="0" t="0" r="0" b="0"/>
            <a:pathLst>
              <a:path w="123444" h="9144">
                <a:moveTo>
                  <a:pt x="0" y="0"/>
                </a:moveTo>
                <a:lnTo>
                  <a:pt x="123444" y="0"/>
                </a:lnTo>
                <a:lnTo>
                  <a:pt x="123444"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90</xdr:row>
      <xdr:rowOff>0</xdr:rowOff>
    </xdr:from>
    <xdr:to>
      <xdr:col>1</xdr:col>
      <xdr:colOff>211455</xdr:colOff>
      <xdr:row>90</xdr:row>
      <xdr:rowOff>5080</xdr:rowOff>
    </xdr:to>
    <xdr:grpSp>
      <xdr:nvGrpSpPr>
        <xdr:cNvPr id="20" name="Group 274412">
          <a:extLst>
            <a:ext uri="{FF2B5EF4-FFF2-40B4-BE49-F238E27FC236}">
              <a16:creationId xmlns:a16="http://schemas.microsoft.com/office/drawing/2014/main" id="{CCB0019C-F055-0B1D-26AE-C22A6D531E84}"/>
            </a:ext>
          </a:extLst>
        </xdr:cNvPr>
        <xdr:cNvGrpSpPr/>
      </xdr:nvGrpSpPr>
      <xdr:grpSpPr>
        <a:xfrm>
          <a:off x="685800" y="21431250"/>
          <a:ext cx="211455" cy="5080"/>
          <a:chOff x="0" y="0"/>
          <a:chExt cx="211836" cy="5334"/>
        </a:xfrm>
      </xdr:grpSpPr>
      <xdr:sp macro="" textlink="">
        <xdr:nvSpPr>
          <xdr:cNvPr id="21" name="Shape 297371">
            <a:extLst>
              <a:ext uri="{FF2B5EF4-FFF2-40B4-BE49-F238E27FC236}">
                <a16:creationId xmlns:a16="http://schemas.microsoft.com/office/drawing/2014/main" id="{63EB7442-C2E1-8F28-D93F-11F16E36855A}"/>
              </a:ext>
            </a:extLst>
          </xdr:cNvPr>
          <xdr:cNvSpPr/>
        </xdr:nvSpPr>
        <xdr:spPr>
          <a:xfrm>
            <a:off x="0" y="0"/>
            <a:ext cx="211836" cy="9144"/>
          </a:xfrm>
          <a:custGeom>
            <a:avLst/>
            <a:gdLst/>
            <a:ahLst/>
            <a:cxnLst/>
            <a:rect l="0" t="0" r="0" b="0"/>
            <a:pathLst>
              <a:path w="211836" h="9144">
                <a:moveTo>
                  <a:pt x="0" y="0"/>
                </a:moveTo>
                <a:lnTo>
                  <a:pt x="211836" y="0"/>
                </a:lnTo>
                <a:lnTo>
                  <a:pt x="211836"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175</xdr:row>
      <xdr:rowOff>0</xdr:rowOff>
    </xdr:from>
    <xdr:to>
      <xdr:col>1</xdr:col>
      <xdr:colOff>222885</xdr:colOff>
      <xdr:row>175</xdr:row>
      <xdr:rowOff>5080</xdr:rowOff>
    </xdr:to>
    <xdr:grpSp>
      <xdr:nvGrpSpPr>
        <xdr:cNvPr id="22" name="Group 276107">
          <a:extLst>
            <a:ext uri="{FF2B5EF4-FFF2-40B4-BE49-F238E27FC236}">
              <a16:creationId xmlns:a16="http://schemas.microsoft.com/office/drawing/2014/main" id="{971849BE-8482-3F28-7C53-CBFFD3981E4B}"/>
            </a:ext>
          </a:extLst>
        </xdr:cNvPr>
        <xdr:cNvGrpSpPr/>
      </xdr:nvGrpSpPr>
      <xdr:grpSpPr>
        <a:xfrm>
          <a:off x="685800" y="41671875"/>
          <a:ext cx="222885" cy="5080"/>
          <a:chOff x="0" y="0"/>
          <a:chExt cx="223266" cy="5334"/>
        </a:xfrm>
      </xdr:grpSpPr>
      <xdr:sp macro="" textlink="">
        <xdr:nvSpPr>
          <xdr:cNvPr id="23" name="Shape 297373">
            <a:extLst>
              <a:ext uri="{FF2B5EF4-FFF2-40B4-BE49-F238E27FC236}">
                <a16:creationId xmlns:a16="http://schemas.microsoft.com/office/drawing/2014/main" id="{FFC459D7-5DF8-A6BA-2A47-AED592929F47}"/>
              </a:ext>
            </a:extLst>
          </xdr:cNvPr>
          <xdr:cNvSpPr/>
        </xdr:nvSpPr>
        <xdr:spPr>
          <a:xfrm>
            <a:off x="0" y="0"/>
            <a:ext cx="223266" cy="9144"/>
          </a:xfrm>
          <a:custGeom>
            <a:avLst/>
            <a:gdLst/>
            <a:ahLst/>
            <a:cxnLst/>
            <a:rect l="0" t="0" r="0" b="0"/>
            <a:pathLst>
              <a:path w="223266" h="9144">
                <a:moveTo>
                  <a:pt x="0" y="0"/>
                </a:moveTo>
                <a:lnTo>
                  <a:pt x="223266" y="0"/>
                </a:lnTo>
                <a:lnTo>
                  <a:pt x="223266"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179</xdr:row>
      <xdr:rowOff>0</xdr:rowOff>
    </xdr:from>
    <xdr:to>
      <xdr:col>1</xdr:col>
      <xdr:colOff>233045</xdr:colOff>
      <xdr:row>179</xdr:row>
      <xdr:rowOff>5080</xdr:rowOff>
    </xdr:to>
    <xdr:grpSp>
      <xdr:nvGrpSpPr>
        <xdr:cNvPr id="24" name="Group 277095">
          <a:extLst>
            <a:ext uri="{FF2B5EF4-FFF2-40B4-BE49-F238E27FC236}">
              <a16:creationId xmlns:a16="http://schemas.microsoft.com/office/drawing/2014/main" id="{52735CBB-9BA2-1F80-948C-E37C37786292}"/>
            </a:ext>
          </a:extLst>
        </xdr:cNvPr>
        <xdr:cNvGrpSpPr/>
      </xdr:nvGrpSpPr>
      <xdr:grpSpPr>
        <a:xfrm>
          <a:off x="685800" y="42624375"/>
          <a:ext cx="233045" cy="5080"/>
          <a:chOff x="0" y="0"/>
          <a:chExt cx="233172" cy="5334"/>
        </a:xfrm>
      </xdr:grpSpPr>
      <xdr:sp macro="" textlink="">
        <xdr:nvSpPr>
          <xdr:cNvPr id="25" name="Shape 297375">
            <a:extLst>
              <a:ext uri="{FF2B5EF4-FFF2-40B4-BE49-F238E27FC236}">
                <a16:creationId xmlns:a16="http://schemas.microsoft.com/office/drawing/2014/main" id="{E3B5EE21-A6E8-AD89-8EFA-16E30779CC4B}"/>
              </a:ext>
            </a:extLst>
          </xdr:cNvPr>
          <xdr:cNvSpPr/>
        </xdr:nvSpPr>
        <xdr:spPr>
          <a:xfrm>
            <a:off x="0" y="0"/>
            <a:ext cx="233172" cy="9144"/>
          </a:xfrm>
          <a:custGeom>
            <a:avLst/>
            <a:gdLst/>
            <a:ahLst/>
            <a:cxnLst/>
            <a:rect l="0" t="0" r="0" b="0"/>
            <a:pathLst>
              <a:path w="233172" h="9144">
                <a:moveTo>
                  <a:pt x="0" y="0"/>
                </a:moveTo>
                <a:lnTo>
                  <a:pt x="233172" y="0"/>
                </a:lnTo>
                <a:lnTo>
                  <a:pt x="233172"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102</xdr:row>
      <xdr:rowOff>0</xdr:rowOff>
    </xdr:from>
    <xdr:to>
      <xdr:col>1</xdr:col>
      <xdr:colOff>188595</xdr:colOff>
      <xdr:row>102</xdr:row>
      <xdr:rowOff>5080</xdr:rowOff>
    </xdr:to>
    <xdr:grpSp>
      <xdr:nvGrpSpPr>
        <xdr:cNvPr id="26" name="Group 277775">
          <a:extLst>
            <a:ext uri="{FF2B5EF4-FFF2-40B4-BE49-F238E27FC236}">
              <a16:creationId xmlns:a16="http://schemas.microsoft.com/office/drawing/2014/main" id="{7BA940C9-B490-44F2-808A-FB97ACD998E2}"/>
            </a:ext>
          </a:extLst>
        </xdr:cNvPr>
        <xdr:cNvGrpSpPr/>
      </xdr:nvGrpSpPr>
      <xdr:grpSpPr>
        <a:xfrm>
          <a:off x="685800" y="24288750"/>
          <a:ext cx="188595" cy="5080"/>
          <a:chOff x="0" y="0"/>
          <a:chExt cx="188976" cy="5334"/>
        </a:xfrm>
      </xdr:grpSpPr>
      <xdr:sp macro="" textlink="">
        <xdr:nvSpPr>
          <xdr:cNvPr id="27" name="Shape 297377">
            <a:extLst>
              <a:ext uri="{FF2B5EF4-FFF2-40B4-BE49-F238E27FC236}">
                <a16:creationId xmlns:a16="http://schemas.microsoft.com/office/drawing/2014/main" id="{65DC41C0-8E90-2045-38EA-BE25B4D74E44}"/>
              </a:ext>
            </a:extLst>
          </xdr:cNvPr>
          <xdr:cNvSpPr/>
        </xdr:nvSpPr>
        <xdr:spPr>
          <a:xfrm>
            <a:off x="0" y="0"/>
            <a:ext cx="188976" cy="9144"/>
          </a:xfrm>
          <a:custGeom>
            <a:avLst/>
            <a:gdLst/>
            <a:ahLst/>
            <a:cxnLst/>
            <a:rect l="0" t="0" r="0" b="0"/>
            <a:pathLst>
              <a:path w="188976" h="9144">
                <a:moveTo>
                  <a:pt x="0" y="0"/>
                </a:moveTo>
                <a:lnTo>
                  <a:pt x="188976" y="0"/>
                </a:lnTo>
                <a:lnTo>
                  <a:pt x="188976"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183</xdr:row>
      <xdr:rowOff>0</xdr:rowOff>
    </xdr:from>
    <xdr:to>
      <xdr:col>1</xdr:col>
      <xdr:colOff>228600</xdr:colOff>
      <xdr:row>183</xdr:row>
      <xdr:rowOff>5080</xdr:rowOff>
    </xdr:to>
    <xdr:grpSp>
      <xdr:nvGrpSpPr>
        <xdr:cNvPr id="28" name="Group 278209">
          <a:extLst>
            <a:ext uri="{FF2B5EF4-FFF2-40B4-BE49-F238E27FC236}">
              <a16:creationId xmlns:a16="http://schemas.microsoft.com/office/drawing/2014/main" id="{4A0994BE-9BE9-4B3C-2F24-39A4FD6FEE92}"/>
            </a:ext>
          </a:extLst>
        </xdr:cNvPr>
        <xdr:cNvGrpSpPr/>
      </xdr:nvGrpSpPr>
      <xdr:grpSpPr>
        <a:xfrm>
          <a:off x="685800" y="43576875"/>
          <a:ext cx="228600" cy="5080"/>
          <a:chOff x="0" y="0"/>
          <a:chExt cx="228600" cy="5334"/>
        </a:xfrm>
      </xdr:grpSpPr>
      <xdr:sp macro="" textlink="">
        <xdr:nvSpPr>
          <xdr:cNvPr id="29" name="Shape 297379">
            <a:extLst>
              <a:ext uri="{FF2B5EF4-FFF2-40B4-BE49-F238E27FC236}">
                <a16:creationId xmlns:a16="http://schemas.microsoft.com/office/drawing/2014/main" id="{C5C41C4C-29C3-A6A7-DA16-8DA14A6AFC04}"/>
              </a:ext>
            </a:extLst>
          </xdr:cNvPr>
          <xdr:cNvSpPr/>
        </xdr:nvSpPr>
        <xdr:spPr>
          <a:xfrm>
            <a:off x="0" y="0"/>
            <a:ext cx="228600" cy="9144"/>
          </a:xfrm>
          <a:custGeom>
            <a:avLst/>
            <a:gdLst/>
            <a:ahLst/>
            <a:cxnLst/>
            <a:rect l="0" t="0" r="0" b="0"/>
            <a:pathLst>
              <a:path w="228600" h="9144">
                <a:moveTo>
                  <a:pt x="0" y="0"/>
                </a:moveTo>
                <a:lnTo>
                  <a:pt x="228600" y="0"/>
                </a:lnTo>
                <a:lnTo>
                  <a:pt x="228600"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184</xdr:row>
      <xdr:rowOff>0</xdr:rowOff>
    </xdr:from>
    <xdr:to>
      <xdr:col>1</xdr:col>
      <xdr:colOff>228600</xdr:colOff>
      <xdr:row>184</xdr:row>
      <xdr:rowOff>5080</xdr:rowOff>
    </xdr:to>
    <xdr:grpSp>
      <xdr:nvGrpSpPr>
        <xdr:cNvPr id="30" name="Group 278390">
          <a:extLst>
            <a:ext uri="{FF2B5EF4-FFF2-40B4-BE49-F238E27FC236}">
              <a16:creationId xmlns:a16="http://schemas.microsoft.com/office/drawing/2014/main" id="{7CCD110C-4B15-70D3-2FA0-E82D4638168E}"/>
            </a:ext>
          </a:extLst>
        </xdr:cNvPr>
        <xdr:cNvGrpSpPr/>
      </xdr:nvGrpSpPr>
      <xdr:grpSpPr>
        <a:xfrm>
          <a:off x="685800" y="43815000"/>
          <a:ext cx="228600" cy="5080"/>
          <a:chOff x="0" y="0"/>
          <a:chExt cx="228600" cy="5334"/>
        </a:xfrm>
      </xdr:grpSpPr>
      <xdr:sp macro="" textlink="">
        <xdr:nvSpPr>
          <xdr:cNvPr id="31" name="Shape 297381">
            <a:extLst>
              <a:ext uri="{FF2B5EF4-FFF2-40B4-BE49-F238E27FC236}">
                <a16:creationId xmlns:a16="http://schemas.microsoft.com/office/drawing/2014/main" id="{B7B10BA6-B63D-F59E-B0A6-54D9AA60A163}"/>
              </a:ext>
            </a:extLst>
          </xdr:cNvPr>
          <xdr:cNvSpPr/>
        </xdr:nvSpPr>
        <xdr:spPr>
          <a:xfrm>
            <a:off x="0" y="0"/>
            <a:ext cx="228600" cy="9144"/>
          </a:xfrm>
          <a:custGeom>
            <a:avLst/>
            <a:gdLst/>
            <a:ahLst/>
            <a:cxnLst/>
            <a:rect l="0" t="0" r="0" b="0"/>
            <a:pathLst>
              <a:path w="228600" h="9144">
                <a:moveTo>
                  <a:pt x="0" y="0"/>
                </a:moveTo>
                <a:lnTo>
                  <a:pt x="228600" y="0"/>
                </a:lnTo>
                <a:lnTo>
                  <a:pt x="228600"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185</xdr:row>
      <xdr:rowOff>0</xdr:rowOff>
    </xdr:from>
    <xdr:to>
      <xdr:col>1</xdr:col>
      <xdr:colOff>228600</xdr:colOff>
      <xdr:row>185</xdr:row>
      <xdr:rowOff>5080</xdr:rowOff>
    </xdr:to>
    <xdr:grpSp>
      <xdr:nvGrpSpPr>
        <xdr:cNvPr id="32" name="Group 278595">
          <a:extLst>
            <a:ext uri="{FF2B5EF4-FFF2-40B4-BE49-F238E27FC236}">
              <a16:creationId xmlns:a16="http://schemas.microsoft.com/office/drawing/2014/main" id="{C352CCD0-4E55-783A-643B-82A6594D8F72}"/>
            </a:ext>
          </a:extLst>
        </xdr:cNvPr>
        <xdr:cNvGrpSpPr/>
      </xdr:nvGrpSpPr>
      <xdr:grpSpPr>
        <a:xfrm>
          <a:off x="685800" y="44053125"/>
          <a:ext cx="228600" cy="5080"/>
          <a:chOff x="0" y="0"/>
          <a:chExt cx="228600" cy="5334"/>
        </a:xfrm>
      </xdr:grpSpPr>
      <xdr:sp macro="" textlink="">
        <xdr:nvSpPr>
          <xdr:cNvPr id="33" name="Shape 297383">
            <a:extLst>
              <a:ext uri="{FF2B5EF4-FFF2-40B4-BE49-F238E27FC236}">
                <a16:creationId xmlns:a16="http://schemas.microsoft.com/office/drawing/2014/main" id="{3268572B-44DE-603D-B305-88EFB972905A}"/>
              </a:ext>
            </a:extLst>
          </xdr:cNvPr>
          <xdr:cNvSpPr/>
        </xdr:nvSpPr>
        <xdr:spPr>
          <a:xfrm>
            <a:off x="0" y="0"/>
            <a:ext cx="228600" cy="9144"/>
          </a:xfrm>
          <a:custGeom>
            <a:avLst/>
            <a:gdLst/>
            <a:ahLst/>
            <a:cxnLst/>
            <a:rect l="0" t="0" r="0" b="0"/>
            <a:pathLst>
              <a:path w="228600" h="9144">
                <a:moveTo>
                  <a:pt x="0" y="0"/>
                </a:moveTo>
                <a:lnTo>
                  <a:pt x="228600" y="0"/>
                </a:lnTo>
                <a:lnTo>
                  <a:pt x="228600"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187</xdr:row>
      <xdr:rowOff>0</xdr:rowOff>
    </xdr:from>
    <xdr:to>
      <xdr:col>1</xdr:col>
      <xdr:colOff>291465</xdr:colOff>
      <xdr:row>187</xdr:row>
      <xdr:rowOff>5080</xdr:rowOff>
    </xdr:to>
    <xdr:grpSp>
      <xdr:nvGrpSpPr>
        <xdr:cNvPr id="34" name="Group 279148">
          <a:extLst>
            <a:ext uri="{FF2B5EF4-FFF2-40B4-BE49-F238E27FC236}">
              <a16:creationId xmlns:a16="http://schemas.microsoft.com/office/drawing/2014/main" id="{506E221F-5962-A342-58D0-B5930F8E226B}"/>
            </a:ext>
          </a:extLst>
        </xdr:cNvPr>
        <xdr:cNvGrpSpPr/>
      </xdr:nvGrpSpPr>
      <xdr:grpSpPr>
        <a:xfrm>
          <a:off x="685800" y="44529375"/>
          <a:ext cx="291465" cy="5080"/>
          <a:chOff x="0" y="0"/>
          <a:chExt cx="291846" cy="5334"/>
        </a:xfrm>
      </xdr:grpSpPr>
      <xdr:sp macro="" textlink="">
        <xdr:nvSpPr>
          <xdr:cNvPr id="35" name="Shape 297385">
            <a:extLst>
              <a:ext uri="{FF2B5EF4-FFF2-40B4-BE49-F238E27FC236}">
                <a16:creationId xmlns:a16="http://schemas.microsoft.com/office/drawing/2014/main" id="{0C762677-C76E-C51C-B1F1-24B319301213}"/>
              </a:ext>
            </a:extLst>
          </xdr:cNvPr>
          <xdr:cNvSpPr/>
        </xdr:nvSpPr>
        <xdr:spPr>
          <a:xfrm>
            <a:off x="0" y="0"/>
            <a:ext cx="291846" cy="9144"/>
          </a:xfrm>
          <a:custGeom>
            <a:avLst/>
            <a:gdLst/>
            <a:ahLst/>
            <a:cxnLst/>
            <a:rect l="0" t="0" r="0" b="0"/>
            <a:pathLst>
              <a:path w="291846" h="9144">
                <a:moveTo>
                  <a:pt x="0" y="0"/>
                </a:moveTo>
                <a:lnTo>
                  <a:pt x="291846" y="0"/>
                </a:lnTo>
                <a:lnTo>
                  <a:pt x="291846"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110</xdr:row>
      <xdr:rowOff>0</xdr:rowOff>
    </xdr:from>
    <xdr:to>
      <xdr:col>1</xdr:col>
      <xdr:colOff>199390</xdr:colOff>
      <xdr:row>110</xdr:row>
      <xdr:rowOff>5080</xdr:rowOff>
    </xdr:to>
    <xdr:grpSp>
      <xdr:nvGrpSpPr>
        <xdr:cNvPr id="36" name="Group 279870">
          <a:extLst>
            <a:ext uri="{FF2B5EF4-FFF2-40B4-BE49-F238E27FC236}">
              <a16:creationId xmlns:a16="http://schemas.microsoft.com/office/drawing/2014/main" id="{B680634D-B404-0BE8-1BC6-11115C026898}"/>
            </a:ext>
          </a:extLst>
        </xdr:cNvPr>
        <xdr:cNvGrpSpPr/>
      </xdr:nvGrpSpPr>
      <xdr:grpSpPr>
        <a:xfrm>
          <a:off x="685800" y="26193750"/>
          <a:ext cx="199390" cy="5080"/>
          <a:chOff x="0" y="0"/>
          <a:chExt cx="199644" cy="5334"/>
        </a:xfrm>
      </xdr:grpSpPr>
      <xdr:sp macro="" textlink="">
        <xdr:nvSpPr>
          <xdr:cNvPr id="37" name="Shape 297387">
            <a:extLst>
              <a:ext uri="{FF2B5EF4-FFF2-40B4-BE49-F238E27FC236}">
                <a16:creationId xmlns:a16="http://schemas.microsoft.com/office/drawing/2014/main" id="{ABAD4922-212B-42FC-59EE-4AFC4E9512CF}"/>
              </a:ext>
            </a:extLst>
          </xdr:cNvPr>
          <xdr:cNvSpPr/>
        </xdr:nvSpPr>
        <xdr:spPr>
          <a:xfrm>
            <a:off x="0" y="0"/>
            <a:ext cx="199644" cy="9144"/>
          </a:xfrm>
          <a:custGeom>
            <a:avLst/>
            <a:gdLst/>
            <a:ahLst/>
            <a:cxnLst/>
            <a:rect l="0" t="0" r="0" b="0"/>
            <a:pathLst>
              <a:path w="199644" h="9144">
                <a:moveTo>
                  <a:pt x="0" y="0"/>
                </a:moveTo>
                <a:lnTo>
                  <a:pt x="199644" y="0"/>
                </a:lnTo>
                <a:lnTo>
                  <a:pt x="199644"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111</xdr:row>
      <xdr:rowOff>0</xdr:rowOff>
    </xdr:from>
    <xdr:to>
      <xdr:col>1</xdr:col>
      <xdr:colOff>359410</xdr:colOff>
      <xdr:row>111</xdr:row>
      <xdr:rowOff>5080</xdr:rowOff>
    </xdr:to>
    <xdr:grpSp>
      <xdr:nvGrpSpPr>
        <xdr:cNvPr id="38" name="Group 280099">
          <a:extLst>
            <a:ext uri="{FF2B5EF4-FFF2-40B4-BE49-F238E27FC236}">
              <a16:creationId xmlns:a16="http://schemas.microsoft.com/office/drawing/2014/main" id="{42A44B8A-70B4-FBF8-C5C7-F2088A690CB8}"/>
            </a:ext>
          </a:extLst>
        </xdr:cNvPr>
        <xdr:cNvGrpSpPr/>
      </xdr:nvGrpSpPr>
      <xdr:grpSpPr>
        <a:xfrm>
          <a:off x="685800" y="26431875"/>
          <a:ext cx="359410" cy="5080"/>
          <a:chOff x="0" y="0"/>
          <a:chExt cx="359664" cy="5334"/>
        </a:xfrm>
      </xdr:grpSpPr>
      <xdr:sp macro="" textlink="">
        <xdr:nvSpPr>
          <xdr:cNvPr id="39" name="Shape 297389">
            <a:extLst>
              <a:ext uri="{FF2B5EF4-FFF2-40B4-BE49-F238E27FC236}">
                <a16:creationId xmlns:a16="http://schemas.microsoft.com/office/drawing/2014/main" id="{1F9A2943-F16C-C46F-EC43-CDACE9E7070C}"/>
              </a:ext>
            </a:extLst>
          </xdr:cNvPr>
          <xdr:cNvSpPr/>
        </xdr:nvSpPr>
        <xdr:spPr>
          <a:xfrm>
            <a:off x="0" y="0"/>
            <a:ext cx="359664" cy="9144"/>
          </a:xfrm>
          <a:custGeom>
            <a:avLst/>
            <a:gdLst/>
            <a:ahLst/>
            <a:cxnLst/>
            <a:rect l="0" t="0" r="0" b="0"/>
            <a:pathLst>
              <a:path w="359664" h="9144">
                <a:moveTo>
                  <a:pt x="0" y="0"/>
                </a:moveTo>
                <a:lnTo>
                  <a:pt x="359664" y="0"/>
                </a:lnTo>
                <a:lnTo>
                  <a:pt x="359664"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72</xdr:row>
      <xdr:rowOff>0</xdr:rowOff>
    </xdr:from>
    <xdr:to>
      <xdr:col>1</xdr:col>
      <xdr:colOff>183515</xdr:colOff>
      <xdr:row>72</xdr:row>
      <xdr:rowOff>5080</xdr:rowOff>
    </xdr:to>
    <xdr:grpSp>
      <xdr:nvGrpSpPr>
        <xdr:cNvPr id="40" name="Group 280286">
          <a:extLst>
            <a:ext uri="{FF2B5EF4-FFF2-40B4-BE49-F238E27FC236}">
              <a16:creationId xmlns:a16="http://schemas.microsoft.com/office/drawing/2014/main" id="{60F2DB6A-69E0-4E52-2FC0-3FC396E117FD}"/>
            </a:ext>
          </a:extLst>
        </xdr:cNvPr>
        <xdr:cNvGrpSpPr/>
      </xdr:nvGrpSpPr>
      <xdr:grpSpPr>
        <a:xfrm>
          <a:off x="685800" y="17145000"/>
          <a:ext cx="183515" cy="5080"/>
          <a:chOff x="0" y="0"/>
          <a:chExt cx="183642" cy="5334"/>
        </a:xfrm>
      </xdr:grpSpPr>
      <xdr:sp macro="" textlink="">
        <xdr:nvSpPr>
          <xdr:cNvPr id="41" name="Shape 297391">
            <a:extLst>
              <a:ext uri="{FF2B5EF4-FFF2-40B4-BE49-F238E27FC236}">
                <a16:creationId xmlns:a16="http://schemas.microsoft.com/office/drawing/2014/main" id="{B0C13B69-A219-D3DD-6620-EFECC448CDB6}"/>
              </a:ext>
            </a:extLst>
          </xdr:cNvPr>
          <xdr:cNvSpPr/>
        </xdr:nvSpPr>
        <xdr:spPr>
          <a:xfrm>
            <a:off x="0" y="0"/>
            <a:ext cx="183642" cy="9144"/>
          </a:xfrm>
          <a:custGeom>
            <a:avLst/>
            <a:gdLst/>
            <a:ahLst/>
            <a:cxnLst/>
            <a:rect l="0" t="0" r="0" b="0"/>
            <a:pathLst>
              <a:path w="183642" h="9144">
                <a:moveTo>
                  <a:pt x="0" y="0"/>
                </a:moveTo>
                <a:lnTo>
                  <a:pt x="183642" y="0"/>
                </a:lnTo>
                <a:lnTo>
                  <a:pt x="183642"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112</xdr:row>
      <xdr:rowOff>0</xdr:rowOff>
    </xdr:from>
    <xdr:to>
      <xdr:col>1</xdr:col>
      <xdr:colOff>359410</xdr:colOff>
      <xdr:row>112</xdr:row>
      <xdr:rowOff>5080</xdr:rowOff>
    </xdr:to>
    <xdr:grpSp>
      <xdr:nvGrpSpPr>
        <xdr:cNvPr id="42" name="Group 280327">
          <a:extLst>
            <a:ext uri="{FF2B5EF4-FFF2-40B4-BE49-F238E27FC236}">
              <a16:creationId xmlns:a16="http://schemas.microsoft.com/office/drawing/2014/main" id="{013B9613-6E12-BAC6-6FAC-A428EC53374C}"/>
            </a:ext>
          </a:extLst>
        </xdr:cNvPr>
        <xdr:cNvGrpSpPr/>
      </xdr:nvGrpSpPr>
      <xdr:grpSpPr>
        <a:xfrm>
          <a:off x="685800" y="26670000"/>
          <a:ext cx="359410" cy="5080"/>
          <a:chOff x="0" y="0"/>
          <a:chExt cx="359664" cy="5334"/>
        </a:xfrm>
      </xdr:grpSpPr>
      <xdr:sp macro="" textlink="">
        <xdr:nvSpPr>
          <xdr:cNvPr id="43" name="Shape 297393">
            <a:extLst>
              <a:ext uri="{FF2B5EF4-FFF2-40B4-BE49-F238E27FC236}">
                <a16:creationId xmlns:a16="http://schemas.microsoft.com/office/drawing/2014/main" id="{0A5974A2-0F62-8C07-ACEA-FC1003A58CA8}"/>
              </a:ext>
            </a:extLst>
          </xdr:cNvPr>
          <xdr:cNvSpPr/>
        </xdr:nvSpPr>
        <xdr:spPr>
          <a:xfrm>
            <a:off x="0" y="0"/>
            <a:ext cx="359664" cy="9144"/>
          </a:xfrm>
          <a:custGeom>
            <a:avLst/>
            <a:gdLst/>
            <a:ahLst/>
            <a:cxnLst/>
            <a:rect l="0" t="0" r="0" b="0"/>
            <a:pathLst>
              <a:path w="359664" h="9144">
                <a:moveTo>
                  <a:pt x="0" y="0"/>
                </a:moveTo>
                <a:lnTo>
                  <a:pt x="359664" y="0"/>
                </a:lnTo>
                <a:lnTo>
                  <a:pt x="359664"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73</xdr:row>
      <xdr:rowOff>0</xdr:rowOff>
    </xdr:from>
    <xdr:to>
      <xdr:col>1</xdr:col>
      <xdr:colOff>183515</xdr:colOff>
      <xdr:row>73</xdr:row>
      <xdr:rowOff>5080</xdr:rowOff>
    </xdr:to>
    <xdr:grpSp>
      <xdr:nvGrpSpPr>
        <xdr:cNvPr id="44" name="Group 280491">
          <a:extLst>
            <a:ext uri="{FF2B5EF4-FFF2-40B4-BE49-F238E27FC236}">
              <a16:creationId xmlns:a16="http://schemas.microsoft.com/office/drawing/2014/main" id="{7DEF715B-37E0-ACAC-3529-5D0406C3631B}"/>
            </a:ext>
          </a:extLst>
        </xdr:cNvPr>
        <xdr:cNvGrpSpPr/>
      </xdr:nvGrpSpPr>
      <xdr:grpSpPr>
        <a:xfrm>
          <a:off x="685800" y="17383125"/>
          <a:ext cx="183515" cy="5080"/>
          <a:chOff x="0" y="0"/>
          <a:chExt cx="183642" cy="5334"/>
        </a:xfrm>
      </xdr:grpSpPr>
      <xdr:sp macro="" textlink="">
        <xdr:nvSpPr>
          <xdr:cNvPr id="45" name="Shape 297395">
            <a:extLst>
              <a:ext uri="{FF2B5EF4-FFF2-40B4-BE49-F238E27FC236}">
                <a16:creationId xmlns:a16="http://schemas.microsoft.com/office/drawing/2014/main" id="{19DF4CF7-3C96-0943-42F0-E48EE3764AE5}"/>
              </a:ext>
            </a:extLst>
          </xdr:cNvPr>
          <xdr:cNvSpPr/>
        </xdr:nvSpPr>
        <xdr:spPr>
          <a:xfrm>
            <a:off x="0" y="0"/>
            <a:ext cx="183642" cy="9144"/>
          </a:xfrm>
          <a:custGeom>
            <a:avLst/>
            <a:gdLst/>
            <a:ahLst/>
            <a:cxnLst/>
            <a:rect l="0" t="0" r="0" b="0"/>
            <a:pathLst>
              <a:path w="183642" h="9144">
                <a:moveTo>
                  <a:pt x="0" y="0"/>
                </a:moveTo>
                <a:lnTo>
                  <a:pt x="183642" y="0"/>
                </a:lnTo>
                <a:lnTo>
                  <a:pt x="183642"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113</xdr:row>
      <xdr:rowOff>0</xdr:rowOff>
    </xdr:from>
    <xdr:to>
      <xdr:col>1</xdr:col>
      <xdr:colOff>231140</xdr:colOff>
      <xdr:row>113</xdr:row>
      <xdr:rowOff>5080</xdr:rowOff>
    </xdr:to>
    <xdr:grpSp>
      <xdr:nvGrpSpPr>
        <xdr:cNvPr id="46" name="Group 280522">
          <a:extLst>
            <a:ext uri="{FF2B5EF4-FFF2-40B4-BE49-F238E27FC236}">
              <a16:creationId xmlns:a16="http://schemas.microsoft.com/office/drawing/2014/main" id="{BB408660-E439-C3F0-349B-B2E51938F606}"/>
            </a:ext>
          </a:extLst>
        </xdr:cNvPr>
        <xdr:cNvGrpSpPr/>
      </xdr:nvGrpSpPr>
      <xdr:grpSpPr>
        <a:xfrm>
          <a:off x="685800" y="26908125"/>
          <a:ext cx="231140" cy="5080"/>
          <a:chOff x="0" y="0"/>
          <a:chExt cx="231648" cy="5334"/>
        </a:xfrm>
      </xdr:grpSpPr>
      <xdr:sp macro="" textlink="">
        <xdr:nvSpPr>
          <xdr:cNvPr id="47" name="Shape 297397">
            <a:extLst>
              <a:ext uri="{FF2B5EF4-FFF2-40B4-BE49-F238E27FC236}">
                <a16:creationId xmlns:a16="http://schemas.microsoft.com/office/drawing/2014/main" id="{AD02E6A2-743C-EBC0-0C6B-EEB6FF253FC9}"/>
              </a:ext>
            </a:extLst>
          </xdr:cNvPr>
          <xdr:cNvSpPr/>
        </xdr:nvSpPr>
        <xdr:spPr>
          <a:xfrm>
            <a:off x="0" y="0"/>
            <a:ext cx="231648" cy="9144"/>
          </a:xfrm>
          <a:custGeom>
            <a:avLst/>
            <a:gdLst/>
            <a:ahLst/>
            <a:cxnLst/>
            <a:rect l="0" t="0" r="0" b="0"/>
            <a:pathLst>
              <a:path w="231648" h="9144">
                <a:moveTo>
                  <a:pt x="0" y="0"/>
                </a:moveTo>
                <a:lnTo>
                  <a:pt x="231648" y="0"/>
                </a:lnTo>
                <a:lnTo>
                  <a:pt x="231648"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74</xdr:row>
      <xdr:rowOff>0</xdr:rowOff>
    </xdr:from>
    <xdr:to>
      <xdr:col>1</xdr:col>
      <xdr:colOff>183515</xdr:colOff>
      <xdr:row>74</xdr:row>
      <xdr:rowOff>5080</xdr:rowOff>
    </xdr:to>
    <xdr:grpSp>
      <xdr:nvGrpSpPr>
        <xdr:cNvPr id="48" name="Group 280650">
          <a:extLst>
            <a:ext uri="{FF2B5EF4-FFF2-40B4-BE49-F238E27FC236}">
              <a16:creationId xmlns:a16="http://schemas.microsoft.com/office/drawing/2014/main" id="{5F8D78CC-13D1-2237-39F4-8A2C4CA6AF66}"/>
            </a:ext>
          </a:extLst>
        </xdr:cNvPr>
        <xdr:cNvGrpSpPr/>
      </xdr:nvGrpSpPr>
      <xdr:grpSpPr>
        <a:xfrm>
          <a:off x="685800" y="17621250"/>
          <a:ext cx="183515" cy="5080"/>
          <a:chOff x="0" y="0"/>
          <a:chExt cx="183642" cy="5334"/>
        </a:xfrm>
      </xdr:grpSpPr>
      <xdr:sp macro="" textlink="">
        <xdr:nvSpPr>
          <xdr:cNvPr id="49" name="Shape 297399">
            <a:extLst>
              <a:ext uri="{FF2B5EF4-FFF2-40B4-BE49-F238E27FC236}">
                <a16:creationId xmlns:a16="http://schemas.microsoft.com/office/drawing/2014/main" id="{35D3C37A-5D15-65CE-72B8-F285A1F0B383}"/>
              </a:ext>
            </a:extLst>
          </xdr:cNvPr>
          <xdr:cNvSpPr/>
        </xdr:nvSpPr>
        <xdr:spPr>
          <a:xfrm>
            <a:off x="0" y="0"/>
            <a:ext cx="183642" cy="9144"/>
          </a:xfrm>
          <a:custGeom>
            <a:avLst/>
            <a:gdLst/>
            <a:ahLst/>
            <a:cxnLst/>
            <a:rect l="0" t="0" r="0" b="0"/>
            <a:pathLst>
              <a:path w="183642" h="9144">
                <a:moveTo>
                  <a:pt x="0" y="0"/>
                </a:moveTo>
                <a:lnTo>
                  <a:pt x="183642" y="0"/>
                </a:lnTo>
                <a:lnTo>
                  <a:pt x="183642"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75</xdr:row>
      <xdr:rowOff>0</xdr:rowOff>
    </xdr:from>
    <xdr:to>
      <xdr:col>1</xdr:col>
      <xdr:colOff>183515</xdr:colOff>
      <xdr:row>75</xdr:row>
      <xdr:rowOff>5080</xdr:rowOff>
    </xdr:to>
    <xdr:grpSp>
      <xdr:nvGrpSpPr>
        <xdr:cNvPr id="50" name="Group 280794">
          <a:extLst>
            <a:ext uri="{FF2B5EF4-FFF2-40B4-BE49-F238E27FC236}">
              <a16:creationId xmlns:a16="http://schemas.microsoft.com/office/drawing/2014/main" id="{6BCCB047-DD00-D562-D228-58B22DC57AFB}"/>
            </a:ext>
          </a:extLst>
        </xdr:cNvPr>
        <xdr:cNvGrpSpPr/>
      </xdr:nvGrpSpPr>
      <xdr:grpSpPr>
        <a:xfrm>
          <a:off x="685800" y="17859375"/>
          <a:ext cx="183515" cy="5080"/>
          <a:chOff x="0" y="0"/>
          <a:chExt cx="183642" cy="5334"/>
        </a:xfrm>
      </xdr:grpSpPr>
      <xdr:sp macro="" textlink="">
        <xdr:nvSpPr>
          <xdr:cNvPr id="51" name="Shape 297401">
            <a:extLst>
              <a:ext uri="{FF2B5EF4-FFF2-40B4-BE49-F238E27FC236}">
                <a16:creationId xmlns:a16="http://schemas.microsoft.com/office/drawing/2014/main" id="{D70E12D2-F587-D48C-33FA-0EE69B6A502A}"/>
              </a:ext>
            </a:extLst>
          </xdr:cNvPr>
          <xdr:cNvSpPr/>
        </xdr:nvSpPr>
        <xdr:spPr>
          <a:xfrm>
            <a:off x="0" y="0"/>
            <a:ext cx="183642" cy="9144"/>
          </a:xfrm>
          <a:custGeom>
            <a:avLst/>
            <a:gdLst/>
            <a:ahLst/>
            <a:cxnLst/>
            <a:rect l="0" t="0" r="0" b="0"/>
            <a:pathLst>
              <a:path w="183642" h="9144">
                <a:moveTo>
                  <a:pt x="0" y="0"/>
                </a:moveTo>
                <a:lnTo>
                  <a:pt x="183642" y="0"/>
                </a:lnTo>
                <a:lnTo>
                  <a:pt x="183642"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76</xdr:row>
      <xdr:rowOff>0</xdr:rowOff>
    </xdr:from>
    <xdr:to>
      <xdr:col>1</xdr:col>
      <xdr:colOff>183515</xdr:colOff>
      <xdr:row>76</xdr:row>
      <xdr:rowOff>5080</xdr:rowOff>
    </xdr:to>
    <xdr:grpSp>
      <xdr:nvGrpSpPr>
        <xdr:cNvPr id="52" name="Group 280929">
          <a:extLst>
            <a:ext uri="{FF2B5EF4-FFF2-40B4-BE49-F238E27FC236}">
              <a16:creationId xmlns:a16="http://schemas.microsoft.com/office/drawing/2014/main" id="{10086183-2880-F472-90A3-ECFB39C2CC7B}"/>
            </a:ext>
          </a:extLst>
        </xdr:cNvPr>
        <xdr:cNvGrpSpPr/>
      </xdr:nvGrpSpPr>
      <xdr:grpSpPr>
        <a:xfrm>
          <a:off x="685800" y="18097500"/>
          <a:ext cx="183515" cy="5080"/>
          <a:chOff x="0" y="0"/>
          <a:chExt cx="183642" cy="5334"/>
        </a:xfrm>
      </xdr:grpSpPr>
      <xdr:sp macro="" textlink="">
        <xdr:nvSpPr>
          <xdr:cNvPr id="53" name="Shape 297403">
            <a:extLst>
              <a:ext uri="{FF2B5EF4-FFF2-40B4-BE49-F238E27FC236}">
                <a16:creationId xmlns:a16="http://schemas.microsoft.com/office/drawing/2014/main" id="{69141FE7-5E15-B519-E8D4-90892336860E}"/>
              </a:ext>
            </a:extLst>
          </xdr:cNvPr>
          <xdr:cNvSpPr/>
        </xdr:nvSpPr>
        <xdr:spPr>
          <a:xfrm>
            <a:off x="0" y="0"/>
            <a:ext cx="183642" cy="9144"/>
          </a:xfrm>
          <a:custGeom>
            <a:avLst/>
            <a:gdLst/>
            <a:ahLst/>
            <a:cxnLst/>
            <a:rect l="0" t="0" r="0" b="0"/>
            <a:pathLst>
              <a:path w="183642" h="9144">
                <a:moveTo>
                  <a:pt x="0" y="0"/>
                </a:moveTo>
                <a:lnTo>
                  <a:pt x="183642" y="0"/>
                </a:lnTo>
                <a:lnTo>
                  <a:pt x="183642"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77</xdr:row>
      <xdr:rowOff>0</xdr:rowOff>
    </xdr:from>
    <xdr:to>
      <xdr:col>1</xdr:col>
      <xdr:colOff>183515</xdr:colOff>
      <xdr:row>77</xdr:row>
      <xdr:rowOff>5080</xdr:rowOff>
    </xdr:to>
    <xdr:grpSp>
      <xdr:nvGrpSpPr>
        <xdr:cNvPr id="54" name="Group 281104">
          <a:extLst>
            <a:ext uri="{FF2B5EF4-FFF2-40B4-BE49-F238E27FC236}">
              <a16:creationId xmlns:a16="http://schemas.microsoft.com/office/drawing/2014/main" id="{2E1C1112-FCA0-E98B-CA8B-6D87ADE3D00C}"/>
            </a:ext>
          </a:extLst>
        </xdr:cNvPr>
        <xdr:cNvGrpSpPr/>
      </xdr:nvGrpSpPr>
      <xdr:grpSpPr>
        <a:xfrm>
          <a:off x="685800" y="18335625"/>
          <a:ext cx="183515" cy="5080"/>
          <a:chOff x="0" y="0"/>
          <a:chExt cx="183642" cy="5334"/>
        </a:xfrm>
      </xdr:grpSpPr>
      <xdr:sp macro="" textlink="">
        <xdr:nvSpPr>
          <xdr:cNvPr id="55" name="Shape 297405">
            <a:extLst>
              <a:ext uri="{FF2B5EF4-FFF2-40B4-BE49-F238E27FC236}">
                <a16:creationId xmlns:a16="http://schemas.microsoft.com/office/drawing/2014/main" id="{FE00D135-9BA8-3EA3-4BB2-F59514D51304}"/>
              </a:ext>
            </a:extLst>
          </xdr:cNvPr>
          <xdr:cNvSpPr/>
        </xdr:nvSpPr>
        <xdr:spPr>
          <a:xfrm>
            <a:off x="0" y="0"/>
            <a:ext cx="183642" cy="9144"/>
          </a:xfrm>
          <a:custGeom>
            <a:avLst/>
            <a:gdLst/>
            <a:ahLst/>
            <a:cxnLst/>
            <a:rect l="0" t="0" r="0" b="0"/>
            <a:pathLst>
              <a:path w="183642" h="9144">
                <a:moveTo>
                  <a:pt x="0" y="0"/>
                </a:moveTo>
                <a:lnTo>
                  <a:pt x="183642" y="0"/>
                </a:lnTo>
                <a:lnTo>
                  <a:pt x="183642"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twoCellAnchor>
    <xdr:from>
      <xdr:col>1</xdr:col>
      <xdr:colOff>0</xdr:colOff>
      <xdr:row>80</xdr:row>
      <xdr:rowOff>0</xdr:rowOff>
    </xdr:from>
    <xdr:to>
      <xdr:col>1</xdr:col>
      <xdr:colOff>369570</xdr:colOff>
      <xdr:row>80</xdr:row>
      <xdr:rowOff>5080</xdr:rowOff>
    </xdr:to>
    <xdr:grpSp>
      <xdr:nvGrpSpPr>
        <xdr:cNvPr id="56" name="Group 281378">
          <a:extLst>
            <a:ext uri="{FF2B5EF4-FFF2-40B4-BE49-F238E27FC236}">
              <a16:creationId xmlns:a16="http://schemas.microsoft.com/office/drawing/2014/main" id="{E74D2FB7-9EA7-3E93-C320-3B1C55938078}"/>
            </a:ext>
          </a:extLst>
        </xdr:cNvPr>
        <xdr:cNvGrpSpPr/>
      </xdr:nvGrpSpPr>
      <xdr:grpSpPr>
        <a:xfrm>
          <a:off x="685800" y="19050000"/>
          <a:ext cx="369570" cy="5080"/>
          <a:chOff x="0" y="0"/>
          <a:chExt cx="369570" cy="5334"/>
        </a:xfrm>
      </xdr:grpSpPr>
      <xdr:sp macro="" textlink="">
        <xdr:nvSpPr>
          <xdr:cNvPr id="57" name="Shape 297407">
            <a:extLst>
              <a:ext uri="{FF2B5EF4-FFF2-40B4-BE49-F238E27FC236}">
                <a16:creationId xmlns:a16="http://schemas.microsoft.com/office/drawing/2014/main" id="{A756E667-5795-E65B-A46B-297B21C85E70}"/>
              </a:ext>
            </a:extLst>
          </xdr:cNvPr>
          <xdr:cNvSpPr/>
        </xdr:nvSpPr>
        <xdr:spPr>
          <a:xfrm>
            <a:off x="0" y="0"/>
            <a:ext cx="369570" cy="9144"/>
          </a:xfrm>
          <a:custGeom>
            <a:avLst/>
            <a:gdLst/>
            <a:ahLst/>
            <a:cxnLst/>
            <a:rect l="0" t="0" r="0" b="0"/>
            <a:pathLst>
              <a:path w="369570" h="9144">
                <a:moveTo>
                  <a:pt x="0" y="0"/>
                </a:moveTo>
                <a:lnTo>
                  <a:pt x="369570" y="0"/>
                </a:lnTo>
                <a:lnTo>
                  <a:pt x="369570"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ja-JP" alt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47</xdr:col>
      <xdr:colOff>114299</xdr:colOff>
      <xdr:row>57</xdr:row>
      <xdr:rowOff>76199</xdr:rowOff>
    </xdr:from>
    <xdr:to>
      <xdr:col>52</xdr:col>
      <xdr:colOff>233362</xdr:colOff>
      <xdr:row>59</xdr:row>
      <xdr:rowOff>76200</xdr:rowOff>
    </xdr:to>
    <xdr:sp macro="" textlink="">
      <xdr:nvSpPr>
        <xdr:cNvPr id="2" name="テキスト ボックス 1">
          <a:extLst>
            <a:ext uri="{FF2B5EF4-FFF2-40B4-BE49-F238E27FC236}">
              <a16:creationId xmlns:a16="http://schemas.microsoft.com/office/drawing/2014/main" id="{E99B4F80-6FB2-4907-B089-3BE3E250B040}"/>
            </a:ext>
          </a:extLst>
        </xdr:cNvPr>
        <xdr:cNvSpPr txBox="1"/>
      </xdr:nvSpPr>
      <xdr:spPr>
        <a:xfrm>
          <a:off x="18021299" y="21793199"/>
          <a:ext cx="2024063" cy="762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3000"/>
            <a:t>HEAT SLUG</a:t>
          </a:r>
          <a:endParaRPr kumimoji="1" lang="ja-JP" altLang="en-US" sz="3000"/>
        </a:p>
      </xdr:txBody>
    </xdr:sp>
    <xdr:clientData/>
  </xdr:twoCellAnchor>
  <xdr:twoCellAnchor>
    <xdr:from>
      <xdr:col>16</xdr:col>
      <xdr:colOff>0</xdr:colOff>
      <xdr:row>10</xdr:row>
      <xdr:rowOff>0</xdr:rowOff>
    </xdr:from>
    <xdr:to>
      <xdr:col>19</xdr:col>
      <xdr:colOff>0</xdr:colOff>
      <xdr:row>11</xdr:row>
      <xdr:rowOff>380999</xdr:rowOff>
    </xdr:to>
    <xdr:sp macro="" textlink="">
      <xdr:nvSpPr>
        <xdr:cNvPr id="3" name="テキスト ボックス 2">
          <a:extLst>
            <a:ext uri="{FF2B5EF4-FFF2-40B4-BE49-F238E27FC236}">
              <a16:creationId xmlns:a16="http://schemas.microsoft.com/office/drawing/2014/main" id="{F2CF7347-3A1A-4070-8ACA-CD07B5194810}"/>
            </a:ext>
          </a:extLst>
        </xdr:cNvPr>
        <xdr:cNvSpPr txBox="1"/>
      </xdr:nvSpPr>
      <xdr:spPr>
        <a:xfrm>
          <a:off x="6096000" y="3810000"/>
          <a:ext cx="1143000" cy="1142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200"/>
            <a:t>1</a:t>
          </a:r>
          <a:endParaRPr kumimoji="1" lang="ja-JP" altLang="en-US" sz="7200"/>
        </a:p>
      </xdr:txBody>
    </xdr:sp>
    <xdr:clientData/>
  </xdr:twoCellAnchor>
  <xdr:twoCellAnchor>
    <xdr:from>
      <xdr:col>19</xdr:col>
      <xdr:colOff>0</xdr:colOff>
      <xdr:row>6</xdr:row>
      <xdr:rowOff>380999</xdr:rowOff>
    </xdr:from>
    <xdr:to>
      <xdr:col>25</xdr:col>
      <xdr:colOff>279400</xdr:colOff>
      <xdr:row>10</xdr:row>
      <xdr:rowOff>6350</xdr:rowOff>
    </xdr:to>
    <xdr:sp macro="" textlink="">
      <xdr:nvSpPr>
        <xdr:cNvPr id="4" name="テキスト ボックス 3">
          <a:extLst>
            <a:ext uri="{FF2B5EF4-FFF2-40B4-BE49-F238E27FC236}">
              <a16:creationId xmlns:a16="http://schemas.microsoft.com/office/drawing/2014/main" id="{917D714B-DF01-4C48-8FA2-B963A4AD9771}"/>
            </a:ext>
          </a:extLst>
        </xdr:cNvPr>
        <xdr:cNvSpPr txBox="1"/>
      </xdr:nvSpPr>
      <xdr:spPr>
        <a:xfrm>
          <a:off x="7239000" y="2666999"/>
          <a:ext cx="2946400" cy="1149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200"/>
            <a:t>240</a:t>
          </a:r>
          <a:endParaRPr kumimoji="1" lang="ja-JP" altLang="en-US" sz="7200"/>
        </a:p>
      </xdr:txBody>
    </xdr:sp>
    <xdr:clientData/>
  </xdr:twoCellAnchor>
  <xdr:twoCellAnchor>
    <xdr:from>
      <xdr:col>80</xdr:col>
      <xdr:colOff>0</xdr:colOff>
      <xdr:row>6</xdr:row>
      <xdr:rowOff>380999</xdr:rowOff>
    </xdr:from>
    <xdr:to>
      <xdr:col>86</xdr:col>
      <xdr:colOff>279400</xdr:colOff>
      <xdr:row>10</xdr:row>
      <xdr:rowOff>6350</xdr:rowOff>
    </xdr:to>
    <xdr:sp macro="" textlink="">
      <xdr:nvSpPr>
        <xdr:cNvPr id="5" name="テキスト ボックス 4">
          <a:extLst>
            <a:ext uri="{FF2B5EF4-FFF2-40B4-BE49-F238E27FC236}">
              <a16:creationId xmlns:a16="http://schemas.microsoft.com/office/drawing/2014/main" id="{D32885AE-B6FE-42FF-8FF6-A3B08878F4B1}"/>
            </a:ext>
          </a:extLst>
        </xdr:cNvPr>
        <xdr:cNvSpPr txBox="1"/>
      </xdr:nvSpPr>
      <xdr:spPr>
        <a:xfrm>
          <a:off x="30861000" y="2666999"/>
          <a:ext cx="2946400" cy="1149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200"/>
            <a:t>181</a:t>
          </a:r>
          <a:endParaRPr kumimoji="1" lang="ja-JP" altLang="en-US" sz="7200"/>
        </a:p>
      </xdr:txBody>
    </xdr:sp>
    <xdr:clientData/>
  </xdr:twoCellAnchor>
  <xdr:twoCellAnchor>
    <xdr:from>
      <xdr:col>81</xdr:col>
      <xdr:colOff>0</xdr:colOff>
      <xdr:row>10</xdr:row>
      <xdr:rowOff>0</xdr:rowOff>
    </xdr:from>
    <xdr:to>
      <xdr:col>87</xdr:col>
      <xdr:colOff>0</xdr:colOff>
      <xdr:row>12</xdr:row>
      <xdr:rowOff>0</xdr:rowOff>
    </xdr:to>
    <xdr:sp macro="" textlink="">
      <xdr:nvSpPr>
        <xdr:cNvPr id="6" name="テキスト ボックス 5">
          <a:extLst>
            <a:ext uri="{FF2B5EF4-FFF2-40B4-BE49-F238E27FC236}">
              <a16:creationId xmlns:a16="http://schemas.microsoft.com/office/drawing/2014/main" id="{3C875631-ABD7-49B7-B269-4CFAD6B8D109}"/>
            </a:ext>
          </a:extLst>
        </xdr:cNvPr>
        <xdr:cNvSpPr txBox="1"/>
      </xdr:nvSpPr>
      <xdr:spPr>
        <a:xfrm>
          <a:off x="31623000" y="3810000"/>
          <a:ext cx="2286000" cy="1143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200"/>
            <a:t>180</a:t>
          </a:r>
          <a:endParaRPr kumimoji="1" lang="ja-JP" altLang="en-US" sz="7200"/>
        </a:p>
      </xdr:txBody>
    </xdr:sp>
    <xdr:clientData/>
  </xdr:twoCellAnchor>
  <xdr:twoCellAnchor>
    <xdr:from>
      <xdr:col>16</xdr:col>
      <xdr:colOff>0</xdr:colOff>
      <xdr:row>71</xdr:row>
      <xdr:rowOff>0</xdr:rowOff>
    </xdr:from>
    <xdr:to>
      <xdr:col>19</xdr:col>
      <xdr:colOff>381000</xdr:colOff>
      <xdr:row>73</xdr:row>
      <xdr:rowOff>0</xdr:rowOff>
    </xdr:to>
    <xdr:sp macro="" textlink="">
      <xdr:nvSpPr>
        <xdr:cNvPr id="7" name="テキスト ボックス 6">
          <a:extLst>
            <a:ext uri="{FF2B5EF4-FFF2-40B4-BE49-F238E27FC236}">
              <a16:creationId xmlns:a16="http://schemas.microsoft.com/office/drawing/2014/main" id="{59DB62A8-EF57-49FD-BDBF-23E9B314A181}"/>
            </a:ext>
          </a:extLst>
        </xdr:cNvPr>
        <xdr:cNvSpPr txBox="1"/>
      </xdr:nvSpPr>
      <xdr:spPr>
        <a:xfrm>
          <a:off x="6096000" y="27432000"/>
          <a:ext cx="1524000" cy="1143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200"/>
            <a:t>60</a:t>
          </a:r>
          <a:endParaRPr kumimoji="1" lang="ja-JP" altLang="en-US" sz="7200"/>
        </a:p>
      </xdr:txBody>
    </xdr:sp>
    <xdr:clientData/>
  </xdr:twoCellAnchor>
  <xdr:twoCellAnchor>
    <xdr:from>
      <xdr:col>19</xdr:col>
      <xdr:colOff>0</xdr:colOff>
      <xdr:row>73</xdr:row>
      <xdr:rowOff>0</xdr:rowOff>
    </xdr:from>
    <xdr:to>
      <xdr:col>23</xdr:col>
      <xdr:colOff>304800</xdr:colOff>
      <xdr:row>76</xdr:row>
      <xdr:rowOff>120650</xdr:rowOff>
    </xdr:to>
    <xdr:sp macro="" textlink="">
      <xdr:nvSpPr>
        <xdr:cNvPr id="8" name="テキスト ボックス 7">
          <a:extLst>
            <a:ext uri="{FF2B5EF4-FFF2-40B4-BE49-F238E27FC236}">
              <a16:creationId xmlns:a16="http://schemas.microsoft.com/office/drawing/2014/main" id="{EED80AE3-C222-423C-82BB-F489DA84FF05}"/>
            </a:ext>
          </a:extLst>
        </xdr:cNvPr>
        <xdr:cNvSpPr txBox="1"/>
      </xdr:nvSpPr>
      <xdr:spPr>
        <a:xfrm>
          <a:off x="7239000" y="28575000"/>
          <a:ext cx="2209800" cy="1263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200"/>
            <a:t>61</a:t>
          </a:r>
          <a:endParaRPr kumimoji="1" lang="ja-JP" altLang="en-US" sz="7200"/>
        </a:p>
      </xdr:txBody>
    </xdr:sp>
    <xdr:clientData/>
  </xdr:twoCellAnchor>
  <xdr:twoCellAnchor>
    <xdr:from>
      <xdr:col>80</xdr:col>
      <xdr:colOff>0</xdr:colOff>
      <xdr:row>72</xdr:row>
      <xdr:rowOff>260350</xdr:rowOff>
    </xdr:from>
    <xdr:to>
      <xdr:col>86</xdr:col>
      <xdr:colOff>279400</xdr:colOff>
      <xdr:row>76</xdr:row>
      <xdr:rowOff>0</xdr:rowOff>
    </xdr:to>
    <xdr:sp macro="" textlink="">
      <xdr:nvSpPr>
        <xdr:cNvPr id="9" name="テキスト ボックス 8">
          <a:extLst>
            <a:ext uri="{FF2B5EF4-FFF2-40B4-BE49-F238E27FC236}">
              <a16:creationId xmlns:a16="http://schemas.microsoft.com/office/drawing/2014/main" id="{C6B8980E-A75B-413D-96C1-43B0AD6827C6}"/>
            </a:ext>
          </a:extLst>
        </xdr:cNvPr>
        <xdr:cNvSpPr txBox="1"/>
      </xdr:nvSpPr>
      <xdr:spPr>
        <a:xfrm>
          <a:off x="30861000" y="28454350"/>
          <a:ext cx="2946400" cy="1263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200"/>
            <a:t>120</a:t>
          </a:r>
          <a:endParaRPr kumimoji="1" lang="ja-JP" altLang="en-US" sz="7200"/>
        </a:p>
      </xdr:txBody>
    </xdr:sp>
    <xdr:clientData/>
  </xdr:twoCellAnchor>
  <xdr:twoCellAnchor>
    <xdr:from>
      <xdr:col>82</xdr:col>
      <xdr:colOff>0</xdr:colOff>
      <xdr:row>71</xdr:row>
      <xdr:rowOff>9526</xdr:rowOff>
    </xdr:from>
    <xdr:to>
      <xdr:col>87</xdr:col>
      <xdr:colOff>304800</xdr:colOff>
      <xdr:row>75</xdr:row>
      <xdr:rowOff>0</xdr:rowOff>
    </xdr:to>
    <xdr:sp macro="" textlink="">
      <xdr:nvSpPr>
        <xdr:cNvPr id="10" name="テキスト ボックス 9">
          <a:extLst>
            <a:ext uri="{FF2B5EF4-FFF2-40B4-BE49-F238E27FC236}">
              <a16:creationId xmlns:a16="http://schemas.microsoft.com/office/drawing/2014/main" id="{8FE99C9E-9D4B-49EE-BCF9-FE0C23249057}"/>
            </a:ext>
          </a:extLst>
        </xdr:cNvPr>
        <xdr:cNvSpPr txBox="1"/>
      </xdr:nvSpPr>
      <xdr:spPr>
        <a:xfrm>
          <a:off x="32004000" y="27441526"/>
          <a:ext cx="2209800" cy="1895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200"/>
            <a:t>121</a:t>
          </a:r>
          <a:endParaRPr kumimoji="1" lang="ja-JP" altLang="en-US" sz="7200"/>
        </a:p>
      </xdr:txBody>
    </xdr:sp>
    <xdr:clientData/>
  </xdr:twoCellAnchor>
  <xdr:twoCellAnchor>
    <xdr:from>
      <xdr:col>46</xdr:col>
      <xdr:colOff>238124</xdr:colOff>
      <xdr:row>43</xdr:row>
      <xdr:rowOff>9523</xdr:rowOff>
    </xdr:from>
    <xdr:to>
      <xdr:col>56</xdr:col>
      <xdr:colOff>266700</xdr:colOff>
      <xdr:row>45</xdr:row>
      <xdr:rowOff>76200</xdr:rowOff>
    </xdr:to>
    <xdr:sp macro="" textlink="">
      <xdr:nvSpPr>
        <xdr:cNvPr id="11" name="テキスト ボックス 10">
          <a:extLst>
            <a:ext uri="{FF2B5EF4-FFF2-40B4-BE49-F238E27FC236}">
              <a16:creationId xmlns:a16="http://schemas.microsoft.com/office/drawing/2014/main" id="{97E4E0BC-7181-4820-B2DC-66A9E68F86F3}"/>
            </a:ext>
          </a:extLst>
        </xdr:cNvPr>
        <xdr:cNvSpPr txBox="1"/>
      </xdr:nvSpPr>
      <xdr:spPr>
        <a:xfrm>
          <a:off x="17764124" y="16392523"/>
          <a:ext cx="3838576" cy="828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4000"/>
            <a:t>TOP</a:t>
          </a:r>
          <a:r>
            <a:rPr kumimoji="1" lang="en-US" altLang="ja-JP" sz="4000" baseline="0"/>
            <a:t> VIEW</a:t>
          </a:r>
          <a:endParaRPr kumimoji="1" lang="ja-JP" altLang="en-US" sz="4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G55" sqref="G55"/>
    </sheetView>
  </sheetViews>
  <sheetFormatPr defaultRowHeight="18.75"/>
  <cols>
    <col min="13" max="13" width="10.5" bestFit="1" customWidth="1"/>
  </cols>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16016-7E18-4009-B98F-D8D88FFD9907}">
  <dimension ref="B2:V61"/>
  <sheetViews>
    <sheetView workbookViewId="0">
      <selection activeCell="P95" sqref="P95"/>
    </sheetView>
  </sheetViews>
  <sheetFormatPr defaultRowHeight="18.75"/>
  <cols>
    <col min="20" max="20" width="12.75" bestFit="1" customWidth="1"/>
  </cols>
  <sheetData>
    <row r="2" spans="2:4">
      <c r="B2" t="s">
        <v>0</v>
      </c>
      <c r="C2" t="s">
        <v>2</v>
      </c>
      <c r="D2" t="s">
        <v>3</v>
      </c>
    </row>
    <row r="4" spans="2:4">
      <c r="B4" t="s">
        <v>4</v>
      </c>
      <c r="C4" t="s">
        <v>5</v>
      </c>
      <c r="D4" t="s">
        <v>6</v>
      </c>
    </row>
    <row r="28" spans="2:2">
      <c r="B28" t="s">
        <v>7</v>
      </c>
    </row>
    <row r="48" spans="2:2">
      <c r="B48" t="s">
        <v>8</v>
      </c>
    </row>
    <row r="60" spans="20:22">
      <c r="T60">
        <f>1/((10^-9)*30)</f>
        <v>33333333.333333328</v>
      </c>
      <c r="U60">
        <f>T60*10^-6</f>
        <v>33.333333333333329</v>
      </c>
      <c r="V60" t="s">
        <v>9</v>
      </c>
    </row>
    <row r="61" spans="20:22">
      <c r="T61">
        <f>1/((10^-9)*100)</f>
        <v>10000000</v>
      </c>
      <c r="U61">
        <f>T61*10^-6</f>
        <v>10</v>
      </c>
      <c r="V61" t="s">
        <v>9</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F41C4-A18D-4615-BE25-A45E362D1E26}">
  <dimension ref="A1:B241"/>
  <sheetViews>
    <sheetView workbookViewId="0">
      <selection activeCell="G21" sqref="G21"/>
    </sheetView>
  </sheetViews>
  <sheetFormatPr defaultRowHeight="18.75"/>
  <cols>
    <col min="1" max="2" width="9" style="3"/>
  </cols>
  <sheetData>
    <row r="1" spans="1:2">
      <c r="A1" s="1" t="s">
        <v>11</v>
      </c>
      <c r="B1" s="1" t="s">
        <v>10</v>
      </c>
    </row>
    <row r="2" spans="1:2">
      <c r="A2" s="2">
        <v>1</v>
      </c>
      <c r="B2" s="2" t="s">
        <v>12</v>
      </c>
    </row>
    <row r="3" spans="1:2">
      <c r="A3" s="2">
        <v>2</v>
      </c>
      <c r="B3" s="2" t="s">
        <v>17</v>
      </c>
    </row>
    <row r="4" spans="1:2">
      <c r="A4" s="2">
        <v>3</v>
      </c>
      <c r="B4" s="2" t="s">
        <v>21</v>
      </c>
    </row>
    <row r="5" spans="1:2">
      <c r="A5" s="2">
        <v>4</v>
      </c>
      <c r="B5" s="2" t="s">
        <v>27</v>
      </c>
    </row>
    <row r="6" spans="1:2">
      <c r="A6" s="2">
        <v>5</v>
      </c>
      <c r="B6" s="2" t="s">
        <v>20</v>
      </c>
    </row>
    <row r="7" spans="1:2">
      <c r="A7" s="2">
        <v>6</v>
      </c>
      <c r="B7" s="2" t="s">
        <v>36</v>
      </c>
    </row>
    <row r="8" spans="1:2">
      <c r="A8" s="2">
        <v>7</v>
      </c>
      <c r="B8" s="2" t="s">
        <v>39</v>
      </c>
    </row>
    <row r="9" spans="1:2">
      <c r="A9" s="2">
        <v>8</v>
      </c>
      <c r="B9" s="2" t="s">
        <v>44</v>
      </c>
    </row>
    <row r="10" spans="1:2">
      <c r="A10" s="2">
        <v>9</v>
      </c>
      <c r="B10" s="2" t="s">
        <v>12</v>
      </c>
    </row>
    <row r="11" spans="1:2">
      <c r="A11" s="2">
        <v>10</v>
      </c>
      <c r="B11" s="2" t="s">
        <v>51</v>
      </c>
    </row>
    <row r="12" spans="1:2">
      <c r="A12" s="2">
        <v>11</v>
      </c>
      <c r="B12" s="2" t="s">
        <v>57</v>
      </c>
    </row>
    <row r="13" spans="1:2">
      <c r="A13" s="2">
        <v>12</v>
      </c>
      <c r="B13" s="2" t="s">
        <v>63</v>
      </c>
    </row>
    <row r="14" spans="1:2">
      <c r="A14" s="2">
        <v>13</v>
      </c>
      <c r="B14" s="2" t="s">
        <v>20</v>
      </c>
    </row>
    <row r="15" spans="1:2">
      <c r="A15" s="2">
        <v>14</v>
      </c>
      <c r="B15" s="2" t="s">
        <v>70</v>
      </c>
    </row>
    <row r="16" spans="1:2">
      <c r="A16" s="2">
        <v>15</v>
      </c>
      <c r="B16" s="2" t="s">
        <v>74</v>
      </c>
    </row>
    <row r="17" spans="1:2">
      <c r="A17" s="2">
        <v>16</v>
      </c>
      <c r="B17" s="2" t="s">
        <v>79</v>
      </c>
    </row>
    <row r="18" spans="1:2">
      <c r="A18" s="2">
        <v>17</v>
      </c>
      <c r="B18" s="2" t="s">
        <v>12</v>
      </c>
    </row>
    <row r="19" spans="1:2">
      <c r="A19" s="2">
        <v>18</v>
      </c>
      <c r="B19" s="2" t="s">
        <v>87</v>
      </c>
    </row>
    <row r="20" spans="1:2">
      <c r="A20" s="2">
        <v>19</v>
      </c>
      <c r="B20" s="2" t="s">
        <v>91</v>
      </c>
    </row>
    <row r="21" spans="1:2">
      <c r="A21" s="2">
        <v>20</v>
      </c>
      <c r="B21" s="2" t="s">
        <v>97</v>
      </c>
    </row>
    <row r="22" spans="1:2">
      <c r="A22" s="2">
        <v>21</v>
      </c>
      <c r="B22" s="2" t="s">
        <v>20</v>
      </c>
    </row>
    <row r="23" spans="1:2">
      <c r="A23" s="2">
        <v>22</v>
      </c>
      <c r="B23" s="2" t="s">
        <v>107</v>
      </c>
    </row>
    <row r="24" spans="1:2">
      <c r="A24" s="2">
        <v>23</v>
      </c>
      <c r="B24" s="2" t="s">
        <v>112</v>
      </c>
    </row>
    <row r="25" spans="1:2">
      <c r="A25" s="2">
        <v>24</v>
      </c>
      <c r="B25" s="2" t="s">
        <v>116</v>
      </c>
    </row>
    <row r="26" spans="1:2">
      <c r="A26" s="2">
        <v>25</v>
      </c>
      <c r="B26" s="2" t="s">
        <v>12</v>
      </c>
    </row>
    <row r="27" spans="1:2">
      <c r="A27" s="2">
        <v>26</v>
      </c>
      <c r="B27" s="2" t="s">
        <v>124</v>
      </c>
    </row>
    <row r="28" spans="1:2">
      <c r="A28" s="2">
        <v>27</v>
      </c>
      <c r="B28" s="2" t="s">
        <v>129</v>
      </c>
    </row>
    <row r="29" spans="1:2">
      <c r="A29" s="2">
        <v>28</v>
      </c>
      <c r="B29" s="2" t="s">
        <v>134</v>
      </c>
    </row>
    <row r="30" spans="1:2">
      <c r="A30" s="2">
        <v>29</v>
      </c>
      <c r="B30" s="2" t="s">
        <v>20</v>
      </c>
    </row>
    <row r="31" spans="1:2">
      <c r="A31" s="2">
        <v>30</v>
      </c>
      <c r="B31" s="2" t="s">
        <v>144</v>
      </c>
    </row>
    <row r="32" spans="1:2">
      <c r="A32" s="2">
        <v>31</v>
      </c>
      <c r="B32" s="2" t="s">
        <v>148</v>
      </c>
    </row>
    <row r="33" spans="1:2">
      <c r="A33" s="2">
        <v>32</v>
      </c>
      <c r="B33" s="2" t="s">
        <v>153</v>
      </c>
    </row>
    <row r="34" spans="1:2">
      <c r="A34" s="2">
        <v>33</v>
      </c>
      <c r="B34" s="2" t="s">
        <v>12</v>
      </c>
    </row>
    <row r="35" spans="1:2">
      <c r="A35" s="2">
        <v>34</v>
      </c>
      <c r="B35" s="2" t="s">
        <v>162</v>
      </c>
    </row>
    <row r="36" spans="1:2">
      <c r="A36" s="2">
        <v>35</v>
      </c>
      <c r="B36" s="2" t="s">
        <v>166</v>
      </c>
    </row>
    <row r="37" spans="1:2">
      <c r="A37" s="2">
        <v>36</v>
      </c>
      <c r="B37" s="2" t="s">
        <v>172</v>
      </c>
    </row>
    <row r="38" spans="1:2">
      <c r="A38" s="2">
        <v>37</v>
      </c>
      <c r="B38" s="2" t="s">
        <v>20</v>
      </c>
    </row>
    <row r="39" spans="1:2">
      <c r="A39" s="2">
        <v>38</v>
      </c>
      <c r="B39" s="2" t="s">
        <v>20</v>
      </c>
    </row>
    <row r="40" spans="1:2">
      <c r="A40" s="2">
        <v>39</v>
      </c>
      <c r="B40" s="2" t="s">
        <v>185</v>
      </c>
    </row>
    <row r="41" spans="1:2">
      <c r="A41" s="2">
        <v>40</v>
      </c>
      <c r="B41" s="2" t="s">
        <v>190</v>
      </c>
    </row>
    <row r="42" spans="1:2">
      <c r="A42" s="2">
        <v>41</v>
      </c>
      <c r="B42" s="2" t="s">
        <v>13</v>
      </c>
    </row>
    <row r="43" spans="1:2">
      <c r="A43" s="2">
        <v>42</v>
      </c>
      <c r="B43" s="2" t="s">
        <v>12</v>
      </c>
    </row>
    <row r="44" spans="1:2">
      <c r="A44" s="2">
        <v>43</v>
      </c>
      <c r="B44" s="2" t="s">
        <v>22</v>
      </c>
    </row>
    <row r="45" spans="1:2">
      <c r="A45" s="2">
        <v>44</v>
      </c>
      <c r="B45" s="2" t="s">
        <v>28</v>
      </c>
    </row>
    <row r="46" spans="1:2">
      <c r="A46" s="2">
        <v>45</v>
      </c>
      <c r="B46" s="2" t="s">
        <v>32</v>
      </c>
    </row>
    <row r="47" spans="1:2">
      <c r="A47" s="2">
        <v>46</v>
      </c>
      <c r="B47" s="2" t="s">
        <v>12</v>
      </c>
    </row>
    <row r="48" spans="1:2">
      <c r="A48" s="2">
        <v>47</v>
      </c>
      <c r="B48" s="2" t="s">
        <v>20</v>
      </c>
    </row>
    <row r="49" spans="1:2">
      <c r="A49" s="2">
        <v>48</v>
      </c>
      <c r="B49" s="2" t="s">
        <v>20</v>
      </c>
    </row>
    <row r="50" spans="1:2">
      <c r="A50" s="2">
        <v>49</v>
      </c>
      <c r="B50" s="2" t="s">
        <v>48</v>
      </c>
    </row>
    <row r="51" spans="1:2">
      <c r="A51" s="2">
        <v>50</v>
      </c>
      <c r="B51" s="2" t="s">
        <v>52</v>
      </c>
    </row>
    <row r="52" spans="1:2">
      <c r="A52" s="2">
        <v>51</v>
      </c>
      <c r="B52" s="2" t="s">
        <v>58</v>
      </c>
    </row>
    <row r="53" spans="1:2">
      <c r="A53" s="2">
        <v>52</v>
      </c>
      <c r="B53" s="2" t="s">
        <v>64</v>
      </c>
    </row>
    <row r="54" spans="1:2">
      <c r="A54" s="2">
        <v>53</v>
      </c>
      <c r="B54" s="2" t="s">
        <v>12</v>
      </c>
    </row>
    <row r="55" spans="1:2">
      <c r="A55" s="2">
        <v>54</v>
      </c>
      <c r="B55" s="2" t="s">
        <v>71</v>
      </c>
    </row>
    <row r="56" spans="1:2">
      <c r="A56" s="2">
        <v>55</v>
      </c>
      <c r="B56" s="2" t="s">
        <v>75</v>
      </c>
    </row>
    <row r="57" spans="1:2">
      <c r="A57" s="2">
        <v>56</v>
      </c>
      <c r="B57" s="2" t="s">
        <v>80</v>
      </c>
    </row>
    <row r="58" spans="1:2">
      <c r="A58" s="2">
        <v>57</v>
      </c>
      <c r="B58" s="2" t="s">
        <v>20</v>
      </c>
    </row>
    <row r="59" spans="1:2">
      <c r="A59" s="2">
        <v>58</v>
      </c>
      <c r="B59" s="2" t="s">
        <v>88</v>
      </c>
    </row>
    <row r="60" spans="1:2">
      <c r="A60" s="2">
        <v>59</v>
      </c>
      <c r="B60" s="2" t="s">
        <v>92</v>
      </c>
    </row>
    <row r="61" spans="1:2">
      <c r="A61" s="2">
        <v>60</v>
      </c>
      <c r="B61" s="2" t="s">
        <v>98</v>
      </c>
    </row>
    <row r="62" spans="1:2">
      <c r="A62" s="2">
        <v>61</v>
      </c>
      <c r="B62" s="2" t="s">
        <v>12</v>
      </c>
    </row>
    <row r="63" spans="1:2">
      <c r="A63" s="2">
        <v>62</v>
      </c>
      <c r="B63" s="2" t="s">
        <v>108</v>
      </c>
    </row>
    <row r="64" spans="1:2">
      <c r="A64" s="2">
        <v>63</v>
      </c>
      <c r="B64" s="2" t="s">
        <v>113</v>
      </c>
    </row>
    <row r="65" spans="1:2">
      <c r="A65" s="2">
        <v>64</v>
      </c>
      <c r="B65" s="2" t="s">
        <v>117</v>
      </c>
    </row>
    <row r="66" spans="1:2">
      <c r="A66" s="2">
        <v>65</v>
      </c>
      <c r="B66" s="2" t="s">
        <v>20</v>
      </c>
    </row>
    <row r="67" spans="1:2">
      <c r="A67" s="2">
        <v>66</v>
      </c>
      <c r="B67" s="2" t="s">
        <v>125</v>
      </c>
    </row>
    <row r="68" spans="1:2">
      <c r="A68" s="2">
        <v>67</v>
      </c>
      <c r="B68" s="2" t="s">
        <v>130</v>
      </c>
    </row>
    <row r="69" spans="1:2">
      <c r="A69" s="2">
        <v>68</v>
      </c>
      <c r="B69" s="2" t="s">
        <v>135</v>
      </c>
    </row>
    <row r="70" spans="1:2">
      <c r="A70" s="2">
        <v>69</v>
      </c>
      <c r="B70" s="2" t="s">
        <v>12</v>
      </c>
    </row>
    <row r="71" spans="1:2">
      <c r="A71" s="2">
        <v>70</v>
      </c>
      <c r="B71" s="2" t="s">
        <v>20</v>
      </c>
    </row>
    <row r="72" spans="1:2">
      <c r="A72" s="2">
        <v>71</v>
      </c>
      <c r="B72" s="2" t="s">
        <v>12</v>
      </c>
    </row>
    <row r="73" spans="1:2">
      <c r="A73" s="2">
        <v>72</v>
      </c>
      <c r="B73" s="2" t="s">
        <v>154</v>
      </c>
    </row>
    <row r="74" spans="1:2">
      <c r="A74" s="2">
        <v>73</v>
      </c>
      <c r="B74" s="2" t="s">
        <v>159</v>
      </c>
    </row>
    <row r="75" spans="1:2">
      <c r="A75" s="2">
        <v>74</v>
      </c>
      <c r="B75" s="2" t="s">
        <v>163</v>
      </c>
    </row>
    <row r="76" spans="1:2">
      <c r="A76" s="2">
        <v>75</v>
      </c>
      <c r="B76" s="2" t="s">
        <v>167</v>
      </c>
    </row>
    <row r="77" spans="1:2">
      <c r="A77" s="2">
        <v>76</v>
      </c>
      <c r="B77" s="2" t="s">
        <v>173</v>
      </c>
    </row>
    <row r="78" spans="1:2">
      <c r="A78" s="2">
        <v>77</v>
      </c>
      <c r="B78" s="2" t="s">
        <v>178</v>
      </c>
    </row>
    <row r="79" spans="1:2">
      <c r="A79" s="2">
        <v>78</v>
      </c>
      <c r="B79" s="2" t="s">
        <v>20</v>
      </c>
    </row>
    <row r="80" spans="1:2">
      <c r="A80" s="2">
        <v>79</v>
      </c>
      <c r="B80" s="2" t="s">
        <v>186</v>
      </c>
    </row>
    <row r="81" spans="1:2">
      <c r="A81" s="2">
        <v>80</v>
      </c>
      <c r="B81" s="2" t="s">
        <v>191</v>
      </c>
    </row>
    <row r="82" spans="1:2">
      <c r="A82" s="2">
        <v>81</v>
      </c>
      <c r="B82" s="2" t="s">
        <v>14</v>
      </c>
    </row>
    <row r="83" spans="1:2">
      <c r="A83" s="2">
        <v>82</v>
      </c>
      <c r="B83" s="2" t="s">
        <v>18</v>
      </c>
    </row>
    <row r="84" spans="1:2">
      <c r="A84" s="2">
        <v>83</v>
      </c>
      <c r="B84" s="2" t="s">
        <v>23</v>
      </c>
    </row>
    <row r="85" spans="1:2">
      <c r="A85" s="2">
        <v>84</v>
      </c>
      <c r="B85" s="2" t="s">
        <v>12</v>
      </c>
    </row>
    <row r="86" spans="1:2">
      <c r="A86" s="2">
        <v>85</v>
      </c>
      <c r="B86" s="2" t="s">
        <v>20</v>
      </c>
    </row>
    <row r="87" spans="1:2">
      <c r="A87" s="2">
        <v>86</v>
      </c>
      <c r="B87" s="2" t="s">
        <v>12</v>
      </c>
    </row>
    <row r="88" spans="1:2">
      <c r="A88" s="2">
        <v>87</v>
      </c>
      <c r="B88" s="2" t="s">
        <v>40</v>
      </c>
    </row>
    <row r="89" spans="1:2">
      <c r="A89" s="2">
        <v>88</v>
      </c>
      <c r="B89" s="2" t="s">
        <v>45</v>
      </c>
    </row>
    <row r="90" spans="1:2">
      <c r="A90" s="2">
        <v>89</v>
      </c>
      <c r="B90" s="2" t="s">
        <v>49</v>
      </c>
    </row>
    <row r="91" spans="1:2">
      <c r="A91" s="2">
        <v>90</v>
      </c>
      <c r="B91" s="2" t="s">
        <v>53</v>
      </c>
    </row>
    <row r="92" spans="1:2">
      <c r="A92" s="2">
        <v>91</v>
      </c>
      <c r="B92" s="2" t="s">
        <v>59</v>
      </c>
    </row>
    <row r="93" spans="1:2">
      <c r="A93" s="2">
        <v>92</v>
      </c>
      <c r="B93" s="2" t="s">
        <v>65</v>
      </c>
    </row>
    <row r="94" spans="1:2">
      <c r="A94" s="2">
        <v>93</v>
      </c>
      <c r="B94" s="2" t="s">
        <v>12</v>
      </c>
    </row>
    <row r="95" spans="1:2">
      <c r="A95" s="2">
        <v>94</v>
      </c>
      <c r="B95" s="2" t="s">
        <v>20</v>
      </c>
    </row>
    <row r="96" spans="1:2">
      <c r="A96" s="2">
        <v>95</v>
      </c>
      <c r="B96" s="2" t="s">
        <v>20</v>
      </c>
    </row>
    <row r="97" spans="1:2">
      <c r="A97" s="2">
        <v>96</v>
      </c>
      <c r="B97" s="2" t="s">
        <v>81</v>
      </c>
    </row>
    <row r="98" spans="1:2">
      <c r="A98" s="2">
        <v>97</v>
      </c>
      <c r="B98" s="2" t="s">
        <v>84</v>
      </c>
    </row>
    <row r="99" spans="1:2">
      <c r="A99" s="2">
        <v>98</v>
      </c>
      <c r="B99" s="2" t="s">
        <v>89</v>
      </c>
    </row>
    <row r="100" spans="1:2">
      <c r="A100" s="2">
        <v>99</v>
      </c>
      <c r="B100" s="2" t="s">
        <v>93</v>
      </c>
    </row>
    <row r="101" spans="1:2">
      <c r="A101" s="2">
        <v>100</v>
      </c>
      <c r="B101" s="2" t="s">
        <v>99</v>
      </c>
    </row>
    <row r="102" spans="1:2">
      <c r="A102" s="2">
        <v>101</v>
      </c>
      <c r="B102" s="2" t="s">
        <v>103</v>
      </c>
    </row>
    <row r="103" spans="1:2">
      <c r="A103" s="2">
        <v>102</v>
      </c>
      <c r="B103" s="2" t="s">
        <v>109</v>
      </c>
    </row>
    <row r="104" spans="1:2">
      <c r="A104" s="2">
        <v>103</v>
      </c>
      <c r="B104" s="2" t="s">
        <v>12</v>
      </c>
    </row>
    <row r="105" spans="1:2">
      <c r="A105" s="2">
        <v>104</v>
      </c>
      <c r="B105" s="2" t="s">
        <v>118</v>
      </c>
    </row>
    <row r="106" spans="1:2">
      <c r="A106" s="2">
        <v>105</v>
      </c>
      <c r="B106" s="2" t="s">
        <v>121</v>
      </c>
    </row>
    <row r="107" spans="1:2">
      <c r="A107" s="2">
        <v>106</v>
      </c>
      <c r="B107" s="2" t="s">
        <v>126</v>
      </c>
    </row>
    <row r="108" spans="1:2">
      <c r="A108" s="2">
        <v>107</v>
      </c>
      <c r="B108" s="2" t="s">
        <v>131</v>
      </c>
    </row>
    <row r="109" spans="1:2">
      <c r="A109" s="2">
        <v>108</v>
      </c>
      <c r="B109" s="2" t="s">
        <v>136</v>
      </c>
    </row>
    <row r="110" spans="1:2">
      <c r="A110" s="2">
        <v>109</v>
      </c>
      <c r="B110" s="2" t="s">
        <v>140</v>
      </c>
    </row>
    <row r="111" spans="1:2">
      <c r="A111" s="2">
        <v>110</v>
      </c>
      <c r="B111" s="2" t="s">
        <v>145</v>
      </c>
    </row>
    <row r="112" spans="1:2">
      <c r="A112" s="2">
        <v>111</v>
      </c>
      <c r="B112" s="2" t="s">
        <v>149</v>
      </c>
    </row>
    <row r="113" spans="1:2">
      <c r="A113" s="2">
        <v>112</v>
      </c>
      <c r="B113" s="2" t="s">
        <v>155</v>
      </c>
    </row>
    <row r="114" spans="1:2">
      <c r="A114" s="2">
        <v>113</v>
      </c>
      <c r="B114" s="2" t="s">
        <v>160</v>
      </c>
    </row>
    <row r="115" spans="1:2">
      <c r="A115" s="2">
        <v>114</v>
      </c>
      <c r="B115" s="2" t="s">
        <v>12</v>
      </c>
    </row>
    <row r="116" spans="1:2">
      <c r="A116" s="2">
        <v>115</v>
      </c>
      <c r="B116" s="2" t="s">
        <v>168</v>
      </c>
    </row>
    <row r="117" spans="1:2">
      <c r="A117" s="2">
        <v>116</v>
      </c>
      <c r="B117" s="2" t="s">
        <v>174</v>
      </c>
    </row>
    <row r="118" spans="1:2">
      <c r="A118" s="2">
        <v>117</v>
      </c>
      <c r="B118" s="2" t="s">
        <v>179</v>
      </c>
    </row>
    <row r="119" spans="1:2">
      <c r="A119" s="2">
        <v>118</v>
      </c>
      <c r="B119" s="2" t="s">
        <v>20</v>
      </c>
    </row>
    <row r="120" spans="1:2">
      <c r="A120" s="2">
        <v>119</v>
      </c>
      <c r="B120" s="2" t="s">
        <v>20</v>
      </c>
    </row>
    <row r="121" spans="1:2">
      <c r="A121" s="2">
        <v>120</v>
      </c>
      <c r="B121" s="2" t="s">
        <v>12</v>
      </c>
    </row>
    <row r="122" spans="1:2">
      <c r="A122" s="2">
        <v>121</v>
      </c>
      <c r="B122" s="2" t="s">
        <v>15</v>
      </c>
    </row>
    <row r="123" spans="1:2">
      <c r="A123" s="2">
        <v>122</v>
      </c>
      <c r="B123" s="2" t="s">
        <v>19</v>
      </c>
    </row>
    <row r="124" spans="1:2">
      <c r="A124" s="2">
        <v>123</v>
      </c>
      <c r="B124" s="2" t="s">
        <v>24</v>
      </c>
    </row>
    <row r="125" spans="1:2">
      <c r="A125" s="2">
        <v>124</v>
      </c>
      <c r="B125" s="2" t="s">
        <v>29</v>
      </c>
    </row>
    <row r="126" spans="1:2">
      <c r="A126" s="2">
        <v>125</v>
      </c>
      <c r="B126" s="2" t="s">
        <v>33</v>
      </c>
    </row>
    <row r="127" spans="1:2">
      <c r="A127" s="2">
        <v>126</v>
      </c>
      <c r="B127" s="2" t="s">
        <v>37</v>
      </c>
    </row>
    <row r="128" spans="1:2">
      <c r="A128" s="2">
        <v>127</v>
      </c>
      <c r="B128" s="2" t="s">
        <v>41</v>
      </c>
    </row>
    <row r="129" spans="1:2">
      <c r="A129" s="2">
        <v>128</v>
      </c>
      <c r="B129" s="2" t="s">
        <v>12</v>
      </c>
    </row>
    <row r="130" spans="1:2">
      <c r="A130" s="2">
        <v>129</v>
      </c>
      <c r="B130" s="2" t="s">
        <v>50</v>
      </c>
    </row>
    <row r="131" spans="1:2">
      <c r="A131" s="2">
        <v>130</v>
      </c>
      <c r="B131" s="2" t="s">
        <v>54</v>
      </c>
    </row>
    <row r="132" spans="1:2">
      <c r="A132" s="2">
        <v>131</v>
      </c>
      <c r="B132" s="2" t="s">
        <v>60</v>
      </c>
    </row>
    <row r="133" spans="1:2">
      <c r="A133" s="2">
        <v>132</v>
      </c>
      <c r="B133" s="2" t="s">
        <v>20</v>
      </c>
    </row>
    <row r="134" spans="1:2">
      <c r="A134" s="2">
        <v>133</v>
      </c>
      <c r="B134" s="2" t="s">
        <v>12</v>
      </c>
    </row>
    <row r="135" spans="1:2">
      <c r="A135" s="2">
        <v>134</v>
      </c>
      <c r="B135" s="2" t="s">
        <v>20</v>
      </c>
    </row>
    <row r="136" spans="1:2">
      <c r="A136" s="2">
        <v>135</v>
      </c>
      <c r="B136" s="2" t="s">
        <v>76</v>
      </c>
    </row>
    <row r="137" spans="1:2">
      <c r="A137" s="2">
        <v>136</v>
      </c>
      <c r="B137" s="2" t="s">
        <v>82</v>
      </c>
    </row>
    <row r="138" spans="1:2">
      <c r="A138" s="2">
        <v>137</v>
      </c>
      <c r="B138" s="2" t="s">
        <v>85</v>
      </c>
    </row>
    <row r="139" spans="1:2">
      <c r="A139" s="2">
        <v>138</v>
      </c>
      <c r="B139" s="2" t="s">
        <v>12</v>
      </c>
    </row>
    <row r="140" spans="1:2">
      <c r="A140" s="2">
        <v>139</v>
      </c>
      <c r="B140" s="2" t="s">
        <v>94</v>
      </c>
    </row>
    <row r="141" spans="1:2">
      <c r="A141" s="2">
        <v>140</v>
      </c>
      <c r="B141" s="2" t="s">
        <v>100</v>
      </c>
    </row>
    <row r="142" spans="1:2">
      <c r="A142" s="2">
        <v>141</v>
      </c>
      <c r="B142" s="2" t="s">
        <v>104</v>
      </c>
    </row>
    <row r="143" spans="1:2">
      <c r="A143" s="2">
        <v>142</v>
      </c>
      <c r="B143" s="2" t="s">
        <v>20</v>
      </c>
    </row>
    <row r="144" spans="1:2">
      <c r="A144" s="2">
        <v>143</v>
      </c>
      <c r="B144" s="2" t="s">
        <v>20</v>
      </c>
    </row>
    <row r="145" spans="1:2">
      <c r="A145" s="2">
        <v>144</v>
      </c>
      <c r="B145" s="2" t="s">
        <v>119</v>
      </c>
    </row>
    <row r="146" spans="1:2">
      <c r="A146" s="2">
        <v>145</v>
      </c>
      <c r="B146" s="2" t="s">
        <v>122</v>
      </c>
    </row>
    <row r="147" spans="1:2">
      <c r="A147" s="2">
        <v>146</v>
      </c>
      <c r="B147" s="2" t="s">
        <v>127</v>
      </c>
    </row>
    <row r="148" spans="1:2">
      <c r="A148" s="2">
        <v>147</v>
      </c>
      <c r="B148" s="2" t="s">
        <v>12</v>
      </c>
    </row>
    <row r="149" spans="1:2">
      <c r="A149" s="2">
        <v>148</v>
      </c>
      <c r="B149" s="2" t="s">
        <v>137</v>
      </c>
    </row>
    <row r="150" spans="1:2">
      <c r="A150" s="2">
        <v>149</v>
      </c>
      <c r="B150" s="2" t="s">
        <v>141</v>
      </c>
    </row>
    <row r="151" spans="1:2">
      <c r="A151" s="2">
        <v>150</v>
      </c>
      <c r="B151" s="2" t="s">
        <v>20</v>
      </c>
    </row>
    <row r="152" spans="1:2">
      <c r="A152" s="2">
        <v>151</v>
      </c>
      <c r="B152" s="2" t="s">
        <v>150</v>
      </c>
    </row>
    <row r="153" spans="1:2">
      <c r="A153" s="2">
        <v>152</v>
      </c>
      <c r="B153" s="2" t="s">
        <v>156</v>
      </c>
    </row>
    <row r="154" spans="1:2">
      <c r="A154" s="2">
        <v>153</v>
      </c>
      <c r="B154" s="2" t="s">
        <v>161</v>
      </c>
    </row>
    <row r="155" spans="1:2">
      <c r="A155" s="2">
        <v>154</v>
      </c>
      <c r="B155" s="2" t="s">
        <v>12</v>
      </c>
    </row>
    <row r="156" spans="1:2">
      <c r="A156" s="2">
        <v>155</v>
      </c>
      <c r="B156" s="2" t="s">
        <v>169</v>
      </c>
    </row>
    <row r="157" spans="1:2">
      <c r="A157" s="2">
        <v>156</v>
      </c>
      <c r="B157" s="2" t="s">
        <v>175</v>
      </c>
    </row>
    <row r="158" spans="1:2">
      <c r="A158" s="2">
        <v>157</v>
      </c>
      <c r="B158" s="2" t="s">
        <v>180</v>
      </c>
    </row>
    <row r="159" spans="1:2">
      <c r="A159" s="2">
        <v>158</v>
      </c>
      <c r="B159" s="2" t="s">
        <v>20</v>
      </c>
    </row>
    <row r="160" spans="1:2">
      <c r="A160" s="2">
        <v>159</v>
      </c>
      <c r="B160" s="2" t="s">
        <v>187</v>
      </c>
    </row>
    <row r="161" spans="1:2">
      <c r="A161" s="2">
        <v>160</v>
      </c>
      <c r="B161" s="2" t="s">
        <v>192</v>
      </c>
    </row>
    <row r="162" spans="1:2">
      <c r="A162" s="2">
        <v>161</v>
      </c>
      <c r="B162" s="2" t="s">
        <v>16</v>
      </c>
    </row>
    <row r="163" spans="1:2">
      <c r="A163" s="2">
        <v>162</v>
      </c>
      <c r="B163" s="2" t="s">
        <v>12</v>
      </c>
    </row>
    <row r="164" spans="1:2">
      <c r="A164" s="2">
        <v>163</v>
      </c>
      <c r="B164" s="2" t="s">
        <v>25</v>
      </c>
    </row>
    <row r="165" spans="1:2">
      <c r="A165" s="2">
        <v>164</v>
      </c>
      <c r="B165" s="2" t="s">
        <v>30</v>
      </c>
    </row>
    <row r="166" spans="1:2">
      <c r="A166" s="2">
        <v>165</v>
      </c>
      <c r="B166" s="2" t="s">
        <v>34</v>
      </c>
    </row>
    <row r="167" spans="1:2">
      <c r="A167" s="2">
        <v>166</v>
      </c>
      <c r="B167" s="2" t="s">
        <v>20</v>
      </c>
    </row>
    <row r="168" spans="1:2">
      <c r="A168" s="2">
        <v>167</v>
      </c>
      <c r="B168" s="2" t="s">
        <v>42</v>
      </c>
    </row>
    <row r="169" spans="1:2">
      <c r="A169" s="2">
        <v>168</v>
      </c>
      <c r="B169" s="2" t="s">
        <v>46</v>
      </c>
    </row>
    <row r="170" spans="1:2">
      <c r="A170" s="2">
        <v>169</v>
      </c>
      <c r="B170" s="2" t="s">
        <v>12</v>
      </c>
    </row>
    <row r="171" spans="1:2">
      <c r="A171" s="2">
        <v>170</v>
      </c>
      <c r="B171" s="2" t="s">
        <v>55</v>
      </c>
    </row>
    <row r="172" spans="1:2">
      <c r="A172" s="2">
        <v>171</v>
      </c>
      <c r="B172" s="2" t="s">
        <v>61</v>
      </c>
    </row>
    <row r="173" spans="1:2">
      <c r="A173" s="2">
        <v>172</v>
      </c>
      <c r="B173" s="2" t="s">
        <v>66</v>
      </c>
    </row>
    <row r="174" spans="1:2">
      <c r="A174" s="2">
        <v>173</v>
      </c>
      <c r="B174" s="2" t="s">
        <v>68</v>
      </c>
    </row>
    <row r="175" spans="1:2">
      <c r="A175" s="2">
        <v>174</v>
      </c>
      <c r="B175" s="2" t="s">
        <v>72</v>
      </c>
    </row>
    <row r="176" spans="1:2">
      <c r="A176" s="2">
        <v>175</v>
      </c>
      <c r="B176" s="2" t="s">
        <v>77</v>
      </c>
    </row>
    <row r="177" spans="1:2">
      <c r="A177" s="2">
        <v>176</v>
      </c>
      <c r="B177" s="2" t="s">
        <v>83</v>
      </c>
    </row>
    <row r="178" spans="1:2">
      <c r="A178" s="2">
        <v>177</v>
      </c>
      <c r="B178" s="2" t="s">
        <v>86</v>
      </c>
    </row>
    <row r="179" spans="1:2">
      <c r="A179" s="2">
        <v>178</v>
      </c>
      <c r="B179" s="2" t="s">
        <v>20</v>
      </c>
    </row>
    <row r="180" spans="1:2">
      <c r="A180" s="2">
        <v>179</v>
      </c>
      <c r="B180" s="2" t="s">
        <v>95</v>
      </c>
    </row>
    <row r="181" spans="1:2">
      <c r="A181" s="2">
        <v>180</v>
      </c>
      <c r="B181" s="2" t="s">
        <v>101</v>
      </c>
    </row>
    <row r="182" spans="1:2">
      <c r="A182" s="2">
        <v>181</v>
      </c>
      <c r="B182" s="2" t="s">
        <v>105</v>
      </c>
    </row>
    <row r="183" spans="1:2">
      <c r="A183" s="2">
        <v>182</v>
      </c>
      <c r="B183" s="2" t="s">
        <v>110</v>
      </c>
    </row>
    <row r="184" spans="1:2">
      <c r="A184" s="2">
        <v>183</v>
      </c>
      <c r="B184" s="2" t="s">
        <v>114</v>
      </c>
    </row>
    <row r="185" spans="1:2">
      <c r="A185" s="2">
        <v>184</v>
      </c>
      <c r="B185" s="2" t="s">
        <v>120</v>
      </c>
    </row>
    <row r="186" spans="1:2">
      <c r="A186" s="2">
        <v>185</v>
      </c>
      <c r="B186" s="2" t="s">
        <v>123</v>
      </c>
    </row>
    <row r="187" spans="1:2">
      <c r="A187" s="2">
        <v>186</v>
      </c>
      <c r="B187" s="2" t="s">
        <v>128</v>
      </c>
    </row>
    <row r="188" spans="1:2">
      <c r="A188" s="2">
        <v>187</v>
      </c>
      <c r="B188" s="2" t="s">
        <v>132</v>
      </c>
    </row>
    <row r="189" spans="1:2">
      <c r="A189" s="2">
        <v>188</v>
      </c>
      <c r="B189" s="2" t="s">
        <v>138</v>
      </c>
    </row>
    <row r="190" spans="1:2">
      <c r="A190" s="2">
        <v>189</v>
      </c>
      <c r="B190" s="2" t="s">
        <v>142</v>
      </c>
    </row>
    <row r="191" spans="1:2">
      <c r="A191" s="2">
        <v>190</v>
      </c>
      <c r="B191" s="2" t="s">
        <v>146</v>
      </c>
    </row>
    <row r="192" spans="1:2">
      <c r="A192" s="2">
        <v>191</v>
      </c>
      <c r="B192" s="2" t="s">
        <v>151</v>
      </c>
    </row>
    <row r="193" spans="1:2">
      <c r="A193" s="2">
        <v>192</v>
      </c>
      <c r="B193" s="2" t="s">
        <v>157</v>
      </c>
    </row>
    <row r="194" spans="1:2">
      <c r="A194" s="2">
        <v>193</v>
      </c>
      <c r="B194" s="2" t="s">
        <v>12</v>
      </c>
    </row>
    <row r="195" spans="1:2">
      <c r="A195" s="2">
        <v>194</v>
      </c>
      <c r="B195" s="2" t="s">
        <v>164</v>
      </c>
    </row>
    <row r="196" spans="1:2">
      <c r="A196" s="2">
        <v>195</v>
      </c>
      <c r="B196" s="2" t="s">
        <v>170</v>
      </c>
    </row>
    <row r="197" spans="1:2">
      <c r="A197" s="2">
        <v>196</v>
      </c>
      <c r="B197" s="2" t="s">
        <v>176</v>
      </c>
    </row>
    <row r="198" spans="1:2">
      <c r="A198" s="2">
        <v>197</v>
      </c>
      <c r="B198" s="2" t="s">
        <v>181</v>
      </c>
    </row>
    <row r="199" spans="1:2">
      <c r="A199" s="2">
        <v>198</v>
      </c>
      <c r="B199" s="2" t="s">
        <v>183</v>
      </c>
    </row>
    <row r="200" spans="1:2">
      <c r="A200" s="2">
        <v>199</v>
      </c>
      <c r="B200" s="2" t="s">
        <v>188</v>
      </c>
    </row>
    <row r="201" spans="1:2">
      <c r="A201" s="2">
        <v>200</v>
      </c>
      <c r="B201" s="2" t="s">
        <v>20</v>
      </c>
    </row>
    <row r="202" spans="1:2">
      <c r="A202" s="2">
        <v>201</v>
      </c>
      <c r="B202" s="2" t="s">
        <v>12</v>
      </c>
    </row>
    <row r="203" spans="1:2">
      <c r="A203" s="2">
        <v>202</v>
      </c>
      <c r="B203" s="2" t="s">
        <v>20</v>
      </c>
    </row>
    <row r="204" spans="1:2">
      <c r="A204" s="2">
        <v>203</v>
      </c>
      <c r="B204" s="2" t="s">
        <v>26</v>
      </c>
    </row>
    <row r="205" spans="1:2">
      <c r="A205" s="2">
        <v>204</v>
      </c>
      <c r="B205" s="2" t="s">
        <v>31</v>
      </c>
    </row>
    <row r="206" spans="1:2">
      <c r="A206" s="2">
        <v>205</v>
      </c>
      <c r="B206" s="2" t="s">
        <v>35</v>
      </c>
    </row>
    <row r="207" spans="1:2">
      <c r="A207" s="2">
        <v>206</v>
      </c>
      <c r="B207" s="2" t="s">
        <v>38</v>
      </c>
    </row>
    <row r="208" spans="1:2">
      <c r="A208" s="2">
        <v>207</v>
      </c>
      <c r="B208" s="2" t="s">
        <v>43</v>
      </c>
    </row>
    <row r="209" spans="1:2">
      <c r="A209" s="2">
        <v>208</v>
      </c>
      <c r="B209" s="2" t="s">
        <v>47</v>
      </c>
    </row>
    <row r="210" spans="1:2">
      <c r="A210" s="2">
        <v>209</v>
      </c>
      <c r="B210" s="2" t="s">
        <v>12</v>
      </c>
    </row>
    <row r="211" spans="1:2">
      <c r="A211" s="2">
        <v>210</v>
      </c>
      <c r="B211" s="2" t="s">
        <v>56</v>
      </c>
    </row>
    <row r="212" spans="1:2">
      <c r="A212" s="2">
        <v>211</v>
      </c>
      <c r="B212" s="2" t="s">
        <v>62</v>
      </c>
    </row>
    <row r="213" spans="1:2">
      <c r="A213" s="2">
        <v>212</v>
      </c>
      <c r="B213" s="2" t="s">
        <v>67</v>
      </c>
    </row>
    <row r="214" spans="1:2">
      <c r="A214" s="2">
        <v>213</v>
      </c>
      <c r="B214" s="2" t="s">
        <v>69</v>
      </c>
    </row>
    <row r="215" spans="1:2">
      <c r="A215" s="2">
        <v>214</v>
      </c>
      <c r="B215" s="2" t="s">
        <v>73</v>
      </c>
    </row>
    <row r="216" spans="1:2">
      <c r="A216" s="2">
        <v>215</v>
      </c>
      <c r="B216" s="2" t="s">
        <v>78</v>
      </c>
    </row>
    <row r="217" spans="1:2">
      <c r="A217" s="2">
        <v>216</v>
      </c>
      <c r="B217" s="2" t="s">
        <v>20</v>
      </c>
    </row>
    <row r="218" spans="1:2">
      <c r="A218" s="2">
        <v>217</v>
      </c>
      <c r="B218" s="2" t="s">
        <v>64</v>
      </c>
    </row>
    <row r="219" spans="1:2">
      <c r="A219" s="2">
        <v>218</v>
      </c>
      <c r="B219" s="2" t="s">
        <v>90</v>
      </c>
    </row>
    <row r="220" spans="1:2">
      <c r="A220" s="2">
        <v>219</v>
      </c>
      <c r="B220" s="2" t="s">
        <v>96</v>
      </c>
    </row>
    <row r="221" spans="1:2">
      <c r="A221" s="2">
        <v>220</v>
      </c>
      <c r="B221" s="2" t="s">
        <v>102</v>
      </c>
    </row>
    <row r="222" spans="1:2">
      <c r="A222" s="2">
        <v>221</v>
      </c>
      <c r="B222" s="2" t="s">
        <v>106</v>
      </c>
    </row>
    <row r="223" spans="1:2">
      <c r="A223" s="2">
        <v>222</v>
      </c>
      <c r="B223" s="2" t="s">
        <v>111</v>
      </c>
    </row>
    <row r="224" spans="1:2">
      <c r="A224" s="2">
        <v>223</v>
      </c>
      <c r="B224" s="2" t="s">
        <v>115</v>
      </c>
    </row>
    <row r="225" spans="1:2">
      <c r="A225" s="2">
        <v>224</v>
      </c>
      <c r="B225" s="2" t="s">
        <v>20</v>
      </c>
    </row>
    <row r="226" spans="1:2">
      <c r="A226" s="2">
        <v>225</v>
      </c>
      <c r="B226" s="2" t="s">
        <v>12</v>
      </c>
    </row>
    <row r="227" spans="1:2">
      <c r="A227" s="2">
        <v>226</v>
      </c>
      <c r="B227" s="2" t="s">
        <v>12</v>
      </c>
    </row>
    <row r="228" spans="1:2">
      <c r="A228" s="2">
        <v>227</v>
      </c>
      <c r="B228" s="2" t="s">
        <v>133</v>
      </c>
    </row>
    <row r="229" spans="1:2">
      <c r="A229" s="2">
        <v>228</v>
      </c>
      <c r="B229" s="2" t="s">
        <v>139</v>
      </c>
    </row>
    <row r="230" spans="1:2">
      <c r="A230" s="2">
        <v>229</v>
      </c>
      <c r="B230" s="2" t="s">
        <v>143</v>
      </c>
    </row>
    <row r="231" spans="1:2">
      <c r="A231" s="2">
        <v>230</v>
      </c>
      <c r="B231" s="2" t="s">
        <v>147</v>
      </c>
    </row>
    <row r="232" spans="1:2">
      <c r="A232" s="2">
        <v>231</v>
      </c>
      <c r="B232" s="2" t="s">
        <v>152</v>
      </c>
    </row>
    <row r="233" spans="1:2">
      <c r="A233" s="2">
        <v>232</v>
      </c>
      <c r="B233" s="2" t="s">
        <v>158</v>
      </c>
    </row>
    <row r="234" spans="1:2">
      <c r="A234" s="2">
        <v>233</v>
      </c>
      <c r="B234" s="2" t="s">
        <v>20</v>
      </c>
    </row>
    <row r="235" spans="1:2">
      <c r="A235" s="2">
        <v>234</v>
      </c>
      <c r="B235" s="2" t="s">
        <v>165</v>
      </c>
    </row>
    <row r="236" spans="1:2">
      <c r="A236" s="2">
        <v>235</v>
      </c>
      <c r="B236" s="2" t="s">
        <v>171</v>
      </c>
    </row>
    <row r="237" spans="1:2">
      <c r="A237" s="2">
        <v>236</v>
      </c>
      <c r="B237" s="2" t="s">
        <v>177</v>
      </c>
    </row>
    <row r="238" spans="1:2">
      <c r="A238" s="2">
        <v>237</v>
      </c>
      <c r="B238" s="2" t="s">
        <v>182</v>
      </c>
    </row>
    <row r="239" spans="1:2">
      <c r="A239" s="2">
        <v>238</v>
      </c>
      <c r="B239" s="2" t="s">
        <v>184</v>
      </c>
    </row>
    <row r="240" spans="1:2">
      <c r="A240" s="2">
        <v>239</v>
      </c>
      <c r="B240" s="2" t="s">
        <v>189</v>
      </c>
    </row>
    <row r="241" spans="1:2">
      <c r="A241" s="2">
        <v>240</v>
      </c>
      <c r="B241" s="2" t="s">
        <v>12</v>
      </c>
    </row>
  </sheetData>
  <autoFilter ref="A1:B241" xr:uid="{755F41C4-A18D-4615-BE25-A45E362D1E26}"/>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4252D-FC04-4EC6-A156-05BDCC14A121}">
  <dimension ref="G2:CD75"/>
  <sheetViews>
    <sheetView tabSelected="1" zoomScale="40" zoomScaleNormal="40" workbookViewId="0">
      <selection activeCell="W78" sqref="W78"/>
    </sheetView>
  </sheetViews>
  <sheetFormatPr defaultColWidth="5" defaultRowHeight="30" customHeight="1"/>
  <cols>
    <col min="1" max="6" width="5" style="9"/>
    <col min="7" max="7" width="12.25" style="9" customWidth="1"/>
    <col min="8" max="19" width="5" style="9"/>
    <col min="20" max="20" width="10" style="9" customWidth="1"/>
    <col min="21" max="80" width="5" style="9"/>
    <col min="81" max="81" width="10" style="9" customWidth="1"/>
    <col min="82" max="16384" width="5" style="9"/>
  </cols>
  <sheetData>
    <row r="2" spans="7:82" ht="30" customHeight="1">
      <c r="G2" s="9" t="s">
        <v>2</v>
      </c>
    </row>
    <row r="3" spans="7:82" ht="30" customHeight="1">
      <c r="G3" s="9" t="s">
        <v>193</v>
      </c>
    </row>
    <row r="4" spans="7:82" ht="30" customHeight="1">
      <c r="G4" s="9" t="s">
        <v>194</v>
      </c>
    </row>
    <row r="5" spans="7:82" ht="30" customHeight="1">
      <c r="G5" s="9" t="s">
        <v>195</v>
      </c>
    </row>
    <row r="6" spans="7:82" ht="30" customHeight="1">
      <c r="G6" s="9" t="s">
        <v>196</v>
      </c>
    </row>
    <row r="7" spans="7:82" ht="30" customHeight="1">
      <c r="G7" s="9" t="s">
        <v>288</v>
      </c>
    </row>
    <row r="8" spans="7:82" ht="30" customHeight="1">
      <c r="G8" s="9" t="s">
        <v>289</v>
      </c>
    </row>
    <row r="9" spans="7:82" ht="30" customHeight="1">
      <c r="G9" s="9" t="s">
        <v>294</v>
      </c>
    </row>
    <row r="10" spans="7:82" ht="30" customHeight="1">
      <c r="U10" s="9">
        <v>240</v>
      </c>
      <c r="V10" s="9">
        <f>U10-1</f>
        <v>239</v>
      </c>
      <c r="W10" s="9">
        <f t="shared" ref="W10:CB10" si="0">V10-1</f>
        <v>238</v>
      </c>
      <c r="X10" s="9">
        <f t="shared" si="0"/>
        <v>237</v>
      </c>
      <c r="Y10" s="9">
        <f t="shared" si="0"/>
        <v>236</v>
      </c>
      <c r="Z10" s="9">
        <f t="shared" si="0"/>
        <v>235</v>
      </c>
      <c r="AA10" s="9">
        <f t="shared" si="0"/>
        <v>234</v>
      </c>
      <c r="AB10" s="9">
        <f t="shared" si="0"/>
        <v>233</v>
      </c>
      <c r="AC10" s="9">
        <f t="shared" si="0"/>
        <v>232</v>
      </c>
      <c r="AD10" s="9">
        <f t="shared" si="0"/>
        <v>231</v>
      </c>
      <c r="AE10" s="9">
        <f t="shared" si="0"/>
        <v>230</v>
      </c>
      <c r="AF10" s="9">
        <f t="shared" si="0"/>
        <v>229</v>
      </c>
      <c r="AG10" s="9">
        <f t="shared" si="0"/>
        <v>228</v>
      </c>
      <c r="AH10" s="9">
        <f t="shared" si="0"/>
        <v>227</v>
      </c>
      <c r="AI10" s="9">
        <f t="shared" si="0"/>
        <v>226</v>
      </c>
      <c r="AJ10" s="9">
        <f t="shared" si="0"/>
        <v>225</v>
      </c>
      <c r="AK10" s="9">
        <f t="shared" si="0"/>
        <v>224</v>
      </c>
      <c r="AL10" s="9">
        <f t="shared" si="0"/>
        <v>223</v>
      </c>
      <c r="AM10" s="9">
        <f t="shared" si="0"/>
        <v>222</v>
      </c>
      <c r="AN10" s="9">
        <f t="shared" si="0"/>
        <v>221</v>
      </c>
      <c r="AO10" s="9">
        <f t="shared" si="0"/>
        <v>220</v>
      </c>
      <c r="AP10" s="9">
        <f t="shared" si="0"/>
        <v>219</v>
      </c>
      <c r="AQ10" s="9">
        <f t="shared" si="0"/>
        <v>218</v>
      </c>
      <c r="AR10" s="9">
        <f t="shared" si="0"/>
        <v>217</v>
      </c>
      <c r="AS10" s="9">
        <f t="shared" si="0"/>
        <v>216</v>
      </c>
      <c r="AT10" s="9">
        <f t="shared" si="0"/>
        <v>215</v>
      </c>
      <c r="AU10" s="9">
        <f t="shared" si="0"/>
        <v>214</v>
      </c>
      <c r="AV10" s="9">
        <f t="shared" si="0"/>
        <v>213</v>
      </c>
      <c r="AW10" s="9">
        <f t="shared" si="0"/>
        <v>212</v>
      </c>
      <c r="AX10" s="9">
        <f t="shared" si="0"/>
        <v>211</v>
      </c>
      <c r="AY10" s="9">
        <f t="shared" si="0"/>
        <v>210</v>
      </c>
      <c r="AZ10" s="9">
        <f t="shared" si="0"/>
        <v>209</v>
      </c>
      <c r="BA10" s="9">
        <f t="shared" si="0"/>
        <v>208</v>
      </c>
      <c r="BB10" s="9">
        <f t="shared" si="0"/>
        <v>207</v>
      </c>
      <c r="BC10" s="9">
        <f t="shared" si="0"/>
        <v>206</v>
      </c>
      <c r="BD10" s="9">
        <f t="shared" si="0"/>
        <v>205</v>
      </c>
      <c r="BE10" s="9">
        <f t="shared" si="0"/>
        <v>204</v>
      </c>
      <c r="BF10" s="9">
        <f t="shared" si="0"/>
        <v>203</v>
      </c>
      <c r="BG10" s="9">
        <f t="shared" si="0"/>
        <v>202</v>
      </c>
      <c r="BH10" s="9">
        <f t="shared" si="0"/>
        <v>201</v>
      </c>
      <c r="BI10" s="9">
        <f t="shared" si="0"/>
        <v>200</v>
      </c>
      <c r="BJ10" s="9">
        <f t="shared" si="0"/>
        <v>199</v>
      </c>
      <c r="BK10" s="9">
        <f t="shared" si="0"/>
        <v>198</v>
      </c>
      <c r="BL10" s="9">
        <f t="shared" si="0"/>
        <v>197</v>
      </c>
      <c r="BM10" s="9">
        <f t="shared" si="0"/>
        <v>196</v>
      </c>
      <c r="BN10" s="9">
        <f t="shared" si="0"/>
        <v>195</v>
      </c>
      <c r="BO10" s="9">
        <f t="shared" si="0"/>
        <v>194</v>
      </c>
      <c r="BP10" s="9">
        <f t="shared" si="0"/>
        <v>193</v>
      </c>
      <c r="BQ10" s="9">
        <f t="shared" si="0"/>
        <v>192</v>
      </c>
      <c r="BR10" s="9">
        <f t="shared" si="0"/>
        <v>191</v>
      </c>
      <c r="BS10" s="9">
        <f t="shared" si="0"/>
        <v>190</v>
      </c>
      <c r="BT10" s="9">
        <f t="shared" si="0"/>
        <v>189</v>
      </c>
      <c r="BU10" s="9">
        <f t="shared" si="0"/>
        <v>188</v>
      </c>
      <c r="BV10" s="9">
        <f t="shared" si="0"/>
        <v>187</v>
      </c>
      <c r="BW10" s="9">
        <f t="shared" si="0"/>
        <v>186</v>
      </c>
      <c r="BX10" s="9">
        <f t="shared" si="0"/>
        <v>185</v>
      </c>
      <c r="BY10" s="9">
        <f t="shared" si="0"/>
        <v>184</v>
      </c>
      <c r="BZ10" s="9">
        <f t="shared" si="0"/>
        <v>183</v>
      </c>
      <c r="CA10" s="9">
        <f t="shared" si="0"/>
        <v>182</v>
      </c>
      <c r="CB10" s="9">
        <f t="shared" si="0"/>
        <v>181</v>
      </c>
    </row>
    <row r="11" spans="7:82" s="10" customFormat="1" ht="60" customHeight="1">
      <c r="T11" s="11"/>
      <c r="U11" s="12" t="str">
        <f>VLOOKUP(U10,ピンアサイン!$A$2:$B$241,2,FALSE)</f>
        <v>GND</v>
      </c>
      <c r="V11" s="12" t="str">
        <f>VLOOKUP(V10,ピンアサイン!$A$2:$B$241,2,FALSE)</f>
        <v>L0DAT3</v>
      </c>
      <c r="W11" s="12" t="str">
        <f>VLOOKUP(W10,ピンアサイン!$A$2:$B$241,2,FALSE)</f>
        <v>L0DAT2</v>
      </c>
      <c r="X11" s="12" t="str">
        <f>VLOOKUP(X10,ピンアサイン!$A$2:$B$241,2,FALSE)</f>
        <v>L0DAT1</v>
      </c>
      <c r="Y11" s="12" t="str">
        <f>VLOOKUP(Y10,ピンアサイン!$A$2:$B$241,2,FALSE)</f>
        <v>L0DAT0</v>
      </c>
      <c r="Z11" s="12" t="str">
        <f>VLOOKUP(Z10,ピンアサイン!$A$2:$B$241,2,FALSE)</f>
        <v>L0CLK</v>
      </c>
      <c r="AA11" s="12" t="str">
        <f>VLOOKUP(AA10,ピンアサイン!$A$2:$B$241,2,FALSE)</f>
        <v>L0ACK</v>
      </c>
      <c r="AB11" s="12" t="str">
        <f>VLOOKUP(AB10,ピンアサイン!$A$2:$B$241,2,FALSE)</f>
        <v>VDD</v>
      </c>
      <c r="AC11" s="12" t="str">
        <f>VLOOKUP(AC10,ピンアサイン!$A$2:$B$241,2,FALSE)</f>
        <v>L1DAT3</v>
      </c>
      <c r="AD11" s="12" t="str">
        <f>VLOOKUP(AD10,ピンアサイン!$A$2:$B$241,2,FALSE)</f>
        <v>L1DAT2</v>
      </c>
      <c r="AE11" s="12" t="str">
        <f>VLOOKUP(AE10,ピンアサイン!$A$2:$B$241,2,FALSE)</f>
        <v>L1DAT1</v>
      </c>
      <c r="AF11" s="12" t="str">
        <f>VLOOKUP(AF10,ピンアサイン!$A$2:$B$241,2,FALSE)</f>
        <v>L1DAT0</v>
      </c>
      <c r="AG11" s="12" t="str">
        <f>VLOOKUP(AG10,ピンアサイン!$A$2:$B$241,2,FALSE)</f>
        <v>L1CLK</v>
      </c>
      <c r="AH11" s="12" t="str">
        <f>VLOOKUP(AH10,ピンアサイン!$A$2:$B$241,2,FALSE)</f>
        <v>L1ACK</v>
      </c>
      <c r="AI11" s="12" t="str">
        <f>VLOOKUP(AI10,ピンアサイン!$A$2:$B$241,2,FALSE)</f>
        <v>GND</v>
      </c>
      <c r="AJ11" s="12" t="str">
        <f>VLOOKUP(AJ10,ピンアサイン!$A$2:$B$241,2,FALSE)</f>
        <v>GND</v>
      </c>
      <c r="AK11" s="12" t="str">
        <f>VLOOKUP(AK10,ピンアサイン!$A$2:$B$241,2,FALSE)</f>
        <v>VDD</v>
      </c>
      <c r="AL11" s="12" t="str">
        <f>VLOOKUP(AL10,ピンアサイン!$A$2:$B$241,2,FALSE)</f>
        <v>L2DAT3</v>
      </c>
      <c r="AM11" s="12" t="str">
        <f>VLOOKUP(AM10,ピンアサイン!$A$2:$B$241,2,FALSE)</f>
        <v>L2DAT2</v>
      </c>
      <c r="AN11" s="12" t="str">
        <f>VLOOKUP(AN10,ピンアサイン!$A$2:$B$241,2,FALSE)</f>
        <v>L2DAT1</v>
      </c>
      <c r="AO11" s="12" t="str">
        <f>VLOOKUP(AO10,ピンアサイン!$A$2:$B$241,2,FALSE)</f>
        <v>L2DAT0</v>
      </c>
      <c r="AP11" s="12" t="str">
        <f>VLOOKUP(AP10,ピンアサイン!$A$2:$B$241,2,FALSE)</f>
        <v>L2CLK</v>
      </c>
      <c r="AQ11" s="12" t="str">
        <f>VLOOKUP(AQ10,ピンアサイン!$A$2:$B$241,2,FALSE)</f>
        <v>L2ACK</v>
      </c>
      <c r="AR11" s="12" t="str">
        <f>VLOOKUP(AR10,ピンアサイン!$A$2:$B$241,2,FALSE)</f>
        <v>NC</v>
      </c>
      <c r="AS11" s="12" t="str">
        <f>VLOOKUP(AS10,ピンアサイン!$A$2:$B$241,2,FALSE)</f>
        <v>VDD</v>
      </c>
      <c r="AT11" s="12" t="str">
        <f>VLOOKUP(AT10,ピンアサイン!$A$2:$B$241,2,FALSE)</f>
        <v>L3DAT3</v>
      </c>
      <c r="AU11" s="12" t="str">
        <f>VLOOKUP(AU10,ピンアサイン!$A$2:$B$241,2,FALSE)</f>
        <v>L3DAT2</v>
      </c>
      <c r="AV11" s="12" t="str">
        <f>VLOOKUP(AV10,ピンアサイン!$A$2:$B$241,2,FALSE)</f>
        <v>L3DAT1</v>
      </c>
      <c r="AW11" s="12" t="str">
        <f>VLOOKUP(AW10,ピンアサイン!$A$2:$B$241,2,FALSE)</f>
        <v>L3DAT0</v>
      </c>
      <c r="AX11" s="12" t="str">
        <f>VLOOKUP(AX10,ピンアサイン!$A$2:$B$241,2,FALSE)</f>
        <v>L3CLK</v>
      </c>
      <c r="AY11" s="12" t="str">
        <f>VLOOKUP(AY10,ピンアサイン!$A$2:$B$241,2,FALSE)</f>
        <v>L3ACK</v>
      </c>
      <c r="AZ11" s="12" t="str">
        <f>VLOOKUP(AZ10,ピンアサイン!$A$2:$B$241,2,FALSE)</f>
        <v>GND</v>
      </c>
      <c r="BA11" s="12" t="str">
        <f>VLOOKUP(BA10,ピンアサイン!$A$2:$B$241,2,FALSE)</f>
        <v>L4DAT3</v>
      </c>
      <c r="BB11" s="12" t="str">
        <f>VLOOKUP(BB10,ピンアサイン!$A$2:$B$241,2,FALSE)</f>
        <v>L4DAT2</v>
      </c>
      <c r="BC11" s="12" t="str">
        <f>VLOOKUP(BC10,ピンアサイン!$A$2:$B$241,2,FALSE)</f>
        <v>L4DAT1</v>
      </c>
      <c r="BD11" s="12" t="str">
        <f>VLOOKUP(BD10,ピンアサイン!$A$2:$B$241,2,FALSE)</f>
        <v>L4DAT0</v>
      </c>
      <c r="BE11" s="12" t="str">
        <f>VLOOKUP(BE10,ピンアサイン!$A$2:$B$241,2,FALSE)</f>
        <v>L4CLK</v>
      </c>
      <c r="BF11" s="12" t="str">
        <f>VLOOKUP(BF10,ピンアサイン!$A$2:$B$241,2,FALSE)</f>
        <v>L4ACK</v>
      </c>
      <c r="BG11" s="12" t="str">
        <f>VLOOKUP(BG10,ピンアサイン!$A$2:$B$241,2,FALSE)</f>
        <v>VDD</v>
      </c>
      <c r="BH11" s="12" t="str">
        <f>VLOOKUP(BH10,ピンアサイン!$A$2:$B$241,2,FALSE)</f>
        <v>GND</v>
      </c>
      <c r="BI11" s="12" t="str">
        <f>VLOOKUP(BI10,ピンアサイン!$A$2:$B$241,2,FALSE)</f>
        <v>VDD</v>
      </c>
      <c r="BJ11" s="12" t="str">
        <f>VLOOKUP(BJ10,ピンアサイン!$A$2:$B$241,2,FALSE)</f>
        <v>L5DAT3</v>
      </c>
      <c r="BK11" s="12" t="str">
        <f>VLOOKUP(BK10,ピンアサイン!$A$2:$B$241,2,FALSE)</f>
        <v>L5DAT2</v>
      </c>
      <c r="BL11" s="12" t="str">
        <f>VLOOKUP(BL10,ピンアサイン!$A$2:$B$241,2,FALSE)</f>
        <v>L5DAT1</v>
      </c>
      <c r="BM11" s="12" t="str">
        <f>VLOOKUP(BM10,ピンアサイン!$A$2:$B$241,2,FALSE)</f>
        <v>L5DAT0</v>
      </c>
      <c r="BN11" s="12" t="str">
        <f>VLOOKUP(BN10,ピンアサイン!$A$2:$B$241,2,FALSE)</f>
        <v>L5CLK</v>
      </c>
      <c r="BO11" s="12" t="str">
        <f>VLOOKUP(BO10,ピンアサイン!$A$2:$B$241,2,FALSE)</f>
        <v>L5ACK</v>
      </c>
      <c r="BP11" s="12" t="str">
        <f>VLOOKUP(BP10,ピンアサイン!$A$2:$B$241,2,FALSE)</f>
        <v>GND</v>
      </c>
      <c r="BQ11" s="12" t="str">
        <f>VLOOKUP(BQ10,ピンアサイン!$A$2:$B$241,2,FALSE)</f>
        <v>ID2</v>
      </c>
      <c r="BR11" s="12" t="str">
        <f>VLOOKUP(BR10,ピンアサイン!$A$2:$B$241,2,FALSE)</f>
        <v>ID1</v>
      </c>
      <c r="BS11" s="12" t="str">
        <f>VLOOKUP(BS10,ピンアサイン!$A$2:$B$241,2,FALSE)</f>
        <v>ID0</v>
      </c>
      <c r="BT11" s="12" t="str">
        <f>VLOOKUP(BT10,ピンアサイン!$A$2:$B$241,2,FALSE)</f>
        <v>LBOOT</v>
      </c>
      <c r="BU11" s="12" t="str">
        <f>VLOOKUP(BU10,ピンアサイン!$A$2:$B$241,2,FALSE)</f>
        <v>RPBA</v>
      </c>
      <c r="BV11" s="12" t="str">
        <f>VLOOKUP(BV10,ピンアサイン!$A$2:$B$241,2,FALSE)</f>
        <v>RESET</v>
      </c>
      <c r="BW11" s="12" t="str">
        <f>VLOOKUP(BW10,ピンアサイン!$A$2:$B$241,2,FALSE)</f>
        <v>EBOOT</v>
      </c>
      <c r="BX11" s="12" t="str">
        <f>VLOOKUP(BX10,ピンアサイン!$A$2:$B$241,2,FALSE)</f>
        <v>IRQ2</v>
      </c>
      <c r="BY11" s="12" t="str">
        <f>VLOOKUP(BY10,ピンアサイン!$A$2:$B$241,2,FALSE)</f>
        <v>IRQ1</v>
      </c>
      <c r="BZ11" s="12" t="str">
        <f>VLOOKUP(BZ10,ピンアサイン!$A$2:$B$241,2,FALSE)</f>
        <v>IRQ0</v>
      </c>
      <c r="CA11" s="12" t="str">
        <f>VLOOKUP(CA10,ピンアサイン!$A$2:$B$241,2,FALSE)</f>
        <v>TCK</v>
      </c>
      <c r="CB11" s="12" t="str">
        <f>VLOOKUP(CB10,ピンアサイン!$A$2:$B$241,2,FALSE)</f>
        <v>TMS</v>
      </c>
      <c r="CC11" s="13"/>
    </row>
    <row r="12" spans="7:82" ht="30" customHeight="1">
      <c r="S12" s="9">
        <v>1</v>
      </c>
      <c r="T12" s="14" t="str">
        <f>VLOOKUP(S12,ピンアサイン!$A$2:$B$241,2,FALSE)</f>
        <v>GND</v>
      </c>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6" t="str">
        <f>VLOOKUP(CD12,ピンアサイン!$A$2:$B$241,2,FALSE)</f>
        <v>TDI</v>
      </c>
      <c r="CD12" s="9">
        <v>180</v>
      </c>
    </row>
    <row r="13" spans="7:82" ht="30" customHeight="1">
      <c r="S13" s="9">
        <v>2</v>
      </c>
      <c r="T13" s="14" t="str">
        <f>VLOOKUP(S13,ピンアサイン!$A$2:$B$241,2,FALSE)</f>
        <v>DATA0</v>
      </c>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6" t="str">
        <f>VLOOKUP(CD13,ピンアサイン!$A$2:$B$241,2,FALSE)</f>
        <v>TRST</v>
      </c>
      <c r="CD13" s="9">
        <f>CD12-1</f>
        <v>179</v>
      </c>
    </row>
    <row r="14" spans="7:82" ht="30" customHeight="1">
      <c r="S14" s="9">
        <v>3</v>
      </c>
      <c r="T14" s="14" t="str">
        <f>VLOOKUP(S14,ピンアサイン!$A$2:$B$241,2,FALSE)</f>
        <v>DATA1</v>
      </c>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6" t="str">
        <f>VLOOKUP(CD14,ピンアサイン!$A$2:$B$241,2,FALSE)</f>
        <v>VDD</v>
      </c>
      <c r="CD14" s="9">
        <f t="shared" ref="CD14:CD70" si="1">CD13-1</f>
        <v>178</v>
      </c>
    </row>
    <row r="15" spans="7:82" ht="30" customHeight="1">
      <c r="S15" s="9">
        <v>4</v>
      </c>
      <c r="T15" s="14" t="str">
        <f>VLOOKUP(S15,ピンアサイン!$A$2:$B$241,2,FALSE)</f>
        <v>DATA2</v>
      </c>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6" t="str">
        <f>VLOOKUP(CD15,ピンアサイン!$A$2:$B$241,2,FALSE)</f>
        <v>TDO</v>
      </c>
      <c r="CD15" s="9">
        <f t="shared" si="1"/>
        <v>177</v>
      </c>
    </row>
    <row r="16" spans="7:82" ht="30" customHeight="1">
      <c r="S16" s="9">
        <v>5</v>
      </c>
      <c r="T16" s="14" t="str">
        <f>VLOOKUP(S16,ピンアサイン!$A$2:$B$241,2,FALSE)</f>
        <v>VDD</v>
      </c>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6" t="str">
        <f>VLOOKUP(CD16,ピンアサイン!$A$2:$B$241,2,FALSE)</f>
        <v>TIMEXP</v>
      </c>
      <c r="CD16" s="9">
        <f t="shared" si="1"/>
        <v>176</v>
      </c>
    </row>
    <row r="17" spans="19:82" ht="30" customHeight="1">
      <c r="S17" s="9">
        <v>6</v>
      </c>
      <c r="T17" s="14" t="str">
        <f>VLOOKUP(S17,ピンアサイン!$A$2:$B$241,2,FALSE)</f>
        <v>DATA3</v>
      </c>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6" t="str">
        <f>VLOOKUP(CD17,ピンアサイン!$A$2:$B$241,2,FALSE)</f>
        <v>EMU</v>
      </c>
      <c r="CD17" s="9">
        <f t="shared" si="1"/>
        <v>175</v>
      </c>
    </row>
    <row r="18" spans="19:82" ht="30" customHeight="1">
      <c r="S18" s="9">
        <v>7</v>
      </c>
      <c r="T18" s="14" t="str">
        <f>VLOOKUP(S18,ピンアサイン!$A$2:$B$241,2,FALSE)</f>
        <v>DATA4</v>
      </c>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6" t="str">
        <f>VLOOKUP(CD18,ピンアサイン!$A$2:$B$241,2,FALSE)</f>
        <v>ICSA</v>
      </c>
      <c r="CD18" s="9">
        <f t="shared" si="1"/>
        <v>174</v>
      </c>
    </row>
    <row r="19" spans="19:82" ht="30" customHeight="1">
      <c r="S19" s="9">
        <v>8</v>
      </c>
      <c r="T19" s="14" t="str">
        <f>VLOOKUP(S19,ピンアサイン!$A$2:$B$241,2,FALSE)</f>
        <v>DATA5</v>
      </c>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6" t="str">
        <f>VLOOKUP(CD19,ピンアサイン!$A$2:$B$241,2,FALSE)</f>
        <v>FLAG3</v>
      </c>
      <c r="CD19" s="9">
        <f t="shared" si="1"/>
        <v>173</v>
      </c>
    </row>
    <row r="20" spans="19:82" ht="30" customHeight="1">
      <c r="S20" s="9">
        <v>9</v>
      </c>
      <c r="T20" s="14" t="str">
        <f>VLOOKUP(S20,ピンアサイン!$A$2:$B$241,2,FALSE)</f>
        <v>GND</v>
      </c>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6" t="str">
        <f>VLOOKUP(CD20,ピンアサイン!$A$2:$B$241,2,FALSE)</f>
        <v>FLAG2</v>
      </c>
      <c r="CD20" s="9">
        <f t="shared" si="1"/>
        <v>172</v>
      </c>
    </row>
    <row r="21" spans="19:82" ht="30" customHeight="1">
      <c r="S21" s="9">
        <v>10</v>
      </c>
      <c r="T21" s="14" t="str">
        <f>VLOOKUP(S21,ピンアサイン!$A$2:$B$241,2,FALSE)</f>
        <v>DATA6</v>
      </c>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6" t="str">
        <f>VLOOKUP(CD21,ピンアサイン!$A$2:$B$241,2,FALSE)</f>
        <v>FLAG1</v>
      </c>
      <c r="CD21" s="9">
        <f t="shared" si="1"/>
        <v>171</v>
      </c>
    </row>
    <row r="22" spans="19:82" ht="30" customHeight="1">
      <c r="S22" s="9">
        <v>11</v>
      </c>
      <c r="T22" s="14" t="str">
        <f>VLOOKUP(S22,ピンアサイン!$A$2:$B$241,2,FALSE)</f>
        <v>DATA7</v>
      </c>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6" t="str">
        <f>VLOOKUP(CD22,ピンアサイン!$A$2:$B$241,2,FALSE)</f>
        <v>FLAG0</v>
      </c>
      <c r="CD22" s="9">
        <f t="shared" si="1"/>
        <v>170</v>
      </c>
    </row>
    <row r="23" spans="19:82" ht="30" customHeight="1">
      <c r="S23" s="9">
        <v>12</v>
      </c>
      <c r="T23" s="14" t="str">
        <f>VLOOKUP(S23,ピンアサイン!$A$2:$B$241,2,FALSE)</f>
        <v>DATA8</v>
      </c>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6" t="str">
        <f>VLOOKUP(CD23,ピンアサイン!$A$2:$B$241,2,FALSE)</f>
        <v>GND</v>
      </c>
      <c r="CD23" s="9">
        <f t="shared" si="1"/>
        <v>169</v>
      </c>
    </row>
    <row r="24" spans="19:82" ht="30" customHeight="1">
      <c r="S24" s="9">
        <v>13</v>
      </c>
      <c r="T24" s="14" t="str">
        <f>VLOOKUP(S24,ピンアサイン!$A$2:$B$241,2,FALSE)</f>
        <v>VDD</v>
      </c>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6" t="str">
        <f>VLOOKUP(CD24,ピンアサイン!$A$2:$B$241,2,FALSE)</f>
        <v>ADDR0</v>
      </c>
      <c r="CD24" s="9">
        <f t="shared" si="1"/>
        <v>168</v>
      </c>
    </row>
    <row r="25" spans="19:82" ht="30" customHeight="1">
      <c r="S25" s="9">
        <v>14</v>
      </c>
      <c r="T25" s="14" t="str">
        <f>VLOOKUP(S25,ピンアサイン!$A$2:$B$241,2,FALSE)</f>
        <v>DATA9</v>
      </c>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6" t="str">
        <f>VLOOKUP(CD25,ピンアサイン!$A$2:$B$241,2,FALSE)</f>
        <v>ADDR1</v>
      </c>
      <c r="CD25" s="9">
        <f t="shared" si="1"/>
        <v>167</v>
      </c>
    </row>
    <row r="26" spans="19:82" ht="30" customHeight="1">
      <c r="S26" s="9">
        <v>15</v>
      </c>
      <c r="T26" s="14" t="str">
        <f>VLOOKUP(S26,ピンアサイン!$A$2:$B$241,2,FALSE)</f>
        <v>DATA10</v>
      </c>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6" t="str">
        <f>VLOOKUP(CD26,ピンアサイン!$A$2:$B$241,2,FALSE)</f>
        <v>VDD</v>
      </c>
      <c r="CD26" s="9">
        <f t="shared" si="1"/>
        <v>166</v>
      </c>
    </row>
    <row r="27" spans="19:82" ht="30" customHeight="1">
      <c r="S27" s="9">
        <v>16</v>
      </c>
      <c r="T27" s="14" t="str">
        <f>VLOOKUP(S27,ピンアサイン!$A$2:$B$241,2,FALSE)</f>
        <v>DATA11</v>
      </c>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6" t="str">
        <f>VLOOKUP(CD27,ピンアサイン!$A$2:$B$241,2,FALSE)</f>
        <v>ADDR2</v>
      </c>
      <c r="CD27" s="9">
        <f t="shared" si="1"/>
        <v>165</v>
      </c>
    </row>
    <row r="28" spans="19:82" ht="30" customHeight="1">
      <c r="S28" s="9">
        <v>17</v>
      </c>
      <c r="T28" s="14" t="str">
        <f>VLOOKUP(S28,ピンアサイン!$A$2:$B$241,2,FALSE)</f>
        <v>GND</v>
      </c>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6" t="str">
        <f>VLOOKUP(CD28,ピンアサイン!$A$2:$B$241,2,FALSE)</f>
        <v>ADDR3</v>
      </c>
      <c r="CD28" s="9">
        <f t="shared" si="1"/>
        <v>164</v>
      </c>
    </row>
    <row r="29" spans="19:82" ht="30" customHeight="1">
      <c r="S29" s="9">
        <v>18</v>
      </c>
      <c r="T29" s="14" t="str">
        <f>VLOOKUP(S29,ピンアサイン!$A$2:$B$241,2,FALSE)</f>
        <v>DATA12</v>
      </c>
      <c r="U29" s="15"/>
      <c r="V29" s="15"/>
      <c r="W29" s="15"/>
      <c r="X29" s="15"/>
      <c r="Y29" s="15"/>
      <c r="Z29" s="15"/>
      <c r="AA29" s="15"/>
      <c r="AB29" s="15"/>
      <c r="AC29" s="15"/>
      <c r="AD29" s="15"/>
      <c r="AE29" s="15"/>
      <c r="AF29" s="15"/>
      <c r="AG29" s="15"/>
      <c r="AH29" s="15"/>
      <c r="AI29" s="15"/>
      <c r="AJ29" s="21"/>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3"/>
      <c r="BN29" s="15"/>
      <c r="BO29" s="15"/>
      <c r="BP29" s="15"/>
      <c r="BQ29" s="15"/>
      <c r="BR29" s="15"/>
      <c r="BS29" s="15"/>
      <c r="BT29" s="15"/>
      <c r="BU29" s="15"/>
      <c r="BV29" s="15"/>
      <c r="BW29" s="15"/>
      <c r="BX29" s="15"/>
      <c r="BY29" s="15"/>
      <c r="BZ29" s="15"/>
      <c r="CA29" s="15"/>
      <c r="CB29" s="15"/>
      <c r="CC29" s="16" t="str">
        <f>VLOOKUP(CD29,ピンアサイン!$A$2:$B$241,2,FALSE)</f>
        <v>ADDR4</v>
      </c>
      <c r="CD29" s="9">
        <f t="shared" si="1"/>
        <v>163</v>
      </c>
    </row>
    <row r="30" spans="19:82" ht="30" customHeight="1">
      <c r="S30" s="9">
        <v>19</v>
      </c>
      <c r="T30" s="14" t="str">
        <f>VLOOKUP(S30,ピンアサイン!$A$2:$B$241,2,FALSE)</f>
        <v>DATA13</v>
      </c>
      <c r="U30" s="15"/>
      <c r="V30" s="15"/>
      <c r="W30" s="15"/>
      <c r="X30" s="15"/>
      <c r="Y30" s="15"/>
      <c r="Z30" s="15"/>
      <c r="AA30" s="15"/>
      <c r="AB30" s="15"/>
      <c r="AC30" s="15"/>
      <c r="AD30" s="15"/>
      <c r="AE30" s="15"/>
      <c r="AF30" s="15"/>
      <c r="AG30" s="15"/>
      <c r="AH30" s="15"/>
      <c r="AI30" s="15"/>
      <c r="AJ30" s="24"/>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6"/>
      <c r="BN30" s="15"/>
      <c r="BO30" s="15"/>
      <c r="BP30" s="15"/>
      <c r="BQ30" s="15"/>
      <c r="BR30" s="15"/>
      <c r="BS30" s="15"/>
      <c r="BT30" s="15"/>
      <c r="BU30" s="15"/>
      <c r="BV30" s="15"/>
      <c r="BW30" s="15"/>
      <c r="BX30" s="15"/>
      <c r="BY30" s="15"/>
      <c r="BZ30" s="15"/>
      <c r="CA30" s="15"/>
      <c r="CB30" s="15"/>
      <c r="CC30" s="16" t="str">
        <f>VLOOKUP(CD30,ピンアサイン!$A$2:$B$241,2,FALSE)</f>
        <v>GND</v>
      </c>
      <c r="CD30" s="9">
        <f t="shared" si="1"/>
        <v>162</v>
      </c>
    </row>
    <row r="31" spans="19:82" ht="30" customHeight="1">
      <c r="S31" s="9">
        <v>20</v>
      </c>
      <c r="T31" s="14" t="str">
        <f>VLOOKUP(S31,ピンアサイン!$A$2:$B$241,2,FALSE)</f>
        <v>DATA14</v>
      </c>
      <c r="U31" s="15"/>
      <c r="V31" s="15"/>
      <c r="W31" s="15"/>
      <c r="X31" s="15"/>
      <c r="Y31" s="15"/>
      <c r="Z31" s="15"/>
      <c r="AA31" s="15"/>
      <c r="AB31" s="15"/>
      <c r="AC31" s="15"/>
      <c r="AD31" s="15"/>
      <c r="AE31" s="15"/>
      <c r="AF31" s="15"/>
      <c r="AG31" s="15"/>
      <c r="AH31" s="15"/>
      <c r="AI31" s="15"/>
      <c r="AJ31" s="24"/>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6"/>
      <c r="BN31" s="15"/>
      <c r="BO31" s="15"/>
      <c r="BP31" s="15"/>
      <c r="BQ31" s="15"/>
      <c r="BR31" s="15"/>
      <c r="BS31" s="15"/>
      <c r="BT31" s="15"/>
      <c r="BU31" s="15"/>
      <c r="BV31" s="15"/>
      <c r="BW31" s="15"/>
      <c r="BX31" s="15"/>
      <c r="BY31" s="15"/>
      <c r="BZ31" s="15"/>
      <c r="CA31" s="15"/>
      <c r="CB31" s="15"/>
      <c r="CC31" s="16" t="str">
        <f>VLOOKUP(CD31,ピンアサイン!$A$2:$B$241,2,FALSE)</f>
        <v>ADDR5</v>
      </c>
      <c r="CD31" s="9">
        <f t="shared" si="1"/>
        <v>161</v>
      </c>
    </row>
    <row r="32" spans="19:82" ht="30" customHeight="1">
      <c r="S32" s="9">
        <v>21</v>
      </c>
      <c r="T32" s="14" t="str">
        <f>VLOOKUP(S32,ピンアサイン!$A$2:$B$241,2,FALSE)</f>
        <v>VDD</v>
      </c>
      <c r="U32" s="15"/>
      <c r="V32" s="15"/>
      <c r="W32" s="15"/>
      <c r="X32" s="15"/>
      <c r="Y32" s="15"/>
      <c r="Z32" s="15"/>
      <c r="AA32" s="15"/>
      <c r="AB32" s="15"/>
      <c r="AC32" s="15"/>
      <c r="AD32" s="15"/>
      <c r="AE32" s="15"/>
      <c r="AF32" s="15"/>
      <c r="AG32" s="15"/>
      <c r="AH32" s="15"/>
      <c r="AI32" s="15"/>
      <c r="AJ32" s="24"/>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6"/>
      <c r="BN32" s="15"/>
      <c r="BO32" s="15"/>
      <c r="BP32" s="15"/>
      <c r="BQ32" s="15"/>
      <c r="BR32" s="15"/>
      <c r="BS32" s="15"/>
      <c r="BT32" s="15"/>
      <c r="BU32" s="15"/>
      <c r="BV32" s="15"/>
      <c r="BW32" s="15"/>
      <c r="BX32" s="15"/>
      <c r="BY32" s="15"/>
      <c r="BZ32" s="15"/>
      <c r="CA32" s="15"/>
      <c r="CB32" s="15"/>
      <c r="CC32" s="16" t="str">
        <f>VLOOKUP(CD32,ピンアサイン!$A$2:$B$241,2,FALSE)</f>
        <v>ADDR6</v>
      </c>
      <c r="CD32" s="9">
        <f t="shared" si="1"/>
        <v>160</v>
      </c>
    </row>
    <row r="33" spans="19:82" ht="30" customHeight="1">
      <c r="S33" s="9">
        <v>22</v>
      </c>
      <c r="T33" s="14" t="str">
        <f>VLOOKUP(S33,ピンアサイン!$A$2:$B$241,2,FALSE)</f>
        <v>DATA15</v>
      </c>
      <c r="U33" s="15"/>
      <c r="V33" s="15"/>
      <c r="W33" s="15"/>
      <c r="X33" s="15"/>
      <c r="Y33" s="15"/>
      <c r="Z33" s="15"/>
      <c r="AA33" s="15"/>
      <c r="AB33" s="15"/>
      <c r="AC33" s="15"/>
      <c r="AD33" s="15"/>
      <c r="AE33" s="15"/>
      <c r="AF33" s="15"/>
      <c r="AG33" s="15"/>
      <c r="AH33" s="15"/>
      <c r="AI33" s="15"/>
      <c r="AJ33" s="24"/>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6"/>
      <c r="BN33" s="15"/>
      <c r="BO33" s="15"/>
      <c r="BP33" s="15"/>
      <c r="BQ33" s="15"/>
      <c r="BR33" s="15"/>
      <c r="BS33" s="15"/>
      <c r="BT33" s="15"/>
      <c r="BU33" s="15"/>
      <c r="BV33" s="15"/>
      <c r="BW33" s="15"/>
      <c r="BX33" s="15"/>
      <c r="BY33" s="15"/>
      <c r="BZ33" s="15"/>
      <c r="CA33" s="15"/>
      <c r="CB33" s="15"/>
      <c r="CC33" s="16" t="str">
        <f>VLOOKUP(CD33,ピンアサイン!$A$2:$B$241,2,FALSE)</f>
        <v>ADDR7</v>
      </c>
      <c r="CD33" s="9">
        <f t="shared" si="1"/>
        <v>159</v>
      </c>
    </row>
    <row r="34" spans="19:82" ht="30" customHeight="1">
      <c r="S34" s="9">
        <v>23</v>
      </c>
      <c r="T34" s="14" t="str">
        <f>VLOOKUP(S34,ピンアサイン!$A$2:$B$241,2,FALSE)</f>
        <v>DATA16</v>
      </c>
      <c r="U34" s="15"/>
      <c r="V34" s="15"/>
      <c r="W34" s="15"/>
      <c r="X34" s="15"/>
      <c r="Y34" s="15"/>
      <c r="Z34" s="15"/>
      <c r="AA34" s="15"/>
      <c r="AB34" s="15"/>
      <c r="AC34" s="15"/>
      <c r="AD34" s="15"/>
      <c r="AE34" s="15"/>
      <c r="AF34" s="15"/>
      <c r="AG34" s="15"/>
      <c r="AH34" s="15"/>
      <c r="AI34" s="15"/>
      <c r="AJ34" s="24"/>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6"/>
      <c r="BN34" s="15"/>
      <c r="BO34" s="15"/>
      <c r="BP34" s="15"/>
      <c r="BQ34" s="15"/>
      <c r="BR34" s="15"/>
      <c r="BS34" s="15"/>
      <c r="BT34" s="15"/>
      <c r="BU34" s="15"/>
      <c r="BV34" s="15"/>
      <c r="BW34" s="15"/>
      <c r="BX34" s="15"/>
      <c r="BY34" s="15"/>
      <c r="BZ34" s="15"/>
      <c r="CA34" s="15"/>
      <c r="CB34" s="15"/>
      <c r="CC34" s="16" t="str">
        <f>VLOOKUP(CD34,ピンアサイン!$A$2:$B$241,2,FALSE)</f>
        <v>VDD</v>
      </c>
      <c r="CD34" s="9">
        <f t="shared" si="1"/>
        <v>158</v>
      </c>
    </row>
    <row r="35" spans="19:82" ht="30" customHeight="1">
      <c r="S35" s="9">
        <v>24</v>
      </c>
      <c r="T35" s="14" t="str">
        <f>VLOOKUP(S35,ピンアサイン!$A$2:$B$241,2,FALSE)</f>
        <v>DATA17</v>
      </c>
      <c r="U35" s="15"/>
      <c r="V35" s="15"/>
      <c r="W35" s="15"/>
      <c r="X35" s="15"/>
      <c r="Y35" s="15"/>
      <c r="Z35" s="15"/>
      <c r="AA35" s="15"/>
      <c r="AB35" s="15"/>
      <c r="AC35" s="15"/>
      <c r="AD35" s="15"/>
      <c r="AE35" s="15"/>
      <c r="AF35" s="15"/>
      <c r="AG35" s="15"/>
      <c r="AH35" s="15"/>
      <c r="AI35" s="15"/>
      <c r="AJ35" s="24"/>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6"/>
      <c r="BN35" s="15"/>
      <c r="BO35" s="15"/>
      <c r="BP35" s="15"/>
      <c r="BQ35" s="15"/>
      <c r="BR35" s="15"/>
      <c r="BS35" s="15"/>
      <c r="BT35" s="15"/>
      <c r="BU35" s="15"/>
      <c r="BV35" s="15"/>
      <c r="BW35" s="15"/>
      <c r="BX35" s="15"/>
      <c r="BY35" s="15"/>
      <c r="BZ35" s="15"/>
      <c r="CA35" s="15"/>
      <c r="CB35" s="15"/>
      <c r="CC35" s="16" t="str">
        <f>VLOOKUP(CD35,ピンアサイン!$A$2:$B$241,2,FALSE)</f>
        <v>ADDR8</v>
      </c>
      <c r="CD35" s="9">
        <f t="shared" si="1"/>
        <v>157</v>
      </c>
    </row>
    <row r="36" spans="19:82" ht="30" customHeight="1">
      <c r="S36" s="9">
        <v>25</v>
      </c>
      <c r="T36" s="14" t="str">
        <f>VLOOKUP(S36,ピンアサイン!$A$2:$B$241,2,FALSE)</f>
        <v>GND</v>
      </c>
      <c r="U36" s="15"/>
      <c r="V36" s="15"/>
      <c r="W36" s="15"/>
      <c r="X36" s="15"/>
      <c r="Y36" s="15"/>
      <c r="Z36" s="15"/>
      <c r="AA36" s="15"/>
      <c r="AB36" s="15"/>
      <c r="AC36" s="15"/>
      <c r="AD36" s="15"/>
      <c r="AE36" s="15"/>
      <c r="AF36" s="15"/>
      <c r="AG36" s="15"/>
      <c r="AH36" s="15"/>
      <c r="AI36" s="15"/>
      <c r="AJ36" s="24"/>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6"/>
      <c r="BN36" s="15"/>
      <c r="BO36" s="15"/>
      <c r="BP36" s="15"/>
      <c r="BQ36" s="15"/>
      <c r="BR36" s="15"/>
      <c r="BS36" s="15"/>
      <c r="BT36" s="15"/>
      <c r="BU36" s="15"/>
      <c r="BV36" s="15"/>
      <c r="BW36" s="15"/>
      <c r="BX36" s="15"/>
      <c r="BY36" s="15"/>
      <c r="BZ36" s="15"/>
      <c r="CA36" s="15"/>
      <c r="CB36" s="15"/>
      <c r="CC36" s="16" t="str">
        <f>VLOOKUP(CD36,ピンアサイン!$A$2:$B$241,2,FALSE)</f>
        <v>ADDR9</v>
      </c>
      <c r="CD36" s="9">
        <f t="shared" si="1"/>
        <v>156</v>
      </c>
    </row>
    <row r="37" spans="19:82" ht="30" customHeight="1">
      <c r="S37" s="9">
        <v>26</v>
      </c>
      <c r="T37" s="14" t="str">
        <f>VLOOKUP(S37,ピンアサイン!$A$2:$B$241,2,FALSE)</f>
        <v>DATA18</v>
      </c>
      <c r="U37" s="15"/>
      <c r="V37" s="15"/>
      <c r="W37" s="15"/>
      <c r="X37" s="15"/>
      <c r="Y37" s="15"/>
      <c r="Z37" s="15"/>
      <c r="AA37" s="15"/>
      <c r="AB37" s="15"/>
      <c r="AC37" s="15"/>
      <c r="AD37" s="15"/>
      <c r="AE37" s="15"/>
      <c r="AF37" s="15"/>
      <c r="AG37" s="15"/>
      <c r="AH37" s="15"/>
      <c r="AI37" s="15"/>
      <c r="AJ37" s="24"/>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c r="BM37" s="26"/>
      <c r="BN37" s="15"/>
      <c r="BO37" s="15"/>
      <c r="BP37" s="15"/>
      <c r="BQ37" s="15"/>
      <c r="BR37" s="15"/>
      <c r="BS37" s="15"/>
      <c r="BT37" s="15"/>
      <c r="BU37" s="15"/>
      <c r="BV37" s="15"/>
      <c r="BW37" s="15"/>
      <c r="BX37" s="15"/>
      <c r="BY37" s="15"/>
      <c r="BZ37" s="15"/>
      <c r="CA37" s="15"/>
      <c r="CB37" s="15"/>
      <c r="CC37" s="16" t="str">
        <f>VLOOKUP(CD37,ピンアサイン!$A$2:$B$241,2,FALSE)</f>
        <v>ADDR10</v>
      </c>
      <c r="CD37" s="9">
        <f t="shared" si="1"/>
        <v>155</v>
      </c>
    </row>
    <row r="38" spans="19:82" ht="30" customHeight="1">
      <c r="S38" s="9">
        <v>27</v>
      </c>
      <c r="T38" s="14" t="str">
        <f>VLOOKUP(S38,ピンアサイン!$A$2:$B$241,2,FALSE)</f>
        <v>DATA19</v>
      </c>
      <c r="U38" s="15"/>
      <c r="V38" s="15"/>
      <c r="W38" s="15"/>
      <c r="X38" s="15"/>
      <c r="Y38" s="15"/>
      <c r="Z38" s="15"/>
      <c r="AA38" s="15"/>
      <c r="AB38" s="15"/>
      <c r="AC38" s="15"/>
      <c r="AD38" s="15"/>
      <c r="AE38" s="15"/>
      <c r="AF38" s="15"/>
      <c r="AG38" s="15"/>
      <c r="AH38" s="15"/>
      <c r="AI38" s="15"/>
      <c r="AJ38" s="24"/>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6"/>
      <c r="BN38" s="15"/>
      <c r="BO38" s="15"/>
      <c r="BP38" s="15"/>
      <c r="BQ38" s="15"/>
      <c r="BR38" s="15"/>
      <c r="BS38" s="15"/>
      <c r="BT38" s="15"/>
      <c r="BU38" s="15"/>
      <c r="BV38" s="15"/>
      <c r="BW38" s="15"/>
      <c r="BX38" s="15"/>
      <c r="BY38" s="15"/>
      <c r="BZ38" s="15"/>
      <c r="CA38" s="15"/>
      <c r="CB38" s="15"/>
      <c r="CC38" s="16" t="str">
        <f>VLOOKUP(CD38,ピンアサイン!$A$2:$B$241,2,FALSE)</f>
        <v>GND</v>
      </c>
      <c r="CD38" s="9">
        <f t="shared" si="1"/>
        <v>154</v>
      </c>
    </row>
    <row r="39" spans="19:82" ht="30" customHeight="1">
      <c r="S39" s="9">
        <v>28</v>
      </c>
      <c r="T39" s="14" t="str">
        <f>VLOOKUP(S39,ピンアサイン!$A$2:$B$241,2,FALSE)</f>
        <v>DATA20</v>
      </c>
      <c r="U39" s="15"/>
      <c r="V39" s="15"/>
      <c r="W39" s="15"/>
      <c r="X39" s="15"/>
      <c r="Y39" s="15"/>
      <c r="Z39" s="15"/>
      <c r="AA39" s="15"/>
      <c r="AB39" s="15"/>
      <c r="AC39" s="15"/>
      <c r="AD39" s="15"/>
      <c r="AE39" s="15"/>
      <c r="AF39" s="15"/>
      <c r="AG39" s="15"/>
      <c r="AH39" s="15"/>
      <c r="AI39" s="15"/>
      <c r="AJ39" s="24"/>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6"/>
      <c r="BN39" s="15"/>
      <c r="BO39" s="15"/>
      <c r="BP39" s="15"/>
      <c r="BQ39" s="15"/>
      <c r="BR39" s="15"/>
      <c r="BS39" s="15"/>
      <c r="BT39" s="15"/>
      <c r="BU39" s="15"/>
      <c r="BV39" s="15"/>
      <c r="BW39" s="15"/>
      <c r="BX39" s="15"/>
      <c r="BY39" s="15"/>
      <c r="BZ39" s="15"/>
      <c r="CA39" s="15"/>
      <c r="CB39" s="15"/>
      <c r="CC39" s="16" t="str">
        <f>VLOOKUP(CD39,ピンアサイン!$A$2:$B$241,2,FALSE)</f>
        <v>ADDR11</v>
      </c>
      <c r="CD39" s="9">
        <f t="shared" si="1"/>
        <v>153</v>
      </c>
    </row>
    <row r="40" spans="19:82" ht="30" customHeight="1">
      <c r="S40" s="9">
        <v>29</v>
      </c>
      <c r="T40" s="14" t="str">
        <f>VLOOKUP(S40,ピンアサイン!$A$2:$B$241,2,FALSE)</f>
        <v>VDD</v>
      </c>
      <c r="U40" s="15"/>
      <c r="V40" s="15"/>
      <c r="W40" s="15"/>
      <c r="X40" s="15"/>
      <c r="Y40" s="15"/>
      <c r="Z40" s="15"/>
      <c r="AA40" s="15"/>
      <c r="AB40" s="15"/>
      <c r="AC40" s="15"/>
      <c r="AD40" s="15"/>
      <c r="AE40" s="15"/>
      <c r="AF40" s="15"/>
      <c r="AG40" s="15"/>
      <c r="AH40" s="15"/>
      <c r="AI40" s="15"/>
      <c r="AJ40" s="24"/>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6"/>
      <c r="BN40" s="15"/>
      <c r="BO40" s="15"/>
      <c r="BP40" s="15"/>
      <c r="BQ40" s="15"/>
      <c r="BR40" s="15"/>
      <c r="BS40" s="15"/>
      <c r="BT40" s="15"/>
      <c r="BU40" s="15"/>
      <c r="BV40" s="15"/>
      <c r="BW40" s="15"/>
      <c r="BX40" s="15"/>
      <c r="BY40" s="15"/>
      <c r="BZ40" s="15"/>
      <c r="CA40" s="15"/>
      <c r="CB40" s="15"/>
      <c r="CC40" s="16" t="str">
        <f>VLOOKUP(CD40,ピンアサイン!$A$2:$B$241,2,FALSE)</f>
        <v>ADDR12</v>
      </c>
      <c r="CD40" s="9">
        <f t="shared" si="1"/>
        <v>152</v>
      </c>
    </row>
    <row r="41" spans="19:82" ht="30" customHeight="1">
      <c r="S41" s="9">
        <v>30</v>
      </c>
      <c r="T41" s="14" t="str">
        <f>VLOOKUP(S41,ピンアサイン!$A$2:$B$241,2,FALSE)</f>
        <v>DATA21</v>
      </c>
      <c r="U41" s="15"/>
      <c r="V41" s="15"/>
      <c r="W41" s="15"/>
      <c r="X41" s="15"/>
      <c r="Y41" s="15"/>
      <c r="Z41" s="15"/>
      <c r="AA41" s="15"/>
      <c r="AB41" s="15"/>
      <c r="AC41" s="15"/>
      <c r="AD41" s="15"/>
      <c r="AE41" s="15"/>
      <c r="AF41" s="15"/>
      <c r="AG41" s="15"/>
      <c r="AH41" s="15"/>
      <c r="AI41" s="15"/>
      <c r="AJ41" s="24"/>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6"/>
      <c r="BN41" s="15"/>
      <c r="BO41" s="15"/>
      <c r="BP41" s="15"/>
      <c r="BQ41" s="15"/>
      <c r="BR41" s="15"/>
      <c r="BS41" s="15"/>
      <c r="BT41" s="15"/>
      <c r="BU41" s="15"/>
      <c r="BV41" s="15"/>
      <c r="BW41" s="15"/>
      <c r="BX41" s="15"/>
      <c r="BY41" s="15"/>
      <c r="BZ41" s="15"/>
      <c r="CA41" s="15"/>
      <c r="CB41" s="15"/>
      <c r="CC41" s="16" t="str">
        <f>VLOOKUP(CD41,ピンアサイン!$A$2:$B$241,2,FALSE)</f>
        <v>ADDR13</v>
      </c>
      <c r="CD41" s="9">
        <f t="shared" si="1"/>
        <v>151</v>
      </c>
    </row>
    <row r="42" spans="19:82" ht="30" customHeight="1">
      <c r="S42" s="9">
        <v>31</v>
      </c>
      <c r="T42" s="14" t="str">
        <f>VLOOKUP(S42,ピンアサイン!$A$2:$B$241,2,FALSE)</f>
        <v>DATA22</v>
      </c>
      <c r="U42" s="15"/>
      <c r="V42" s="15"/>
      <c r="W42" s="15"/>
      <c r="X42" s="15"/>
      <c r="Y42" s="15"/>
      <c r="Z42" s="15"/>
      <c r="AA42" s="15"/>
      <c r="AB42" s="15"/>
      <c r="AC42" s="15"/>
      <c r="AD42" s="15"/>
      <c r="AE42" s="15"/>
      <c r="AF42" s="15"/>
      <c r="AG42" s="15"/>
      <c r="AH42" s="15"/>
      <c r="AI42" s="15"/>
      <c r="AJ42" s="24"/>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6"/>
      <c r="BN42" s="15"/>
      <c r="BO42" s="15"/>
      <c r="BP42" s="15"/>
      <c r="BQ42" s="15"/>
      <c r="BR42" s="15"/>
      <c r="BS42" s="15"/>
      <c r="BT42" s="15"/>
      <c r="BU42" s="15"/>
      <c r="BV42" s="15"/>
      <c r="BW42" s="15"/>
      <c r="BX42" s="15"/>
      <c r="BY42" s="15"/>
      <c r="BZ42" s="15"/>
      <c r="CA42" s="15"/>
      <c r="CB42" s="15"/>
      <c r="CC42" s="16" t="str">
        <f>VLOOKUP(CD42,ピンアサイン!$A$2:$B$241,2,FALSE)</f>
        <v>VDD</v>
      </c>
      <c r="CD42" s="9">
        <f t="shared" si="1"/>
        <v>150</v>
      </c>
    </row>
    <row r="43" spans="19:82" ht="30" customHeight="1">
      <c r="S43" s="9">
        <v>32</v>
      </c>
      <c r="T43" s="14" t="str">
        <f>VLOOKUP(S43,ピンアサイン!$A$2:$B$241,2,FALSE)</f>
        <v>DATA23</v>
      </c>
      <c r="U43" s="15"/>
      <c r="V43" s="15"/>
      <c r="W43" s="15"/>
      <c r="X43" s="15"/>
      <c r="Y43" s="15"/>
      <c r="Z43" s="15"/>
      <c r="AA43" s="15"/>
      <c r="AB43" s="15"/>
      <c r="AC43" s="15"/>
      <c r="AD43" s="15"/>
      <c r="AE43" s="15"/>
      <c r="AF43" s="15"/>
      <c r="AG43" s="15"/>
      <c r="AH43" s="15"/>
      <c r="AI43" s="15"/>
      <c r="AJ43" s="24"/>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6"/>
      <c r="BN43" s="15"/>
      <c r="BO43" s="15"/>
      <c r="BP43" s="15"/>
      <c r="BQ43" s="15"/>
      <c r="BR43" s="15"/>
      <c r="BS43" s="15"/>
      <c r="BT43" s="15"/>
      <c r="BU43" s="15"/>
      <c r="BV43" s="15"/>
      <c r="BW43" s="15"/>
      <c r="BX43" s="15"/>
      <c r="BY43" s="15"/>
      <c r="BZ43" s="15"/>
      <c r="CA43" s="15"/>
      <c r="CB43" s="15"/>
      <c r="CC43" s="16" t="str">
        <f>VLOOKUP(CD43,ピンアサイン!$A$2:$B$241,2,FALSE)</f>
        <v>ADDR14</v>
      </c>
      <c r="CD43" s="9">
        <f t="shared" si="1"/>
        <v>149</v>
      </c>
    </row>
    <row r="44" spans="19:82" ht="30" customHeight="1">
      <c r="S44" s="9">
        <v>33</v>
      </c>
      <c r="T44" s="14" t="str">
        <f>VLOOKUP(S44,ピンアサイン!$A$2:$B$241,2,FALSE)</f>
        <v>GND</v>
      </c>
      <c r="U44" s="15"/>
      <c r="V44" s="15"/>
      <c r="W44" s="15"/>
      <c r="X44" s="15"/>
      <c r="Y44" s="15"/>
      <c r="Z44" s="15"/>
      <c r="AA44" s="15"/>
      <c r="AB44" s="15"/>
      <c r="AC44" s="15"/>
      <c r="AD44" s="15"/>
      <c r="AE44" s="15"/>
      <c r="AF44" s="15"/>
      <c r="AG44" s="15"/>
      <c r="AH44" s="15"/>
      <c r="AI44" s="15"/>
      <c r="AJ44" s="24"/>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6"/>
      <c r="BN44" s="15"/>
      <c r="BO44" s="15"/>
      <c r="BP44" s="15"/>
      <c r="BQ44" s="15"/>
      <c r="BR44" s="15"/>
      <c r="BS44" s="15"/>
      <c r="BT44" s="15"/>
      <c r="BU44" s="15"/>
      <c r="BV44" s="15"/>
      <c r="BW44" s="15"/>
      <c r="BX44" s="15"/>
      <c r="BY44" s="15"/>
      <c r="BZ44" s="15"/>
      <c r="CA44" s="15"/>
      <c r="CB44" s="15"/>
      <c r="CC44" s="16" t="str">
        <f>VLOOKUP(CD44,ピンアサイン!$A$2:$B$241,2,FALSE)</f>
        <v>ADDR15</v>
      </c>
      <c r="CD44" s="9">
        <f t="shared" si="1"/>
        <v>148</v>
      </c>
    </row>
    <row r="45" spans="19:82" ht="30" customHeight="1">
      <c r="S45" s="9">
        <v>34</v>
      </c>
      <c r="T45" s="14" t="str">
        <f>VLOOKUP(S45,ピンアサイン!$A$2:$B$241,2,FALSE)</f>
        <v>DATA24</v>
      </c>
      <c r="U45" s="15"/>
      <c r="V45" s="15"/>
      <c r="W45" s="15"/>
      <c r="X45" s="15"/>
      <c r="Y45" s="15"/>
      <c r="Z45" s="15"/>
      <c r="AA45" s="15"/>
      <c r="AB45" s="15"/>
      <c r="AC45" s="15"/>
      <c r="AD45" s="15"/>
      <c r="AE45" s="15"/>
      <c r="AF45" s="15"/>
      <c r="AG45" s="15"/>
      <c r="AH45" s="15"/>
      <c r="AI45" s="15"/>
      <c r="AJ45" s="24"/>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6"/>
      <c r="BN45" s="15"/>
      <c r="BO45" s="15"/>
      <c r="BP45" s="15"/>
      <c r="BQ45" s="15"/>
      <c r="BR45" s="15"/>
      <c r="BS45" s="15"/>
      <c r="BT45" s="15"/>
      <c r="BU45" s="15"/>
      <c r="BV45" s="15"/>
      <c r="BW45" s="15"/>
      <c r="BX45" s="15"/>
      <c r="BY45" s="15"/>
      <c r="BZ45" s="15"/>
      <c r="CA45" s="15"/>
      <c r="CB45" s="15"/>
      <c r="CC45" s="16" t="str">
        <f>VLOOKUP(CD45,ピンアサイン!$A$2:$B$241,2,FALSE)</f>
        <v>GND</v>
      </c>
      <c r="CD45" s="9">
        <f t="shared" si="1"/>
        <v>147</v>
      </c>
    </row>
    <row r="46" spans="19:82" ht="30" customHeight="1">
      <c r="S46" s="9">
        <v>35</v>
      </c>
      <c r="T46" s="14" t="str">
        <f>VLOOKUP(S46,ピンアサイン!$A$2:$B$241,2,FALSE)</f>
        <v>DATA25</v>
      </c>
      <c r="U46" s="15"/>
      <c r="V46" s="15"/>
      <c r="W46" s="15"/>
      <c r="X46" s="15"/>
      <c r="Y46" s="15"/>
      <c r="Z46" s="15"/>
      <c r="AA46" s="15"/>
      <c r="AB46" s="15"/>
      <c r="AC46" s="15"/>
      <c r="AD46" s="15"/>
      <c r="AE46" s="15"/>
      <c r="AF46" s="15"/>
      <c r="AG46" s="15"/>
      <c r="AH46" s="15"/>
      <c r="AI46" s="15"/>
      <c r="AJ46" s="24"/>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6"/>
      <c r="BN46" s="15"/>
      <c r="BO46" s="15"/>
      <c r="BP46" s="15"/>
      <c r="BQ46" s="15"/>
      <c r="BR46" s="15"/>
      <c r="BS46" s="15"/>
      <c r="BT46" s="15"/>
      <c r="BU46" s="15"/>
      <c r="BV46" s="15"/>
      <c r="BW46" s="15"/>
      <c r="BX46" s="15"/>
      <c r="BY46" s="15"/>
      <c r="BZ46" s="15"/>
      <c r="CA46" s="15"/>
      <c r="CB46" s="15"/>
      <c r="CC46" s="16" t="str">
        <f>VLOOKUP(CD46,ピンアサイン!$A$2:$B$241,2,FALSE)</f>
        <v>ADDR16</v>
      </c>
      <c r="CD46" s="9">
        <f t="shared" si="1"/>
        <v>146</v>
      </c>
    </row>
    <row r="47" spans="19:82" ht="30" customHeight="1">
      <c r="S47" s="9">
        <v>36</v>
      </c>
      <c r="T47" s="14" t="str">
        <f>VLOOKUP(S47,ピンアサイン!$A$2:$B$241,2,FALSE)</f>
        <v>DATA26</v>
      </c>
      <c r="U47" s="15"/>
      <c r="V47" s="15"/>
      <c r="W47" s="15"/>
      <c r="X47" s="15"/>
      <c r="Y47" s="15"/>
      <c r="Z47" s="15"/>
      <c r="AA47" s="15"/>
      <c r="AB47" s="15"/>
      <c r="AC47" s="15"/>
      <c r="AD47" s="15"/>
      <c r="AE47" s="15"/>
      <c r="AF47" s="15"/>
      <c r="AG47" s="15"/>
      <c r="AH47" s="15"/>
      <c r="AI47" s="15"/>
      <c r="AJ47" s="24"/>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6"/>
      <c r="BN47" s="15"/>
      <c r="BO47" s="15"/>
      <c r="BP47" s="15"/>
      <c r="BQ47" s="15"/>
      <c r="BR47" s="15"/>
      <c r="BS47" s="15"/>
      <c r="BT47" s="15"/>
      <c r="BU47" s="15"/>
      <c r="BV47" s="15"/>
      <c r="BW47" s="15"/>
      <c r="BX47" s="15"/>
      <c r="BY47" s="15"/>
      <c r="BZ47" s="15"/>
      <c r="CA47" s="15"/>
      <c r="CB47" s="15"/>
      <c r="CC47" s="16" t="str">
        <f>VLOOKUP(CD47,ピンアサイン!$A$2:$B$241,2,FALSE)</f>
        <v>ADDR17</v>
      </c>
      <c r="CD47" s="9">
        <f t="shared" si="1"/>
        <v>145</v>
      </c>
    </row>
    <row r="48" spans="19:82" ht="30" customHeight="1">
      <c r="S48" s="9">
        <v>37</v>
      </c>
      <c r="T48" s="14" t="str">
        <f>VLOOKUP(S48,ピンアサイン!$A$2:$B$241,2,FALSE)</f>
        <v>VDD</v>
      </c>
      <c r="U48" s="15"/>
      <c r="V48" s="15"/>
      <c r="W48" s="15"/>
      <c r="X48" s="15"/>
      <c r="Y48" s="15"/>
      <c r="Z48" s="15"/>
      <c r="AA48" s="15"/>
      <c r="AB48" s="15"/>
      <c r="AC48" s="15"/>
      <c r="AD48" s="15"/>
      <c r="AE48" s="15"/>
      <c r="AF48" s="15"/>
      <c r="AG48" s="15"/>
      <c r="AH48" s="15"/>
      <c r="AI48" s="15"/>
      <c r="AJ48" s="24"/>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6"/>
      <c r="BN48" s="15"/>
      <c r="BO48" s="15"/>
      <c r="BP48" s="15"/>
      <c r="BQ48" s="15"/>
      <c r="BR48" s="15"/>
      <c r="BS48" s="15"/>
      <c r="BT48" s="15"/>
      <c r="BU48" s="15"/>
      <c r="BV48" s="15"/>
      <c r="BW48" s="15"/>
      <c r="BX48" s="15"/>
      <c r="BY48" s="15"/>
      <c r="BZ48" s="15"/>
      <c r="CA48" s="15"/>
      <c r="CB48" s="15"/>
      <c r="CC48" s="16" t="str">
        <f>VLOOKUP(CD48,ピンアサイン!$A$2:$B$241,2,FALSE)</f>
        <v>ADDR18</v>
      </c>
      <c r="CD48" s="9">
        <f t="shared" si="1"/>
        <v>144</v>
      </c>
    </row>
    <row r="49" spans="19:82" ht="30" customHeight="1">
      <c r="S49" s="9">
        <v>38</v>
      </c>
      <c r="T49" s="14" t="str">
        <f>VLOOKUP(S49,ピンアサイン!$A$2:$B$241,2,FALSE)</f>
        <v>VDD</v>
      </c>
      <c r="U49" s="15"/>
      <c r="V49" s="15"/>
      <c r="W49" s="15"/>
      <c r="X49" s="15"/>
      <c r="Y49" s="15"/>
      <c r="Z49" s="15"/>
      <c r="AA49" s="15"/>
      <c r="AB49" s="15"/>
      <c r="AC49" s="15"/>
      <c r="AD49" s="15"/>
      <c r="AE49" s="15"/>
      <c r="AF49" s="15"/>
      <c r="AG49" s="15"/>
      <c r="AH49" s="15"/>
      <c r="AI49" s="15"/>
      <c r="AJ49" s="24"/>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c r="BM49" s="26"/>
      <c r="BN49" s="15"/>
      <c r="BO49" s="15"/>
      <c r="BP49" s="15"/>
      <c r="BQ49" s="15"/>
      <c r="BR49" s="15"/>
      <c r="BS49" s="15"/>
      <c r="BT49" s="15"/>
      <c r="BU49" s="15"/>
      <c r="BV49" s="15"/>
      <c r="BW49" s="15"/>
      <c r="BX49" s="15"/>
      <c r="BY49" s="15"/>
      <c r="BZ49" s="15"/>
      <c r="CA49" s="15"/>
      <c r="CB49" s="15"/>
      <c r="CC49" s="16" t="str">
        <f>VLOOKUP(CD49,ピンアサイン!$A$2:$B$241,2,FALSE)</f>
        <v>VDD</v>
      </c>
      <c r="CD49" s="9">
        <f t="shared" si="1"/>
        <v>143</v>
      </c>
    </row>
    <row r="50" spans="19:82" ht="30" customHeight="1">
      <c r="S50" s="9">
        <v>39</v>
      </c>
      <c r="T50" s="14" t="str">
        <f>VLOOKUP(S50,ピンアサイン!$A$2:$B$241,2,FALSE)</f>
        <v>DATA27</v>
      </c>
      <c r="U50" s="15"/>
      <c r="V50" s="15"/>
      <c r="W50" s="15"/>
      <c r="X50" s="15"/>
      <c r="Y50" s="15"/>
      <c r="Z50" s="15"/>
      <c r="AA50" s="15"/>
      <c r="AB50" s="15"/>
      <c r="AC50" s="15"/>
      <c r="AD50" s="15"/>
      <c r="AE50" s="15"/>
      <c r="AF50" s="15"/>
      <c r="AG50" s="15"/>
      <c r="AH50" s="15"/>
      <c r="AI50" s="15"/>
      <c r="AJ50" s="24"/>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25"/>
      <c r="BL50" s="25"/>
      <c r="BM50" s="26"/>
      <c r="BN50" s="15"/>
      <c r="BO50" s="15"/>
      <c r="BP50" s="15"/>
      <c r="BQ50" s="15"/>
      <c r="BR50" s="15"/>
      <c r="BS50" s="15"/>
      <c r="BT50" s="15"/>
      <c r="BU50" s="15"/>
      <c r="BV50" s="15"/>
      <c r="BW50" s="15"/>
      <c r="BX50" s="15"/>
      <c r="BY50" s="15"/>
      <c r="BZ50" s="15"/>
      <c r="CA50" s="15"/>
      <c r="CB50" s="15"/>
      <c r="CC50" s="16" t="str">
        <f>VLOOKUP(CD50,ピンアサイン!$A$2:$B$241,2,FALSE)</f>
        <v>VDD</v>
      </c>
      <c r="CD50" s="9">
        <f t="shared" si="1"/>
        <v>142</v>
      </c>
    </row>
    <row r="51" spans="19:82" ht="30" customHeight="1">
      <c r="S51" s="9">
        <v>40</v>
      </c>
      <c r="T51" s="14" t="str">
        <f>VLOOKUP(S51,ピンアサイン!$A$2:$B$241,2,FALSE)</f>
        <v>DATA28</v>
      </c>
      <c r="U51" s="15"/>
      <c r="V51" s="15"/>
      <c r="W51" s="15"/>
      <c r="X51" s="15"/>
      <c r="Y51" s="15"/>
      <c r="Z51" s="15"/>
      <c r="AA51" s="15"/>
      <c r="AB51" s="15"/>
      <c r="AC51" s="15"/>
      <c r="AD51" s="15"/>
      <c r="AE51" s="15"/>
      <c r="AF51" s="15"/>
      <c r="AG51" s="15"/>
      <c r="AH51" s="15"/>
      <c r="AI51" s="15"/>
      <c r="AJ51" s="24"/>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c r="BM51" s="26"/>
      <c r="BN51" s="15"/>
      <c r="BO51" s="15"/>
      <c r="BP51" s="15"/>
      <c r="BQ51" s="15"/>
      <c r="BR51" s="15"/>
      <c r="BS51" s="15"/>
      <c r="BT51" s="15"/>
      <c r="BU51" s="15"/>
      <c r="BV51" s="15"/>
      <c r="BW51" s="15"/>
      <c r="BX51" s="15"/>
      <c r="BY51" s="15"/>
      <c r="BZ51" s="15"/>
      <c r="CA51" s="15"/>
      <c r="CB51" s="15"/>
      <c r="CC51" s="16" t="str">
        <f>VLOOKUP(CD51,ピンアサイン!$A$2:$B$241,2,FALSE)</f>
        <v>ADDR19</v>
      </c>
      <c r="CD51" s="9">
        <f t="shared" si="1"/>
        <v>141</v>
      </c>
    </row>
    <row r="52" spans="19:82" ht="30" customHeight="1">
      <c r="S52" s="9">
        <v>41</v>
      </c>
      <c r="T52" s="14" t="str">
        <f>VLOOKUP(S52,ピンアサイン!$A$2:$B$241,2,FALSE)</f>
        <v>DATA29</v>
      </c>
      <c r="U52" s="15"/>
      <c r="V52" s="15"/>
      <c r="W52" s="15"/>
      <c r="X52" s="15"/>
      <c r="Y52" s="15"/>
      <c r="Z52" s="15"/>
      <c r="AA52" s="15"/>
      <c r="AB52" s="15"/>
      <c r="AC52" s="15"/>
      <c r="AD52" s="15"/>
      <c r="AE52" s="15"/>
      <c r="AF52" s="15"/>
      <c r="AG52" s="15"/>
      <c r="AH52" s="15"/>
      <c r="AI52" s="15"/>
      <c r="AJ52" s="24"/>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25"/>
      <c r="BL52" s="25"/>
      <c r="BM52" s="26"/>
      <c r="BN52" s="15"/>
      <c r="BO52" s="15"/>
      <c r="BP52" s="15"/>
      <c r="BQ52" s="15"/>
      <c r="BR52" s="15"/>
      <c r="BS52" s="15"/>
      <c r="BT52" s="15"/>
      <c r="BU52" s="15"/>
      <c r="BV52" s="15"/>
      <c r="BW52" s="15"/>
      <c r="BX52" s="15"/>
      <c r="BY52" s="15"/>
      <c r="BZ52" s="15"/>
      <c r="CA52" s="15"/>
      <c r="CB52" s="15"/>
      <c r="CC52" s="16" t="str">
        <f>VLOOKUP(CD52,ピンアサイン!$A$2:$B$241,2,FALSE)</f>
        <v>ADDR20</v>
      </c>
      <c r="CD52" s="9">
        <f t="shared" si="1"/>
        <v>140</v>
      </c>
    </row>
    <row r="53" spans="19:82" ht="30" customHeight="1">
      <c r="S53" s="9">
        <v>42</v>
      </c>
      <c r="T53" s="14" t="str">
        <f>VLOOKUP(S53,ピンアサイン!$A$2:$B$241,2,FALSE)</f>
        <v>GND</v>
      </c>
      <c r="U53" s="15"/>
      <c r="V53" s="15"/>
      <c r="W53" s="15"/>
      <c r="X53" s="15"/>
      <c r="Y53" s="15"/>
      <c r="Z53" s="15"/>
      <c r="AA53" s="15"/>
      <c r="AB53" s="15"/>
      <c r="AC53" s="15"/>
      <c r="AD53" s="15"/>
      <c r="AE53" s="15"/>
      <c r="AF53" s="15"/>
      <c r="AG53" s="15"/>
      <c r="AH53" s="15"/>
      <c r="AI53" s="15"/>
      <c r="AJ53" s="24"/>
      <c r="AK53" s="25"/>
      <c r="AL53" s="25"/>
      <c r="AM53" s="25"/>
      <c r="AN53" s="25"/>
      <c r="AO53" s="25"/>
      <c r="AP53" s="25"/>
      <c r="AQ53" s="25"/>
      <c r="AR53" s="25"/>
      <c r="AS53" s="25"/>
      <c r="AT53" s="25"/>
      <c r="AU53" s="25"/>
      <c r="AV53" s="25"/>
      <c r="AW53" s="25"/>
      <c r="AX53" s="25"/>
      <c r="AY53" s="25"/>
      <c r="AZ53" s="25"/>
      <c r="BA53" s="25"/>
      <c r="BB53" s="25"/>
      <c r="BC53" s="25"/>
      <c r="BD53" s="25"/>
      <c r="BE53" s="25"/>
      <c r="BF53" s="25"/>
      <c r="BG53" s="25"/>
      <c r="BH53" s="25"/>
      <c r="BI53" s="25"/>
      <c r="BJ53" s="25"/>
      <c r="BK53" s="25"/>
      <c r="BL53" s="25"/>
      <c r="BM53" s="26"/>
      <c r="BN53" s="15"/>
      <c r="BO53" s="15"/>
      <c r="BP53" s="15"/>
      <c r="BQ53" s="15"/>
      <c r="BR53" s="15"/>
      <c r="BS53" s="15"/>
      <c r="BT53" s="15"/>
      <c r="BU53" s="15"/>
      <c r="BV53" s="15"/>
      <c r="BW53" s="15"/>
      <c r="BX53" s="15"/>
      <c r="BY53" s="15"/>
      <c r="BZ53" s="15"/>
      <c r="CA53" s="15"/>
      <c r="CB53" s="15"/>
      <c r="CC53" s="16" t="str">
        <f>VLOOKUP(CD53,ピンアサイン!$A$2:$B$241,2,FALSE)</f>
        <v>ADDR21</v>
      </c>
      <c r="CD53" s="9">
        <f t="shared" si="1"/>
        <v>139</v>
      </c>
    </row>
    <row r="54" spans="19:82" ht="30" customHeight="1">
      <c r="S54" s="9">
        <v>43</v>
      </c>
      <c r="T54" s="14" t="str">
        <f>VLOOKUP(S54,ピンアサイン!$A$2:$B$241,2,FALSE)</f>
        <v>DATA30</v>
      </c>
      <c r="U54" s="15"/>
      <c r="V54" s="15"/>
      <c r="W54" s="15"/>
      <c r="X54" s="15"/>
      <c r="Y54" s="15"/>
      <c r="Z54" s="15"/>
      <c r="AA54" s="15"/>
      <c r="AB54" s="15"/>
      <c r="AC54" s="15"/>
      <c r="AD54" s="15"/>
      <c r="AE54" s="15"/>
      <c r="AF54" s="15"/>
      <c r="AG54" s="15"/>
      <c r="AH54" s="15"/>
      <c r="AI54" s="15"/>
      <c r="AJ54" s="24"/>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c r="BM54" s="26"/>
      <c r="BN54" s="15"/>
      <c r="BO54" s="15"/>
      <c r="BP54" s="15"/>
      <c r="BQ54" s="15"/>
      <c r="BR54" s="15"/>
      <c r="BS54" s="15"/>
      <c r="BT54" s="15"/>
      <c r="BU54" s="15"/>
      <c r="BV54" s="15"/>
      <c r="BW54" s="15"/>
      <c r="BX54" s="15"/>
      <c r="BY54" s="15"/>
      <c r="BZ54" s="15"/>
      <c r="CA54" s="15"/>
      <c r="CB54" s="15"/>
      <c r="CC54" s="16" t="str">
        <f>VLOOKUP(CD54,ピンアサイン!$A$2:$B$241,2,FALSE)</f>
        <v>GND</v>
      </c>
      <c r="CD54" s="9">
        <f t="shared" si="1"/>
        <v>138</v>
      </c>
    </row>
    <row r="55" spans="19:82" ht="30" customHeight="1">
      <c r="S55" s="9">
        <v>44</v>
      </c>
      <c r="T55" s="14" t="str">
        <f>VLOOKUP(S55,ピンアサイン!$A$2:$B$241,2,FALSE)</f>
        <v>DATA31</v>
      </c>
      <c r="U55" s="15"/>
      <c r="V55" s="15"/>
      <c r="W55" s="15"/>
      <c r="X55" s="15"/>
      <c r="Y55" s="15"/>
      <c r="Z55" s="15"/>
      <c r="AA55" s="15"/>
      <c r="AB55" s="15"/>
      <c r="AC55" s="15"/>
      <c r="AD55" s="15"/>
      <c r="AE55" s="15"/>
      <c r="AF55" s="15"/>
      <c r="AG55" s="15"/>
      <c r="AH55" s="15"/>
      <c r="AI55" s="15"/>
      <c r="AJ55" s="24"/>
      <c r="AK55" s="25"/>
      <c r="AL55" s="25"/>
      <c r="AM55" s="25"/>
      <c r="AN55" s="25"/>
      <c r="AO55" s="25"/>
      <c r="AP55" s="25"/>
      <c r="AQ55" s="25"/>
      <c r="AR55" s="25"/>
      <c r="AS55" s="25"/>
      <c r="AT55" s="25"/>
      <c r="AU55" s="25"/>
      <c r="AV55" s="25"/>
      <c r="AW55" s="25"/>
      <c r="AX55" s="25"/>
      <c r="AY55" s="25"/>
      <c r="AZ55" s="25"/>
      <c r="BA55" s="25"/>
      <c r="BB55" s="25"/>
      <c r="BC55" s="25"/>
      <c r="BD55" s="25"/>
      <c r="BE55" s="25"/>
      <c r="BF55" s="25"/>
      <c r="BG55" s="25"/>
      <c r="BH55" s="25"/>
      <c r="BI55" s="25"/>
      <c r="BJ55" s="25"/>
      <c r="BK55" s="25"/>
      <c r="BL55" s="25"/>
      <c r="BM55" s="26"/>
      <c r="BN55" s="15"/>
      <c r="BO55" s="15"/>
      <c r="BP55" s="15"/>
      <c r="BQ55" s="15"/>
      <c r="BR55" s="15"/>
      <c r="BS55" s="15"/>
      <c r="BT55" s="15"/>
      <c r="BU55" s="15"/>
      <c r="BV55" s="15"/>
      <c r="BW55" s="15"/>
      <c r="BX55" s="15"/>
      <c r="BY55" s="15"/>
      <c r="BZ55" s="15"/>
      <c r="CA55" s="15"/>
      <c r="CB55" s="15"/>
      <c r="CC55" s="16" t="str">
        <f>VLOOKUP(CD55,ピンアサイン!$A$2:$B$241,2,FALSE)</f>
        <v>ADDR22</v>
      </c>
      <c r="CD55" s="9">
        <f t="shared" si="1"/>
        <v>137</v>
      </c>
    </row>
    <row r="56" spans="19:82" ht="30" customHeight="1">
      <c r="S56" s="9">
        <v>45</v>
      </c>
      <c r="T56" s="14" t="str">
        <f>VLOOKUP(S56,ピンアサイン!$A$2:$B$241,2,FALSE)</f>
        <v>DATA32</v>
      </c>
      <c r="U56" s="15"/>
      <c r="V56" s="15"/>
      <c r="W56" s="15"/>
      <c r="X56" s="15"/>
      <c r="Y56" s="15"/>
      <c r="Z56" s="15"/>
      <c r="AA56" s="15"/>
      <c r="AB56" s="15"/>
      <c r="AC56" s="15"/>
      <c r="AD56" s="15"/>
      <c r="AE56" s="15"/>
      <c r="AF56" s="15"/>
      <c r="AG56" s="15"/>
      <c r="AH56" s="15"/>
      <c r="AI56" s="15"/>
      <c r="AJ56" s="24"/>
      <c r="AK56" s="25"/>
      <c r="AL56" s="25"/>
      <c r="AM56" s="25"/>
      <c r="AN56" s="25"/>
      <c r="AO56" s="25"/>
      <c r="AP56" s="25"/>
      <c r="AQ56" s="25"/>
      <c r="AR56" s="25"/>
      <c r="AS56" s="25"/>
      <c r="AT56" s="25"/>
      <c r="AU56" s="25"/>
      <c r="AV56" s="25"/>
      <c r="AW56" s="25"/>
      <c r="AX56" s="25"/>
      <c r="AY56" s="25"/>
      <c r="AZ56" s="25"/>
      <c r="BA56" s="25"/>
      <c r="BB56" s="25"/>
      <c r="BC56" s="25"/>
      <c r="BD56" s="25"/>
      <c r="BE56" s="25"/>
      <c r="BF56" s="25"/>
      <c r="BG56" s="25"/>
      <c r="BH56" s="25"/>
      <c r="BI56" s="25"/>
      <c r="BJ56" s="25"/>
      <c r="BK56" s="25"/>
      <c r="BL56" s="25"/>
      <c r="BM56" s="26"/>
      <c r="BN56" s="15"/>
      <c r="BO56" s="15"/>
      <c r="BP56" s="15"/>
      <c r="BQ56" s="15"/>
      <c r="BR56" s="15"/>
      <c r="BS56" s="15"/>
      <c r="BT56" s="15"/>
      <c r="BU56" s="15"/>
      <c r="BV56" s="15"/>
      <c r="BW56" s="15"/>
      <c r="BX56" s="15"/>
      <c r="BY56" s="15"/>
      <c r="BZ56" s="15"/>
      <c r="CA56" s="15"/>
      <c r="CB56" s="15"/>
      <c r="CC56" s="16" t="str">
        <f>VLOOKUP(CD56,ピンアサイン!$A$2:$B$241,2,FALSE)</f>
        <v>ADDR23</v>
      </c>
      <c r="CD56" s="9">
        <f t="shared" si="1"/>
        <v>136</v>
      </c>
    </row>
    <row r="57" spans="19:82" ht="30" customHeight="1">
      <c r="S57" s="9">
        <v>46</v>
      </c>
      <c r="T57" s="14" t="str">
        <f>VLOOKUP(S57,ピンアサイン!$A$2:$B$241,2,FALSE)</f>
        <v>GND</v>
      </c>
      <c r="U57" s="15"/>
      <c r="V57" s="15"/>
      <c r="W57" s="15"/>
      <c r="X57" s="15"/>
      <c r="Y57" s="15"/>
      <c r="Z57" s="15"/>
      <c r="AA57" s="15"/>
      <c r="AB57" s="15"/>
      <c r="AC57" s="15"/>
      <c r="AD57" s="15"/>
      <c r="AE57" s="15"/>
      <c r="AF57" s="15"/>
      <c r="AG57" s="15"/>
      <c r="AH57" s="15"/>
      <c r="AI57" s="15"/>
      <c r="AJ57" s="24"/>
      <c r="AK57" s="25"/>
      <c r="AL57" s="25"/>
      <c r="AM57" s="25"/>
      <c r="AN57" s="25"/>
      <c r="AO57" s="25"/>
      <c r="AP57" s="25"/>
      <c r="AQ57" s="25"/>
      <c r="AR57" s="25"/>
      <c r="AS57" s="25"/>
      <c r="AT57" s="25"/>
      <c r="AU57" s="25"/>
      <c r="AV57" s="25"/>
      <c r="AW57" s="25"/>
      <c r="AX57" s="25"/>
      <c r="AY57" s="25"/>
      <c r="AZ57" s="25"/>
      <c r="BA57" s="25"/>
      <c r="BB57" s="25"/>
      <c r="BC57" s="25"/>
      <c r="BD57" s="25"/>
      <c r="BE57" s="25"/>
      <c r="BF57" s="25"/>
      <c r="BG57" s="25"/>
      <c r="BH57" s="25"/>
      <c r="BI57" s="25"/>
      <c r="BJ57" s="25"/>
      <c r="BK57" s="25"/>
      <c r="BL57" s="25"/>
      <c r="BM57" s="26"/>
      <c r="BN57" s="15"/>
      <c r="BO57" s="15"/>
      <c r="BP57" s="15"/>
      <c r="BQ57" s="15"/>
      <c r="BR57" s="15"/>
      <c r="BS57" s="15"/>
      <c r="BT57" s="15"/>
      <c r="BU57" s="15"/>
      <c r="BV57" s="15"/>
      <c r="BW57" s="15"/>
      <c r="BX57" s="15"/>
      <c r="BY57" s="15"/>
      <c r="BZ57" s="15"/>
      <c r="CA57" s="15"/>
      <c r="CB57" s="15"/>
      <c r="CC57" s="16" t="str">
        <f>VLOOKUP(CD57,ピンアサイン!$A$2:$B$241,2,FALSE)</f>
        <v>ADDR24</v>
      </c>
      <c r="CD57" s="9">
        <f t="shared" si="1"/>
        <v>135</v>
      </c>
    </row>
    <row r="58" spans="19:82" ht="30" customHeight="1">
      <c r="S58" s="9">
        <v>47</v>
      </c>
      <c r="T58" s="14" t="str">
        <f>VLOOKUP(S58,ピンアサイン!$A$2:$B$241,2,FALSE)</f>
        <v>VDD</v>
      </c>
      <c r="U58" s="15"/>
      <c r="V58" s="15"/>
      <c r="W58" s="15"/>
      <c r="X58" s="15"/>
      <c r="Y58" s="15"/>
      <c r="Z58" s="15"/>
      <c r="AA58" s="15"/>
      <c r="AB58" s="15"/>
      <c r="AC58" s="15"/>
      <c r="AD58" s="15"/>
      <c r="AE58" s="15"/>
      <c r="AF58" s="15"/>
      <c r="AG58" s="15"/>
      <c r="AH58" s="15"/>
      <c r="AI58" s="15"/>
      <c r="AJ58" s="24"/>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6"/>
      <c r="BN58" s="15"/>
      <c r="BO58" s="15"/>
      <c r="BP58" s="15"/>
      <c r="BQ58" s="15"/>
      <c r="BR58" s="15"/>
      <c r="BS58" s="15"/>
      <c r="BT58" s="15"/>
      <c r="BU58" s="15"/>
      <c r="BV58" s="15"/>
      <c r="BW58" s="15"/>
      <c r="BX58" s="15"/>
      <c r="BY58" s="15"/>
      <c r="BZ58" s="15"/>
      <c r="CA58" s="15"/>
      <c r="CB58" s="15"/>
      <c r="CC58" s="16" t="str">
        <f>VLOOKUP(CD58,ピンアサイン!$A$2:$B$241,2,FALSE)</f>
        <v>VDD</v>
      </c>
      <c r="CD58" s="9">
        <f t="shared" si="1"/>
        <v>134</v>
      </c>
    </row>
    <row r="59" spans="19:82" ht="30" customHeight="1">
      <c r="S59" s="9">
        <v>48</v>
      </c>
      <c r="T59" s="14" t="str">
        <f>VLOOKUP(S59,ピンアサイン!$A$2:$B$241,2,FALSE)</f>
        <v>VDD</v>
      </c>
      <c r="U59" s="15"/>
      <c r="V59" s="15"/>
      <c r="W59" s="15"/>
      <c r="X59" s="15"/>
      <c r="Y59" s="15"/>
      <c r="Z59" s="15"/>
      <c r="AA59" s="15"/>
      <c r="AB59" s="15"/>
      <c r="AC59" s="15"/>
      <c r="AD59" s="15"/>
      <c r="AE59" s="15"/>
      <c r="AF59" s="15"/>
      <c r="AG59" s="15"/>
      <c r="AH59" s="15"/>
      <c r="AI59" s="15"/>
      <c r="AJ59" s="27"/>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9"/>
      <c r="BN59" s="15"/>
      <c r="BO59" s="15"/>
      <c r="BP59" s="15"/>
      <c r="BQ59" s="15"/>
      <c r="BR59" s="15"/>
      <c r="BS59" s="15"/>
      <c r="BT59" s="15"/>
      <c r="BU59" s="15"/>
      <c r="BV59" s="15"/>
      <c r="BW59" s="15"/>
      <c r="BX59" s="15"/>
      <c r="BY59" s="15"/>
      <c r="BZ59" s="15"/>
      <c r="CA59" s="15"/>
      <c r="CB59" s="15"/>
      <c r="CC59" s="16" t="str">
        <f>VLOOKUP(CD59,ピンアサイン!$A$2:$B$241,2,FALSE)</f>
        <v>GND</v>
      </c>
      <c r="CD59" s="9">
        <f t="shared" si="1"/>
        <v>133</v>
      </c>
    </row>
    <row r="60" spans="19:82" ht="30" customHeight="1">
      <c r="S60" s="9">
        <v>49</v>
      </c>
      <c r="T60" s="14" t="str">
        <f>VLOOKUP(S60,ピンアサイン!$A$2:$B$241,2,FALSE)</f>
        <v>DATA33</v>
      </c>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6" t="str">
        <f>VLOOKUP(CD60,ピンアサイン!$A$2:$B$241,2,FALSE)</f>
        <v>VDD</v>
      </c>
      <c r="CD60" s="9">
        <f t="shared" si="1"/>
        <v>132</v>
      </c>
    </row>
    <row r="61" spans="19:82" ht="30" customHeight="1">
      <c r="S61" s="9">
        <v>50</v>
      </c>
      <c r="T61" s="14" t="str">
        <f>VLOOKUP(S61,ピンアサイン!$A$2:$B$241,2,FALSE)</f>
        <v>DATA34</v>
      </c>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6" t="str">
        <f>VLOOKUP(CD61,ピンアサイン!$A$2:$B$241,2,FALSE)</f>
        <v>ADDR25</v>
      </c>
      <c r="CD61" s="9">
        <f t="shared" si="1"/>
        <v>131</v>
      </c>
    </row>
    <row r="62" spans="19:82" ht="30" customHeight="1">
      <c r="S62" s="9">
        <v>51</v>
      </c>
      <c r="T62" s="14" t="str">
        <f>VLOOKUP(S62,ピンアサイン!$A$2:$B$241,2,FALSE)</f>
        <v>DATA35</v>
      </c>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6" t="str">
        <f>VLOOKUP(CD62,ピンアサイン!$A$2:$B$241,2,FALSE)</f>
        <v>ADDR26</v>
      </c>
      <c r="CD62" s="9">
        <f t="shared" si="1"/>
        <v>130</v>
      </c>
    </row>
    <row r="63" spans="19:82" ht="30" customHeight="1">
      <c r="S63" s="9">
        <v>52</v>
      </c>
      <c r="T63" s="14" t="str">
        <f>VLOOKUP(S63,ピンアサイン!$A$2:$B$241,2,FALSE)</f>
        <v>NC</v>
      </c>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6" t="str">
        <f>VLOOKUP(CD63,ピンアサイン!$A$2:$B$241,2,FALSE)</f>
        <v>ADDR27</v>
      </c>
      <c r="CD63" s="9">
        <f t="shared" si="1"/>
        <v>129</v>
      </c>
    </row>
    <row r="64" spans="19:82" ht="30" customHeight="1">
      <c r="S64" s="9">
        <v>53</v>
      </c>
      <c r="T64" s="14" t="str">
        <f>VLOOKUP(S64,ピンアサイン!$A$2:$B$241,2,FALSE)</f>
        <v>GND</v>
      </c>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6" t="str">
        <f>VLOOKUP(CD64,ピンアサイン!$A$2:$B$241,2,FALSE)</f>
        <v>GND</v>
      </c>
      <c r="CD64" s="9">
        <f t="shared" si="1"/>
        <v>128</v>
      </c>
    </row>
    <row r="65" spans="19:82" ht="30" customHeight="1">
      <c r="S65" s="9">
        <v>54</v>
      </c>
      <c r="T65" s="14" t="str">
        <f>VLOOKUP(S65,ピンアサイン!$A$2:$B$241,2,FALSE)</f>
        <v>DATA36</v>
      </c>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6" t="str">
        <f>VLOOKUP(CD65,ピンアサイン!$A$2:$B$241,2,FALSE)</f>
        <v>MS3</v>
      </c>
      <c r="CD65" s="9">
        <f t="shared" si="1"/>
        <v>127</v>
      </c>
    </row>
    <row r="66" spans="19:82" ht="30" customHeight="1">
      <c r="S66" s="9">
        <v>55</v>
      </c>
      <c r="T66" s="14" t="str">
        <f>VLOOKUP(S66,ピンアサイン!$A$2:$B$241,2,FALSE)</f>
        <v>DATA37</v>
      </c>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6" t="str">
        <f>VLOOKUP(CD66,ピンアサイン!$A$2:$B$241,2,FALSE)</f>
        <v>MS2</v>
      </c>
      <c r="CD66" s="9">
        <f t="shared" si="1"/>
        <v>126</v>
      </c>
    </row>
    <row r="67" spans="19:82" ht="30" customHeight="1">
      <c r="S67" s="9">
        <v>56</v>
      </c>
      <c r="T67" s="14" t="str">
        <f>VLOOKUP(S67,ピンアサイン!$A$2:$B$241,2,FALSE)</f>
        <v>DATA38</v>
      </c>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6" t="str">
        <f>VLOOKUP(CD67,ピンアサイン!$A$2:$B$241,2,FALSE)</f>
        <v>MS1</v>
      </c>
      <c r="CD67" s="9">
        <f t="shared" si="1"/>
        <v>125</v>
      </c>
    </row>
    <row r="68" spans="19:82" ht="30" customHeight="1">
      <c r="S68" s="9">
        <v>57</v>
      </c>
      <c r="T68" s="14" t="str">
        <f>VLOOKUP(S68,ピンアサイン!$A$2:$B$241,2,FALSE)</f>
        <v>VDD</v>
      </c>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6" t="str">
        <f>VLOOKUP(CD68,ピンアサイン!$A$2:$B$241,2,FALSE)</f>
        <v>MS0</v>
      </c>
      <c r="CD68" s="9">
        <f t="shared" si="1"/>
        <v>124</v>
      </c>
    </row>
    <row r="69" spans="19:82" ht="30" customHeight="1">
      <c r="S69" s="9">
        <v>58</v>
      </c>
      <c r="T69" s="14" t="str">
        <f>VLOOKUP(S69,ピンアサイン!$A$2:$B$241,2,FALSE)</f>
        <v>DATA39</v>
      </c>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6" t="str">
        <f>VLOOKUP(CD69,ピンアサイン!$A$2:$B$241,2,FALSE)</f>
        <v>SW</v>
      </c>
      <c r="CD69" s="9">
        <f t="shared" si="1"/>
        <v>123</v>
      </c>
    </row>
    <row r="70" spans="19:82" ht="30" customHeight="1">
      <c r="S70" s="9">
        <v>59</v>
      </c>
      <c r="T70" s="14" t="str">
        <f>VLOOKUP(S70,ピンアサイン!$A$2:$B$241,2,FALSE)</f>
        <v>DATA40</v>
      </c>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6" t="str">
        <f>VLOOKUP(CD70,ピンアサイン!$A$2:$B$241,2,FALSE)</f>
        <v>BMS</v>
      </c>
      <c r="CD70" s="9">
        <f t="shared" si="1"/>
        <v>122</v>
      </c>
    </row>
    <row r="71" spans="19:82" ht="30" customHeight="1">
      <c r="S71" s="9">
        <v>60</v>
      </c>
      <c r="T71" s="14" t="str">
        <f>VLOOKUP(S71,ピンアサイン!$A$2:$B$241,2,FALSE)</f>
        <v>DATA41</v>
      </c>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6" t="str">
        <f>VLOOKUP(CD71,ピンアサイン!$A$2:$B$241,2,FALSE)</f>
        <v>ADDR28</v>
      </c>
      <c r="CD71" s="9">
        <f>CD70-1</f>
        <v>121</v>
      </c>
    </row>
    <row r="72" spans="19:82" ht="60" customHeight="1">
      <c r="T72" s="17"/>
      <c r="U72" s="19" t="str">
        <f>VLOOKUP(U73,ピンアサイン!$A$2:$B$241,2,FALSE)</f>
        <v>GND</v>
      </c>
      <c r="V72" s="19" t="str">
        <f>VLOOKUP(V73,ピンアサイン!$A$2:$B$241,2,FALSE)</f>
        <v>DATA42</v>
      </c>
      <c r="W72" s="19" t="str">
        <f>VLOOKUP(W73,ピンアサイン!$A$2:$B$241,2,FALSE)</f>
        <v>DATA43</v>
      </c>
      <c r="X72" s="19" t="str">
        <f>VLOOKUP(X73,ピンアサイン!$A$2:$B$241,2,FALSE)</f>
        <v>DATA44</v>
      </c>
      <c r="Y72" s="19" t="str">
        <f>VLOOKUP(Y73,ピンアサイン!$A$2:$B$241,2,FALSE)</f>
        <v>VDD</v>
      </c>
      <c r="Z72" s="19" t="str">
        <f>VLOOKUP(Z73,ピンアサイン!$A$2:$B$241,2,FALSE)</f>
        <v>DATA45</v>
      </c>
      <c r="AA72" s="19" t="str">
        <f>VLOOKUP(AA73,ピンアサイン!$A$2:$B$241,2,FALSE)</f>
        <v>DATA46</v>
      </c>
      <c r="AB72" s="19" t="str">
        <f>VLOOKUP(AB73,ピンアサイン!$A$2:$B$241,2,FALSE)</f>
        <v>DATA47</v>
      </c>
      <c r="AC72" s="19" t="str">
        <f>VLOOKUP(AC73,ピンアサイン!$A$2:$B$241,2,FALSE)</f>
        <v>GND</v>
      </c>
      <c r="AD72" s="19" t="str">
        <f>VLOOKUP(AD73,ピンアサイン!$A$2:$B$241,2,FALSE)</f>
        <v>VDD</v>
      </c>
      <c r="AE72" s="19" t="str">
        <f>VLOOKUP(AE73,ピンアサイン!$A$2:$B$241,2,FALSE)</f>
        <v>GND</v>
      </c>
      <c r="AF72" s="19" t="str">
        <f>VLOOKUP(AF73,ピンアサイン!$A$2:$B$241,2,FALSE)</f>
        <v>BR1</v>
      </c>
      <c r="AG72" s="19" t="str">
        <f>VLOOKUP(AG73,ピンアサイン!$A$2:$B$241,2,FALSE)</f>
        <v>BR2</v>
      </c>
      <c r="AH72" s="19" t="str">
        <f>VLOOKUP(AH73,ピンアサイン!$A$2:$B$241,2,FALSE)</f>
        <v>BR3</v>
      </c>
      <c r="AI72" s="19" t="str">
        <f>VLOOKUP(AI73,ピンアサイン!$A$2:$B$241,2,FALSE)</f>
        <v>BR4</v>
      </c>
      <c r="AJ72" s="19" t="str">
        <f>VLOOKUP(AJ73,ピンアサイン!$A$2:$B$241,2,FALSE)</f>
        <v>BR5</v>
      </c>
      <c r="AK72" s="19" t="str">
        <f>VLOOKUP(AK73,ピンアサイン!$A$2:$B$241,2,FALSE)</f>
        <v>BR6</v>
      </c>
      <c r="AL72" s="19" t="str">
        <f>VLOOKUP(AL73,ピンアサイン!$A$2:$B$241,2,FALSE)</f>
        <v>VDD</v>
      </c>
      <c r="AM72" s="19" t="str">
        <f>VLOOKUP(AM73,ピンアサイン!$A$2:$B$241,2,FALSE)</f>
        <v>PAGE</v>
      </c>
      <c r="AN72" s="19" t="str">
        <f>VLOOKUP(AN73,ピンアサイン!$A$2:$B$241,2,FALSE)</f>
        <v>DMAG1</v>
      </c>
      <c r="AO72" s="19" t="str">
        <f>VLOOKUP(AO73,ピンアサイン!$A$2:$B$241,2,FALSE)</f>
        <v>DMAG2</v>
      </c>
      <c r="AP72" s="19" t="str">
        <f>VLOOKUP(AP73,ピンアサイン!$A$2:$B$241,2,FALSE)</f>
        <v>ACK</v>
      </c>
      <c r="AQ72" s="19" t="str">
        <f>VLOOKUP(AQ73,ピンアサイン!$A$2:$B$241,2,FALSE)</f>
        <v>CLKIN</v>
      </c>
      <c r="AR72" s="19" t="str">
        <f>VLOOKUP(AR73,ピンアサイン!$A$2:$B$241,2,FALSE)</f>
        <v>GND</v>
      </c>
      <c r="AS72" s="19" t="str">
        <f>VLOOKUP(AS73,ピンアサイン!$A$2:$B$241,2,FALSE)</f>
        <v>VDD</v>
      </c>
      <c r="AT72" s="19" t="str">
        <f>VLOOKUP(AT73,ピンアサイン!$A$2:$B$241,2,FALSE)</f>
        <v>GND</v>
      </c>
      <c r="AU72" s="19" t="str">
        <f>VLOOKUP(AU73,ピンアサイン!$A$2:$B$241,2,FALSE)</f>
        <v>WR</v>
      </c>
      <c r="AV72" s="19" t="str">
        <f>VLOOKUP(AV73,ピンアサイン!$A$2:$B$241,2,FALSE)</f>
        <v>RD</v>
      </c>
      <c r="AW72" s="19" t="str">
        <f>VLOOKUP(AW73,ピンアサイン!$A$2:$B$241,2,FALSE)</f>
        <v>CS</v>
      </c>
      <c r="AX72" s="19" t="str">
        <f>VLOOKUP(AX73,ピンアサイン!$A$2:$B$241,2,FALSE)</f>
        <v>HBG</v>
      </c>
      <c r="AY72" s="19" t="str">
        <f>VLOOKUP(AY73,ピンアサイン!$A$2:$B$241,2,FALSE)</f>
        <v>REDY</v>
      </c>
      <c r="AZ72" s="19" t="str">
        <f>VLOOKUP(AZ73,ピンアサイン!$A$2:$B$241,2,FALSE)</f>
        <v>ADRCLK</v>
      </c>
      <c r="BA72" s="19" t="str">
        <f>VLOOKUP(BA73,ピンアサイン!$A$2:$B$241,2,FALSE)</f>
        <v>GND</v>
      </c>
      <c r="BB72" s="19" t="str">
        <f>VLOOKUP(BB73,ピンアサイン!$A$2:$B$241,2,FALSE)</f>
        <v>VDD</v>
      </c>
      <c r="BC72" s="19" t="str">
        <f>VLOOKUP(BC73,ピンアサイン!$A$2:$B$241,2,FALSE)</f>
        <v>VDD</v>
      </c>
      <c r="BD72" s="19" t="str">
        <f>VLOOKUP(BD73,ピンアサイン!$A$2:$B$241,2,FALSE)</f>
        <v>RFS0</v>
      </c>
      <c r="BE72" s="19" t="str">
        <f>VLOOKUP(BE73,ピンアサイン!$A$2:$B$241,2,FALSE)</f>
        <v>RCLK0</v>
      </c>
      <c r="BF72" s="19" t="str">
        <f>VLOOKUP(BF73,ピンアサイン!$A$2:$B$241,2,FALSE)</f>
        <v>DR0</v>
      </c>
      <c r="BG72" s="19" t="str">
        <f>VLOOKUP(BG73,ピンアサイン!$A$2:$B$241,2,FALSE)</f>
        <v>TFS0</v>
      </c>
      <c r="BH72" s="19" t="str">
        <f>VLOOKUP(BH73,ピンアサイン!$A$2:$B$241,2,FALSE)</f>
        <v>TCLK0</v>
      </c>
      <c r="BI72" s="19" t="str">
        <f>VLOOKUP(BI73,ピンアサイン!$A$2:$B$241,2,FALSE)</f>
        <v>DT0</v>
      </c>
      <c r="BJ72" s="19" t="str">
        <f>VLOOKUP(BJ73,ピンアサイン!$A$2:$B$241,2,FALSE)</f>
        <v>CPA</v>
      </c>
      <c r="BK72" s="19" t="str">
        <f>VLOOKUP(BK73,ピンアサイン!$A$2:$B$241,2,FALSE)</f>
        <v>GND</v>
      </c>
      <c r="BL72" s="19" t="str">
        <f>VLOOKUP(BL73,ピンアサイン!$A$2:$B$241,2,FALSE)</f>
        <v>RFS1</v>
      </c>
      <c r="BM72" s="19" t="str">
        <f>VLOOKUP(BM73,ピンアサイン!$A$2:$B$241,2,FALSE)</f>
        <v>RCLK1</v>
      </c>
      <c r="BN72" s="19" t="str">
        <f>VLOOKUP(BN73,ピンアサイン!$A$2:$B$241,2,FALSE)</f>
        <v>DR1</v>
      </c>
      <c r="BO72" s="19" t="str">
        <f>VLOOKUP(BO73,ピンアサイン!$A$2:$B$241,2,FALSE)</f>
        <v>TFS1</v>
      </c>
      <c r="BP72" s="19" t="str">
        <f>VLOOKUP(BP73,ピンアサイン!$A$2:$B$241,2,FALSE)</f>
        <v>TCLK1</v>
      </c>
      <c r="BQ72" s="19" t="str">
        <f>VLOOKUP(BQ73,ピンアサイン!$A$2:$B$241,2,FALSE)</f>
        <v>DT1</v>
      </c>
      <c r="BR72" s="19" t="str">
        <f>VLOOKUP(BR73,ピンアサイン!$A$2:$B$241,2,FALSE)</f>
        <v>HBR</v>
      </c>
      <c r="BS72" s="19" t="str">
        <f>VLOOKUP(BS73,ピンアサイン!$A$2:$B$241,2,FALSE)</f>
        <v>DMAR1</v>
      </c>
      <c r="BT72" s="19" t="str">
        <f>VLOOKUP(BT73,ピンアサイン!$A$2:$B$241,2,FALSE)</f>
        <v>DMAR2</v>
      </c>
      <c r="BU72" s="19" t="str">
        <f>VLOOKUP(BU73,ピンアサイン!$A$2:$B$241,2,FALSE)</f>
        <v>SBTS</v>
      </c>
      <c r="BV72" s="19" t="str">
        <f>VLOOKUP(BV73,ピンアサイン!$A$2:$B$241,2,FALSE)</f>
        <v>GND</v>
      </c>
      <c r="BW72" s="19" t="str">
        <f>VLOOKUP(BW73,ピンアサイン!$A$2:$B$241,2,FALSE)</f>
        <v>ADDR31</v>
      </c>
      <c r="BX72" s="19" t="str">
        <f>VLOOKUP(BX73,ピンアサイン!$A$2:$B$241,2,FALSE)</f>
        <v>ADDR30</v>
      </c>
      <c r="BY72" s="19" t="str">
        <f>VLOOKUP(BY73,ピンアサイン!$A$2:$B$241,2,FALSE)</f>
        <v>ADDR29</v>
      </c>
      <c r="BZ72" s="19" t="str">
        <f>VLOOKUP(BZ73,ピンアサイン!$A$2:$B$241,2,FALSE)</f>
        <v>VDD</v>
      </c>
      <c r="CA72" s="19" t="str">
        <f>VLOOKUP(CA73,ピンアサイン!$A$2:$B$241,2,FALSE)</f>
        <v>VDD</v>
      </c>
      <c r="CB72" s="19" t="str">
        <f>VLOOKUP(CB73,ピンアサイン!$A$2:$B$241,2,FALSE)</f>
        <v>GND</v>
      </c>
      <c r="CC72" s="18"/>
    </row>
    <row r="73" spans="19:82" ht="30" customHeight="1">
      <c r="U73" s="9">
        <v>61</v>
      </c>
      <c r="V73" s="9">
        <v>62</v>
      </c>
      <c r="W73" s="9">
        <v>63</v>
      </c>
      <c r="X73" s="9">
        <v>64</v>
      </c>
      <c r="Y73" s="9">
        <v>65</v>
      </c>
      <c r="Z73" s="9">
        <v>66</v>
      </c>
      <c r="AA73" s="9">
        <v>67</v>
      </c>
      <c r="AB73" s="9">
        <v>68</v>
      </c>
      <c r="AC73" s="9">
        <v>69</v>
      </c>
      <c r="AD73" s="9">
        <v>70</v>
      </c>
      <c r="AE73" s="9">
        <v>71</v>
      </c>
      <c r="AF73" s="9">
        <v>72</v>
      </c>
      <c r="AG73" s="9">
        <v>73</v>
      </c>
      <c r="AH73" s="9">
        <v>74</v>
      </c>
      <c r="AI73" s="9">
        <v>75</v>
      </c>
      <c r="AJ73" s="9">
        <v>76</v>
      </c>
      <c r="AK73" s="9">
        <v>77</v>
      </c>
      <c r="AL73" s="9">
        <v>78</v>
      </c>
      <c r="AM73" s="9">
        <v>79</v>
      </c>
      <c r="AN73" s="9">
        <v>80</v>
      </c>
      <c r="AO73" s="9">
        <v>81</v>
      </c>
      <c r="AP73" s="9">
        <v>82</v>
      </c>
      <c r="AQ73" s="9">
        <v>83</v>
      </c>
      <c r="AR73" s="9">
        <v>84</v>
      </c>
      <c r="AS73" s="9">
        <v>85</v>
      </c>
      <c r="AT73" s="9">
        <v>86</v>
      </c>
      <c r="AU73" s="9">
        <v>87</v>
      </c>
      <c r="AV73" s="9">
        <v>88</v>
      </c>
      <c r="AW73" s="9">
        <v>89</v>
      </c>
      <c r="AX73" s="9">
        <v>90</v>
      </c>
      <c r="AY73" s="9">
        <v>91</v>
      </c>
      <c r="AZ73" s="9">
        <v>92</v>
      </c>
      <c r="BA73" s="9">
        <v>93</v>
      </c>
      <c r="BB73" s="9">
        <v>94</v>
      </c>
      <c r="BC73" s="9">
        <v>95</v>
      </c>
      <c r="BD73" s="9">
        <v>96</v>
      </c>
      <c r="BE73" s="9">
        <v>97</v>
      </c>
      <c r="BF73" s="9">
        <v>98</v>
      </c>
      <c r="BG73" s="9">
        <v>99</v>
      </c>
      <c r="BH73" s="9">
        <v>100</v>
      </c>
      <c r="BI73" s="9">
        <v>101</v>
      </c>
      <c r="BJ73" s="9">
        <v>102</v>
      </c>
      <c r="BK73" s="9">
        <v>103</v>
      </c>
      <c r="BL73" s="9">
        <v>104</v>
      </c>
      <c r="BM73" s="9">
        <v>105</v>
      </c>
      <c r="BN73" s="9">
        <v>106</v>
      </c>
      <c r="BO73" s="9">
        <v>107</v>
      </c>
      <c r="BP73" s="9">
        <v>108</v>
      </c>
      <c r="BQ73" s="9">
        <v>109</v>
      </c>
      <c r="BR73" s="9">
        <v>110</v>
      </c>
      <c r="BS73" s="9">
        <v>111</v>
      </c>
      <c r="BT73" s="9">
        <v>112</v>
      </c>
      <c r="BU73" s="9">
        <v>113</v>
      </c>
      <c r="BV73" s="9">
        <v>114</v>
      </c>
      <c r="BW73" s="9">
        <v>115</v>
      </c>
      <c r="BX73" s="9">
        <v>116</v>
      </c>
      <c r="BY73" s="9">
        <v>117</v>
      </c>
      <c r="BZ73" s="9">
        <v>118</v>
      </c>
      <c r="CA73" s="9">
        <v>119</v>
      </c>
      <c r="CB73" s="9">
        <v>120</v>
      </c>
    </row>
    <row r="75" spans="19:82" ht="30" customHeight="1">
      <c r="W75" s="20"/>
    </row>
  </sheetData>
  <phoneticPr fontId="1"/>
  <conditionalFormatting sqref="A1:XFD1048576">
    <cfRule type="beginsWith" dxfId="15" priority="10" operator="beginsWith" text="L">
      <formula>LEFT(A1,LEN("L"))="L"</formula>
    </cfRule>
    <cfRule type="containsText" dxfId="14" priority="11" operator="containsText" text="ADDR">
      <formula>NOT(ISERROR(SEARCH("ADDR",A1)))</formula>
    </cfRule>
    <cfRule type="containsText" dxfId="13" priority="12" operator="containsText" text="DATA">
      <formula>NOT(ISERROR(SEARCH("DATA",A1)))</formula>
    </cfRule>
    <cfRule type="cellIs" dxfId="12" priority="13" operator="equal">
      <formula>"GND"</formula>
    </cfRule>
    <cfRule type="cellIs" dxfId="11" priority="14" operator="equal">
      <formula>"VDD"</formula>
    </cfRule>
    <cfRule type="expression" dxfId="10" priority="5">
      <formula>OR(A1="DT0",A1="DT1",A1="DR0",A1="DR1",A1="TCLK0",A1="TCLK1",A1="RCLK0",A1="RCLK1",A1="TFS0",A1="TFS1",A1="RFS0",A1="RFS1",A1="SERIAL PORT")</formula>
    </cfRule>
    <cfRule type="expression" dxfId="9" priority="4">
      <formula>OR(A1="TCK",A1="TMS",A1="TDI",A1="TDO",A1="TRST",A1="EMU",A1="JTAG")</formula>
    </cfRule>
    <cfRule type="expression" dxfId="8" priority="1">
      <formula>OR(A1="EBOOT",A1="LBOOT",A1="BMS",A1="BOOT")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C5FFE-350A-434C-9443-75CCFC72256A}">
  <dimension ref="B1:D48"/>
  <sheetViews>
    <sheetView topLeftCell="A10" zoomScaleNormal="100" workbookViewId="0">
      <selection activeCell="B21" sqref="B21:D22"/>
    </sheetView>
  </sheetViews>
  <sheetFormatPr defaultRowHeight="18.75"/>
  <cols>
    <col min="1" max="1" width="9" style="4"/>
    <col min="2" max="2" width="10.875" style="4" customWidth="1"/>
    <col min="3" max="3" width="9" style="4"/>
    <col min="4" max="4" width="135.875" style="4" customWidth="1"/>
    <col min="5" max="16384" width="9" style="4"/>
  </cols>
  <sheetData>
    <row r="1" spans="2:4">
      <c r="B1" s="5" t="s">
        <v>197</v>
      </c>
      <c r="C1" s="5" t="s">
        <v>198</v>
      </c>
      <c r="D1" s="5" t="s">
        <v>199</v>
      </c>
    </row>
    <row r="2" spans="2:4" ht="56.25">
      <c r="B2" s="6" t="s">
        <v>225</v>
      </c>
      <c r="C2" s="6" t="s">
        <v>226</v>
      </c>
      <c r="D2" s="6" t="s">
        <v>250</v>
      </c>
    </row>
    <row r="3" spans="2:4" ht="56.25">
      <c r="B3" s="6" t="s">
        <v>227</v>
      </c>
      <c r="C3" s="6" t="s">
        <v>228</v>
      </c>
      <c r="D3" s="7" t="s">
        <v>251</v>
      </c>
    </row>
    <row r="4" spans="2:4" ht="112.5">
      <c r="B4" s="6" t="s">
        <v>254</v>
      </c>
      <c r="C4" s="6" t="s">
        <v>226</v>
      </c>
      <c r="D4" s="7" t="s">
        <v>235</v>
      </c>
    </row>
    <row r="5" spans="2:4" ht="56.25">
      <c r="B5" s="6" t="s">
        <v>255</v>
      </c>
      <c r="C5" s="6" t="s">
        <v>226</v>
      </c>
      <c r="D5" s="8" t="s">
        <v>229</v>
      </c>
    </row>
    <row r="6" spans="2:4" ht="56.25">
      <c r="B6" s="6" t="s">
        <v>256</v>
      </c>
      <c r="C6" s="8" t="s">
        <v>291</v>
      </c>
      <c r="D6" s="6" t="s">
        <v>230</v>
      </c>
    </row>
    <row r="7" spans="2:4" ht="75">
      <c r="B7" s="6" t="s">
        <v>186</v>
      </c>
      <c r="C7" s="6" t="s">
        <v>209</v>
      </c>
      <c r="D7" s="6" t="s">
        <v>236</v>
      </c>
    </row>
    <row r="8" spans="2:4">
      <c r="B8" s="6" t="s">
        <v>65</v>
      </c>
      <c r="C8" s="6" t="s">
        <v>209</v>
      </c>
      <c r="D8" s="6" t="s">
        <v>252</v>
      </c>
    </row>
    <row r="9" spans="2:4" ht="93.75">
      <c r="B9" s="6" t="s">
        <v>257</v>
      </c>
      <c r="C9" s="6" t="s">
        <v>226</v>
      </c>
      <c r="D9" s="7" t="s">
        <v>237</v>
      </c>
    </row>
    <row r="10" spans="2:4" ht="75">
      <c r="B10" s="6" t="s">
        <v>18</v>
      </c>
      <c r="C10" s="6" t="s">
        <v>201</v>
      </c>
      <c r="D10" s="6" t="s">
        <v>253</v>
      </c>
    </row>
    <row r="11" spans="2:4" ht="56.25">
      <c r="B11" s="6" t="s">
        <v>258</v>
      </c>
      <c r="C11" s="6" t="s">
        <v>202</v>
      </c>
      <c r="D11" s="7" t="s">
        <v>231</v>
      </c>
    </row>
    <row r="12" spans="2:4">
      <c r="B12" s="6" t="s">
        <v>200</v>
      </c>
      <c r="C12" s="6" t="s">
        <v>203</v>
      </c>
      <c r="D12" s="7" t="s">
        <v>232</v>
      </c>
    </row>
    <row r="13" spans="2:4" ht="37.5">
      <c r="B13" s="6" t="s">
        <v>204</v>
      </c>
      <c r="C13" s="6" t="s">
        <v>205</v>
      </c>
      <c r="D13" s="7" t="s">
        <v>238</v>
      </c>
    </row>
    <row r="14" spans="2:4">
      <c r="B14" s="6" t="s">
        <v>83</v>
      </c>
      <c r="C14" s="6" t="s">
        <v>206</v>
      </c>
      <c r="D14" s="6" t="s">
        <v>239</v>
      </c>
    </row>
    <row r="15" spans="2:4" ht="56.25">
      <c r="B15" s="6" t="s">
        <v>259</v>
      </c>
      <c r="C15" s="6" t="s">
        <v>203</v>
      </c>
      <c r="D15" s="6" t="s">
        <v>240</v>
      </c>
    </row>
    <row r="16" spans="2:4" ht="37.5">
      <c r="B16" s="6" t="s">
        <v>260</v>
      </c>
      <c r="C16" s="6" t="s">
        <v>207</v>
      </c>
      <c r="D16" s="6" t="s">
        <v>241</v>
      </c>
    </row>
    <row r="17" spans="2:4">
      <c r="B17" s="6" t="s">
        <v>261</v>
      </c>
      <c r="C17" s="6" t="s">
        <v>203</v>
      </c>
      <c r="D17" s="6" t="s">
        <v>270</v>
      </c>
    </row>
    <row r="18" spans="2:4" ht="56.25">
      <c r="B18" s="6" t="s">
        <v>59</v>
      </c>
      <c r="C18" s="6" t="s">
        <v>208</v>
      </c>
      <c r="D18" s="7" t="s">
        <v>242</v>
      </c>
    </row>
    <row r="19" spans="2:4">
      <c r="B19" s="6" t="s">
        <v>262</v>
      </c>
      <c r="C19" s="6" t="s">
        <v>203</v>
      </c>
      <c r="D19" s="6" t="s">
        <v>271</v>
      </c>
    </row>
    <row r="20" spans="2:4">
      <c r="B20" s="6" t="s">
        <v>263</v>
      </c>
      <c r="C20" s="6" t="s">
        <v>209</v>
      </c>
      <c r="D20" s="6" t="s">
        <v>272</v>
      </c>
    </row>
    <row r="21" spans="2:4" ht="75">
      <c r="B21" s="6" t="s">
        <v>264</v>
      </c>
      <c r="C21" s="6" t="s">
        <v>201</v>
      </c>
      <c r="D21" s="7" t="s">
        <v>293</v>
      </c>
    </row>
    <row r="22" spans="2:4" ht="56.25">
      <c r="B22" s="6" t="s">
        <v>265</v>
      </c>
      <c r="C22" s="6" t="s">
        <v>208</v>
      </c>
      <c r="D22" s="6" t="s">
        <v>292</v>
      </c>
    </row>
    <row r="23" spans="2:4" ht="56.25">
      <c r="B23" s="6" t="s">
        <v>138</v>
      </c>
      <c r="C23" s="6" t="s">
        <v>202</v>
      </c>
      <c r="D23" s="6" t="s">
        <v>273</v>
      </c>
    </row>
    <row r="24" spans="2:4" ht="56.25">
      <c r="B24" s="6" t="s">
        <v>266</v>
      </c>
      <c r="C24" s="6" t="s">
        <v>210</v>
      </c>
      <c r="D24" s="7" t="s">
        <v>274</v>
      </c>
    </row>
    <row r="25" spans="2:4">
      <c r="B25" s="6" t="s">
        <v>211</v>
      </c>
      <c r="C25" s="6" t="s">
        <v>206</v>
      </c>
      <c r="D25" s="6" t="s">
        <v>275</v>
      </c>
    </row>
    <row r="26" spans="2:4">
      <c r="B26" s="6" t="s">
        <v>212</v>
      </c>
      <c r="C26" s="6" t="s">
        <v>213</v>
      </c>
      <c r="D26" s="6" t="s">
        <v>276</v>
      </c>
    </row>
    <row r="27" spans="2:4">
      <c r="B27" s="6" t="s">
        <v>214</v>
      </c>
      <c r="C27" s="6" t="s">
        <v>207</v>
      </c>
      <c r="D27" s="6" t="s">
        <v>277</v>
      </c>
    </row>
    <row r="28" spans="2:4">
      <c r="B28" s="6" t="s">
        <v>215</v>
      </c>
      <c r="C28" s="6" t="s">
        <v>207</v>
      </c>
      <c r="D28" s="6" t="s">
        <v>278</v>
      </c>
    </row>
    <row r="29" spans="2:4">
      <c r="B29" s="6" t="s">
        <v>216</v>
      </c>
      <c r="C29" s="6" t="s">
        <v>207</v>
      </c>
      <c r="D29" s="6" t="s">
        <v>217</v>
      </c>
    </row>
    <row r="30" spans="2:4">
      <c r="B30" s="6" t="s">
        <v>218</v>
      </c>
      <c r="C30" s="6" t="s">
        <v>207</v>
      </c>
      <c r="D30" s="6" t="s">
        <v>279</v>
      </c>
    </row>
    <row r="31" spans="2:4">
      <c r="B31" s="6" t="s">
        <v>219</v>
      </c>
      <c r="C31" s="6" t="s">
        <v>207</v>
      </c>
      <c r="D31" s="7" t="s">
        <v>280</v>
      </c>
    </row>
    <row r="32" spans="2:4" ht="37.5">
      <c r="B32" s="6" t="s">
        <v>220</v>
      </c>
      <c r="C32" s="6" t="s">
        <v>207</v>
      </c>
      <c r="D32" s="7" t="s">
        <v>281</v>
      </c>
    </row>
    <row r="33" spans="2:4" ht="37.5">
      <c r="B33" s="6" t="s">
        <v>221</v>
      </c>
      <c r="C33" s="6" t="s">
        <v>207</v>
      </c>
      <c r="D33" s="6" t="s">
        <v>282</v>
      </c>
    </row>
    <row r="34" spans="2:4" ht="56.25">
      <c r="B34" s="6" t="s">
        <v>128</v>
      </c>
      <c r="C34" s="6" t="s">
        <v>213</v>
      </c>
      <c r="D34" s="7" t="s">
        <v>234</v>
      </c>
    </row>
    <row r="35" spans="2:4" ht="56.25">
      <c r="B35" s="6" t="s">
        <v>142</v>
      </c>
      <c r="C35" s="6" t="s">
        <v>213</v>
      </c>
      <c r="D35" s="6" t="s">
        <v>233</v>
      </c>
    </row>
    <row r="36" spans="2:4" ht="225">
      <c r="B36" s="6" t="s">
        <v>267</v>
      </c>
      <c r="C36" s="6" t="s">
        <v>222</v>
      </c>
      <c r="D36" s="7" t="s">
        <v>286</v>
      </c>
    </row>
    <row r="37" spans="2:4" ht="37.5">
      <c r="B37" s="6" t="s">
        <v>23</v>
      </c>
      <c r="C37" s="6" t="s">
        <v>213</v>
      </c>
      <c r="D37" s="7" t="s">
        <v>285</v>
      </c>
    </row>
    <row r="38" spans="2:4" ht="37.5">
      <c r="B38" s="6" t="s">
        <v>5</v>
      </c>
      <c r="C38" s="6" t="s">
        <v>203</v>
      </c>
      <c r="D38" s="6" t="s">
        <v>243</v>
      </c>
    </row>
    <row r="39" spans="2:4">
      <c r="B39" s="6" t="s">
        <v>110</v>
      </c>
      <c r="C39" s="6" t="s">
        <v>213</v>
      </c>
      <c r="D39" s="6" t="s">
        <v>244</v>
      </c>
    </row>
    <row r="40" spans="2:4">
      <c r="B40" s="6" t="s">
        <v>105</v>
      </c>
      <c r="C40" s="6" t="s">
        <v>202</v>
      </c>
      <c r="D40" s="7" t="s">
        <v>283</v>
      </c>
    </row>
    <row r="41" spans="2:4">
      <c r="B41" s="6" t="s">
        <v>101</v>
      </c>
      <c r="C41" s="6" t="s">
        <v>202</v>
      </c>
      <c r="D41" s="6" t="s">
        <v>284</v>
      </c>
    </row>
    <row r="42" spans="2:4">
      <c r="B42" s="6" t="s">
        <v>86</v>
      </c>
      <c r="C42" s="6" t="s">
        <v>206</v>
      </c>
      <c r="D42" s="6" t="s">
        <v>245</v>
      </c>
    </row>
    <row r="43" spans="2:4" ht="37.5">
      <c r="B43" s="6" t="s">
        <v>268</v>
      </c>
      <c r="C43" s="6" t="s">
        <v>203</v>
      </c>
      <c r="D43" s="7" t="s">
        <v>290</v>
      </c>
    </row>
    <row r="44" spans="2:4">
      <c r="B44" s="6" t="s">
        <v>269</v>
      </c>
      <c r="C44" s="6" t="s">
        <v>206</v>
      </c>
      <c r="D44" s="6" t="s">
        <v>287</v>
      </c>
    </row>
    <row r="45" spans="2:4">
      <c r="B45" s="6" t="s">
        <v>72</v>
      </c>
      <c r="C45" s="6" t="s">
        <v>206</v>
      </c>
      <c r="D45" s="6" t="s">
        <v>246</v>
      </c>
    </row>
    <row r="46" spans="2:4">
      <c r="B46" s="6" t="s">
        <v>1</v>
      </c>
      <c r="C46" s="6" t="s">
        <v>223</v>
      </c>
      <c r="D46" s="6" t="s">
        <v>247</v>
      </c>
    </row>
    <row r="47" spans="2:4">
      <c r="B47" s="6" t="s">
        <v>12</v>
      </c>
      <c r="C47" s="6" t="s">
        <v>224</v>
      </c>
      <c r="D47" s="6" t="s">
        <v>248</v>
      </c>
    </row>
    <row r="48" spans="2:4">
      <c r="B48" s="6" t="s">
        <v>64</v>
      </c>
      <c r="C48" s="6"/>
      <c r="D48" s="6" t="s">
        <v>249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Sheet1</vt:lpstr>
      <vt:lpstr>Sheet2</vt:lpstr>
      <vt:lpstr>ピンアサイン</vt:lpstr>
      <vt:lpstr>シンボル</vt:lpstr>
      <vt:lpstr>ピン仕様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甲斐佳奈</dc:creator>
  <cp:lastModifiedBy>佳奈 甲斐</cp:lastModifiedBy>
  <dcterms:created xsi:type="dcterms:W3CDTF">2015-06-05T18:19:34Z</dcterms:created>
  <dcterms:modified xsi:type="dcterms:W3CDTF">2025-06-21T07:37:54Z</dcterms:modified>
</cp:coreProperties>
</file>