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KET-I\Documents\penelitian\Stikubank\program\"/>
    </mc:Choice>
  </mc:AlternateContent>
  <xr:revisionPtr revIDLastSave="0" documentId="13_ncr:1_{AFE39375-6166-4A35-B40B-249BAEDBB3C3}" xr6:coauthVersionLast="47" xr6:coauthVersionMax="47" xr10:uidLastSave="{00000000-0000-0000-0000-000000000000}"/>
  <bookViews>
    <workbookView xWindow="-110" yWindow="-110" windowWidth="19420" windowHeight="10420" xr2:uid="{15BBE869-B06F-4D34-8210-88B45C32EFF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2" l="1"/>
  <c r="E7" i="2"/>
  <c r="D7" i="2"/>
  <c r="C7" i="2"/>
  <c r="B7" i="2"/>
  <c r="G7" i="2" s="1"/>
  <c r="G6" i="2"/>
  <c r="F6" i="2"/>
  <c r="E6" i="2"/>
  <c r="D6" i="2"/>
  <c r="C6" i="2"/>
  <c r="B6" i="2"/>
  <c r="F5" i="2"/>
  <c r="E5" i="2"/>
  <c r="D5" i="2"/>
  <c r="C5" i="2"/>
  <c r="B5" i="2"/>
  <c r="G5" i="2" s="1"/>
  <c r="G4" i="2"/>
  <c r="F4" i="2"/>
  <c r="E4" i="2"/>
  <c r="D4" i="2"/>
  <c r="C4" i="2"/>
  <c r="B4" i="2"/>
  <c r="F3" i="2"/>
  <c r="E3" i="2"/>
  <c r="D3" i="2"/>
  <c r="C3" i="2"/>
  <c r="B3" i="2"/>
  <c r="G3" i="2" s="1"/>
  <c r="G2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<sst xmlns="http://schemas.openxmlformats.org/spreadsheetml/2006/main" count="15" uniqueCount="15">
  <si>
    <t>lb_bersih</t>
  </si>
  <si>
    <t>aset_lancar</t>
  </si>
  <si>
    <t>aset_tetap</t>
  </si>
  <si>
    <t>total_aset</t>
  </si>
  <si>
    <t>ht_jk_pd</t>
  </si>
  <si>
    <t>ht_jk_pj</t>
  </si>
  <si>
    <t>modal</t>
  </si>
  <si>
    <t>tahun</t>
  </si>
  <si>
    <t>penjualan</t>
  </si>
  <si>
    <t>lb_kotor</t>
  </si>
  <si>
    <t>a = 0.12 * (md_sendiri/(as_lancar+as_tetap))</t>
  </si>
  <si>
    <t xml:space="preserve">    b = 0.14 * (lb_kotor/(as_lancar+as_tetap))</t>
  </si>
  <si>
    <t xml:space="preserve">    c = 0.33 * (lb_bersih/(as_lancar+as_tetap))</t>
  </si>
  <si>
    <t xml:space="preserve">    d = 0.06 * (lb_bersih/(ht_pendek + ht_panjang))</t>
  </si>
  <si>
    <t xml:space="preserve">    e = 0.99 * (penjualan/(as_lancar+as_tetap))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</si>
</sst>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6" formatCode="_-* #,##0.000_-;\-* #,##0.000_-;_-* &quot;-&quot;_-;_-@_-"/>
    <numFmt numFmtId="167" formatCode="_-* #,##0.0000_-;\-* #,##0.0000_-;_-* &quot;-&quot;_-;_-@_-"/>
  </numFmts>
  <fonts count="3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1" fontId="0" fillId="0" borderId="0" xfId="1" applyFont="1"/>
    <xf numFmtId="166" fontId="0" fillId="0" borderId="0" xfId="1" applyNumberFormat="1" applyFont="1"/>
    <xf numFmtId="167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39452-C781-452B-9869-9D214E8B1ACD}">
  <dimension ref="A1:J7"/>
  <sheetViews>
    <sheetView tabSelected="1" workbookViewId="0">
      <selection activeCell="F13" sqref="F13"/>
    </sheetView>
  </sheetViews>
  <sheetFormatPr defaultRowHeight="14.5" x14ac:dyDescent="0.35"/>
  <cols>
    <col min="2" max="2" width="11.1796875" bestFit="1" customWidth="1"/>
    <col min="3" max="3" width="11.90625" bestFit="1" customWidth="1"/>
    <col min="4" max="5" width="12.36328125" bestFit="1" customWidth="1"/>
    <col min="6" max="6" width="12.1796875" bestFit="1" customWidth="1"/>
    <col min="7" max="7" width="14" customWidth="1"/>
    <col min="8" max="8" width="13.7265625" bestFit="1" customWidth="1"/>
    <col min="9" max="9" width="13.26953125" bestFit="1" customWidth="1"/>
    <col min="10" max="10" width="14.453125" bestFit="1" customWidth="1"/>
  </cols>
  <sheetData>
    <row r="1" spans="1:10" x14ac:dyDescent="0.35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35">
      <c r="A2">
        <v>2018</v>
      </c>
      <c r="B2" s="2">
        <v>98000000</v>
      </c>
      <c r="C2" s="2">
        <v>68700000</v>
      </c>
      <c r="D2" s="2">
        <v>47500000</v>
      </c>
      <c r="E2" s="2">
        <v>18390000</v>
      </c>
      <c r="F2" s="2">
        <v>100000000</v>
      </c>
      <c r="G2" s="2">
        <f>E2+F2</f>
        <v>118390000</v>
      </c>
      <c r="H2" s="2">
        <v>25000000</v>
      </c>
      <c r="I2" s="2">
        <v>89200000</v>
      </c>
      <c r="J2" s="2">
        <v>45740000</v>
      </c>
    </row>
    <row r="3" spans="1:10" x14ac:dyDescent="0.35">
      <c r="A3">
        <v>2019</v>
      </c>
      <c r="B3" s="2">
        <v>69420000</v>
      </c>
      <c r="C3" s="2">
        <v>49190000</v>
      </c>
      <c r="D3" s="2">
        <v>21770000</v>
      </c>
      <c r="E3" s="2">
        <v>12750000</v>
      </c>
      <c r="F3" s="2">
        <v>100000000</v>
      </c>
      <c r="G3" s="2">
        <f t="shared" ref="G3:G7" si="0">E3+F3</f>
        <v>112750000</v>
      </c>
      <c r="H3" s="2">
        <v>24430000</v>
      </c>
      <c r="I3" s="2">
        <v>90500000</v>
      </c>
      <c r="J3" s="2">
        <v>40000000</v>
      </c>
    </row>
    <row r="4" spans="1:10" x14ac:dyDescent="0.35">
      <c r="A4">
        <v>2020</v>
      </c>
      <c r="B4" s="2">
        <v>50000000</v>
      </c>
      <c r="C4" s="2">
        <v>28080000</v>
      </c>
      <c r="D4" s="2">
        <v>18000000</v>
      </c>
      <c r="E4" s="2">
        <v>10640000</v>
      </c>
      <c r="F4" s="2">
        <v>100000000</v>
      </c>
      <c r="G4" s="2">
        <f t="shared" si="0"/>
        <v>110640000</v>
      </c>
      <c r="H4" s="2">
        <v>23370000</v>
      </c>
      <c r="I4" s="2">
        <v>83700000</v>
      </c>
      <c r="J4" s="2">
        <v>41270000</v>
      </c>
    </row>
    <row r="5" spans="1:10" x14ac:dyDescent="0.35">
      <c r="A5">
        <v>2021</v>
      </c>
      <c r="B5" s="2">
        <v>54300000</v>
      </c>
      <c r="C5" s="2">
        <v>25700000</v>
      </c>
      <c r="D5" s="2">
        <v>27000000</v>
      </c>
      <c r="E5" s="2">
        <v>15000000</v>
      </c>
      <c r="F5" s="2">
        <v>100000000</v>
      </c>
      <c r="G5" s="2">
        <f t="shared" si="0"/>
        <v>115000000</v>
      </c>
      <c r="H5" s="2">
        <v>22440000</v>
      </c>
      <c r="I5" s="2">
        <v>90600000</v>
      </c>
      <c r="J5" s="2">
        <v>40000000</v>
      </c>
    </row>
    <row r="6" spans="1:10" x14ac:dyDescent="0.35">
      <c r="A6">
        <v>2022</v>
      </c>
      <c r="B6" s="2">
        <v>48400000</v>
      </c>
      <c r="C6" s="2">
        <v>19150000</v>
      </c>
      <c r="D6" s="2">
        <v>15000000</v>
      </c>
      <c r="E6" s="2">
        <v>19500000</v>
      </c>
      <c r="F6" s="2">
        <v>100000000</v>
      </c>
      <c r="G6" s="2">
        <f t="shared" si="0"/>
        <v>119500000</v>
      </c>
      <c r="H6" s="2">
        <v>20860000</v>
      </c>
      <c r="I6" s="2">
        <v>94000000</v>
      </c>
      <c r="J6" s="2">
        <v>45000000</v>
      </c>
    </row>
    <row r="7" spans="1:10" x14ac:dyDescent="0.35">
      <c r="A7">
        <v>2023</v>
      </c>
      <c r="B7" s="2">
        <v>39000000</v>
      </c>
      <c r="C7" s="2">
        <v>21090000</v>
      </c>
      <c r="D7" s="2">
        <v>13000000</v>
      </c>
      <c r="E7" s="2">
        <v>22750000</v>
      </c>
      <c r="F7" s="2">
        <v>100000000</v>
      </c>
      <c r="G7" s="2">
        <f t="shared" si="0"/>
        <v>122750000</v>
      </c>
      <c r="H7" s="2">
        <v>30000000</v>
      </c>
      <c r="I7" s="2">
        <v>94000000</v>
      </c>
      <c r="J7" s="2">
        <v>37850000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F4EA3-0F48-4975-B21A-DF9FBB079B95}">
  <dimension ref="B3:G13"/>
  <sheetViews>
    <sheetView workbookViewId="0">
      <selection activeCell="B3" sqref="B3:G13"/>
    </sheetView>
  </sheetViews>
  <sheetFormatPr defaultRowHeight="14.5" x14ac:dyDescent="0.35"/>
  <sheetData>
    <row r="3" spans="2:7" x14ac:dyDescent="0.35">
      <c r="B3" t="e">
        <f>1.2*(#REF!/#REF!)</f>
        <v>#REF!</v>
      </c>
      <c r="C3" t="e">
        <f>1.4*(#REF!/#REF!)</f>
        <v>#REF!</v>
      </c>
      <c r="D3" t="e">
        <f>3.3*(#REF!/#REF!)</f>
        <v>#REF!</v>
      </c>
      <c r="E3" t="e">
        <f>0.6*(#REF!/(#REF!+#REF!))</f>
        <v>#REF!</v>
      </c>
      <c r="F3" t="e">
        <f>0.99*(#REF!/#REF!)</f>
        <v>#REF!</v>
      </c>
      <c r="G3" s="3" t="e">
        <f>SUM(B3:F3)</f>
        <v>#REF!</v>
      </c>
    </row>
    <row r="4" spans="2:7" x14ac:dyDescent="0.35">
      <c r="B4" t="e">
        <f t="shared" ref="B4:B6" si="0">1.2*(#REF!/#REF!)</f>
        <v>#REF!</v>
      </c>
      <c r="C4" t="e">
        <f t="shared" ref="C4:C6" si="1">1.4*(#REF!/#REF!)</f>
        <v>#REF!</v>
      </c>
      <c r="D4" t="e">
        <f t="shared" ref="D4:D6" si="2">3.3*(#REF!/#REF!)</f>
        <v>#REF!</v>
      </c>
      <c r="E4" t="e">
        <f t="shared" ref="E4:E6" si="3">0.6*(#REF!/(#REF!+#REF!))</f>
        <v>#REF!</v>
      </c>
      <c r="F4" t="e">
        <f t="shared" ref="F4:F6" si="4">0.99*(#REF!/#REF!)</f>
        <v>#REF!</v>
      </c>
      <c r="G4" s="3" t="e">
        <f t="shared" ref="G4:G7" si="5">SUM(B4:F4)</f>
        <v>#REF!</v>
      </c>
    </row>
    <row r="5" spans="2:7" x14ac:dyDescent="0.35">
      <c r="B5" t="e">
        <f t="shared" ref="B5:B7" si="6">1.2*(#REF!/#REF!)</f>
        <v>#REF!</v>
      </c>
      <c r="C5" t="e">
        <f t="shared" ref="C5:C7" si="7">1.4*(#REF!/#REF!)</f>
        <v>#REF!</v>
      </c>
      <c r="D5" t="e">
        <f t="shared" ref="D5:D7" si="8">3.3*(#REF!/#REF!)</f>
        <v>#REF!</v>
      </c>
      <c r="E5" t="e">
        <f t="shared" ref="E5:E7" si="9">0.6*(#REF!/(#REF!+#REF!))</f>
        <v>#REF!</v>
      </c>
      <c r="F5" t="e">
        <f t="shared" ref="F5:F7" si="10">0.99*(#REF!/#REF!)</f>
        <v>#REF!</v>
      </c>
      <c r="G5" s="3" t="e">
        <f t="shared" si="5"/>
        <v>#REF!</v>
      </c>
    </row>
    <row r="6" spans="2:7" x14ac:dyDescent="0.35">
      <c r="B6" t="e">
        <f t="shared" ref="B6:B8" si="11">1.2*(#REF!/#REF!)</f>
        <v>#REF!</v>
      </c>
      <c r="C6" t="e">
        <f t="shared" ref="C6:C8" si="12">1.4*(#REF!/#REF!)</f>
        <v>#REF!</v>
      </c>
      <c r="D6" t="e">
        <f t="shared" ref="D6:D8" si="13">3.3*(#REF!/#REF!)</f>
        <v>#REF!</v>
      </c>
      <c r="E6" t="e">
        <f t="shared" ref="E6:E8" si="14">0.6*(#REF!/(#REF!+#REF!))</f>
        <v>#REF!</v>
      </c>
      <c r="F6" t="e">
        <f t="shared" ref="F6:F8" si="15">0.99*(#REF!/#REF!)</f>
        <v>#REF!</v>
      </c>
      <c r="G6" s="3" t="e">
        <f t="shared" si="5"/>
        <v>#REF!</v>
      </c>
    </row>
    <row r="7" spans="2:7" x14ac:dyDescent="0.35">
      <c r="B7" t="e">
        <f t="shared" ref="B7" si="16">1.2*(#REF!/#REF!)</f>
        <v>#REF!</v>
      </c>
      <c r="C7" t="e">
        <f t="shared" ref="C7" si="17">1.4*(#REF!/#REF!)</f>
        <v>#REF!</v>
      </c>
      <c r="D7" t="e">
        <f t="shared" ref="D7" si="18">3.3*(#REF!/#REF!)</f>
        <v>#REF!</v>
      </c>
      <c r="E7" t="e">
        <f t="shared" ref="E7" si="19">0.6*(#REF!/(#REF!+#REF!))</f>
        <v>#REF!</v>
      </c>
      <c r="F7" t="e">
        <f t="shared" ref="F7" si="20">0.99*(#REF!/#REF!)</f>
        <v>#REF!</v>
      </c>
      <c r="G7" s="3" t="e">
        <f t="shared" si="5"/>
        <v>#REF!</v>
      </c>
    </row>
    <row r="9" spans="2:7" x14ac:dyDescent="0.35">
      <c r="B9" t="s">
        <v>10</v>
      </c>
      <c r="G9" s="4"/>
    </row>
    <row r="10" spans="2:7" x14ac:dyDescent="0.35">
      <c r="B10" t="s">
        <v>11</v>
      </c>
    </row>
    <row r="11" spans="2:7" x14ac:dyDescent="0.35">
      <c r="B11" t="s">
        <v>12</v>
      </c>
    </row>
    <row r="12" spans="2:7" x14ac:dyDescent="0.35">
      <c r="B12" t="s">
        <v>13</v>
      </c>
    </row>
    <row r="13" spans="2:7" x14ac:dyDescent="0.35">
      <c r="B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 tari</dc:creator>
  <cp:lastModifiedBy>pak tari</cp:lastModifiedBy>
  <dcterms:created xsi:type="dcterms:W3CDTF">2024-10-16T12:42:43Z</dcterms:created>
  <dcterms:modified xsi:type="dcterms:W3CDTF">2024-10-17T04:19:50Z</dcterms:modified>
</cp:coreProperties>
</file>