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g\"/>
    </mc:Choice>
  </mc:AlternateContent>
  <bookViews>
    <workbookView xWindow="120" yWindow="15" windowWidth="18960" windowHeight="11325"/>
  </bookViews>
  <sheets>
    <sheet name="MASTER" sheetId="1" r:id="rId1"/>
    <sheet name="REKAP" sheetId="4" r:id="rId2"/>
  </sheets>
  <definedNames>
    <definedName name="_xlnm._FilterDatabase" localSheetId="0" hidden="1">MASTER!$A$5:$M$30</definedName>
    <definedName name="_xlnm.Print_Titles" localSheetId="0">MASTER!$1:$5</definedName>
  </definedNames>
  <calcPr calcId="152511"/>
</workbook>
</file>

<file path=xl/calcChain.xml><?xml version="1.0" encoding="utf-8"?>
<calcChain xmlns="http://schemas.openxmlformats.org/spreadsheetml/2006/main">
  <c r="E7" i="4" l="1"/>
  <c r="E8" i="4"/>
  <c r="E9" i="4"/>
  <c r="E10" i="4"/>
  <c r="E11" i="4"/>
  <c r="E12" i="4"/>
  <c r="E13" i="4"/>
  <c r="E14" i="4"/>
  <c r="E15" i="4"/>
  <c r="E16" i="4"/>
  <c r="E17" i="4"/>
  <c r="E18" i="4"/>
  <c r="E6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C7" i="4"/>
  <c r="C8" i="4"/>
  <c r="C9" i="4"/>
  <c r="C10" i="4"/>
  <c r="C11" i="4"/>
  <c r="C12" i="4"/>
  <c r="C13" i="4"/>
  <c r="C14" i="4"/>
  <c r="C15" i="4"/>
  <c r="C16" i="4"/>
  <c r="C17" i="4"/>
  <c r="C18" i="4"/>
  <c r="C6" i="4"/>
  <c r="F17" i="4" l="1"/>
  <c r="F13" i="4"/>
  <c r="F9" i="4"/>
  <c r="C19" i="4"/>
  <c r="F18" i="4"/>
  <c r="F14" i="4"/>
  <c r="F10" i="4"/>
  <c r="F15" i="4"/>
  <c r="F11" i="4"/>
  <c r="F7" i="4"/>
  <c r="F12" i="4"/>
  <c r="F8" i="4"/>
  <c r="F16" i="4"/>
  <c r="E19" i="4"/>
  <c r="F6" i="4"/>
  <c r="D19" i="4"/>
  <c r="F19" i="4" l="1"/>
</calcChain>
</file>

<file path=xl/sharedStrings.xml><?xml version="1.0" encoding="utf-8"?>
<sst xmlns="http://schemas.openxmlformats.org/spreadsheetml/2006/main" count="276" uniqueCount="153">
  <si>
    <r>
      <rPr>
        <b/>
        <sz val="13"/>
        <rFont val="Calibri"/>
        <family val="2"/>
      </rPr>
      <t>TAHUN ANGGARAN 2015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</si>
  <si>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</si>
  <si>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NO PESERTA</t>
    </r>
  </si>
  <si>
    <r>
      <rPr>
        <b/>
        <sz val="10"/>
        <rFont val="Calibri"/>
        <family val="2"/>
      </rPr>
      <t>NAMA PESERTA</t>
    </r>
  </si>
  <si>
    <r>
      <rPr>
        <b/>
        <sz val="10"/>
        <rFont val="Calibri"/>
        <family val="2"/>
      </rPr>
      <t>PROGRAM STUDI PPG</t>
    </r>
  </si>
  <si>
    <r>
      <rPr>
        <b/>
        <sz val="10"/>
        <rFont val="Calibri"/>
        <family val="2"/>
      </rPr>
      <t>LPTK SM-3T</t>
    </r>
  </si>
  <si>
    <r>
      <rPr>
        <sz val="10"/>
        <rFont val="Calibri"/>
        <family val="2"/>
      </rPr>
      <t>Universitas Negeri Yogyakarta</t>
    </r>
  </si>
  <si>
    <r>
      <rPr>
        <sz val="10"/>
        <rFont val="Calibri"/>
        <family val="2"/>
      </rPr>
      <t>Agus Tuswandi</t>
    </r>
  </si>
  <si>
    <r>
      <rPr>
        <sz val="10"/>
        <rFont val="Calibri"/>
        <family val="2"/>
      </rPr>
      <t>Pendidikan Matematika</t>
    </r>
  </si>
  <si>
    <r>
      <rPr>
        <sz val="10"/>
        <rFont val="Calibri"/>
        <family val="2"/>
      </rPr>
      <t>Arif Nuur Iswahyudi</t>
    </r>
  </si>
  <si>
    <r>
      <rPr>
        <sz val="10"/>
        <rFont val="Calibri"/>
        <family val="2"/>
      </rPr>
      <t>Hairul Amri</t>
    </r>
  </si>
  <si>
    <r>
      <rPr>
        <sz val="10"/>
        <rFont val="Calibri"/>
        <family val="2"/>
      </rPr>
      <t>Hemi Eviana Fitri</t>
    </r>
  </si>
  <si>
    <r>
      <rPr>
        <sz val="10"/>
        <rFont val="Calibri"/>
        <family val="2"/>
      </rPr>
      <t>Hermin Nugraheni</t>
    </r>
  </si>
  <si>
    <r>
      <rPr>
        <sz val="10"/>
        <rFont val="Calibri"/>
        <family val="2"/>
      </rPr>
      <t>Imran Nurdin</t>
    </r>
  </si>
  <si>
    <r>
      <rPr>
        <sz val="10"/>
        <rFont val="Calibri"/>
        <family val="2"/>
      </rPr>
      <t>Universitas Nusa Cendana</t>
    </r>
  </si>
  <si>
    <r>
      <rPr>
        <sz val="10"/>
        <rFont val="Calibri"/>
        <family val="2"/>
      </rPr>
      <t>Indra Hadji Benge</t>
    </r>
  </si>
  <si>
    <r>
      <rPr>
        <sz val="10"/>
        <rFont val="Calibri"/>
        <family val="2"/>
      </rPr>
      <t>Indriani V Modok</t>
    </r>
  </si>
  <si>
    <r>
      <rPr>
        <sz val="10"/>
        <rFont val="Calibri"/>
        <family val="2"/>
      </rPr>
      <t>Juliana Kristin Harjati</t>
    </r>
  </si>
  <si>
    <r>
      <rPr>
        <sz val="10"/>
        <rFont val="Calibri"/>
        <family val="2"/>
      </rPr>
      <t>Kanisius Sungga</t>
    </r>
  </si>
  <si>
    <r>
      <rPr>
        <sz val="10"/>
        <rFont val="Calibri"/>
        <family val="2"/>
      </rPr>
      <t>Kareka Ananda Dewangga</t>
    </r>
  </si>
  <si>
    <r>
      <rPr>
        <sz val="10"/>
        <rFont val="Calibri"/>
        <family val="2"/>
      </rPr>
      <t>Kartika</t>
    </r>
  </si>
  <si>
    <r>
      <rPr>
        <sz val="10"/>
        <rFont val="Calibri"/>
        <family val="2"/>
      </rPr>
      <t>Leonardo Errick Pradika</t>
    </r>
  </si>
  <si>
    <r>
      <rPr>
        <sz val="10"/>
        <rFont val="Calibri"/>
        <family val="2"/>
      </rPr>
      <t>Maratul Khusna Ayu Adityas</t>
    </r>
  </si>
  <si>
    <r>
      <rPr>
        <sz val="10"/>
        <rFont val="Calibri"/>
        <family val="2"/>
      </rPr>
      <t>Mimin Nopiyana</t>
    </r>
  </si>
  <si>
    <r>
      <rPr>
        <sz val="10"/>
        <rFont val="Calibri"/>
        <family val="2"/>
      </rPr>
      <t>Nyai Harifa Suttan</t>
    </r>
  </si>
  <si>
    <r>
      <rPr>
        <sz val="10"/>
        <rFont val="Calibri"/>
        <family val="2"/>
      </rPr>
      <t>Rina Caturwulan</t>
    </r>
  </si>
  <si>
    <r>
      <rPr>
        <sz val="10"/>
        <rFont val="Calibri"/>
        <family val="2"/>
      </rPr>
      <t>Rinda Puspitaningrum</t>
    </r>
  </si>
  <si>
    <r>
      <rPr>
        <sz val="10"/>
        <rFont val="Calibri"/>
        <family val="2"/>
      </rPr>
      <t>Sri Handayani</t>
    </r>
  </si>
  <si>
    <r>
      <rPr>
        <sz val="10"/>
        <rFont val="Calibri"/>
        <family val="2"/>
      </rPr>
      <t>Subyanto Dwi Santoso</t>
    </r>
  </si>
  <si>
    <r>
      <rPr>
        <sz val="10"/>
        <rFont val="Calibri"/>
        <family val="2"/>
      </rPr>
      <t>Teguh Wiryanto</t>
    </r>
  </si>
  <si>
    <r>
      <rPr>
        <sz val="10"/>
        <rFont val="Calibri"/>
        <family val="2"/>
      </rPr>
      <t>Umi Rokhana</t>
    </r>
  </si>
  <si>
    <r>
      <rPr>
        <sz val="10"/>
        <rFont val="Calibri"/>
        <family val="2"/>
      </rPr>
      <t>Yohanes Paulus Hane</t>
    </r>
  </si>
  <si>
    <r>
      <rPr>
        <sz val="10"/>
        <rFont val="Calibri"/>
        <family val="2"/>
      </rPr>
      <t>Yuni Hastuti</t>
    </r>
  </si>
  <si>
    <r>
      <rPr>
        <sz val="10"/>
        <rFont val="Calibri"/>
        <family val="2"/>
      </rPr>
      <t>Yusup Wahyudin</t>
    </r>
  </si>
  <si>
    <t>Pendidikan Bahasa Inggris</t>
  </si>
  <si>
    <t>Pendidikan Biologi</t>
  </si>
  <si>
    <t>Pendidikan Ekonomi</t>
  </si>
  <si>
    <t>Pendidikan Fisika</t>
  </si>
  <si>
    <t>Pendidikan Geografi</t>
  </si>
  <si>
    <t>Pendidikan IPA</t>
  </si>
  <si>
    <t>Pendidikan IPS</t>
  </si>
  <si>
    <t>Pendidikan Kimia</t>
  </si>
  <si>
    <t>Pendidikan Luar Biasa</t>
  </si>
  <si>
    <t>Pendidikan Matematika</t>
  </si>
  <si>
    <t>NO</t>
  </si>
  <si>
    <t>TAHUN 2015</t>
  </si>
  <si>
    <t>REKAP PESERTA PPG SM-3T ANGKATAN III</t>
  </si>
  <si>
    <t>FAKULTAS</t>
  </si>
  <si>
    <t>FMIPA</t>
  </si>
  <si>
    <t>TANDA TANGAN</t>
  </si>
  <si>
    <t>PPKN</t>
  </si>
  <si>
    <t>PJKR</t>
  </si>
  <si>
    <t>PGSD</t>
  </si>
  <si>
    <t>REGISTRASI</t>
  </si>
  <si>
    <t>Total</t>
  </si>
  <si>
    <t>JUMLAH TERDAFTAR</t>
  </si>
  <si>
    <t>PROGRAM STUDI PPG</t>
  </si>
  <si>
    <t>Y</t>
  </si>
  <si>
    <t>BELUM REGISTRASI</t>
  </si>
  <si>
    <t>A</t>
  </si>
  <si>
    <t>2 CPNS</t>
  </si>
  <si>
    <t>Alamat</t>
  </si>
  <si>
    <t>Kecamatan</t>
  </si>
  <si>
    <t>Kab</t>
  </si>
  <si>
    <t>Prov</t>
  </si>
  <si>
    <t>No HP</t>
  </si>
  <si>
    <t>Klumprit, Rt 04 Rw 01</t>
  </si>
  <si>
    <t>Nusa Wungu</t>
  </si>
  <si>
    <t>Cilacap</t>
  </si>
  <si>
    <t>Jawa Tengah</t>
  </si>
  <si>
    <t>Perum Puri Hutama Danguran, Blok i/8</t>
  </si>
  <si>
    <t>Klaten Selatan</t>
  </si>
  <si>
    <t>Klaten</t>
  </si>
  <si>
    <t>Lombok</t>
  </si>
  <si>
    <t>Labuhan Haji</t>
  </si>
  <si>
    <t>Lombok timur</t>
  </si>
  <si>
    <t>NTB</t>
  </si>
  <si>
    <t>08122787087</t>
  </si>
  <si>
    <t>085229194470</t>
  </si>
  <si>
    <t>087863374644</t>
  </si>
  <si>
    <t>Congkrang, Rt.04 Rw.02</t>
  </si>
  <si>
    <t>Muntilan</t>
  </si>
  <si>
    <t xml:space="preserve">Magelang </t>
  </si>
  <si>
    <t>085600092904</t>
  </si>
  <si>
    <t>Nglawiyan, Rt.03 Rw.03, Karang Jati</t>
  </si>
  <si>
    <t>Blora</t>
  </si>
  <si>
    <t>081326520463</t>
  </si>
  <si>
    <t>Kel. Oebufu, Rt.19 Rw.04</t>
  </si>
  <si>
    <t>Kupang</t>
  </si>
  <si>
    <t>Oebobo</t>
  </si>
  <si>
    <t>NTT</t>
  </si>
  <si>
    <t>085238618930</t>
  </si>
  <si>
    <t>Kel. Naikoten 1</t>
  </si>
  <si>
    <t>Kota Raja</t>
  </si>
  <si>
    <t>081344325358</t>
  </si>
  <si>
    <t>Kusumodilagan, Rt.2 Rw 10</t>
  </si>
  <si>
    <t>Pasar Kliwon</t>
  </si>
  <si>
    <t>Surakarta</t>
  </si>
  <si>
    <t>085642884289</t>
  </si>
  <si>
    <t>Lewa Tangga Madita</t>
  </si>
  <si>
    <t>Lewa</t>
  </si>
  <si>
    <t>Sumba Timur</t>
  </si>
  <si>
    <t>085239918682</t>
  </si>
  <si>
    <t>Tidar Baru Rt.02 Rw.11</t>
  </si>
  <si>
    <t>Magelang Selatan</t>
  </si>
  <si>
    <t>082226750904</t>
  </si>
  <si>
    <t>Sokaraja</t>
  </si>
  <si>
    <t>Banyumas</t>
  </si>
  <si>
    <t>081328906672</t>
  </si>
  <si>
    <t xml:space="preserve">Plarangan, Rt 4 Rw.1 </t>
  </si>
  <si>
    <t xml:space="preserve">Banjarsari Kidul, Rt.2 Rw.3 </t>
  </si>
  <si>
    <t>Karanganyar</t>
  </si>
  <si>
    <t>Kebumen</t>
  </si>
  <si>
    <t>082225265715</t>
  </si>
  <si>
    <t>Pundung, Rt.7, Rw.27 Nogo tirto</t>
  </si>
  <si>
    <t>Gamping</t>
  </si>
  <si>
    <t>Sleman</t>
  </si>
  <si>
    <t>Yogyakarta</t>
  </si>
  <si>
    <t>085646981113</t>
  </si>
  <si>
    <t>Bantarpanjang, Rt.2 Rw.4</t>
  </si>
  <si>
    <t>Cimanggu</t>
  </si>
  <si>
    <t>085747850296</t>
  </si>
  <si>
    <t>Jln. W.J. Lalamentik, Rt.26 Rw.10</t>
  </si>
  <si>
    <t>085253224991</t>
  </si>
  <si>
    <t>Jln. Don Juan</t>
  </si>
  <si>
    <t>Alok</t>
  </si>
  <si>
    <t>Sikka</t>
  </si>
  <si>
    <t>085253476979</t>
  </si>
  <si>
    <t>Sobrah Gede, Rt.2 Rw.10, Buntalan</t>
  </si>
  <si>
    <t>Klaten Tengah</t>
  </si>
  <si>
    <t>081215165865</t>
  </si>
  <si>
    <t>Purworejo</t>
  </si>
  <si>
    <t>Sindurjan, Rt.3 Rw.1</t>
  </si>
  <si>
    <t>081392071814</t>
  </si>
  <si>
    <t>Wonorejo II, Rt.6, Gading sari</t>
  </si>
  <si>
    <t>Sanden</t>
  </si>
  <si>
    <t>Bantul</t>
  </si>
  <si>
    <t>085200888590</t>
  </si>
  <si>
    <t>Jln. H Nur 7 Rt.1 Rw.1, Cisuru</t>
  </si>
  <si>
    <t>Cipari</t>
  </si>
  <si>
    <t>085226447000</t>
  </si>
  <si>
    <t>Ngrau, Rt.3 Rw.3 Tanjungsari</t>
  </si>
  <si>
    <t>Tirtomoyo</t>
  </si>
  <si>
    <t>Wonogiri</t>
  </si>
  <si>
    <t>085200770789</t>
  </si>
  <si>
    <t xml:space="preserve">Pangawaren, Rt.3 Rw.2, </t>
  </si>
  <si>
    <t>Karangpucung</t>
  </si>
  <si>
    <t>082324629197</t>
  </si>
  <si>
    <t>Giri tirto</t>
  </si>
  <si>
    <t>Purwosari</t>
  </si>
  <si>
    <t>Gunung kidul</t>
  </si>
  <si>
    <t>082325007039</t>
  </si>
  <si>
    <t>DAFTAR PESERTA PPG SM-3T ANGKATAN III PENDIDIKAN 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</si>
</sst>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b/>
      <sz val="13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15" fontId="6" fillId="3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quotePrefix="1" applyFont="1" applyFill="1" applyBorder="1" applyAlignment="1">
      <alignment horizontal="center" vertical="center" wrapText="1"/>
    </xf>
    <xf numFmtId="1" fontId="10" fillId="0" borderId="3" xfId="0" quotePrefix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6" zoomScaleSheetLayoutView="110" workbookViewId="0">
      <selection activeCell="A29" sqref="A29"/>
    </sheetView>
  </sheetViews>
  <sheetFormatPr defaultRowHeight="12.75" x14ac:dyDescent="0.2"/>
  <cols>
    <col min="1" max="1" width="4.6640625" style="5" bestFit="1" customWidth="1"/>
    <col min="2" max="2" width="11.5" style="7" customWidth="1"/>
    <col min="3" max="3" width="32" style="5" bestFit="1" customWidth="1"/>
    <col min="4" max="4" width="29" style="5" customWidth="1"/>
    <col min="5" max="5" width="10.33203125" style="7" bestFit="1" customWidth="1"/>
    <col min="6" max="6" width="33" style="5" hidden="1" customWidth="1"/>
    <col min="7" max="7" width="28.33203125" style="8" customWidth="1"/>
    <col min="8" max="8" width="15.33203125" style="8" bestFit="1" customWidth="1"/>
    <col min="9" max="9" width="11" style="8" bestFit="1" customWidth="1"/>
    <col min="10" max="10" width="10.33203125" style="8" bestFit="1" customWidth="1"/>
    <col min="11" max="11" width="15.83203125" style="8" bestFit="1" customWidth="1"/>
    <col min="12" max="12" width="23.1640625" style="5" customWidth="1"/>
    <col min="13" max="13" width="22.5" style="15" customWidth="1"/>
    <col min="14" max="16384" width="9.33203125" style="5"/>
  </cols>
  <sheetData>
    <row r="1" spans="1:13" ht="18.95" customHeight="1" x14ac:dyDescent="0.2">
      <c r="A1" s="24" t="s">
        <v>152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8.95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6"/>
    </row>
    <row r="4" spans="1:13" ht="27.95" customHeight="1" x14ac:dyDescent="0.2">
      <c r="A4" s="25" t="s">
        <v>1</v>
      </c>
      <c r="B4" s="25" t="s">
        <v>2</v>
      </c>
      <c r="C4" s="25" t="s">
        <v>3</v>
      </c>
      <c r="D4" s="25" t="s">
        <v>4</v>
      </c>
      <c r="E4" s="25" t="s">
        <v>47</v>
      </c>
      <c r="F4" s="25" t="s">
        <v>5</v>
      </c>
      <c r="G4" s="27" t="s">
        <v>61</v>
      </c>
      <c r="H4" s="28"/>
      <c r="I4" s="28"/>
      <c r="J4" s="28"/>
      <c r="K4" s="29"/>
      <c r="L4" s="25" t="s">
        <v>53</v>
      </c>
      <c r="M4" s="25" t="s">
        <v>49</v>
      </c>
    </row>
    <row r="5" spans="1:13" ht="27.75" customHeight="1" x14ac:dyDescent="0.2">
      <c r="A5" s="30"/>
      <c r="B5" s="30"/>
      <c r="C5" s="30"/>
      <c r="D5" s="30"/>
      <c r="E5" s="30"/>
      <c r="F5" s="30"/>
      <c r="G5" s="4" t="s">
        <v>61</v>
      </c>
      <c r="H5" s="4" t="s">
        <v>62</v>
      </c>
      <c r="I5" s="4" t="s">
        <v>63</v>
      </c>
      <c r="J5" s="4" t="s">
        <v>64</v>
      </c>
      <c r="K5" s="4" t="s">
        <v>65</v>
      </c>
      <c r="L5" s="26"/>
      <c r="M5" s="26"/>
    </row>
    <row r="6" spans="1:13" ht="25.5" x14ac:dyDescent="0.2">
      <c r="A6" s="9">
        <v>248</v>
      </c>
      <c r="B6" s="9">
        <v>201323873</v>
      </c>
      <c r="C6" s="10" t="s">
        <v>7</v>
      </c>
      <c r="D6" s="11" t="s">
        <v>8</v>
      </c>
      <c r="E6" s="12" t="s">
        <v>48</v>
      </c>
      <c r="F6" s="10" t="s">
        <v>6</v>
      </c>
      <c r="G6" s="21" t="s">
        <v>66</v>
      </c>
      <c r="H6" s="21" t="s">
        <v>67</v>
      </c>
      <c r="I6" s="21" t="s">
        <v>68</v>
      </c>
      <c r="J6" s="21" t="s">
        <v>69</v>
      </c>
      <c r="K6" s="22" t="s">
        <v>77</v>
      </c>
      <c r="L6" s="14" t="s">
        <v>57</v>
      </c>
      <c r="M6" s="17">
        <v>248</v>
      </c>
    </row>
    <row r="7" spans="1:13" ht="25.5" x14ac:dyDescent="0.2">
      <c r="A7" s="9">
        <v>249</v>
      </c>
      <c r="B7" s="9">
        <v>201314574</v>
      </c>
      <c r="C7" s="10" t="s">
        <v>9</v>
      </c>
      <c r="D7" s="11" t="s">
        <v>8</v>
      </c>
      <c r="E7" s="12" t="s">
        <v>48</v>
      </c>
      <c r="F7" s="10" t="s">
        <v>6</v>
      </c>
      <c r="G7" s="21" t="s">
        <v>70</v>
      </c>
      <c r="H7" s="21" t="s">
        <v>71</v>
      </c>
      <c r="I7" s="21" t="s">
        <v>72</v>
      </c>
      <c r="J7" s="21" t="s">
        <v>69</v>
      </c>
      <c r="K7" s="22" t="s">
        <v>78</v>
      </c>
      <c r="L7" s="14" t="s">
        <v>59</v>
      </c>
      <c r="M7" s="16">
        <v>249</v>
      </c>
    </row>
    <row r="8" spans="1:13" ht="25.5" x14ac:dyDescent="0.2">
      <c r="A8" s="9">
        <v>250</v>
      </c>
      <c r="B8" s="9">
        <v>201318314</v>
      </c>
      <c r="C8" s="10" t="s">
        <v>10</v>
      </c>
      <c r="D8" s="11" t="s">
        <v>8</v>
      </c>
      <c r="E8" s="12" t="s">
        <v>48</v>
      </c>
      <c r="F8" s="10" t="s">
        <v>6</v>
      </c>
      <c r="G8" s="21" t="s">
        <v>73</v>
      </c>
      <c r="H8" s="21" t="s">
        <v>74</v>
      </c>
      <c r="I8" s="21" t="s">
        <v>75</v>
      </c>
      <c r="J8" s="21" t="s">
        <v>76</v>
      </c>
      <c r="K8" s="23" t="s">
        <v>79</v>
      </c>
      <c r="L8" s="14" t="s">
        <v>59</v>
      </c>
      <c r="M8" s="17">
        <v>250</v>
      </c>
    </row>
    <row r="9" spans="1:13" ht="25.5" x14ac:dyDescent="0.2">
      <c r="A9" s="9">
        <v>251</v>
      </c>
      <c r="B9" s="9">
        <v>201315889</v>
      </c>
      <c r="C9" s="10" t="s">
        <v>11</v>
      </c>
      <c r="D9" s="11" t="s">
        <v>8</v>
      </c>
      <c r="E9" s="12" t="s">
        <v>48</v>
      </c>
      <c r="F9" s="10" t="s">
        <v>6</v>
      </c>
      <c r="G9" s="21" t="s">
        <v>80</v>
      </c>
      <c r="H9" s="21" t="s">
        <v>81</v>
      </c>
      <c r="I9" s="21" t="s">
        <v>82</v>
      </c>
      <c r="J9" s="21" t="s">
        <v>69</v>
      </c>
      <c r="K9" s="22" t="s">
        <v>83</v>
      </c>
      <c r="L9" s="14" t="s">
        <v>59</v>
      </c>
      <c r="M9" s="16">
        <v>251</v>
      </c>
    </row>
    <row r="10" spans="1:13" ht="25.5" x14ac:dyDescent="0.2">
      <c r="A10" s="9">
        <v>252</v>
      </c>
      <c r="B10" s="9">
        <v>201316905</v>
      </c>
      <c r="C10" s="10" t="s">
        <v>12</v>
      </c>
      <c r="D10" s="11" t="s">
        <v>8</v>
      </c>
      <c r="E10" s="12" t="s">
        <v>48</v>
      </c>
      <c r="F10" s="10" t="s">
        <v>6</v>
      </c>
      <c r="G10" s="21" t="s">
        <v>84</v>
      </c>
      <c r="H10" s="21" t="s">
        <v>85</v>
      </c>
      <c r="I10" s="21" t="s">
        <v>85</v>
      </c>
      <c r="J10" s="21" t="s">
        <v>69</v>
      </c>
      <c r="K10" s="22" t="s">
        <v>86</v>
      </c>
      <c r="L10" s="14" t="s">
        <v>59</v>
      </c>
      <c r="M10" s="17">
        <v>252</v>
      </c>
    </row>
    <row r="11" spans="1:13" x14ac:dyDescent="0.2">
      <c r="A11" s="9">
        <v>253</v>
      </c>
      <c r="B11" s="9">
        <v>201315379</v>
      </c>
      <c r="C11" s="10" t="s">
        <v>13</v>
      </c>
      <c r="D11" s="11" t="s">
        <v>8</v>
      </c>
      <c r="E11" s="12" t="s">
        <v>48</v>
      </c>
      <c r="F11" s="10" t="s">
        <v>14</v>
      </c>
      <c r="G11" s="21" t="s">
        <v>87</v>
      </c>
      <c r="H11" s="21" t="s">
        <v>89</v>
      </c>
      <c r="I11" s="21" t="s">
        <v>88</v>
      </c>
      <c r="J11" s="21" t="s">
        <v>90</v>
      </c>
      <c r="K11" s="22" t="s">
        <v>91</v>
      </c>
      <c r="L11" s="14" t="s">
        <v>57</v>
      </c>
      <c r="M11" s="16">
        <v>253</v>
      </c>
    </row>
    <row r="12" spans="1:13" x14ac:dyDescent="0.2">
      <c r="A12" s="9">
        <v>254</v>
      </c>
      <c r="B12" s="9">
        <v>201317798</v>
      </c>
      <c r="C12" s="10" t="s">
        <v>15</v>
      </c>
      <c r="D12" s="11" t="s">
        <v>8</v>
      </c>
      <c r="E12" s="12" t="s">
        <v>48</v>
      </c>
      <c r="F12" s="10" t="s">
        <v>14</v>
      </c>
      <c r="G12" s="21" t="s">
        <v>92</v>
      </c>
      <c r="H12" s="21" t="s">
        <v>93</v>
      </c>
      <c r="I12" s="21" t="s">
        <v>88</v>
      </c>
      <c r="J12" s="21" t="s">
        <v>90</v>
      </c>
      <c r="K12" s="22" t="s">
        <v>94</v>
      </c>
      <c r="L12" s="14" t="s">
        <v>57</v>
      </c>
      <c r="M12" s="17">
        <v>254</v>
      </c>
    </row>
    <row r="13" spans="1:13" x14ac:dyDescent="0.2">
      <c r="A13" s="9">
        <v>255</v>
      </c>
      <c r="B13" s="9">
        <v>201325051</v>
      </c>
      <c r="C13" s="10" t="s">
        <v>16</v>
      </c>
      <c r="D13" s="11" t="s">
        <v>8</v>
      </c>
      <c r="E13" s="12" t="s">
        <v>48</v>
      </c>
      <c r="F13" s="10" t="s">
        <v>14</v>
      </c>
      <c r="G13" s="13"/>
      <c r="H13" s="13"/>
      <c r="I13" s="13"/>
      <c r="J13" s="13"/>
      <c r="K13" s="13"/>
      <c r="L13" s="14"/>
      <c r="M13" s="16">
        <v>255</v>
      </c>
    </row>
    <row r="14" spans="1:13" ht="25.5" x14ac:dyDescent="0.2">
      <c r="A14" s="9">
        <v>256</v>
      </c>
      <c r="B14" s="9">
        <v>201316709</v>
      </c>
      <c r="C14" s="10" t="s">
        <v>17</v>
      </c>
      <c r="D14" s="11" t="s">
        <v>8</v>
      </c>
      <c r="E14" s="12" t="s">
        <v>48</v>
      </c>
      <c r="F14" s="10" t="s">
        <v>6</v>
      </c>
      <c r="G14" s="21" t="s">
        <v>95</v>
      </c>
      <c r="H14" s="21" t="s">
        <v>96</v>
      </c>
      <c r="I14" s="21" t="s">
        <v>97</v>
      </c>
      <c r="J14" s="21" t="s">
        <v>69</v>
      </c>
      <c r="K14" s="22" t="s">
        <v>98</v>
      </c>
      <c r="L14" s="14" t="s">
        <v>59</v>
      </c>
      <c r="M14" s="17">
        <v>256</v>
      </c>
    </row>
    <row r="15" spans="1:13" ht="25.5" x14ac:dyDescent="0.2">
      <c r="A15" s="9">
        <v>257</v>
      </c>
      <c r="B15" s="9">
        <v>201313749</v>
      </c>
      <c r="C15" s="10" t="s">
        <v>18</v>
      </c>
      <c r="D15" s="11" t="s">
        <v>8</v>
      </c>
      <c r="E15" s="12" t="s">
        <v>48</v>
      </c>
      <c r="F15" s="10" t="s">
        <v>14</v>
      </c>
      <c r="G15" s="21" t="s">
        <v>99</v>
      </c>
      <c r="H15" s="21" t="s">
        <v>100</v>
      </c>
      <c r="I15" s="21" t="s">
        <v>101</v>
      </c>
      <c r="J15" s="21" t="s">
        <v>90</v>
      </c>
      <c r="K15" s="22" t="s">
        <v>102</v>
      </c>
      <c r="L15" s="14" t="s">
        <v>57</v>
      </c>
      <c r="M15" s="16">
        <v>257</v>
      </c>
    </row>
    <row r="16" spans="1:13" ht="25.5" x14ac:dyDescent="0.2">
      <c r="A16" s="9">
        <v>258</v>
      </c>
      <c r="B16" s="9">
        <v>201324222</v>
      </c>
      <c r="C16" s="10" t="s">
        <v>19</v>
      </c>
      <c r="D16" s="11" t="s">
        <v>8</v>
      </c>
      <c r="E16" s="12" t="s">
        <v>48</v>
      </c>
      <c r="F16" s="10" t="s">
        <v>6</v>
      </c>
      <c r="G16" s="21" t="s">
        <v>103</v>
      </c>
      <c r="H16" s="21" t="s">
        <v>104</v>
      </c>
      <c r="I16" s="21" t="s">
        <v>82</v>
      </c>
      <c r="J16" s="21" t="s">
        <v>69</v>
      </c>
      <c r="K16" s="22" t="s">
        <v>105</v>
      </c>
      <c r="L16" s="14" t="s">
        <v>57</v>
      </c>
      <c r="M16" s="17">
        <v>258</v>
      </c>
    </row>
    <row r="17" spans="1:13" ht="25.5" x14ac:dyDescent="0.2">
      <c r="A17" s="9">
        <v>259</v>
      </c>
      <c r="B17" s="9">
        <v>201318417</v>
      </c>
      <c r="C17" s="10" t="s">
        <v>20</v>
      </c>
      <c r="D17" s="11" t="s">
        <v>8</v>
      </c>
      <c r="E17" s="12" t="s">
        <v>48</v>
      </c>
      <c r="F17" s="10" t="s">
        <v>6</v>
      </c>
      <c r="G17" s="21" t="s">
        <v>110</v>
      </c>
      <c r="H17" s="21" t="s">
        <v>106</v>
      </c>
      <c r="I17" s="21" t="s">
        <v>107</v>
      </c>
      <c r="J17" s="21" t="s">
        <v>69</v>
      </c>
      <c r="K17" s="22" t="s">
        <v>108</v>
      </c>
      <c r="L17" s="14" t="s">
        <v>57</v>
      </c>
      <c r="M17" s="16">
        <v>259</v>
      </c>
    </row>
    <row r="18" spans="1:13" ht="25.5" x14ac:dyDescent="0.2">
      <c r="A18" s="9">
        <v>260</v>
      </c>
      <c r="B18" s="9">
        <v>201313607</v>
      </c>
      <c r="C18" s="10" t="s">
        <v>21</v>
      </c>
      <c r="D18" s="11" t="s">
        <v>8</v>
      </c>
      <c r="E18" s="12" t="s">
        <v>48</v>
      </c>
      <c r="F18" s="10" t="s">
        <v>6</v>
      </c>
      <c r="G18" s="21" t="s">
        <v>109</v>
      </c>
      <c r="H18" s="21" t="s">
        <v>111</v>
      </c>
      <c r="I18" s="21" t="s">
        <v>112</v>
      </c>
      <c r="J18" s="21" t="s">
        <v>69</v>
      </c>
      <c r="K18" s="22" t="s">
        <v>113</v>
      </c>
      <c r="L18" s="14" t="s">
        <v>59</v>
      </c>
      <c r="M18" s="17">
        <v>260</v>
      </c>
    </row>
    <row r="19" spans="1:13" ht="25.5" x14ac:dyDescent="0.2">
      <c r="A19" s="9">
        <v>261</v>
      </c>
      <c r="B19" s="9">
        <v>201321838</v>
      </c>
      <c r="C19" s="10" t="s">
        <v>22</v>
      </c>
      <c r="D19" s="11" t="s">
        <v>8</v>
      </c>
      <c r="E19" s="12" t="s">
        <v>48</v>
      </c>
      <c r="F19" s="10" t="s">
        <v>6</v>
      </c>
      <c r="G19" s="21" t="s">
        <v>114</v>
      </c>
      <c r="H19" s="21" t="s">
        <v>115</v>
      </c>
      <c r="I19" s="21" t="s">
        <v>116</v>
      </c>
      <c r="J19" s="21" t="s">
        <v>117</v>
      </c>
      <c r="K19" s="22" t="s">
        <v>118</v>
      </c>
      <c r="L19" s="14" t="s">
        <v>57</v>
      </c>
      <c r="M19" s="16">
        <v>261</v>
      </c>
    </row>
    <row r="20" spans="1:13" ht="25.5" x14ac:dyDescent="0.2">
      <c r="A20" s="9">
        <v>262</v>
      </c>
      <c r="B20" s="9">
        <v>201313895</v>
      </c>
      <c r="C20" s="10" t="s">
        <v>23</v>
      </c>
      <c r="D20" s="11" t="s">
        <v>8</v>
      </c>
      <c r="E20" s="12" t="s">
        <v>48</v>
      </c>
      <c r="F20" s="10" t="s">
        <v>6</v>
      </c>
      <c r="G20" s="21" t="s">
        <v>119</v>
      </c>
      <c r="H20" s="21" t="s">
        <v>120</v>
      </c>
      <c r="I20" s="21" t="s">
        <v>68</v>
      </c>
      <c r="J20" s="21" t="s">
        <v>69</v>
      </c>
      <c r="K20" s="22" t="s">
        <v>121</v>
      </c>
      <c r="L20" s="14" t="s">
        <v>59</v>
      </c>
      <c r="M20" s="17">
        <v>262</v>
      </c>
    </row>
    <row r="21" spans="1:13" ht="25.5" x14ac:dyDescent="0.2">
      <c r="A21" s="9">
        <v>263</v>
      </c>
      <c r="B21" s="9">
        <v>201314737</v>
      </c>
      <c r="C21" s="10" t="s">
        <v>24</v>
      </c>
      <c r="D21" s="11" t="s">
        <v>8</v>
      </c>
      <c r="E21" s="12" t="s">
        <v>48</v>
      </c>
      <c r="F21" s="10" t="s">
        <v>14</v>
      </c>
      <c r="G21" s="21" t="s">
        <v>122</v>
      </c>
      <c r="H21" s="21" t="s">
        <v>89</v>
      </c>
      <c r="I21" s="21" t="s">
        <v>88</v>
      </c>
      <c r="J21" s="21" t="s">
        <v>90</v>
      </c>
      <c r="K21" s="22" t="s">
        <v>123</v>
      </c>
      <c r="L21" s="14" t="s">
        <v>57</v>
      </c>
      <c r="M21" s="16">
        <v>263</v>
      </c>
    </row>
    <row r="22" spans="1:13" x14ac:dyDescent="0.2">
      <c r="A22" s="9">
        <v>264</v>
      </c>
      <c r="B22" s="9">
        <v>201320194</v>
      </c>
      <c r="C22" s="10" t="s">
        <v>25</v>
      </c>
      <c r="D22" s="11" t="s">
        <v>8</v>
      </c>
      <c r="E22" s="12" t="s">
        <v>48</v>
      </c>
      <c r="F22" s="10" t="s">
        <v>14</v>
      </c>
      <c r="G22" s="21" t="s">
        <v>124</v>
      </c>
      <c r="H22" s="21" t="s">
        <v>125</v>
      </c>
      <c r="I22" s="21" t="s">
        <v>126</v>
      </c>
      <c r="J22" s="21" t="s">
        <v>90</v>
      </c>
      <c r="K22" s="22" t="s">
        <v>127</v>
      </c>
      <c r="L22" s="14" t="s">
        <v>57</v>
      </c>
      <c r="M22" s="17">
        <v>264</v>
      </c>
    </row>
    <row r="23" spans="1:13" ht="25.5" x14ac:dyDescent="0.2">
      <c r="A23" s="9">
        <v>265</v>
      </c>
      <c r="B23" s="9">
        <v>201318157</v>
      </c>
      <c r="C23" s="10" t="s">
        <v>26</v>
      </c>
      <c r="D23" s="11" t="s">
        <v>8</v>
      </c>
      <c r="E23" s="12" t="s">
        <v>48</v>
      </c>
      <c r="F23" s="10" t="s">
        <v>6</v>
      </c>
      <c r="G23" s="21" t="s">
        <v>128</v>
      </c>
      <c r="H23" s="21" t="s">
        <v>129</v>
      </c>
      <c r="I23" s="21" t="s">
        <v>72</v>
      </c>
      <c r="J23" s="21" t="s">
        <v>69</v>
      </c>
      <c r="K23" s="22" t="s">
        <v>130</v>
      </c>
      <c r="L23" s="14" t="s">
        <v>59</v>
      </c>
      <c r="M23" s="16">
        <v>265</v>
      </c>
    </row>
    <row r="24" spans="1:13" ht="25.5" x14ac:dyDescent="0.2">
      <c r="A24" s="9">
        <v>266</v>
      </c>
      <c r="B24" s="9">
        <v>201320580</v>
      </c>
      <c r="C24" s="10" t="s">
        <v>27</v>
      </c>
      <c r="D24" s="11" t="s">
        <v>8</v>
      </c>
      <c r="E24" s="12" t="s">
        <v>48</v>
      </c>
      <c r="F24" s="10" t="s">
        <v>6</v>
      </c>
      <c r="G24" s="21" t="s">
        <v>132</v>
      </c>
      <c r="H24" s="21" t="s">
        <v>131</v>
      </c>
      <c r="I24" s="21" t="s">
        <v>131</v>
      </c>
      <c r="J24" s="21" t="s">
        <v>69</v>
      </c>
      <c r="K24" s="22" t="s">
        <v>133</v>
      </c>
      <c r="L24" s="14" t="s">
        <v>57</v>
      </c>
      <c r="M24" s="17">
        <v>266</v>
      </c>
    </row>
    <row r="25" spans="1:13" ht="25.5" x14ac:dyDescent="0.2">
      <c r="A25" s="9">
        <v>267</v>
      </c>
      <c r="B25" s="9">
        <v>201320205</v>
      </c>
      <c r="C25" s="10" t="s">
        <v>28</v>
      </c>
      <c r="D25" s="11" t="s">
        <v>8</v>
      </c>
      <c r="E25" s="12" t="s">
        <v>48</v>
      </c>
      <c r="F25" s="10" t="s">
        <v>6</v>
      </c>
      <c r="G25" s="21" t="s">
        <v>134</v>
      </c>
      <c r="H25" s="21" t="s">
        <v>135</v>
      </c>
      <c r="I25" s="21" t="s">
        <v>136</v>
      </c>
      <c r="J25" s="21" t="s">
        <v>117</v>
      </c>
      <c r="K25" s="22" t="s">
        <v>137</v>
      </c>
      <c r="L25" s="14" t="s">
        <v>57</v>
      </c>
      <c r="M25" s="16">
        <v>267</v>
      </c>
    </row>
    <row r="26" spans="1:13" ht="25.5" x14ac:dyDescent="0.2">
      <c r="A26" s="9">
        <v>268</v>
      </c>
      <c r="B26" s="9">
        <v>201319958</v>
      </c>
      <c r="C26" s="10" t="s">
        <v>29</v>
      </c>
      <c r="D26" s="11" t="s">
        <v>8</v>
      </c>
      <c r="E26" s="12" t="s">
        <v>48</v>
      </c>
      <c r="F26" s="10" t="s">
        <v>6</v>
      </c>
      <c r="G26" s="21" t="s">
        <v>138</v>
      </c>
      <c r="H26" s="21" t="s">
        <v>139</v>
      </c>
      <c r="I26" s="21" t="s">
        <v>68</v>
      </c>
      <c r="J26" s="21" t="s">
        <v>69</v>
      </c>
      <c r="K26" s="22" t="s">
        <v>140</v>
      </c>
      <c r="L26" s="14" t="s">
        <v>57</v>
      </c>
      <c r="M26" s="17">
        <v>268</v>
      </c>
    </row>
    <row r="27" spans="1:13" ht="25.5" x14ac:dyDescent="0.2">
      <c r="A27" s="9">
        <v>269</v>
      </c>
      <c r="B27" s="9">
        <v>201313329</v>
      </c>
      <c r="C27" s="10" t="s">
        <v>30</v>
      </c>
      <c r="D27" s="11" t="s">
        <v>8</v>
      </c>
      <c r="E27" s="12" t="s">
        <v>48</v>
      </c>
      <c r="F27" s="10" t="s">
        <v>6</v>
      </c>
      <c r="G27" s="21" t="s">
        <v>141</v>
      </c>
      <c r="H27" s="21" t="s">
        <v>142</v>
      </c>
      <c r="I27" s="21" t="s">
        <v>143</v>
      </c>
      <c r="J27" s="21" t="s">
        <v>69</v>
      </c>
      <c r="K27" s="22" t="s">
        <v>144</v>
      </c>
      <c r="L27" s="14" t="s">
        <v>57</v>
      </c>
      <c r="M27" s="16">
        <v>269</v>
      </c>
    </row>
    <row r="28" spans="1:13" x14ac:dyDescent="0.2">
      <c r="A28" s="9">
        <v>270</v>
      </c>
      <c r="B28" s="9">
        <v>201312574</v>
      </c>
      <c r="C28" s="10" t="s">
        <v>31</v>
      </c>
      <c r="D28" s="11" t="s">
        <v>8</v>
      </c>
      <c r="E28" s="12" t="s">
        <v>48</v>
      </c>
      <c r="F28" s="10" t="s">
        <v>14</v>
      </c>
      <c r="G28" s="13"/>
      <c r="H28" s="13"/>
      <c r="I28" s="13"/>
      <c r="J28" s="13"/>
      <c r="K28" s="13"/>
      <c r="L28" s="14"/>
      <c r="M28" s="17">
        <v>270</v>
      </c>
    </row>
    <row r="29" spans="1:13" ht="25.5" x14ac:dyDescent="0.2">
      <c r="A29" s="9">
        <v>271</v>
      </c>
      <c r="B29" s="9">
        <v>201312750</v>
      </c>
      <c r="C29" s="10" t="s">
        <v>32</v>
      </c>
      <c r="D29" s="11" t="s">
        <v>8</v>
      </c>
      <c r="E29" s="12" t="s">
        <v>48</v>
      </c>
      <c r="F29" s="10" t="s">
        <v>6</v>
      </c>
      <c r="G29" s="21" t="s">
        <v>145</v>
      </c>
      <c r="H29" s="21" t="s">
        <v>146</v>
      </c>
      <c r="I29" s="21" t="s">
        <v>68</v>
      </c>
      <c r="J29" s="21" t="s">
        <v>69</v>
      </c>
      <c r="K29" s="22" t="s">
        <v>147</v>
      </c>
      <c r="L29" s="14" t="s">
        <v>59</v>
      </c>
      <c r="M29" s="16">
        <v>271</v>
      </c>
    </row>
    <row r="30" spans="1:13" ht="25.5" x14ac:dyDescent="0.2">
      <c r="A30" s="9">
        <v>272</v>
      </c>
      <c r="B30" s="9">
        <v>201313823</v>
      </c>
      <c r="C30" s="10" t="s">
        <v>33</v>
      </c>
      <c r="D30" s="11" t="s">
        <v>8</v>
      </c>
      <c r="E30" s="12" t="s">
        <v>48</v>
      </c>
      <c r="F30" s="10" t="s">
        <v>6</v>
      </c>
      <c r="G30" s="21" t="s">
        <v>148</v>
      </c>
      <c r="H30" s="21" t="s">
        <v>149</v>
      </c>
      <c r="I30" s="21" t="s">
        <v>150</v>
      </c>
      <c r="J30" s="21" t="s">
        <v>117</v>
      </c>
      <c r="K30" s="22" t="s">
        <v>151</v>
      </c>
      <c r="L30" s="14" t="s">
        <v>57</v>
      </c>
      <c r="M30" s="17">
        <v>272</v>
      </c>
    </row>
  </sheetData>
  <autoFilter ref="A5:M30"/>
  <sortState ref="A6:K277">
    <sortCondition ref="E6:E277"/>
    <sortCondition ref="D6:D277"/>
    <sortCondition ref="C6:C277"/>
  </sortState>
  <mergeCells count="11">
    <mergeCell ref="A1:M1"/>
    <mergeCell ref="A2:M2"/>
    <mergeCell ref="M4:M5"/>
    <mergeCell ref="L4:L5"/>
    <mergeCell ref="G4:K4"/>
    <mergeCell ref="A4:A5"/>
    <mergeCell ref="B4:B5"/>
    <mergeCell ref="C4:C5"/>
    <mergeCell ref="D4:D5"/>
    <mergeCell ref="E4:E5"/>
    <mergeCell ref="F4:F5"/>
  </mergeCells>
  <printOptions horizontalCentered="1"/>
  <pageMargins left="0.23622047244094491" right="0.2" top="0.31496062992125984" bottom="0.27559055118110237" header="0.31496062992125984" footer="0.27559055118110237"/>
  <pageSetup paperSize="9" orientation="landscape" r:id="rId1"/>
  <headerFooter>
    <oddFooter>&amp;R&amp;"Tahoma,Regular"&amp;9&amp;P/&amp;N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16" sqref="I16"/>
    </sheetView>
  </sheetViews>
  <sheetFormatPr defaultRowHeight="12.75" x14ac:dyDescent="0.2"/>
  <cols>
    <col min="1" max="1" width="8" customWidth="1"/>
    <col min="2" max="2" width="29.6640625" customWidth="1"/>
    <col min="3" max="3" width="14.33203125" customWidth="1"/>
    <col min="4" max="6" width="14.5" customWidth="1"/>
  </cols>
  <sheetData>
    <row r="1" spans="1:7" ht="18.75" x14ac:dyDescent="0.2">
      <c r="A1" s="32" t="s">
        <v>46</v>
      </c>
      <c r="B1" s="32"/>
      <c r="C1" s="32"/>
      <c r="D1" s="32"/>
      <c r="E1" s="32"/>
      <c r="F1" s="32"/>
    </row>
    <row r="2" spans="1:7" ht="18.75" x14ac:dyDescent="0.2">
      <c r="A2" s="32" t="s">
        <v>45</v>
      </c>
      <c r="B2" s="32"/>
      <c r="C2" s="32"/>
      <c r="D2" s="32"/>
      <c r="E2" s="32"/>
      <c r="F2" s="32"/>
    </row>
    <row r="4" spans="1:7" ht="15.75" x14ac:dyDescent="0.2">
      <c r="A4" s="34" t="s">
        <v>44</v>
      </c>
      <c r="B4" s="34" t="s">
        <v>56</v>
      </c>
      <c r="C4" s="36" t="s">
        <v>55</v>
      </c>
      <c r="D4" s="33" t="s">
        <v>53</v>
      </c>
      <c r="E4" s="33"/>
      <c r="F4" s="31" t="s">
        <v>58</v>
      </c>
    </row>
    <row r="5" spans="1:7" ht="15.75" x14ac:dyDescent="0.2">
      <c r="A5" s="35"/>
      <c r="B5" s="35"/>
      <c r="C5" s="37"/>
      <c r="D5" s="18">
        <v>42065</v>
      </c>
      <c r="E5" s="18">
        <v>42066</v>
      </c>
      <c r="F5" s="31"/>
    </row>
    <row r="6" spans="1:7" ht="15.75" x14ac:dyDescent="0.2">
      <c r="A6" s="2">
        <v>1</v>
      </c>
      <c r="B6" s="1" t="s">
        <v>34</v>
      </c>
      <c r="C6" s="2">
        <f>COUNTIF(MASTER!$D$6:$D$30,B6)</f>
        <v>0</v>
      </c>
      <c r="D6" s="2">
        <f>COUNTIFS(MASTER!$D$6:$D$30,B6,MASTER!$L$6:$L$30,"Y")</f>
        <v>0</v>
      </c>
      <c r="E6" s="2">
        <f>COUNTIFS(MASTER!$D$6:$D$30,B6,MASTER!$L$6:$L$30,"A")</f>
        <v>0</v>
      </c>
      <c r="F6" s="2">
        <f>C6-(D6+E6)</f>
        <v>0</v>
      </c>
    </row>
    <row r="7" spans="1:7" ht="15.75" x14ac:dyDescent="0.2">
      <c r="A7" s="2">
        <v>2</v>
      </c>
      <c r="B7" s="1" t="s">
        <v>35</v>
      </c>
      <c r="C7" s="2">
        <f>COUNTIF(MASTER!$D$6:$D$30,B7)</f>
        <v>0</v>
      </c>
      <c r="D7" s="2">
        <f>COUNTIFS(MASTER!$D$6:$D$30,B7,MASTER!$L$6:$L$30,"Y")</f>
        <v>0</v>
      </c>
      <c r="E7" s="2">
        <f>COUNTIFS(MASTER!$D$6:$D$30,B7,MASTER!$L$6:$L$30,"A")</f>
        <v>0</v>
      </c>
      <c r="F7" s="2">
        <f t="shared" ref="F7:F18" si="0">C7-(D7+E7)</f>
        <v>0</v>
      </c>
    </row>
    <row r="8" spans="1:7" ht="15.75" x14ac:dyDescent="0.2">
      <c r="A8" s="2">
        <v>3</v>
      </c>
      <c r="B8" s="1" t="s">
        <v>36</v>
      </c>
      <c r="C8" s="2">
        <f>COUNTIF(MASTER!$D$6:$D$30,B8)</f>
        <v>0</v>
      </c>
      <c r="D8" s="2">
        <f>COUNTIFS(MASTER!$D$6:$D$30,B8,MASTER!$L$6:$L$30,"Y")</f>
        <v>0</v>
      </c>
      <c r="E8" s="2">
        <f>COUNTIFS(MASTER!$D$6:$D$30,B8,MASTER!$L$6:$L$30,"A")</f>
        <v>0</v>
      </c>
      <c r="F8" s="2">
        <f t="shared" si="0"/>
        <v>0</v>
      </c>
    </row>
    <row r="9" spans="1:7" ht="15.75" x14ac:dyDescent="0.2">
      <c r="A9" s="2">
        <v>4</v>
      </c>
      <c r="B9" s="1" t="s">
        <v>37</v>
      </c>
      <c r="C9" s="2">
        <f>COUNTIF(MASTER!$D$6:$D$30,B9)</f>
        <v>0</v>
      </c>
      <c r="D9" s="2">
        <f>COUNTIFS(MASTER!$D$6:$D$30,B9,MASTER!$L$6:$L$30,"Y")</f>
        <v>0</v>
      </c>
      <c r="E9" s="2">
        <f>COUNTIFS(MASTER!$D$6:$D$30,B9,MASTER!$L$6:$L$30,"A")</f>
        <v>0</v>
      </c>
      <c r="F9" s="2">
        <f t="shared" si="0"/>
        <v>0</v>
      </c>
    </row>
    <row r="10" spans="1:7" ht="15.75" x14ac:dyDescent="0.2">
      <c r="A10" s="2">
        <v>5</v>
      </c>
      <c r="B10" s="1" t="s">
        <v>38</v>
      </c>
      <c r="C10" s="2">
        <f>COUNTIF(MASTER!$D$6:$D$30,B10)</f>
        <v>0</v>
      </c>
      <c r="D10" s="2">
        <f>COUNTIFS(MASTER!$D$6:$D$30,B10,MASTER!$L$6:$L$30,"Y")</f>
        <v>0</v>
      </c>
      <c r="E10" s="2">
        <f>COUNTIFS(MASTER!$D$6:$D$30,B10,MASTER!$L$6:$L$30,"A")</f>
        <v>0</v>
      </c>
      <c r="F10" s="2">
        <f t="shared" si="0"/>
        <v>0</v>
      </c>
    </row>
    <row r="11" spans="1:7" ht="15.75" x14ac:dyDescent="0.2">
      <c r="A11" s="2">
        <v>6</v>
      </c>
      <c r="B11" s="1" t="s">
        <v>52</v>
      </c>
      <c r="C11" s="2">
        <f>COUNTIF(MASTER!$D$6:$D$30,B11)</f>
        <v>0</v>
      </c>
      <c r="D11" s="2">
        <f>COUNTIFS(MASTER!$D$6:$D$30,B11,MASTER!$L$6:$L$30,"Y")</f>
        <v>0</v>
      </c>
      <c r="E11" s="2">
        <f>COUNTIFS(MASTER!$D$6:$D$30,B11,MASTER!$L$6:$L$30,"A")</f>
        <v>0</v>
      </c>
      <c r="F11" s="2">
        <f t="shared" si="0"/>
        <v>0</v>
      </c>
      <c r="G11" s="15" t="s">
        <v>60</v>
      </c>
    </row>
    <row r="12" spans="1:7" ht="15.75" x14ac:dyDescent="0.2">
      <c r="A12" s="2">
        <v>7</v>
      </c>
      <c r="B12" s="1" t="s">
        <v>39</v>
      </c>
      <c r="C12" s="2">
        <f>COUNTIF(MASTER!$D$6:$D$30,B12)</f>
        <v>0</v>
      </c>
      <c r="D12" s="2">
        <f>COUNTIFS(MASTER!$D$6:$D$30,B12,MASTER!$L$6:$L$30,"Y")</f>
        <v>0</v>
      </c>
      <c r="E12" s="2">
        <f>COUNTIFS(MASTER!$D$6:$D$30,B12,MASTER!$L$6:$L$30,"A")</f>
        <v>0</v>
      </c>
      <c r="F12" s="2">
        <f t="shared" si="0"/>
        <v>0</v>
      </c>
    </row>
    <row r="13" spans="1:7" ht="15.75" x14ac:dyDescent="0.2">
      <c r="A13" s="2">
        <v>8</v>
      </c>
      <c r="B13" s="1" t="s">
        <v>40</v>
      </c>
      <c r="C13" s="2">
        <f>COUNTIF(MASTER!$D$6:$D$30,B13)</f>
        <v>0</v>
      </c>
      <c r="D13" s="2">
        <f>COUNTIFS(MASTER!$D$6:$D$30,B13,MASTER!$L$6:$L$30,"Y")</f>
        <v>0</v>
      </c>
      <c r="E13" s="2">
        <f>COUNTIFS(MASTER!$D$6:$D$30,B13,MASTER!$L$6:$L$30,"A")</f>
        <v>0</v>
      </c>
      <c r="F13" s="2">
        <f t="shared" si="0"/>
        <v>0</v>
      </c>
    </row>
    <row r="14" spans="1:7" ht="15.75" x14ac:dyDescent="0.2">
      <c r="A14" s="2">
        <v>9</v>
      </c>
      <c r="B14" s="1" t="s">
        <v>51</v>
      </c>
      <c r="C14" s="2">
        <f>COUNTIF(MASTER!$D$6:$D$30,B14)</f>
        <v>0</v>
      </c>
      <c r="D14" s="2">
        <f>COUNTIFS(MASTER!$D$6:$D$30,B14,MASTER!$L$6:$L$30,"Y")</f>
        <v>0</v>
      </c>
      <c r="E14" s="2">
        <f>COUNTIFS(MASTER!$D$6:$D$30,B14,MASTER!$L$6:$L$30,"A")</f>
        <v>0</v>
      </c>
      <c r="F14" s="2">
        <f t="shared" si="0"/>
        <v>0</v>
      </c>
    </row>
    <row r="15" spans="1:7" ht="15.75" x14ac:dyDescent="0.2">
      <c r="A15" s="2">
        <v>10</v>
      </c>
      <c r="B15" s="1" t="s">
        <v>41</v>
      </c>
      <c r="C15" s="2">
        <f>COUNTIF(MASTER!$D$6:$D$30,B15)</f>
        <v>0</v>
      </c>
      <c r="D15" s="2">
        <f>COUNTIFS(MASTER!$D$6:$D$30,B15,MASTER!$L$6:$L$30,"Y")</f>
        <v>0</v>
      </c>
      <c r="E15" s="2">
        <f>COUNTIFS(MASTER!$D$6:$D$30,B15,MASTER!$L$6:$L$30,"A")</f>
        <v>0</v>
      </c>
      <c r="F15" s="2">
        <f t="shared" si="0"/>
        <v>0</v>
      </c>
    </row>
    <row r="16" spans="1:7" ht="15.75" x14ac:dyDescent="0.2">
      <c r="A16" s="2">
        <v>11</v>
      </c>
      <c r="B16" s="1" t="s">
        <v>42</v>
      </c>
      <c r="C16" s="2">
        <f>COUNTIF(MASTER!$D$6:$D$30,B16)</f>
        <v>0</v>
      </c>
      <c r="D16" s="2">
        <f>COUNTIFS(MASTER!$D$6:$D$30,B16,MASTER!$L$6:$L$30,"Y")</f>
        <v>0</v>
      </c>
      <c r="E16" s="2">
        <f>COUNTIFS(MASTER!$D$6:$D$30,B16,MASTER!$L$6:$L$30,"A")</f>
        <v>0</v>
      </c>
      <c r="F16" s="2">
        <f t="shared" si="0"/>
        <v>0</v>
      </c>
    </row>
    <row r="17" spans="1:6" ht="15.75" x14ac:dyDescent="0.2">
      <c r="A17" s="2">
        <v>12</v>
      </c>
      <c r="B17" s="1" t="s">
        <v>43</v>
      </c>
      <c r="C17" s="2">
        <f>COUNTIF(MASTER!$D$6:$D$30,B17)</f>
        <v>25</v>
      </c>
      <c r="D17" s="2">
        <f>COUNTIFS(MASTER!$D$6:$D$30,B17,MASTER!$L$6:$L$30,"Y")</f>
        <v>14</v>
      </c>
      <c r="E17" s="2">
        <f>COUNTIFS(MASTER!$D$6:$D$30,B17,MASTER!$L$6:$L$30,"A")</f>
        <v>9</v>
      </c>
      <c r="F17" s="2">
        <f t="shared" si="0"/>
        <v>2</v>
      </c>
    </row>
    <row r="18" spans="1:6" ht="15.75" x14ac:dyDescent="0.2">
      <c r="A18" s="2">
        <v>13</v>
      </c>
      <c r="B18" s="1" t="s">
        <v>50</v>
      </c>
      <c r="C18" s="2">
        <f>COUNTIF(MASTER!$D$6:$D$30,B18)</f>
        <v>0</v>
      </c>
      <c r="D18" s="2">
        <f>COUNTIFS(MASTER!$D$6:$D$30,B18,MASTER!$L$6:$L$30,"Y")</f>
        <v>0</v>
      </c>
      <c r="E18" s="2">
        <f>COUNTIFS(MASTER!$D$6:$D$30,B18,MASTER!$L$6:$L$30,"A")</f>
        <v>0</v>
      </c>
      <c r="F18" s="2">
        <f t="shared" si="0"/>
        <v>0</v>
      </c>
    </row>
    <row r="19" spans="1:6" ht="15.75" x14ac:dyDescent="0.2">
      <c r="A19" s="3"/>
      <c r="B19" s="19" t="s">
        <v>54</v>
      </c>
      <c r="C19" s="20">
        <f>SUM(C6:C18)</f>
        <v>25</v>
      </c>
      <c r="D19" s="20">
        <f>SUM(D6:D18)</f>
        <v>14</v>
      </c>
      <c r="E19" s="20">
        <f t="shared" ref="E19:F19" si="1">SUM(E6:E18)</f>
        <v>9</v>
      </c>
      <c r="F19" s="20">
        <f t="shared" si="1"/>
        <v>2</v>
      </c>
    </row>
  </sheetData>
  <mergeCells count="7">
    <mergeCell ref="F4:F5"/>
    <mergeCell ref="A1:F1"/>
    <mergeCell ref="A2:F2"/>
    <mergeCell ref="D4:E4"/>
    <mergeCell ref="A4:A5"/>
    <mergeCell ref="B4:B5"/>
    <mergeCell ref="C4:C5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REKAP</vt:lpstr>
      <vt:lpstr>MASTER!Print_Titles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Teguh</cp:lastModifiedBy>
  <cp:lastPrinted>2015-03-03T08:42:39Z</cp:lastPrinted>
  <dcterms:created xsi:type="dcterms:W3CDTF">2015-02-12T09:35:10Z</dcterms:created>
  <dcterms:modified xsi:type="dcterms:W3CDTF">2015-03-05T22:10:34Z</dcterms:modified>
</cp:coreProperties>
</file>