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raj\Downloads\sachdevapalak\project\"/>
    </mc:Choice>
  </mc:AlternateContent>
  <bookViews>
    <workbookView xWindow="0" yWindow="0" windowWidth="28800" windowHeight="12315"/>
  </bookViews>
  <sheets>
    <sheet name="Sheet1" sheetId="1" r:id="rId1"/>
  </sheets>
  <definedNames>
    <definedName name="_xlnm._FilterDatabase" localSheetId="0" hidden="1">Sheet1!$A$22:$A$23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5" i="1"/>
  <c r="V5" i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5" i="1"/>
  <c r="O11" i="1"/>
  <c r="R11" i="1" s="1"/>
  <c r="N6" i="1"/>
  <c r="O6" i="1" s="1"/>
  <c r="R6" i="1" s="1"/>
  <c r="N7" i="1"/>
  <c r="O7" i="1" s="1"/>
  <c r="R7" i="1" s="1"/>
  <c r="N8" i="1"/>
  <c r="O8" i="1" s="1"/>
  <c r="R8" i="1" s="1"/>
  <c r="N9" i="1"/>
  <c r="O9" i="1" s="1"/>
  <c r="R9" i="1" s="1"/>
  <c r="N10" i="1"/>
  <c r="O10" i="1" s="1"/>
  <c r="R10" i="1" s="1"/>
  <c r="N11" i="1"/>
  <c r="N12" i="1"/>
  <c r="O12" i="1" s="1"/>
  <c r="R12" i="1" s="1"/>
  <c r="N13" i="1"/>
  <c r="O13" i="1" s="1"/>
  <c r="R13" i="1" s="1"/>
  <c r="N14" i="1"/>
  <c r="O14" i="1" s="1"/>
  <c r="R14" i="1" s="1"/>
  <c r="N15" i="1"/>
  <c r="O15" i="1" s="1"/>
  <c r="R15" i="1" s="1"/>
  <c r="N16" i="1"/>
  <c r="O16" i="1" s="1"/>
  <c r="R16" i="1" s="1"/>
  <c r="N17" i="1"/>
  <c r="O17" i="1" s="1"/>
  <c r="R17" i="1" s="1"/>
  <c r="N18" i="1"/>
  <c r="O18" i="1" s="1"/>
  <c r="R18" i="1" s="1"/>
  <c r="N19" i="1"/>
  <c r="O19" i="1" s="1"/>
  <c r="R19" i="1" s="1"/>
  <c r="N20" i="1"/>
  <c r="O20" i="1" s="1"/>
  <c r="R20" i="1" s="1"/>
  <c r="N21" i="1"/>
  <c r="O21" i="1" s="1"/>
  <c r="R21" i="1" s="1"/>
  <c r="N22" i="1"/>
  <c r="O22" i="1" s="1"/>
  <c r="R22" i="1" s="1"/>
  <c r="N5" i="1"/>
  <c r="O5" i="1" s="1"/>
  <c r="R5" i="1" s="1"/>
  <c r="A22" i="1"/>
</calcChain>
</file>

<file path=xl/sharedStrings.xml><?xml version="1.0" encoding="utf-8"?>
<sst xmlns="http://schemas.openxmlformats.org/spreadsheetml/2006/main" count="78" uniqueCount="49">
  <si>
    <t>RESULT OF 10TH CLASS</t>
  </si>
  <si>
    <t>HINDI</t>
  </si>
  <si>
    <t xml:space="preserve">ENGLISH </t>
  </si>
  <si>
    <t>PHY.EDU</t>
  </si>
  <si>
    <t>POL.SCI</t>
  </si>
  <si>
    <t>GEO</t>
  </si>
  <si>
    <t>HO.SCI</t>
  </si>
  <si>
    <t>T</t>
  </si>
  <si>
    <t>P</t>
  </si>
  <si>
    <t>PALAK</t>
  </si>
  <si>
    <t>NISHA</t>
  </si>
  <si>
    <t>DEEPTI</t>
  </si>
  <si>
    <t>AKSHU</t>
  </si>
  <si>
    <t>ANU</t>
  </si>
  <si>
    <t>AKANSHA</t>
  </si>
  <si>
    <t>BINA</t>
  </si>
  <si>
    <t>DEEP</t>
  </si>
  <si>
    <t>DISHAN</t>
  </si>
  <si>
    <t>FINA</t>
  </si>
  <si>
    <t>GEETA</t>
  </si>
  <si>
    <t>HINA</t>
  </si>
  <si>
    <t>ISHA</t>
  </si>
  <si>
    <t>JAY</t>
  </si>
  <si>
    <t xml:space="preserve">JIU </t>
  </si>
  <si>
    <t xml:space="preserve">NITIN </t>
  </si>
  <si>
    <t>KISHU</t>
  </si>
  <si>
    <t>TOTAL</t>
  </si>
  <si>
    <t>PERCENTAGE</t>
  </si>
  <si>
    <t>PASS/FAIL</t>
  </si>
  <si>
    <t>PASSING</t>
  </si>
  <si>
    <t>GRADE</t>
  </si>
  <si>
    <t>PER</t>
  </si>
  <si>
    <t>F</t>
  </si>
  <si>
    <t>E</t>
  </si>
  <si>
    <t>D</t>
  </si>
  <si>
    <t>C</t>
  </si>
  <si>
    <t>B</t>
  </si>
  <si>
    <t>B+</t>
  </si>
  <si>
    <t>A</t>
  </si>
  <si>
    <t>A+</t>
  </si>
  <si>
    <t>CONTACT</t>
  </si>
  <si>
    <t>whatsapp</t>
  </si>
  <si>
    <t>result</t>
  </si>
  <si>
    <t>NAME</t>
  </si>
  <si>
    <t>RANK</t>
  </si>
  <si>
    <t>ROLL NO</t>
  </si>
  <si>
    <t>FOR FORMULA</t>
  </si>
  <si>
    <t xml:space="preserve">NAME OF 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</si>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</sst>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/>
    <xf numFmtId="0" fontId="2" fillId="0" borderId="11" xfId="0" applyFont="1" applyBorder="1"/>
    <xf numFmtId="0" fontId="2" fillId="0" borderId="13" xfId="0" applyFont="1" applyBorder="1" applyAlignment="1"/>
    <xf numFmtId="0" fontId="2" fillId="0" borderId="18" xfId="0" applyFont="1" applyBorder="1"/>
    <xf numFmtId="9" fontId="0" fillId="0" borderId="18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9" fontId="2" fillId="0" borderId="16" xfId="0" applyNumberFormat="1" applyFont="1" applyBorder="1"/>
    <xf numFmtId="0" fontId="2" fillId="0" borderId="16" xfId="0" applyFont="1" applyBorder="1"/>
    <xf numFmtId="0" fontId="2" fillId="0" borderId="10" xfId="0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9" fontId="2" fillId="0" borderId="10" xfId="0" applyNumberFormat="1" applyFont="1" applyBorder="1"/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9" fontId="2" fillId="0" borderId="14" xfId="0" applyNumberFormat="1" applyFont="1" applyBorder="1"/>
    <xf numFmtId="0" fontId="2" fillId="0" borderId="14" xfId="0" applyFont="1" applyBorder="1"/>
    <xf numFmtId="0" fontId="3" fillId="0" borderId="10" xfId="1" applyFont="1" applyBorder="1"/>
    <xf numFmtId="0" fontId="3" fillId="0" borderId="12" xfId="1" applyFont="1" applyBorder="1"/>
    <xf numFmtId="0" fontId="3" fillId="0" borderId="14" xfId="1" applyFont="1" applyBorder="1"/>
    <xf numFmtId="0" fontId="3" fillId="0" borderId="15" xfId="1" applyFont="1" applyBorder="1"/>
    <xf numFmtId="0" fontId="4" fillId="0" borderId="16" xfId="1" applyFont="1" applyBorder="1"/>
    <xf numFmtId="0" fontId="4" fillId="0" borderId="17" xfId="1" applyFont="1" applyBorder="1"/>
    <xf numFmtId="0" fontId="0" fillId="4" borderId="1" xfId="0" applyFill="1" applyBorder="1" applyAlignment="1"/>
    <xf numFmtId="0" fontId="2" fillId="0" borderId="19" xfId="0" applyFont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2" fillId="6" borderId="8" xfId="0" applyFont="1" applyFill="1" applyBorder="1" applyAlignment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0" borderId="3" xfId="0" applyBorder="1"/>
    <xf numFmtId="0" fontId="2" fillId="0" borderId="20" xfId="0" applyFont="1" applyBorder="1"/>
    <xf numFmtId="0" fontId="0" fillId="0" borderId="12" xfId="0" applyBorder="1"/>
    <xf numFmtId="0" fontId="0" fillId="0" borderId="15" xfId="0" applyBorder="1"/>
    <xf numFmtId="0" fontId="0" fillId="7" borderId="1" xfId="0" applyFill="1" applyBorder="1"/>
    <xf numFmtId="0" fontId="0" fillId="7" borderId="8" xfId="0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4" borderId="21" xfId="0" applyFont="1" applyFill="1" applyBorder="1" applyAlignment="1"/>
    <xf numFmtId="0" fontId="2" fillId="4" borderId="9" xfId="0" applyFont="1" applyFill="1" applyBorder="1" applyAlignment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3"/>
  <sheetViews>
    <sheetView tabSelected="1" zoomScale="83" zoomScaleNormal="83" workbookViewId="0">
      <selection activeCell="L25" sqref="L25"/>
    </sheetView>
  </sheetViews>
  <sheetFormatPr defaultRowHeight="15" x14ac:dyDescent="0.25"/>
  <cols>
    <col min="1" max="1" width="12.85546875" customWidth="1"/>
    <col min="2" max="2" width="11.7109375" customWidth="1"/>
    <col min="3" max="3" width="10.7109375" customWidth="1"/>
    <col min="4" max="4" width="11.28515625" customWidth="1"/>
    <col min="5" max="5" width="10.85546875" customWidth="1"/>
    <col min="6" max="6" width="12" customWidth="1"/>
    <col min="7" max="7" width="11.7109375" customWidth="1"/>
    <col min="8" max="8" width="11.5703125" customWidth="1"/>
    <col min="15" max="15" width="11.5703125" bestFit="1" customWidth="1"/>
    <col min="21" max="21" width="12" bestFit="1" customWidth="1"/>
    <col min="23" max="23" width="11.28515625" bestFit="1" customWidth="1"/>
  </cols>
  <sheetData>
    <row r="1" spans="1:27" ht="15.75" thickBot="1" x14ac:dyDescent="0.3"/>
    <row r="2" spans="1:27" ht="15.75" thickBot="1" x14ac:dyDescent="0.3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5"/>
      <c r="Z2" s="48" t="s">
        <v>46</v>
      </c>
      <c r="AA2" s="49"/>
    </row>
    <row r="3" spans="1:27" s="1" customFormat="1" ht="15.75" thickBot="1" x14ac:dyDescent="0.3">
      <c r="A3" s="50" t="s">
        <v>47</v>
      </c>
      <c r="B3" s="36" t="s">
        <v>1</v>
      </c>
      <c r="C3" s="37"/>
      <c r="D3" s="36" t="s">
        <v>2</v>
      </c>
      <c r="E3" s="37"/>
      <c r="F3" s="36" t="s">
        <v>3</v>
      </c>
      <c r="G3" s="37"/>
      <c r="H3" s="36" t="s">
        <v>4</v>
      </c>
      <c r="I3" s="37"/>
      <c r="J3" s="36" t="s">
        <v>5</v>
      </c>
      <c r="K3" s="37"/>
      <c r="L3" s="36" t="s">
        <v>6</v>
      </c>
      <c r="M3" s="37"/>
      <c r="N3" s="12" t="s">
        <v>26</v>
      </c>
      <c r="O3" s="38" t="s">
        <v>27</v>
      </c>
      <c r="P3" s="39"/>
      <c r="Q3" s="12" t="s">
        <v>29</v>
      </c>
      <c r="R3" s="12" t="s">
        <v>28</v>
      </c>
      <c r="S3" s="12" t="s">
        <v>30</v>
      </c>
      <c r="T3" s="12" t="s">
        <v>44</v>
      </c>
      <c r="U3" s="12" t="s">
        <v>40</v>
      </c>
      <c r="V3" s="12" t="s">
        <v>41</v>
      </c>
      <c r="W3" s="12" t="s">
        <v>42</v>
      </c>
      <c r="Z3" s="31" t="s">
        <v>31</v>
      </c>
      <c r="AA3" s="31" t="s">
        <v>30</v>
      </c>
    </row>
    <row r="4" spans="1:27" ht="15.75" thickBot="1" x14ac:dyDescent="0.3">
      <c r="A4" s="51" t="s">
        <v>48</v>
      </c>
      <c r="B4" s="11" t="s">
        <v>7</v>
      </c>
      <c r="C4" s="11" t="s">
        <v>8</v>
      </c>
      <c r="D4" s="11" t="s">
        <v>7</v>
      </c>
      <c r="E4" s="11" t="s">
        <v>8</v>
      </c>
      <c r="F4" s="11" t="s">
        <v>7</v>
      </c>
      <c r="G4" s="11" t="s">
        <v>8</v>
      </c>
      <c r="H4" s="11" t="s">
        <v>7</v>
      </c>
      <c r="I4" s="11" t="s">
        <v>8</v>
      </c>
      <c r="J4" s="11" t="s">
        <v>7</v>
      </c>
      <c r="K4" s="11" t="s">
        <v>8</v>
      </c>
      <c r="L4" s="11" t="s">
        <v>7</v>
      </c>
      <c r="M4" s="11" t="s">
        <v>8</v>
      </c>
      <c r="N4" s="11"/>
      <c r="O4" s="40"/>
      <c r="P4" s="41"/>
      <c r="Q4" s="52"/>
      <c r="R4" s="53"/>
      <c r="S4" s="53"/>
      <c r="T4" s="53"/>
      <c r="U4" s="53"/>
      <c r="V4" s="53"/>
      <c r="W4" s="54"/>
      <c r="Z4" s="5">
        <v>0</v>
      </c>
      <c r="AA4" s="10" t="s">
        <v>32</v>
      </c>
    </row>
    <row r="5" spans="1:27" x14ac:dyDescent="0.25">
      <c r="A5" s="4" t="s">
        <v>14</v>
      </c>
      <c r="B5" s="13">
        <v>36</v>
      </c>
      <c r="C5" s="13">
        <v>16</v>
      </c>
      <c r="D5" s="13">
        <v>65</v>
      </c>
      <c r="E5" s="13">
        <v>20</v>
      </c>
      <c r="F5" s="13">
        <v>56</v>
      </c>
      <c r="G5" s="13">
        <v>16</v>
      </c>
      <c r="H5" s="13">
        <v>65</v>
      </c>
      <c r="I5" s="13">
        <v>16</v>
      </c>
      <c r="J5" s="13">
        <v>65</v>
      </c>
      <c r="K5" s="13">
        <v>20</v>
      </c>
      <c r="L5" s="13">
        <v>36</v>
      </c>
      <c r="M5" s="13">
        <v>16</v>
      </c>
      <c r="N5" s="13">
        <f>SUM(B5:M5)</f>
        <v>427</v>
      </c>
      <c r="O5" s="14">
        <f>N5/600*100</f>
        <v>71.166666666666671</v>
      </c>
      <c r="P5" s="15">
        <v>0.71</v>
      </c>
      <c r="Q5" s="13">
        <v>33</v>
      </c>
      <c r="R5" s="13" t="str">
        <f t="shared" ref="R5:R22" si="0">IF(O5&gt;=Q5,"PASS","FAIL")</f>
        <v>PASS</v>
      </c>
      <c r="S5" s="16" t="str">
        <f t="shared" ref="S5:S22" si="1">LOOKUP($P$5:$P$22,$Z$4:$AA$12)</f>
        <v>B</v>
      </c>
      <c r="T5" s="16">
        <f>RANK(P5,$P$5:$P$22)</f>
        <v>11</v>
      </c>
      <c r="U5" s="16">
        <v>9324492421</v>
      </c>
      <c r="V5" s="29" t="str">
        <f t="shared" ref="V5:V22" si="2">HYPERLINK("https://wa.me/91"&amp;B165,"parent")</f>
        <v>parent</v>
      </c>
      <c r="W5" s="30" t="str">
        <f t="shared" ref="W5:W22" si="3">HYPERLINK("file:///C:/Users/erraj/Downloads/sachdevapalak/project/webcode.html"&amp;B165,"view result")</f>
        <v>view result</v>
      </c>
      <c r="Z5" s="7">
        <v>0.3</v>
      </c>
      <c r="AA5" s="6" t="s">
        <v>32</v>
      </c>
    </row>
    <row r="6" spans="1:27" x14ac:dyDescent="0.25">
      <c r="A6" s="2" t="s">
        <v>12</v>
      </c>
      <c r="B6" s="17">
        <v>40</v>
      </c>
      <c r="C6" s="17">
        <v>15</v>
      </c>
      <c r="D6" s="17">
        <v>12</v>
      </c>
      <c r="E6" s="17">
        <v>20</v>
      </c>
      <c r="F6" s="17">
        <v>56</v>
      </c>
      <c r="G6" s="17">
        <v>15</v>
      </c>
      <c r="H6" s="17">
        <v>35</v>
      </c>
      <c r="I6" s="17">
        <v>16</v>
      </c>
      <c r="J6" s="17">
        <v>12</v>
      </c>
      <c r="K6" s="17">
        <v>20</v>
      </c>
      <c r="L6" s="17">
        <v>40</v>
      </c>
      <c r="M6" s="17">
        <v>15</v>
      </c>
      <c r="N6" s="17">
        <f t="shared" ref="N6:N22" si="4">SUM(B6:M6)</f>
        <v>296</v>
      </c>
      <c r="O6" s="18">
        <f t="shared" ref="O6:O22" si="5">N6/600*100</f>
        <v>49.333333333333336</v>
      </c>
      <c r="P6" s="19">
        <v>0.49</v>
      </c>
      <c r="Q6" s="17">
        <v>33</v>
      </c>
      <c r="R6" s="17" t="str">
        <f t="shared" si="0"/>
        <v>PASS</v>
      </c>
      <c r="S6" s="20" t="str">
        <f t="shared" si="1"/>
        <v>E</v>
      </c>
      <c r="T6" s="16">
        <f t="shared" ref="T6:T22" si="6">RANK(P6,$P$5:$P$22)</f>
        <v>17</v>
      </c>
      <c r="U6" s="20">
        <v>8108913976</v>
      </c>
      <c r="V6" s="25" t="str">
        <f t="shared" si="2"/>
        <v>parent</v>
      </c>
      <c r="W6" s="26" t="str">
        <f t="shared" si="3"/>
        <v>view result</v>
      </c>
      <c r="Z6" s="7">
        <v>0.4</v>
      </c>
      <c r="AA6" s="6" t="s">
        <v>33</v>
      </c>
    </row>
    <row r="7" spans="1:27" x14ac:dyDescent="0.25">
      <c r="A7" s="2" t="s">
        <v>13</v>
      </c>
      <c r="B7" s="17">
        <v>50</v>
      </c>
      <c r="C7" s="17">
        <v>16</v>
      </c>
      <c r="D7" s="17">
        <v>85</v>
      </c>
      <c r="E7" s="17">
        <v>20</v>
      </c>
      <c r="F7" s="17">
        <v>54</v>
      </c>
      <c r="G7" s="17">
        <v>16</v>
      </c>
      <c r="H7" s="17">
        <v>56</v>
      </c>
      <c r="I7" s="17">
        <v>19</v>
      </c>
      <c r="J7" s="17">
        <v>85</v>
      </c>
      <c r="K7" s="17">
        <v>20</v>
      </c>
      <c r="L7" s="17">
        <v>50</v>
      </c>
      <c r="M7" s="17">
        <v>16</v>
      </c>
      <c r="N7" s="17">
        <f t="shared" si="4"/>
        <v>487</v>
      </c>
      <c r="O7" s="18">
        <f t="shared" si="5"/>
        <v>81.166666666666671</v>
      </c>
      <c r="P7" s="19">
        <v>0.81</v>
      </c>
      <c r="Q7" s="17">
        <v>33</v>
      </c>
      <c r="R7" s="17" t="str">
        <f t="shared" si="0"/>
        <v>PASS</v>
      </c>
      <c r="S7" s="20" t="str">
        <f t="shared" si="1"/>
        <v>B+</v>
      </c>
      <c r="T7" s="16">
        <f t="shared" si="6"/>
        <v>4</v>
      </c>
      <c r="U7" s="20">
        <v>7039127037</v>
      </c>
      <c r="V7" s="25" t="str">
        <f t="shared" si="2"/>
        <v>parent</v>
      </c>
      <c r="W7" s="26" t="str">
        <f t="shared" si="3"/>
        <v>view result</v>
      </c>
      <c r="Z7" s="7">
        <v>0.5</v>
      </c>
      <c r="AA7" s="6" t="s">
        <v>34</v>
      </c>
    </row>
    <row r="8" spans="1:27" x14ac:dyDescent="0.25">
      <c r="A8" s="2" t="s">
        <v>15</v>
      </c>
      <c r="B8" s="17">
        <v>60</v>
      </c>
      <c r="C8" s="17">
        <v>16</v>
      </c>
      <c r="D8" s="17">
        <v>54</v>
      </c>
      <c r="E8" s="17">
        <v>19</v>
      </c>
      <c r="F8" s="17">
        <v>85</v>
      </c>
      <c r="G8" s="17">
        <v>16</v>
      </c>
      <c r="H8" s="17">
        <v>35</v>
      </c>
      <c r="I8" s="17">
        <v>20</v>
      </c>
      <c r="J8" s="17">
        <v>54</v>
      </c>
      <c r="K8" s="17">
        <v>19</v>
      </c>
      <c r="L8" s="17">
        <v>60</v>
      </c>
      <c r="M8" s="17">
        <v>16</v>
      </c>
      <c r="N8" s="17">
        <f t="shared" si="4"/>
        <v>454</v>
      </c>
      <c r="O8" s="18">
        <f t="shared" si="5"/>
        <v>75.666666666666671</v>
      </c>
      <c r="P8" s="19">
        <v>0.76</v>
      </c>
      <c r="Q8" s="17">
        <v>33</v>
      </c>
      <c r="R8" s="17" t="str">
        <f t="shared" si="0"/>
        <v>PASS</v>
      </c>
      <c r="S8" s="20" t="str">
        <f t="shared" si="1"/>
        <v>B</v>
      </c>
      <c r="T8" s="16">
        <f t="shared" si="6"/>
        <v>7</v>
      </c>
      <c r="U8" s="20">
        <v>9324457561</v>
      </c>
      <c r="V8" s="25" t="str">
        <f t="shared" si="2"/>
        <v>parent</v>
      </c>
      <c r="W8" s="26" t="str">
        <f t="shared" si="3"/>
        <v>view result</v>
      </c>
      <c r="Z8" s="7">
        <v>0.6</v>
      </c>
      <c r="AA8" s="6" t="s">
        <v>35</v>
      </c>
    </row>
    <row r="9" spans="1:27" x14ac:dyDescent="0.25">
      <c r="A9" s="2" t="s">
        <v>16</v>
      </c>
      <c r="B9" s="17">
        <v>56</v>
      </c>
      <c r="C9" s="17">
        <v>19</v>
      </c>
      <c r="D9" s="17">
        <v>74</v>
      </c>
      <c r="E9" s="17">
        <v>18</v>
      </c>
      <c r="F9" s="17">
        <v>45</v>
      </c>
      <c r="G9" s="17">
        <v>19</v>
      </c>
      <c r="H9" s="17">
        <v>65</v>
      </c>
      <c r="I9" s="17">
        <v>20</v>
      </c>
      <c r="J9" s="17">
        <v>74</v>
      </c>
      <c r="K9" s="17">
        <v>18</v>
      </c>
      <c r="L9" s="17">
        <v>56</v>
      </c>
      <c r="M9" s="17">
        <v>19</v>
      </c>
      <c r="N9" s="17">
        <f t="shared" si="4"/>
        <v>483</v>
      </c>
      <c r="O9" s="18">
        <f t="shared" si="5"/>
        <v>80.5</v>
      </c>
      <c r="P9" s="19">
        <v>0.81</v>
      </c>
      <c r="Q9" s="17">
        <v>33</v>
      </c>
      <c r="R9" s="17" t="str">
        <f t="shared" si="0"/>
        <v>PASS</v>
      </c>
      <c r="S9" s="20" t="str">
        <f t="shared" si="1"/>
        <v>B+</v>
      </c>
      <c r="T9" s="16">
        <f t="shared" si="6"/>
        <v>4</v>
      </c>
      <c r="U9" s="20">
        <v>2534987205</v>
      </c>
      <c r="V9" s="25" t="str">
        <f t="shared" si="2"/>
        <v>parent</v>
      </c>
      <c r="W9" s="26" t="str">
        <f t="shared" si="3"/>
        <v>view result</v>
      </c>
      <c r="Z9" s="7">
        <v>0.7</v>
      </c>
      <c r="AA9" s="6" t="s">
        <v>36</v>
      </c>
    </row>
    <row r="10" spans="1:27" x14ac:dyDescent="0.25">
      <c r="A10" s="2" t="s">
        <v>11</v>
      </c>
      <c r="B10" s="17">
        <v>56</v>
      </c>
      <c r="C10" s="17">
        <v>20</v>
      </c>
      <c r="D10" s="17">
        <v>63</v>
      </c>
      <c r="E10" s="17">
        <v>18</v>
      </c>
      <c r="F10" s="17">
        <v>13</v>
      </c>
      <c r="G10" s="17">
        <v>20</v>
      </c>
      <c r="H10" s="17">
        <v>15</v>
      </c>
      <c r="I10" s="17">
        <v>20</v>
      </c>
      <c r="J10" s="17">
        <v>63</v>
      </c>
      <c r="K10" s="17">
        <v>18</v>
      </c>
      <c r="L10" s="17">
        <v>56</v>
      </c>
      <c r="M10" s="17">
        <v>20</v>
      </c>
      <c r="N10" s="17">
        <f t="shared" si="4"/>
        <v>382</v>
      </c>
      <c r="O10" s="18">
        <f t="shared" si="5"/>
        <v>63.666666666666671</v>
      </c>
      <c r="P10" s="19">
        <v>0.64</v>
      </c>
      <c r="Q10" s="17">
        <v>33</v>
      </c>
      <c r="R10" s="17" t="str">
        <f t="shared" si="0"/>
        <v>PASS</v>
      </c>
      <c r="S10" s="20" t="str">
        <f t="shared" si="1"/>
        <v>C</v>
      </c>
      <c r="T10" s="16">
        <f t="shared" si="6"/>
        <v>14</v>
      </c>
      <c r="U10" s="20">
        <v>2365542187</v>
      </c>
      <c r="V10" s="25" t="str">
        <f t="shared" si="2"/>
        <v>parent</v>
      </c>
      <c r="W10" s="26" t="str">
        <f t="shared" si="3"/>
        <v>view result</v>
      </c>
      <c r="Z10" s="7">
        <v>0.8</v>
      </c>
      <c r="AA10" s="6" t="s">
        <v>37</v>
      </c>
    </row>
    <row r="11" spans="1:27" x14ac:dyDescent="0.25">
      <c r="A11" s="2" t="s">
        <v>17</v>
      </c>
      <c r="B11" s="17">
        <v>65</v>
      </c>
      <c r="C11" s="17">
        <v>20</v>
      </c>
      <c r="D11" s="17">
        <v>21</v>
      </c>
      <c r="E11" s="17">
        <v>17</v>
      </c>
      <c r="F11" s="17">
        <v>15</v>
      </c>
      <c r="G11" s="17">
        <v>20</v>
      </c>
      <c r="H11" s="17">
        <v>65</v>
      </c>
      <c r="I11" s="17">
        <v>20</v>
      </c>
      <c r="J11" s="17">
        <v>21</v>
      </c>
      <c r="K11" s="17">
        <v>17</v>
      </c>
      <c r="L11" s="17">
        <v>65</v>
      </c>
      <c r="M11" s="17">
        <v>20</v>
      </c>
      <c r="N11" s="17">
        <f t="shared" si="4"/>
        <v>366</v>
      </c>
      <c r="O11" s="18">
        <f t="shared" si="5"/>
        <v>61</v>
      </c>
      <c r="P11" s="19">
        <v>0.61</v>
      </c>
      <c r="Q11" s="17">
        <v>33</v>
      </c>
      <c r="R11" s="17" t="str">
        <f t="shared" si="0"/>
        <v>PASS</v>
      </c>
      <c r="S11" s="20" t="str">
        <f t="shared" si="1"/>
        <v>C</v>
      </c>
      <c r="T11" s="16">
        <f t="shared" si="6"/>
        <v>15</v>
      </c>
      <c r="U11" s="20">
        <v>2135689887</v>
      </c>
      <c r="V11" s="25" t="str">
        <f t="shared" si="2"/>
        <v>parent</v>
      </c>
      <c r="W11" s="26" t="str">
        <f t="shared" si="3"/>
        <v>view result</v>
      </c>
      <c r="Z11" s="7">
        <v>0.9</v>
      </c>
      <c r="AA11" s="6" t="s">
        <v>38</v>
      </c>
    </row>
    <row r="12" spans="1:27" ht="15.75" thickBot="1" x14ac:dyDescent="0.3">
      <c r="A12" s="2" t="s">
        <v>18</v>
      </c>
      <c r="B12" s="17">
        <v>98</v>
      </c>
      <c r="C12" s="17">
        <v>20</v>
      </c>
      <c r="D12" s="17">
        <v>56</v>
      </c>
      <c r="E12" s="17">
        <v>16</v>
      </c>
      <c r="F12" s="17">
        <v>65</v>
      </c>
      <c r="G12" s="17">
        <v>20</v>
      </c>
      <c r="H12" s="17">
        <v>46</v>
      </c>
      <c r="I12" s="17">
        <v>19</v>
      </c>
      <c r="J12" s="17">
        <v>56</v>
      </c>
      <c r="K12" s="17">
        <v>16</v>
      </c>
      <c r="L12" s="17">
        <v>98</v>
      </c>
      <c r="M12" s="17">
        <v>20</v>
      </c>
      <c r="N12" s="17">
        <f t="shared" si="4"/>
        <v>530</v>
      </c>
      <c r="O12" s="18">
        <f t="shared" si="5"/>
        <v>88.333333333333329</v>
      </c>
      <c r="P12" s="19">
        <v>0.88</v>
      </c>
      <c r="Q12" s="17">
        <v>33</v>
      </c>
      <c r="R12" s="17" t="str">
        <f t="shared" si="0"/>
        <v>PASS</v>
      </c>
      <c r="S12" s="20" t="str">
        <f t="shared" si="1"/>
        <v>B+</v>
      </c>
      <c r="T12" s="16">
        <f t="shared" si="6"/>
        <v>1</v>
      </c>
      <c r="U12" s="20">
        <v>3568986535</v>
      </c>
      <c r="V12" s="25" t="str">
        <f t="shared" si="2"/>
        <v>parent</v>
      </c>
      <c r="W12" s="26" t="str">
        <f t="shared" si="3"/>
        <v>view result</v>
      </c>
      <c r="Z12" s="8">
        <v>0.99</v>
      </c>
      <c r="AA12" s="9" t="s">
        <v>39</v>
      </c>
    </row>
    <row r="13" spans="1:27" x14ac:dyDescent="0.25">
      <c r="A13" s="2" t="s">
        <v>19</v>
      </c>
      <c r="B13" s="17">
        <v>65</v>
      </c>
      <c r="C13" s="17">
        <v>19</v>
      </c>
      <c r="D13" s="17">
        <v>65</v>
      </c>
      <c r="E13" s="17">
        <v>14</v>
      </c>
      <c r="F13" s="17">
        <v>54</v>
      </c>
      <c r="G13" s="17">
        <v>19</v>
      </c>
      <c r="H13" s="17">
        <v>56</v>
      </c>
      <c r="I13" s="17">
        <v>18</v>
      </c>
      <c r="J13" s="17">
        <v>65</v>
      </c>
      <c r="K13" s="17">
        <v>14</v>
      </c>
      <c r="L13" s="17">
        <v>65</v>
      </c>
      <c r="M13" s="17">
        <v>19</v>
      </c>
      <c r="N13" s="17">
        <f t="shared" si="4"/>
        <v>473</v>
      </c>
      <c r="O13" s="18">
        <f t="shared" si="5"/>
        <v>78.833333333333329</v>
      </c>
      <c r="P13" s="19">
        <v>0.79</v>
      </c>
      <c r="Q13" s="17">
        <v>33</v>
      </c>
      <c r="R13" s="17" t="str">
        <f t="shared" si="0"/>
        <v>PASS</v>
      </c>
      <c r="S13" s="20" t="str">
        <f t="shared" si="1"/>
        <v>B</v>
      </c>
      <c r="T13" s="16">
        <f t="shared" si="6"/>
        <v>6</v>
      </c>
      <c r="U13" s="20">
        <v>5435659845</v>
      </c>
      <c r="V13" s="25" t="str">
        <f t="shared" si="2"/>
        <v>parent</v>
      </c>
      <c r="W13" s="26" t="str">
        <f t="shared" si="3"/>
        <v>view result</v>
      </c>
    </row>
    <row r="14" spans="1:27" x14ac:dyDescent="0.25">
      <c r="A14" s="2" t="s">
        <v>20</v>
      </c>
      <c r="B14" s="17">
        <v>35</v>
      </c>
      <c r="C14" s="17">
        <v>18</v>
      </c>
      <c r="D14" s="17">
        <v>98</v>
      </c>
      <c r="E14" s="17">
        <v>12</v>
      </c>
      <c r="F14" s="17">
        <v>68</v>
      </c>
      <c r="G14" s="17">
        <v>18</v>
      </c>
      <c r="H14" s="17">
        <v>66</v>
      </c>
      <c r="I14" s="17">
        <v>13</v>
      </c>
      <c r="J14" s="17">
        <v>98</v>
      </c>
      <c r="K14" s="17">
        <v>12</v>
      </c>
      <c r="L14" s="17">
        <v>35</v>
      </c>
      <c r="M14" s="17">
        <v>18</v>
      </c>
      <c r="N14" s="17">
        <f t="shared" si="4"/>
        <v>491</v>
      </c>
      <c r="O14" s="18">
        <f t="shared" si="5"/>
        <v>81.833333333333343</v>
      </c>
      <c r="P14" s="19">
        <v>0.82</v>
      </c>
      <c r="Q14" s="17">
        <v>33</v>
      </c>
      <c r="R14" s="17" t="str">
        <f t="shared" si="0"/>
        <v>PASS</v>
      </c>
      <c r="S14" s="20" t="str">
        <f t="shared" si="1"/>
        <v>B+</v>
      </c>
      <c r="T14" s="16">
        <f t="shared" si="6"/>
        <v>3</v>
      </c>
      <c r="U14" s="20">
        <v>3356856515</v>
      </c>
      <c r="V14" s="25" t="str">
        <f t="shared" si="2"/>
        <v>parent</v>
      </c>
      <c r="W14" s="26" t="str">
        <f t="shared" si="3"/>
        <v>view result</v>
      </c>
    </row>
    <row r="15" spans="1:27" x14ac:dyDescent="0.25">
      <c r="A15" s="2" t="s">
        <v>21</v>
      </c>
      <c r="B15" s="17">
        <v>55</v>
      </c>
      <c r="C15" s="17">
        <v>19</v>
      </c>
      <c r="D15" s="17">
        <v>22</v>
      </c>
      <c r="E15" s="17">
        <v>13</v>
      </c>
      <c r="F15" s="17">
        <v>65</v>
      </c>
      <c r="G15" s="17">
        <v>19</v>
      </c>
      <c r="H15" s="17">
        <v>96</v>
      </c>
      <c r="I15" s="17">
        <v>20</v>
      </c>
      <c r="J15" s="17">
        <v>65</v>
      </c>
      <c r="K15" s="17">
        <v>13</v>
      </c>
      <c r="L15" s="17">
        <v>55</v>
      </c>
      <c r="M15" s="17">
        <v>19</v>
      </c>
      <c r="N15" s="17">
        <f t="shared" si="4"/>
        <v>461</v>
      </c>
      <c r="O15" s="18">
        <f t="shared" si="5"/>
        <v>76.833333333333329</v>
      </c>
      <c r="P15" s="19">
        <v>0.84</v>
      </c>
      <c r="Q15" s="17">
        <v>33</v>
      </c>
      <c r="R15" s="17" t="str">
        <f t="shared" si="0"/>
        <v>PASS</v>
      </c>
      <c r="S15" s="20" t="str">
        <f t="shared" si="1"/>
        <v>B+</v>
      </c>
      <c r="T15" s="16">
        <f t="shared" si="6"/>
        <v>2</v>
      </c>
      <c r="U15" s="20">
        <v>2435672598</v>
      </c>
      <c r="V15" s="25" t="str">
        <f t="shared" si="2"/>
        <v>parent</v>
      </c>
      <c r="W15" s="26" t="str">
        <f t="shared" si="3"/>
        <v>view result</v>
      </c>
    </row>
    <row r="16" spans="1:27" x14ac:dyDescent="0.25">
      <c r="A16" s="2" t="s">
        <v>22</v>
      </c>
      <c r="B16" s="17">
        <v>65</v>
      </c>
      <c r="C16" s="17">
        <v>17</v>
      </c>
      <c r="D16" s="17">
        <v>35</v>
      </c>
      <c r="E16" s="17">
        <v>20</v>
      </c>
      <c r="F16" s="17">
        <v>59</v>
      </c>
      <c r="G16" s="17">
        <v>17</v>
      </c>
      <c r="H16" s="17">
        <v>65</v>
      </c>
      <c r="I16" s="17">
        <v>20</v>
      </c>
      <c r="J16" s="17">
        <v>35</v>
      </c>
      <c r="K16" s="17">
        <v>20</v>
      </c>
      <c r="L16" s="17">
        <v>65</v>
      </c>
      <c r="M16" s="17">
        <v>17</v>
      </c>
      <c r="N16" s="17">
        <f t="shared" si="4"/>
        <v>435</v>
      </c>
      <c r="O16" s="18">
        <f t="shared" si="5"/>
        <v>72.5</v>
      </c>
      <c r="P16" s="19">
        <v>0.73</v>
      </c>
      <c r="Q16" s="17">
        <v>33</v>
      </c>
      <c r="R16" s="17" t="str">
        <f t="shared" si="0"/>
        <v>PASS</v>
      </c>
      <c r="S16" s="20" t="str">
        <f t="shared" si="1"/>
        <v>B</v>
      </c>
      <c r="T16" s="16">
        <f t="shared" si="6"/>
        <v>8</v>
      </c>
      <c r="U16" s="20">
        <v>2435645526</v>
      </c>
      <c r="V16" s="25" t="str">
        <f t="shared" si="2"/>
        <v>parent</v>
      </c>
      <c r="W16" s="26" t="str">
        <f t="shared" si="3"/>
        <v>view result</v>
      </c>
    </row>
    <row r="17" spans="1:23" x14ac:dyDescent="0.25">
      <c r="A17" s="2" t="s">
        <v>23</v>
      </c>
      <c r="B17" s="17">
        <v>12</v>
      </c>
      <c r="C17" s="17">
        <v>18</v>
      </c>
      <c r="D17" s="17">
        <v>55</v>
      </c>
      <c r="E17" s="17">
        <v>20</v>
      </c>
      <c r="F17" s="17">
        <v>46</v>
      </c>
      <c r="G17" s="17">
        <v>18</v>
      </c>
      <c r="H17" s="17">
        <v>54</v>
      </c>
      <c r="I17" s="17">
        <v>20</v>
      </c>
      <c r="J17" s="17">
        <v>55</v>
      </c>
      <c r="K17" s="17">
        <v>20</v>
      </c>
      <c r="L17" s="17">
        <v>12</v>
      </c>
      <c r="M17" s="17">
        <v>18</v>
      </c>
      <c r="N17" s="17">
        <f t="shared" si="4"/>
        <v>348</v>
      </c>
      <c r="O17" s="18">
        <f t="shared" si="5"/>
        <v>57.999999999999993</v>
      </c>
      <c r="P17" s="19">
        <v>0.57999999999999996</v>
      </c>
      <c r="Q17" s="17">
        <v>33</v>
      </c>
      <c r="R17" s="17" t="str">
        <f t="shared" si="0"/>
        <v>PASS</v>
      </c>
      <c r="S17" s="20" t="str">
        <f t="shared" si="1"/>
        <v>D</v>
      </c>
      <c r="T17" s="16">
        <f t="shared" si="6"/>
        <v>16</v>
      </c>
      <c r="U17" s="20">
        <v>1466524587</v>
      </c>
      <c r="V17" s="25" t="str">
        <f t="shared" si="2"/>
        <v>parent</v>
      </c>
      <c r="W17" s="26" t="str">
        <f t="shared" si="3"/>
        <v>view result</v>
      </c>
    </row>
    <row r="18" spans="1:23" x14ac:dyDescent="0.25">
      <c r="A18" s="2" t="s">
        <v>25</v>
      </c>
      <c r="B18" s="17">
        <v>85</v>
      </c>
      <c r="C18" s="17">
        <v>16</v>
      </c>
      <c r="D18" s="17">
        <v>36</v>
      </c>
      <c r="E18" s="17">
        <v>19</v>
      </c>
      <c r="F18" s="17">
        <v>35</v>
      </c>
      <c r="G18" s="17">
        <v>16</v>
      </c>
      <c r="H18" s="17">
        <v>54</v>
      </c>
      <c r="I18" s="17">
        <v>20</v>
      </c>
      <c r="J18" s="17">
        <v>36</v>
      </c>
      <c r="K18" s="17">
        <v>19</v>
      </c>
      <c r="L18" s="17">
        <v>85</v>
      </c>
      <c r="M18" s="17">
        <v>16</v>
      </c>
      <c r="N18" s="17">
        <f t="shared" si="4"/>
        <v>437</v>
      </c>
      <c r="O18" s="18">
        <f t="shared" si="5"/>
        <v>72.833333333333343</v>
      </c>
      <c r="P18" s="19">
        <v>0.73</v>
      </c>
      <c r="Q18" s="17">
        <v>33</v>
      </c>
      <c r="R18" s="17" t="str">
        <f t="shared" si="0"/>
        <v>PASS</v>
      </c>
      <c r="S18" s="20" t="str">
        <f t="shared" si="1"/>
        <v>B</v>
      </c>
      <c r="T18" s="16">
        <f t="shared" si="6"/>
        <v>8</v>
      </c>
      <c r="U18" s="20">
        <v>3213455413</v>
      </c>
      <c r="V18" s="25" t="str">
        <f t="shared" si="2"/>
        <v>parent</v>
      </c>
      <c r="W18" s="26" t="str">
        <f t="shared" si="3"/>
        <v>view result</v>
      </c>
    </row>
    <row r="19" spans="1:23" x14ac:dyDescent="0.25">
      <c r="A19" s="2" t="s">
        <v>10</v>
      </c>
      <c r="B19" s="17">
        <v>54</v>
      </c>
      <c r="C19" s="17">
        <v>13</v>
      </c>
      <c r="D19" s="17">
        <v>40</v>
      </c>
      <c r="E19" s="17">
        <v>18</v>
      </c>
      <c r="F19" s="17">
        <v>54</v>
      </c>
      <c r="G19" s="17">
        <v>13</v>
      </c>
      <c r="H19" s="17">
        <v>54</v>
      </c>
      <c r="I19" s="17">
        <v>20</v>
      </c>
      <c r="J19" s="17">
        <v>40</v>
      </c>
      <c r="K19" s="17">
        <v>18</v>
      </c>
      <c r="L19" s="17">
        <v>54</v>
      </c>
      <c r="M19" s="17">
        <v>13</v>
      </c>
      <c r="N19" s="17">
        <f t="shared" si="4"/>
        <v>391</v>
      </c>
      <c r="O19" s="18">
        <f t="shared" si="5"/>
        <v>65.166666666666657</v>
      </c>
      <c r="P19" s="19">
        <v>0.65</v>
      </c>
      <c r="Q19" s="17">
        <v>33</v>
      </c>
      <c r="R19" s="17" t="str">
        <f t="shared" si="0"/>
        <v>PASS</v>
      </c>
      <c r="S19" s="20" t="str">
        <f t="shared" si="1"/>
        <v>C</v>
      </c>
      <c r="T19" s="16">
        <f t="shared" si="6"/>
        <v>13</v>
      </c>
      <c r="U19" s="20">
        <v>2456311754</v>
      </c>
      <c r="V19" s="25" t="str">
        <f t="shared" si="2"/>
        <v>parent</v>
      </c>
      <c r="W19" s="26" t="str">
        <f t="shared" si="3"/>
        <v>view result</v>
      </c>
    </row>
    <row r="20" spans="1:23" x14ac:dyDescent="0.25">
      <c r="A20" s="2" t="s">
        <v>24</v>
      </c>
      <c r="B20" s="17">
        <v>74</v>
      </c>
      <c r="C20" s="17">
        <v>12</v>
      </c>
      <c r="D20" s="17">
        <v>50</v>
      </c>
      <c r="E20" s="17">
        <v>19</v>
      </c>
      <c r="F20" s="17">
        <v>25</v>
      </c>
      <c r="G20" s="17">
        <v>12</v>
      </c>
      <c r="H20" s="17">
        <v>35</v>
      </c>
      <c r="I20" s="17">
        <v>19</v>
      </c>
      <c r="J20" s="17">
        <v>50</v>
      </c>
      <c r="K20" s="17">
        <v>19</v>
      </c>
      <c r="L20" s="17">
        <v>74</v>
      </c>
      <c r="M20" s="17">
        <v>12</v>
      </c>
      <c r="N20" s="17">
        <f t="shared" si="4"/>
        <v>401</v>
      </c>
      <c r="O20" s="18">
        <f t="shared" si="5"/>
        <v>66.833333333333329</v>
      </c>
      <c r="P20" s="19">
        <v>0.67</v>
      </c>
      <c r="Q20" s="17">
        <v>33</v>
      </c>
      <c r="R20" s="17" t="str">
        <f t="shared" si="0"/>
        <v>PASS</v>
      </c>
      <c r="S20" s="20" t="str">
        <f t="shared" si="1"/>
        <v>C</v>
      </c>
      <c r="T20" s="16">
        <f t="shared" si="6"/>
        <v>12</v>
      </c>
      <c r="U20" s="20">
        <v>3254658952</v>
      </c>
      <c r="V20" s="25" t="str">
        <f t="shared" si="2"/>
        <v>parent</v>
      </c>
      <c r="W20" s="26" t="str">
        <f t="shared" si="3"/>
        <v>view result</v>
      </c>
    </row>
    <row r="21" spans="1:23" x14ac:dyDescent="0.25">
      <c r="A21" s="2" t="s">
        <v>9</v>
      </c>
      <c r="B21" s="17">
        <v>63</v>
      </c>
      <c r="C21" s="17">
        <v>19</v>
      </c>
      <c r="D21" s="17">
        <v>60</v>
      </c>
      <c r="E21" s="17">
        <v>17</v>
      </c>
      <c r="F21" s="17">
        <v>13</v>
      </c>
      <c r="G21" s="17">
        <v>19</v>
      </c>
      <c r="H21" s="17">
        <v>65</v>
      </c>
      <c r="I21" s="17">
        <v>19</v>
      </c>
      <c r="J21" s="17">
        <v>60</v>
      </c>
      <c r="K21" s="17">
        <v>17</v>
      </c>
      <c r="L21" s="17">
        <v>63</v>
      </c>
      <c r="M21" s="17">
        <v>19</v>
      </c>
      <c r="N21" s="17">
        <f t="shared" si="4"/>
        <v>434</v>
      </c>
      <c r="O21" s="18">
        <f t="shared" si="5"/>
        <v>72.333333333333343</v>
      </c>
      <c r="P21" s="19">
        <v>0.72</v>
      </c>
      <c r="Q21" s="17">
        <v>33</v>
      </c>
      <c r="R21" s="17" t="str">
        <f t="shared" si="0"/>
        <v>PASS</v>
      </c>
      <c r="S21" s="20" t="str">
        <f t="shared" si="1"/>
        <v>B</v>
      </c>
      <c r="T21" s="16">
        <f t="shared" si="6"/>
        <v>10</v>
      </c>
      <c r="U21" s="20">
        <v>3564985256</v>
      </c>
      <c r="V21" s="25" t="str">
        <f t="shared" si="2"/>
        <v>parent</v>
      </c>
      <c r="W21" s="26" t="str">
        <f t="shared" si="3"/>
        <v>view result</v>
      </c>
    </row>
    <row r="22" spans="1:23" ht="15.75" thickBot="1" x14ac:dyDescent="0.3">
      <c r="A22" s="3" t="str">
        <f>UPPER("SITRAM")</f>
        <v>SITRAM</v>
      </c>
      <c r="B22" s="21">
        <v>21</v>
      </c>
      <c r="C22" s="21">
        <v>19</v>
      </c>
      <c r="D22" s="21">
        <v>10</v>
      </c>
      <c r="E22" s="21">
        <v>20</v>
      </c>
      <c r="F22" s="21">
        <v>10</v>
      </c>
      <c r="G22" s="21">
        <v>19</v>
      </c>
      <c r="H22" s="21">
        <v>2</v>
      </c>
      <c r="I22" s="21">
        <v>19</v>
      </c>
      <c r="J22" s="21">
        <v>8</v>
      </c>
      <c r="K22" s="21">
        <v>20</v>
      </c>
      <c r="L22" s="21">
        <v>4</v>
      </c>
      <c r="M22" s="21">
        <v>19</v>
      </c>
      <c r="N22" s="21">
        <f t="shared" si="4"/>
        <v>171</v>
      </c>
      <c r="O22" s="22">
        <f t="shared" si="5"/>
        <v>28.499999999999996</v>
      </c>
      <c r="P22" s="23">
        <v>0.28999999999999998</v>
      </c>
      <c r="Q22" s="21">
        <v>33</v>
      </c>
      <c r="R22" s="21" t="str">
        <f t="shared" si="0"/>
        <v>FAIL</v>
      </c>
      <c r="S22" s="24" t="str">
        <f t="shared" si="1"/>
        <v>F</v>
      </c>
      <c r="T22" s="32">
        <f t="shared" si="6"/>
        <v>18</v>
      </c>
      <c r="U22" s="24">
        <v>2662553645</v>
      </c>
      <c r="V22" s="27" t="str">
        <f t="shared" si="2"/>
        <v>parent</v>
      </c>
      <c r="W22" s="28" t="str">
        <f t="shared" si="3"/>
        <v>view result</v>
      </c>
    </row>
    <row r="23" spans="1:23" x14ac:dyDescent="0.25">
      <c r="A23" s="1"/>
    </row>
    <row r="24" spans="1:23" ht="15.75" thickBot="1" x14ac:dyDescent="0.3"/>
    <row r="25" spans="1:23" ht="15.75" thickBot="1" x14ac:dyDescent="0.3">
      <c r="A25" s="46" t="s">
        <v>43</v>
      </c>
      <c r="B25" s="47" t="s">
        <v>45</v>
      </c>
    </row>
    <row r="26" spans="1:23" x14ac:dyDescent="0.25">
      <c r="A26" s="43" t="s">
        <v>14</v>
      </c>
      <c r="B26" s="42">
        <v>101</v>
      </c>
    </row>
    <row r="27" spans="1:23" x14ac:dyDescent="0.25">
      <c r="A27" s="2" t="s">
        <v>12</v>
      </c>
      <c r="B27" s="44">
        <v>102</v>
      </c>
    </row>
    <row r="28" spans="1:23" x14ac:dyDescent="0.25">
      <c r="A28" s="2" t="s">
        <v>13</v>
      </c>
      <c r="B28" s="44">
        <v>103</v>
      </c>
    </row>
    <row r="29" spans="1:23" x14ac:dyDescent="0.25">
      <c r="A29" s="2" t="s">
        <v>15</v>
      </c>
      <c r="B29" s="44">
        <v>104</v>
      </c>
    </row>
    <row r="30" spans="1:23" x14ac:dyDescent="0.25">
      <c r="A30" s="2" t="s">
        <v>16</v>
      </c>
      <c r="B30" s="44">
        <v>105</v>
      </c>
    </row>
    <row r="31" spans="1:23" x14ac:dyDescent="0.25">
      <c r="A31" s="2" t="s">
        <v>11</v>
      </c>
      <c r="B31" s="44">
        <v>106</v>
      </c>
    </row>
    <row r="32" spans="1:23" x14ac:dyDescent="0.25">
      <c r="A32" s="2" t="s">
        <v>17</v>
      </c>
      <c r="B32" s="44">
        <v>107</v>
      </c>
    </row>
    <row r="33" spans="1:2" x14ac:dyDescent="0.25">
      <c r="A33" s="2" t="s">
        <v>18</v>
      </c>
      <c r="B33" s="44">
        <v>108</v>
      </c>
    </row>
    <row r="34" spans="1:2" x14ac:dyDescent="0.25">
      <c r="A34" s="2" t="s">
        <v>19</v>
      </c>
      <c r="B34" s="44">
        <v>109</v>
      </c>
    </row>
    <row r="35" spans="1:2" x14ac:dyDescent="0.25">
      <c r="A35" s="2" t="s">
        <v>20</v>
      </c>
      <c r="B35" s="44">
        <v>110</v>
      </c>
    </row>
    <row r="36" spans="1:2" x14ac:dyDescent="0.25">
      <c r="A36" s="2" t="s">
        <v>21</v>
      </c>
      <c r="B36" s="44">
        <v>111</v>
      </c>
    </row>
    <row r="37" spans="1:2" x14ac:dyDescent="0.25">
      <c r="A37" s="2" t="s">
        <v>22</v>
      </c>
      <c r="B37" s="44">
        <v>112</v>
      </c>
    </row>
    <row r="38" spans="1:2" x14ac:dyDescent="0.25">
      <c r="A38" s="2" t="s">
        <v>23</v>
      </c>
      <c r="B38" s="44">
        <v>113</v>
      </c>
    </row>
    <row r="39" spans="1:2" x14ac:dyDescent="0.25">
      <c r="A39" s="2" t="s">
        <v>25</v>
      </c>
      <c r="B39" s="44">
        <v>114</v>
      </c>
    </row>
    <row r="40" spans="1:2" x14ac:dyDescent="0.25">
      <c r="A40" s="2" t="s">
        <v>10</v>
      </c>
      <c r="B40" s="44">
        <v>115</v>
      </c>
    </row>
    <row r="41" spans="1:2" x14ac:dyDescent="0.25">
      <c r="A41" s="2" t="s">
        <v>24</v>
      </c>
      <c r="B41" s="44">
        <v>116</v>
      </c>
    </row>
    <row r="42" spans="1:2" x14ac:dyDescent="0.25">
      <c r="A42" s="2" t="s">
        <v>9</v>
      </c>
      <c r="B42" s="44">
        <v>117</v>
      </c>
    </row>
    <row r="43" spans="1:2" ht="15.75" thickBot="1" x14ac:dyDescent="0.3">
      <c r="A43" s="3" t="str">
        <f>UPPER("SITRAM")</f>
        <v>SITRAM</v>
      </c>
      <c r="B43" s="45">
        <v>118</v>
      </c>
    </row>
  </sheetData>
  <sortState ref="A5:A22">
    <sortCondition ref="A5" customList="NAME"/>
  </sortState>
  <mergeCells count="10">
    <mergeCell ref="Z2:AA2"/>
    <mergeCell ref="Q4:W4"/>
    <mergeCell ref="A2:W2"/>
    <mergeCell ref="B3:C3"/>
    <mergeCell ref="D3:E3"/>
    <mergeCell ref="H3:I3"/>
    <mergeCell ref="F3:G3"/>
    <mergeCell ref="J3:K3"/>
    <mergeCell ref="L3:M3"/>
    <mergeCell ref="O3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chaudhary</dc:creator>
  <cp:lastModifiedBy>raj chaudhary</cp:lastModifiedBy>
  <dcterms:created xsi:type="dcterms:W3CDTF">2025-04-30T06:32:25Z</dcterms:created>
  <dcterms:modified xsi:type="dcterms:W3CDTF">2025-05-14T09:29:43Z</dcterms:modified>
</cp:coreProperties>
</file>