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10" yWindow="255" windowWidth="12120" windowHeight="879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G15" i="1"/>
  <c r="E15"/>
  <c r="E21"/>
  <c r="E20"/>
  <c r="G21"/>
  <c r="E18"/>
  <c r="E17"/>
  <c r="G17"/>
  <c r="G7"/>
  <c r="E7"/>
  <c r="G13"/>
  <c r="E13"/>
  <c r="G11"/>
  <c r="E11"/>
  <c r="D23"/>
  <c r="G9"/>
  <c r="E9"/>
  <c r="G18"/>
  <c r="E12"/>
  <c r="E10"/>
  <c r="E6"/>
  <c r="G20"/>
  <c r="G12"/>
  <c r="G6"/>
  <c r="G10"/>
  <c r="E24" l="1"/>
  <c r="G23"/>
</calcChain>
</file>

<file path=xl/sharedStrings.xml><?xml version="1.0" encoding="utf-8"?>
<sst xmlns="http://schemas.openxmlformats.org/spreadsheetml/2006/main" count="55" uniqueCount="48">
  <si>
    <t>Номинал</t>
  </si>
  <si>
    <t>Позиционное обозначение</t>
  </si>
  <si>
    <t>Тип</t>
  </si>
  <si>
    <t>Кол-во</t>
  </si>
  <si>
    <t>Паек</t>
  </si>
  <si>
    <t>Конденсаторы</t>
  </si>
  <si>
    <t>Резисторы</t>
  </si>
  <si>
    <t>Диоды</t>
  </si>
  <si>
    <t>Микросхемы</t>
  </si>
  <si>
    <t>SMD 1206</t>
  </si>
  <si>
    <t>Всего,шт.</t>
  </si>
  <si>
    <t>Плат  шт.</t>
  </si>
  <si>
    <t>Итого SMD компонентов на плату</t>
  </si>
  <si>
    <t xml:space="preserve">Итого  паек SMD компонентов на плату </t>
  </si>
  <si>
    <t>Всего SMD</t>
  </si>
  <si>
    <t>100R</t>
  </si>
  <si>
    <t>1K0</t>
  </si>
  <si>
    <t>SOD80C</t>
  </si>
  <si>
    <t>Транзисторы</t>
  </si>
  <si>
    <t>SOT-23</t>
  </si>
  <si>
    <t>Отпущено</t>
  </si>
  <si>
    <t>U3</t>
  </si>
  <si>
    <t>ООО "Каракан"</t>
  </si>
  <si>
    <t>1mkF x 16</t>
  </si>
  <si>
    <t>3K0</t>
  </si>
  <si>
    <t>10K</t>
  </si>
  <si>
    <t>MC7805ACD2T</t>
  </si>
  <si>
    <t>U8</t>
  </si>
  <si>
    <t>D2PAK</t>
  </si>
  <si>
    <t>STM8S003F3</t>
  </si>
  <si>
    <t>TSSOP20</t>
  </si>
  <si>
    <t>STPS1H100</t>
  </si>
  <si>
    <t>Список комплектующих ps422201 FAT94</t>
  </si>
  <si>
    <t>ВЕРХНЯЯ СТОРОНА</t>
  </si>
  <si>
    <t>C7, C14</t>
  </si>
  <si>
    <t>C8, C9</t>
  </si>
  <si>
    <t>D1</t>
  </si>
  <si>
    <t>R1, R2, R3, R4</t>
  </si>
  <si>
    <t>R5, R6, R7, R8, R9, R10, R11, R14, R15, R16</t>
  </si>
  <si>
    <t>R17</t>
  </si>
  <si>
    <t>R18</t>
  </si>
  <si>
    <t>30R</t>
  </si>
  <si>
    <t>R35, R36, R37</t>
  </si>
  <si>
    <t>BC807</t>
  </si>
  <si>
    <t>IRLR120</t>
  </si>
  <si>
    <t>Q6</t>
  </si>
  <si>
    <t>Q1, Q2, Q3, Q4</t>
  </si>
  <si>
    <t>22mkF x 16</t>
  </si>
</sst>
</file>

<file path=xl/styles.xml><?xml version="1.0" encoding="utf-8"?>
<styleSheet xmlns="http://schemas.openxmlformats.org/spreadsheetml/2006/main">
  <fonts count="9">
    <font>
      <sz val="10"/>
      <name val="Arial Cyr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sz val="16"/>
      <name val="Arial Cyr"/>
      <charset val="204"/>
    </font>
    <font>
      <sz val="12"/>
      <name val="Arial Cyr"/>
      <charset val="204"/>
    </font>
    <font>
      <sz val="14"/>
      <name val="Arial Cyr"/>
      <charset val="204"/>
    </font>
    <font>
      <sz val="14"/>
      <name val="Arial"/>
      <family val="2"/>
      <charset val="204"/>
    </font>
    <font>
      <b/>
      <sz val="14"/>
      <name val="Arial"/>
      <family val="2"/>
      <charset val="204"/>
    </font>
    <font>
      <sz val="12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1" fillId="2" borderId="3" xfId="0" applyFont="1" applyFill="1" applyBorder="1"/>
    <xf numFmtId="0" fontId="2" fillId="2" borderId="4" xfId="0" applyFont="1" applyFill="1" applyBorder="1"/>
    <xf numFmtId="0" fontId="0" fillId="2" borderId="5" xfId="0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1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2" fillId="2" borderId="20" xfId="0" applyFont="1" applyFill="1" applyBorder="1"/>
    <xf numFmtId="0" fontId="0" fillId="2" borderId="21" xfId="0" applyFill="1" applyBorder="1"/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6" fillId="3" borderId="26" xfId="0" applyFont="1" applyFill="1" applyBorder="1" applyAlignment="1">
      <alignment horizontal="left"/>
    </xf>
    <xf numFmtId="0" fontId="7" fillId="3" borderId="26" xfId="0" applyFont="1" applyFill="1" applyBorder="1" applyAlignment="1">
      <alignment horizontal="left"/>
    </xf>
    <xf numFmtId="0" fontId="8" fillId="3" borderId="26" xfId="0" applyFont="1" applyFill="1" applyBorder="1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applyFont="1" applyFill="1"/>
    <xf numFmtId="0" fontId="6" fillId="3" borderId="12" xfId="0" applyFont="1" applyFill="1" applyBorder="1" applyAlignment="1">
      <alignment vertical="center"/>
    </xf>
    <xf numFmtId="0" fontId="7" fillId="3" borderId="10" xfId="0" applyFont="1" applyFill="1" applyBorder="1" applyAlignment="1">
      <alignment vertical="center"/>
    </xf>
    <xf numFmtId="0" fontId="4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vertical="center"/>
    </xf>
    <xf numFmtId="0" fontId="7" fillId="3" borderId="15" xfId="0" applyFont="1" applyFill="1" applyBorder="1" applyAlignment="1">
      <alignment vertical="center"/>
    </xf>
    <xf numFmtId="0" fontId="4" fillId="3" borderId="15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vertical="center"/>
    </xf>
    <xf numFmtId="0" fontId="5" fillId="3" borderId="11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5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"/>
  <sheetViews>
    <sheetView tabSelected="1" topLeftCell="A4" zoomScale="85" zoomScaleNormal="85" workbookViewId="0">
      <selection activeCell="A9" sqref="A9"/>
    </sheetView>
  </sheetViews>
  <sheetFormatPr defaultRowHeight="12.75"/>
  <cols>
    <col min="1" max="1" width="28.7109375" customWidth="1"/>
    <col min="2" max="2" width="118.7109375" customWidth="1"/>
    <col min="3" max="3" width="11.85546875" style="1" customWidth="1"/>
    <col min="4" max="4" width="7.140625" style="1" customWidth="1"/>
    <col min="5" max="5" width="6.5703125" style="1" customWidth="1"/>
    <col min="6" max="6" width="12.140625" style="1" customWidth="1"/>
    <col min="7" max="7" width="10.5703125" customWidth="1"/>
    <col min="8" max="8" width="13.5703125" customWidth="1"/>
    <col min="9" max="9" width="8.85546875" style="1"/>
  </cols>
  <sheetData>
    <row r="1" spans="1:9" ht="20.100000000000001" customHeight="1">
      <c r="A1" s="49" t="s">
        <v>22</v>
      </c>
      <c r="B1" s="50"/>
      <c r="C1" s="50"/>
      <c r="D1" s="50"/>
      <c r="E1" s="50"/>
      <c r="F1" s="50"/>
      <c r="G1" s="50"/>
      <c r="H1" s="50"/>
    </row>
    <row r="2" spans="1:9" ht="30" customHeight="1" thickBot="1">
      <c r="A2" s="49" t="s">
        <v>32</v>
      </c>
      <c r="B2" s="49"/>
      <c r="C2" s="49"/>
      <c r="D2" s="49"/>
      <c r="E2" s="49"/>
      <c r="F2" s="49"/>
      <c r="G2" s="49"/>
      <c r="H2" s="49"/>
    </row>
    <row r="3" spans="1:9" ht="18" customHeight="1" thickBot="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11</v>
      </c>
      <c r="G3" s="8" t="s">
        <v>10</v>
      </c>
      <c r="H3" s="15" t="s">
        <v>20</v>
      </c>
    </row>
    <row r="4" spans="1:9" ht="18" customHeight="1">
      <c r="A4" s="53" t="s">
        <v>33</v>
      </c>
      <c r="B4" s="54"/>
      <c r="C4" s="54"/>
      <c r="D4" s="54"/>
      <c r="E4" s="54"/>
      <c r="F4" s="54"/>
      <c r="G4" s="54"/>
      <c r="H4" s="55"/>
    </row>
    <row r="5" spans="1:9" ht="18" customHeight="1">
      <c r="A5" s="19" t="s">
        <v>5</v>
      </c>
      <c r="B5" s="20"/>
      <c r="C5" s="21"/>
      <c r="D5" s="21"/>
      <c r="E5" s="21"/>
      <c r="F5" s="21"/>
      <c r="G5" s="21"/>
      <c r="H5" s="22"/>
    </row>
    <row r="6" spans="1:9" s="46" customFormat="1" ht="18" customHeight="1">
      <c r="A6" s="28" t="s">
        <v>47</v>
      </c>
      <c r="B6" s="29" t="s">
        <v>35</v>
      </c>
      <c r="C6" s="30" t="s">
        <v>9</v>
      </c>
      <c r="D6" s="31">
        <v>2</v>
      </c>
      <c r="E6" s="31">
        <f t="shared" ref="E6:E7" si="0">PRODUCT(D6,2)</f>
        <v>4</v>
      </c>
      <c r="F6" s="31">
        <v>500</v>
      </c>
      <c r="G6" s="31">
        <f t="shared" ref="G6:G7" si="1">PRODUCT(D6,F6)</f>
        <v>1000</v>
      </c>
      <c r="H6" s="32"/>
      <c r="I6" s="45"/>
    </row>
    <row r="7" spans="1:9" s="46" customFormat="1" ht="18" customHeight="1">
      <c r="A7" s="33" t="s">
        <v>23</v>
      </c>
      <c r="B7" s="34" t="s">
        <v>34</v>
      </c>
      <c r="C7" s="35" t="s">
        <v>9</v>
      </c>
      <c r="D7" s="36">
        <v>2</v>
      </c>
      <c r="E7" s="36">
        <f t="shared" si="0"/>
        <v>4</v>
      </c>
      <c r="F7" s="31">
        <v>500</v>
      </c>
      <c r="G7" s="36">
        <f t="shared" si="1"/>
        <v>1000</v>
      </c>
      <c r="H7" s="37"/>
      <c r="I7" s="45"/>
    </row>
    <row r="8" spans="1:9" ht="18" customHeight="1">
      <c r="A8" s="12" t="s">
        <v>6</v>
      </c>
      <c r="B8" s="9"/>
      <c r="C8" s="18"/>
      <c r="D8" s="10"/>
      <c r="E8" s="10"/>
      <c r="F8" s="10"/>
      <c r="G8" s="10"/>
      <c r="H8" s="13"/>
    </row>
    <row r="9" spans="1:9" s="27" customFormat="1" ht="18" customHeight="1">
      <c r="A9" s="23" t="s">
        <v>24</v>
      </c>
      <c r="B9" s="24" t="s">
        <v>37</v>
      </c>
      <c r="C9" s="30" t="s">
        <v>9</v>
      </c>
      <c r="D9" s="38">
        <v>4</v>
      </c>
      <c r="E9" s="31">
        <f>PRODUCT(D9,2)</f>
        <v>8</v>
      </c>
      <c r="F9" s="31">
        <v>500</v>
      </c>
      <c r="G9" s="31">
        <f t="shared" ref="G9:G13" si="2">PRODUCT(D9,F9)</f>
        <v>2000</v>
      </c>
      <c r="H9" s="32"/>
      <c r="I9" s="26"/>
    </row>
    <row r="10" spans="1:9" s="27" customFormat="1" ht="18" customHeight="1">
      <c r="A10" s="23" t="s">
        <v>15</v>
      </c>
      <c r="B10" s="24" t="s">
        <v>38</v>
      </c>
      <c r="C10" s="30" t="s">
        <v>9</v>
      </c>
      <c r="D10" s="38">
        <v>10</v>
      </c>
      <c r="E10" s="31">
        <f t="shared" ref="E10:E12" si="3">PRODUCT(D10,2)</f>
        <v>20</v>
      </c>
      <c r="F10" s="31">
        <v>500</v>
      </c>
      <c r="G10" s="31">
        <f t="shared" si="2"/>
        <v>5000</v>
      </c>
      <c r="H10" s="32"/>
      <c r="I10" s="26"/>
    </row>
    <row r="11" spans="1:9" s="27" customFormat="1" ht="18" customHeight="1">
      <c r="A11" s="23" t="s">
        <v>16</v>
      </c>
      <c r="B11" s="24" t="s">
        <v>39</v>
      </c>
      <c r="C11" s="30" t="s">
        <v>9</v>
      </c>
      <c r="D11" s="38">
        <v>1</v>
      </c>
      <c r="E11" s="31">
        <f>PRODUCT(D11,2)</f>
        <v>2</v>
      </c>
      <c r="F11" s="31">
        <v>500</v>
      </c>
      <c r="G11" s="31">
        <f t="shared" si="2"/>
        <v>500</v>
      </c>
      <c r="H11" s="32"/>
      <c r="I11" s="26"/>
    </row>
    <row r="12" spans="1:9" s="27" customFormat="1" ht="18" customHeight="1">
      <c r="A12" s="23" t="s">
        <v>25</v>
      </c>
      <c r="B12" s="24" t="s">
        <v>40</v>
      </c>
      <c r="C12" s="39" t="s">
        <v>9</v>
      </c>
      <c r="D12" s="38">
        <v>1</v>
      </c>
      <c r="E12" s="40">
        <f t="shared" si="3"/>
        <v>2</v>
      </c>
      <c r="F12" s="31">
        <v>500</v>
      </c>
      <c r="G12" s="40">
        <f t="shared" si="2"/>
        <v>500</v>
      </c>
      <c r="H12" s="41"/>
      <c r="I12" s="26"/>
    </row>
    <row r="13" spans="1:9" s="27" customFormat="1" ht="18" customHeight="1">
      <c r="A13" s="23" t="s">
        <v>41</v>
      </c>
      <c r="B13" s="24" t="s">
        <v>42</v>
      </c>
      <c r="C13" s="39" t="s">
        <v>9</v>
      </c>
      <c r="D13" s="38">
        <v>3</v>
      </c>
      <c r="E13" s="40">
        <f>PRODUCT(D13,2)</f>
        <v>6</v>
      </c>
      <c r="F13" s="31">
        <v>500</v>
      </c>
      <c r="G13" s="40">
        <f t="shared" si="2"/>
        <v>1500</v>
      </c>
      <c r="H13" s="41"/>
      <c r="I13" s="26"/>
    </row>
    <row r="14" spans="1:9" ht="18" customHeight="1">
      <c r="A14" s="12" t="s">
        <v>7</v>
      </c>
      <c r="B14" s="9"/>
      <c r="C14" s="10"/>
      <c r="D14" s="10"/>
      <c r="E14" s="10"/>
      <c r="F14" s="10"/>
      <c r="G14" s="10"/>
      <c r="H14" s="13"/>
    </row>
    <row r="15" spans="1:9" ht="18" customHeight="1">
      <c r="A15" s="23" t="s">
        <v>31</v>
      </c>
      <c r="B15" s="24" t="s">
        <v>36</v>
      </c>
      <c r="C15" s="16" t="s">
        <v>17</v>
      </c>
      <c r="D15" s="16">
        <v>1</v>
      </c>
      <c r="E15" s="42">
        <f>PRODUCT(D15,2)</f>
        <v>2</v>
      </c>
      <c r="F15" s="31">
        <v>500</v>
      </c>
      <c r="G15" s="16">
        <f>PRODUCT(D15,F15)</f>
        <v>500</v>
      </c>
      <c r="H15" s="17"/>
    </row>
    <row r="16" spans="1:9" ht="18" customHeight="1">
      <c r="A16" s="14" t="s">
        <v>18</v>
      </c>
      <c r="B16" s="11"/>
      <c r="C16" s="10"/>
      <c r="D16" s="10"/>
      <c r="E16" s="10"/>
      <c r="F16" s="10"/>
      <c r="G16" s="10"/>
      <c r="H16" s="13"/>
    </row>
    <row r="17" spans="1:9" s="46" customFormat="1" ht="18" customHeight="1">
      <c r="A17" s="43" t="s">
        <v>43</v>
      </c>
      <c r="B17" s="24" t="s">
        <v>46</v>
      </c>
      <c r="C17" s="40" t="s">
        <v>19</v>
      </c>
      <c r="D17" s="42">
        <v>4</v>
      </c>
      <c r="E17" s="42">
        <f>PRODUCT(D17,3)</f>
        <v>12</v>
      </c>
      <c r="F17" s="31">
        <v>500</v>
      </c>
      <c r="G17" s="42">
        <f>PRODUCT(D17,F17)</f>
        <v>2000</v>
      </c>
      <c r="H17" s="44"/>
      <c r="I17" s="45"/>
    </row>
    <row r="18" spans="1:9" s="46" customFormat="1" ht="18" customHeight="1">
      <c r="A18" s="43" t="s">
        <v>44</v>
      </c>
      <c r="B18" s="24" t="s">
        <v>45</v>
      </c>
      <c r="C18" s="40" t="s">
        <v>19</v>
      </c>
      <c r="D18" s="42">
        <v>1</v>
      </c>
      <c r="E18" s="42">
        <f>PRODUCT(D18,3)</f>
        <v>3</v>
      </c>
      <c r="F18" s="31">
        <v>500</v>
      </c>
      <c r="G18" s="42">
        <f>PRODUCT(D18,F18)</f>
        <v>500</v>
      </c>
      <c r="H18" s="44"/>
      <c r="I18" s="45"/>
    </row>
    <row r="19" spans="1:9" ht="18" customHeight="1">
      <c r="A19" s="14" t="s">
        <v>8</v>
      </c>
      <c r="B19" s="11"/>
      <c r="C19" s="10"/>
      <c r="D19" s="10"/>
      <c r="E19" s="10"/>
      <c r="F19" s="10"/>
      <c r="G19" s="10"/>
      <c r="H19" s="13"/>
    </row>
    <row r="20" spans="1:9" s="46" customFormat="1" ht="18" customHeight="1">
      <c r="A20" s="23" t="s">
        <v>29</v>
      </c>
      <c r="B20" s="24" t="s">
        <v>21</v>
      </c>
      <c r="C20" s="25" t="s">
        <v>30</v>
      </c>
      <c r="D20" s="40">
        <v>1</v>
      </c>
      <c r="E20" s="42">
        <f>PRODUCT(D20,20)</f>
        <v>20</v>
      </c>
      <c r="F20" s="31">
        <v>500</v>
      </c>
      <c r="G20" s="40">
        <f t="shared" ref="G20:G21" si="4">PRODUCT(D20,F20)</f>
        <v>500</v>
      </c>
      <c r="H20" s="41"/>
      <c r="I20" s="45"/>
    </row>
    <row r="21" spans="1:9" s="46" customFormat="1" ht="18" customHeight="1" thickBot="1">
      <c r="A21" s="23" t="s">
        <v>26</v>
      </c>
      <c r="B21" s="24" t="s">
        <v>27</v>
      </c>
      <c r="C21" s="25" t="s">
        <v>28</v>
      </c>
      <c r="D21" s="47">
        <v>1</v>
      </c>
      <c r="E21" s="42">
        <f>PRODUCT(D21,3)</f>
        <v>3</v>
      </c>
      <c r="F21" s="31">
        <v>500</v>
      </c>
      <c r="G21" s="47">
        <f t="shared" si="4"/>
        <v>500</v>
      </c>
      <c r="H21" s="48"/>
      <c r="I21" s="45"/>
    </row>
    <row r="23" spans="1:9" ht="15" customHeight="1">
      <c r="B23" s="51" t="s">
        <v>12</v>
      </c>
      <c r="C23" s="51"/>
      <c r="D23" s="3">
        <f>SUM(D6:D21)</f>
        <v>31</v>
      </c>
      <c r="E23" s="52" t="s">
        <v>14</v>
      </c>
      <c r="F23" s="52"/>
      <c r="G23" s="4">
        <f>SUM(G5:G21)</f>
        <v>15500</v>
      </c>
      <c r="H23" s="2"/>
    </row>
    <row r="24" spans="1:9" ht="15.75">
      <c r="B24" s="51" t="s">
        <v>13</v>
      </c>
      <c r="C24" s="51"/>
      <c r="D24" s="51"/>
      <c r="E24" s="3">
        <f>SUM(E6:E21)</f>
        <v>86</v>
      </c>
      <c r="F24" s="52"/>
      <c r="G24" s="52"/>
      <c r="H24" s="4"/>
    </row>
  </sheetData>
  <mergeCells count="7">
    <mergeCell ref="A1:H1"/>
    <mergeCell ref="B23:C23"/>
    <mergeCell ref="B24:D24"/>
    <mergeCell ref="E23:F23"/>
    <mergeCell ref="F24:G24"/>
    <mergeCell ref="A2:H2"/>
    <mergeCell ref="A4:H4"/>
  </mergeCells>
  <phoneticPr fontId="0" type="noConversion"/>
  <pageMargins left="1.5354330708661419" right="0.19685039370078741" top="0.78740157480314965" bottom="0.19685039370078741" header="0" footer="0"/>
  <pageSetup paperSize="9" scale="79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Дом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Борис</dc:creator>
  <cp:lastModifiedBy>PAL-HOME</cp:lastModifiedBy>
  <cp:lastPrinted>2017-12-07T05:11:39Z</cp:lastPrinted>
  <dcterms:created xsi:type="dcterms:W3CDTF">2003-11-24T13:26:55Z</dcterms:created>
  <dcterms:modified xsi:type="dcterms:W3CDTF">2020-09-01T12:25:20Z</dcterms:modified>
</cp:coreProperties>
</file>