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0680" windowHeight="4650" firstSheet="8" activeTab="11"/>
  </bookViews>
  <sheets>
    <sheet name="Sprint 1" sheetId="1" r:id="rId1"/>
    <sheet name="Sprint 2" sheetId="5" r:id="rId2"/>
    <sheet name="Sprint 3" sheetId="6" r:id="rId3"/>
    <sheet name="Sprint 4" sheetId="7" r:id="rId4"/>
    <sheet name="Sprint 5" sheetId="8" r:id="rId5"/>
    <sheet name="Sprint 6" sheetId="9" r:id="rId6"/>
    <sheet name="Sprint 7" sheetId="10" r:id="rId7"/>
    <sheet name="Sprint 8" sheetId="11" r:id="rId8"/>
    <sheet name="Sprint 9" sheetId="12" r:id="rId9"/>
    <sheet name="Sprint 10" sheetId="13" r:id="rId10"/>
    <sheet name="Sprint 11" sheetId="14" r:id="rId11"/>
    <sheet name="Sprint 12" sheetId="15" r:id="rId12"/>
    <sheet name="Information" sheetId="4" r:id="rId13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19" i="15" l="1"/>
  <c r="G19" i="14" l="1"/>
  <c r="G15" i="13"/>
  <c r="G15" i="12"/>
  <c r="G15" i="11"/>
  <c r="G15" i="10" l="1"/>
  <c r="G15" i="9" l="1"/>
  <c r="G15" i="8" l="1"/>
  <c r="G15" i="7" l="1"/>
  <c r="G17" i="6" l="1"/>
  <c r="G15" i="5" l="1"/>
  <c r="G14" i="1" l="1"/>
</calcChain>
</file>

<file path=xl/sharedStrings.xml><?xml version="1.0" encoding="utf-8"?>
<sst xmlns="http://schemas.openxmlformats.org/spreadsheetml/2006/main" count="367" uniqueCount="171">
  <si>
    <t>No.</t>
  </si>
  <si>
    <t>Userstory</t>
  </si>
  <si>
    <t>Description</t>
  </si>
  <si>
    <t>Chat realtime</t>
  </si>
  <si>
    <t>Create medical profile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</si>
  <si>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</si>
  <si>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</si>
  <si>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</si>
  <si>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</si>
  <si>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</si>
  <si>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</si>
  <si>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</si>
  <si>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</si>
  <si>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</si>
  <si>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</si>
  <si>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</si>
  <si>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</si>
  <si>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</si>
  <si>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</si>
  <si>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</si>
  <si>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</si>
  <si>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</si>
  <si>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</si>
  <si>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</si>
  <si>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</si>
  <si>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</si>
  <si>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</si>
  <si>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</si>
  <si>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</si>
  <si>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</si>
  <si>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</si>
  <si>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Project skeleton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</si>
  <si>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</si>
  <si>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</si>
  <si>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</si>
  <si>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</si>
  <si>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Chat with video stream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</si>
  <si>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</si>
  <si>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</si>
  <si>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</si>
  <si>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</si>
  <si>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</si>
  <si>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</si>
  <si>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</si>
  <si>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</si>
  <si>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</si>
  <si>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</si>
  <si>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</si>
  <si>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</si>
  <si>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</si>
  <si>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</si>
  <si>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</si>
  <si>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</si>
  <si>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</si>
  <si>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</si>
  <si>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</si>
  <si>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</si>
  <si>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</si>
  <si>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</si>
  <si>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</si>
  <si>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</si>
  <si>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</si>
  <si>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</si>
  <si>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</si>
  <si>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</si>
  <si>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</si>
  <si>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</si>
  <si>
    <t>Implement basic function for mockups</t>
  </si>
  <si>
    <t>Finish report 2</t>
  </si>
  <si>
    <t>Finish custom form for medical profile</t>
  </si>
  <si>
    <t>Class diagram</t>
  </si>
  <si>
    <t>Fix ERD Diagram</t>
  </si>
  <si>
    <t>Fix Physical Database Diagram</t>
  </si>
  <si>
    <t>Update Usecase Diagram</t>
  </si>
  <si>
    <t>Use case for Patient</t>
  </si>
  <si>
    <t>Usecase for Doctor</t>
  </si>
  <si>
    <t>Usecase for Admin/Authorized User/Guest</t>
  </si>
  <si>
    <t>Register</t>
  </si>
  <si>
    <t>Manage Doctor</t>
  </si>
  <si>
    <t>Sequence diagram</t>
  </si>
  <si>
    <t>Component Diagram</t>
  </si>
  <si>
    <t>System architecture</t>
  </si>
  <si>
    <t>Manage user</t>
  </si>
  <si>
    <t>Manage doctor</t>
  </si>
  <si>
    <t>Create, Edit, Deactive User, Assign Role for User</t>
  </si>
  <si>
    <t>Add, Edit, Deactive Doctor</t>
  </si>
  <si>
    <t>Manage SpecialtyField</t>
  </si>
  <si>
    <t>Add Specialty, Assign SpecialtyField for Doctor</t>
  </si>
  <si>
    <t>Class diagram Business Logic, Controller</t>
  </si>
  <si>
    <t>Define new medical profile template
Update medical profile for patient
View medical profile
Request an online medical treatment
Update Personal Health Record</t>
  </si>
  <si>
    <t>Create patient style</t>
  </si>
  <si>
    <t>Patient update Personal Health Record</t>
  </si>
  <si>
    <t>Layout Homepage</t>
  </si>
  <si>
    <t>Chatting</t>
  </si>
  <si>
    <t>New medical profile template</t>
  </si>
  <si>
    <t>Update system architecture</t>
  </si>
  <si>
    <r>
      <t xml:space="preserve">Sprint 5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</si>
  <si>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Class diagram Model</t>
  </si>
  <si>
    <r>
      <t xml:space="preserve">Sprint 6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</si>
  <si>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Finish Chatting</t>
  </si>
  <si>
    <t>Doctor create medical profile for patient</t>
  </si>
  <si>
    <t>Let user show webcam on conversation</t>
  </si>
  <si>
    <t>Show Conversation List for Patient</t>
  </si>
  <si>
    <t>Manage FilmType</t>
  </si>
  <si>
    <t>Show Allergy List on UserHealthRecord page</t>
  </si>
  <si>
    <t>Add modules Immunization to MedicalProfile</t>
  </si>
  <si>
    <t>Add modules FilmDocument to MedicalProfile</t>
  </si>
  <si>
    <t>Add modules Allergy to MedicalProfile</t>
  </si>
  <si>
    <t>Add captcha for register user</t>
  </si>
  <si>
    <t>Show Immunization List on UserHealthRecord page</t>
  </si>
  <si>
    <t>Show list medical profile on patient page</t>
  </si>
  <si>
    <t>Add attachment in chatting</t>
  </si>
  <si>
    <t>Update sequence diagram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</si>
  <si>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20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27 May</t>
    </r>
    <r>
      <rPr>
        <sz val="11"/>
        <color theme="1"/>
        <rFont val="Calibri"/>
        <family val="2"/>
        <scheme val="minor"/>
      </rPr>
      <t/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</si>
  <si>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27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05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</si>
  <si>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19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03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</si>
  <si>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12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19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</si>
  <si>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05 Jun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12 Jun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</si>
  <si>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03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09 Jul</t>
    </r>
  </si>
  <si>
    <t>Show list medical profile in patient page</t>
  </si>
  <si>
    <t>Fix layout</t>
  </si>
  <si>
    <t>Update usecase diagram</t>
  </si>
  <si>
    <t>Define some REAL medical profile template to use</t>
  </si>
  <si>
    <t>Finish show webcam</t>
  </si>
  <si>
    <t>Doctor can see the stream from patient</t>
  </si>
  <si>
    <t>Change layout homepage + login</t>
  </si>
  <si>
    <t>Profile picture chỉ lưu tên ảnh + GetPictureUrl</t>
  </si>
  <si>
    <t>Manage allergy type</t>
  </si>
  <si>
    <r>
      <t xml:space="preserve">Sprint 7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</si>
  <si>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r>
      <t xml:space="preserve">Sprint 8
</t>
    </r>
    <r>
      <rPr>
        <sz val="16"/>
        <color theme="1"/>
        <rFont val="Calibri"/>
        <family val="2"/>
        <scheme val="minor"/>
      </rPr>
      <t>Kanban: https://trello.com/b/lnBdUvYc/sprint-8</t>
    </r>
  </si>
  <si>
    <r>
      <t xml:space="preserve">Sprint 9
</t>
    </r>
    <r>
      <rPr>
        <sz val="16"/>
        <color theme="1"/>
        <rFont val="Calibri"/>
        <family val="2"/>
        <scheme val="minor"/>
      </rPr>
      <t>Kanban: https://trello.com/b/reAEHfJG/sprint-9</t>
    </r>
  </si>
  <si>
    <t>Patient Vote/Comment</t>
  </si>
  <si>
    <t>Manage Medical Profile for Admin/Doctor</t>
  </si>
  <si>
    <t>Forget password</t>
  </si>
  <si>
    <t>Finish register</t>
  </si>
  <si>
    <t>Update ERD</t>
  </si>
  <si>
    <t>Doctor add/edit new patient with personal health record</t>
  </si>
  <si>
    <t>Report 5</t>
  </si>
  <si>
    <t>Refactor all linked information in personal health record</t>
  </si>
  <si>
    <t>Edit hospital information</t>
  </si>
  <si>
    <t>Use email as username to login</t>
  </si>
  <si>
    <t>Add 404 page, Access denied page</t>
  </si>
  <si>
    <t>Patient vote/comment doctor</t>
  </si>
  <si>
    <t>Measure performance using Jmeter</t>
  </si>
  <si>
    <t>Fix bug manage Doctor. Can update Specialty Field for doctor</t>
  </si>
  <si>
    <t>Finish report 5</t>
  </si>
  <si>
    <r>
      <t xml:space="preserve">Sprint 10
</t>
    </r>
    <r>
      <rPr>
        <sz val="16"/>
        <color theme="1"/>
        <rFont val="Calibri"/>
        <family val="2"/>
        <scheme val="minor"/>
      </rPr>
      <t>https://trello.com/b/t0qVHCTb/sprint-10</t>
    </r>
  </si>
  <si>
    <r>
      <t xml:space="preserve">Sprint 11
</t>
    </r>
    <r>
      <rPr>
        <sz val="16"/>
        <color theme="1"/>
        <rFont val="Calibri"/>
        <family val="2"/>
        <scheme val="minor"/>
      </rPr>
      <t>https://trello.com/b/ixZwjrKr/sprint-11</t>
    </r>
  </si>
  <si>
    <t>Change layout admin</t>
  </si>
  <si>
    <t>Change layout doctor</t>
  </si>
  <si>
    <t>Update layout (Scrollbar, Message info when ajax)</t>
  </si>
  <si>
    <t>Doctor See Comment and Rating from Patient</t>
  </si>
  <si>
    <t>Admin manage hospital Information</t>
  </si>
  <si>
    <t>Admin Manage Comment</t>
  </si>
  <si>
    <t>Admin/Doctor/Patient can edit profile</t>
  </si>
  <si>
    <t>Ajax upload image</t>
  </si>
  <si>
    <t>Create document about user interface</t>
  </si>
  <si>
    <t>Create task sheet</t>
  </si>
  <si>
    <t>Final Report</t>
  </si>
  <si>
    <t>Show hospital information on Medical Profile page</t>
  </si>
  <si>
    <t>Merge Use case (report 3)</t>
  </si>
  <si>
    <r>
      <t xml:space="preserve">Sprint 3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</si>
  <si>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Finish report 3</t>
  </si>
  <si>
    <r>
      <t xml:space="preserve">Sprint 4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</si>
  <si>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09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17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</si>
  <si>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17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24 Jul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</si>
  <si>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24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31 Jul</t>
    </r>
  </si>
  <si>
    <t>Report 6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</si>
  <si>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31 Jul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12 Aug</t>
    </r>
  </si>
  <si>
    <r>
      <t xml:space="preserve">Sprint 12
</t>
    </r>
    <r>
      <rPr>
        <sz val="16"/>
        <color theme="1"/>
        <rFont val="Calibri"/>
        <family val="2"/>
        <scheme val="minor"/>
      </rPr>
      <t>https://trello.com/b/ixZwjrKr/sprint-11</t>
    </r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</si>
  <si>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12 Aug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? Aug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</si>
</sst>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14" totalsRowCount="1" headerRowDxfId="47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SUM(Table1[Estimate])</totalsRowFormula>
    </tableColumn>
    <tableColumn id="6" name="Statu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1" name="Table1456789101112" displayName="Table1456789101112" ref="A2:H15" totalsRowCount="1" headerRowDxfId="32">
  <autoFilter ref="A2:H14"/>
  <tableColumns count="8">
    <tableColumn id="1" name="No."/>
    <tableColumn id="3" name="Userstory"/>
    <tableColumn id="7" name="Task" dataDxfId="31"/>
    <tableColumn id="4" name="Description" dataDxfId="30"/>
    <tableColumn id="8" name="Acceptance criteria"/>
    <tableColumn id="2" name="Assign"/>
    <tableColumn id="5" name="Estimate" totalsRowFunction="custom">
      <totalsRowFormula>SUM(Table1456789101112[Estimate])</totalsRowFormula>
    </tableColumn>
    <tableColumn id="6" name="Statu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2" name="Table145678910111213" displayName="Table145678910111213" ref="A2:H19" totalsRowCount="1" headerRowDxfId="29">
  <autoFilter ref="A2:H18"/>
  <tableColumns count="8">
    <tableColumn id="1" name="No."/>
    <tableColumn id="3" name="Userstory"/>
    <tableColumn id="7" name="Task" dataDxfId="28"/>
    <tableColumn id="4" name="Description" dataDxfId="27"/>
    <tableColumn id="8" name="Acceptance criteria"/>
    <tableColumn id="2" name="Assign"/>
    <tableColumn id="5" name="Estimate" totalsRowFunction="custom">
      <totalsRowFormula>SUM(Table145678910111213[Estimate])</totalsRowFormula>
    </tableColumn>
    <tableColumn id="6" name="Statu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3" name="Table14567891011121314" displayName="Table14567891011121314" ref="A2:H19" totalsRowCount="1" headerRowDxfId="2">
  <autoFilter ref="A2:H18"/>
  <tableColumns count="8">
    <tableColumn id="1" name="No."/>
    <tableColumn id="3" name="Userstory"/>
    <tableColumn id="7" name="Task" dataDxfId="1"/>
    <tableColumn id="4" name="Description" dataDxfId="0"/>
    <tableColumn id="8" name="Acceptance criteria"/>
    <tableColumn id="2" name="Assign"/>
    <tableColumn id="5" name="Estimate" totalsRowFunction="custom">
      <totalsRowFormula>SUM(Table14567891011121314[Estimate])</totalsRowFormula>
    </tableColumn>
    <tableColumn id="6" name="Statu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H15" totalsRowCount="1" headerRowDxfId="46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2:H17" totalsRowCount="1" headerRowDxfId="45">
  <autoFilter ref="A2:H16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SUM(Table145[Estimate])</totalsRowFormula>
    </tableColumn>
    <tableColumn id="6" name="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456" displayName="Table1456" ref="A2:H15" totalsRowCount="1" headerRowDxfId="44">
  <autoFilter ref="A2:H14"/>
  <tableColumns count="8">
    <tableColumn id="1" name="No."/>
    <tableColumn id="3" name="Userstory"/>
    <tableColumn id="7" name="Task"/>
    <tableColumn id="4" name="Description" dataDxfId="43"/>
    <tableColumn id="8" name="Acceptance criteria"/>
    <tableColumn id="2" name="Assign"/>
    <tableColumn id="5" name="Estimate" totalsRowFunction="custom">
      <totalsRowFormula>SUM(Table1456[Estimate])</totalsRowFormula>
    </tableColumn>
    <tableColumn id="6" name="Statu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" name="Table14567" displayName="Table14567" ref="A2:H15" totalsRowCount="1" headerRowDxfId="42">
  <autoFilter ref="A2:H14"/>
  <tableColumns count="8">
    <tableColumn id="1" name="No."/>
    <tableColumn id="3" name="Userstory"/>
    <tableColumn id="7" name="Task"/>
    <tableColumn id="4" name="Description" dataDxfId="41"/>
    <tableColumn id="8" name="Acceptance criteria"/>
    <tableColumn id="2" name="Assign"/>
    <tableColumn id="5" name="Estimate" totalsRowFunction="custom">
      <totalsRowFormula>SUM(Table14567[Estimate])</totalsRowFormula>
    </tableColumn>
    <tableColumn id="6" name="Statu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7" name="Table145678" displayName="Table145678" ref="A2:H15" totalsRowCount="1" headerRowDxfId="40">
  <autoFilter ref="A2:H14"/>
  <tableColumns count="8">
    <tableColumn id="1" name="No."/>
    <tableColumn id="3" name="Userstory"/>
    <tableColumn id="7" name="Task"/>
    <tableColumn id="4" name="Description" dataDxfId="39"/>
    <tableColumn id="8" name="Acceptance criteria"/>
    <tableColumn id="2" name="Assign"/>
    <tableColumn id="5" name="Estimate" totalsRowFunction="custom">
      <totalsRowFormula>SUM(Table145678[Estimate])</totalsRowFormula>
    </tableColumn>
    <tableColumn id="6" name="Statu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Table1456789" displayName="Table1456789" ref="A2:H15" totalsRowCount="1" headerRowDxfId="38">
  <autoFilter ref="A2:H14"/>
  <tableColumns count="8">
    <tableColumn id="1" name="No."/>
    <tableColumn id="3" name="Userstory"/>
    <tableColumn id="7" name="Task"/>
    <tableColumn id="4" name="Description" dataDxfId="37"/>
    <tableColumn id="8" name="Acceptance criteria"/>
    <tableColumn id="2" name="Assign"/>
    <tableColumn id="5" name="Estimate" totalsRowFunction="custom">
      <totalsRowFormula>SUM(Table1456789[Estimate])</totalsRowFormula>
    </tableColumn>
    <tableColumn id="6" name="Statu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9" name="Table145678910" displayName="Table145678910" ref="A2:H15" totalsRowCount="1" headerRowDxfId="36">
  <autoFilter ref="A2:H14"/>
  <tableColumns count="8">
    <tableColumn id="1" name="No."/>
    <tableColumn id="3" name="Userstory"/>
    <tableColumn id="7" name="Task"/>
    <tableColumn id="4" name="Description" dataDxfId="35"/>
    <tableColumn id="8" name="Acceptance criteria"/>
    <tableColumn id="2" name="Assign"/>
    <tableColumn id="5" name="Estimate" totalsRowFunction="custom">
      <totalsRowFormula>SUM(Table145678910[Estimate])</totalsRowFormula>
    </tableColumn>
    <tableColumn id="6" name="Statu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0" name="Table14567891011" displayName="Table14567891011" ref="A2:H15" totalsRowCount="1" headerRowDxfId="34">
  <autoFilter ref="A2:H14"/>
  <tableColumns count="8">
    <tableColumn id="1" name="No."/>
    <tableColumn id="3" name="Userstory"/>
    <tableColumn id="7" name="Task"/>
    <tableColumn id="4" name="Description" dataDxfId="33"/>
    <tableColumn id="8" name="Acceptance criteria"/>
    <tableColumn id="2" name="Assign"/>
    <tableColumn id="5" name="Estimate" totalsRowFunction="custom">
      <totalsRowFormula>SUM(Table14567891011[Estimate])</totalsRowFormula>
    </tableColumn>
    <tableColumn id="6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8" t="s">
        <v>47</v>
      </c>
      <c r="B1" s="9"/>
      <c r="C1" s="9"/>
      <c r="D1" s="9"/>
      <c r="E1" s="9"/>
      <c r="F1" s="9"/>
      <c r="G1" s="9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ht="60" x14ac:dyDescent="0.25">
      <c r="A3">
        <v>1</v>
      </c>
      <c r="B3" t="s">
        <v>5</v>
      </c>
      <c r="C3" s="2" t="s">
        <v>11</v>
      </c>
      <c r="D3" s="2" t="s">
        <v>12</v>
      </c>
      <c r="E3" s="2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28</v>
      </c>
      <c r="F4" t="s">
        <v>16</v>
      </c>
      <c r="G4">
        <v>1</v>
      </c>
      <c r="H4" t="s">
        <v>46</v>
      </c>
    </row>
    <row r="5" spans="1:8" x14ac:dyDescent="0.25">
      <c r="A5">
        <v>3</v>
      </c>
      <c r="B5" t="s">
        <v>29</v>
      </c>
      <c r="C5" t="s">
        <v>30</v>
      </c>
      <c r="F5" t="s">
        <v>13</v>
      </c>
      <c r="G5">
        <v>1</v>
      </c>
      <c r="H5" t="s">
        <v>46</v>
      </c>
    </row>
    <row r="6" spans="1:8" ht="30" x14ac:dyDescent="0.25">
      <c r="A6">
        <v>4</v>
      </c>
      <c r="B6" t="s">
        <v>31</v>
      </c>
      <c r="C6" t="s">
        <v>32</v>
      </c>
      <c r="E6" s="2" t="s">
        <v>42</v>
      </c>
      <c r="F6" t="s">
        <v>13</v>
      </c>
      <c r="G6">
        <v>3</v>
      </c>
      <c r="H6" t="s">
        <v>46</v>
      </c>
    </row>
    <row r="7" spans="1:8" ht="60" x14ac:dyDescent="0.25">
      <c r="A7">
        <v>5</v>
      </c>
      <c r="B7" t="s">
        <v>3</v>
      </c>
      <c r="C7" t="s">
        <v>34</v>
      </c>
      <c r="D7" s="2" t="s">
        <v>35</v>
      </c>
      <c r="E7" s="2"/>
      <c r="F7" t="s">
        <v>16</v>
      </c>
      <c r="G7">
        <v>3</v>
      </c>
      <c r="H7" t="s">
        <v>43</v>
      </c>
    </row>
    <row r="8" spans="1:8" ht="75" x14ac:dyDescent="0.25">
      <c r="A8">
        <v>6</v>
      </c>
      <c r="B8" t="s">
        <v>36</v>
      </c>
      <c r="C8" t="s">
        <v>37</v>
      </c>
      <c r="D8" s="2" t="s">
        <v>38</v>
      </c>
      <c r="E8" s="2"/>
      <c r="F8" t="s">
        <v>17</v>
      </c>
      <c r="G8">
        <v>3</v>
      </c>
      <c r="H8" t="s">
        <v>43</v>
      </c>
    </row>
    <row r="9" spans="1:8" ht="45" x14ac:dyDescent="0.25">
      <c r="A9">
        <v>7</v>
      </c>
      <c r="B9" t="s">
        <v>4</v>
      </c>
      <c r="C9" t="s">
        <v>39</v>
      </c>
      <c r="D9" s="2" t="s">
        <v>40</v>
      </c>
      <c r="E9" s="2"/>
      <c r="F9" t="s">
        <v>18</v>
      </c>
      <c r="G9">
        <v>4</v>
      </c>
      <c r="H9" t="s">
        <v>43</v>
      </c>
    </row>
    <row r="10" spans="1:8" ht="135" x14ac:dyDescent="0.25">
      <c r="A10">
        <v>8</v>
      </c>
      <c r="B10" t="s">
        <v>54</v>
      </c>
      <c r="C10" s="2" t="s">
        <v>49</v>
      </c>
      <c r="D10" s="2" t="s">
        <v>48</v>
      </c>
      <c r="E10" s="2"/>
      <c r="F10" t="s">
        <v>16</v>
      </c>
      <c r="G10">
        <v>2</v>
      </c>
      <c r="H10" t="s">
        <v>43</v>
      </c>
    </row>
    <row r="11" spans="1:8" ht="120" x14ac:dyDescent="0.25">
      <c r="A11">
        <v>9</v>
      </c>
      <c r="B11" t="s">
        <v>54</v>
      </c>
      <c r="C11" t="s">
        <v>50</v>
      </c>
      <c r="D11" s="2" t="s">
        <v>51</v>
      </c>
      <c r="E11" s="2"/>
      <c r="F11" t="s">
        <v>18</v>
      </c>
      <c r="G11">
        <v>2</v>
      </c>
      <c r="H11" t="s">
        <v>33</v>
      </c>
    </row>
    <row r="12" spans="1:8" ht="90" x14ac:dyDescent="0.25">
      <c r="A12">
        <v>10</v>
      </c>
      <c r="B12" t="s">
        <v>54</v>
      </c>
      <c r="C12" s="2" t="s">
        <v>52</v>
      </c>
      <c r="D12" s="2" t="s">
        <v>53</v>
      </c>
      <c r="E12" s="2"/>
      <c r="F12" t="s">
        <v>17</v>
      </c>
      <c r="G12">
        <v>2</v>
      </c>
      <c r="H12" t="s">
        <v>33</v>
      </c>
    </row>
    <row r="13" spans="1:8" x14ac:dyDescent="0.25">
      <c r="A13">
        <v>11</v>
      </c>
      <c r="B13" t="s">
        <v>55</v>
      </c>
      <c r="C13" t="s">
        <v>57</v>
      </c>
      <c r="D13" t="s">
        <v>56</v>
      </c>
      <c r="E13" s="2"/>
      <c r="F13" t="s">
        <v>13</v>
      </c>
      <c r="G13">
        <v>2</v>
      </c>
      <c r="H13" t="s">
        <v>43</v>
      </c>
    </row>
    <row r="14" spans="1:8" x14ac:dyDescent="0.25">
      <c r="G14">
        <f>SUM(Table1[Estimate])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26" priority="1" operator="equal">
      <formula>"Accept"</formula>
    </cfRule>
    <cfRule type="cellIs" dxfId="25" priority="2" operator="equal">
      <formula>"Done"</formula>
    </cfRule>
  </conditionalFormatting>
  <dataValidations count="1">
    <dataValidation type="list" allowBlank="1" showInputMessage="1" showErrorMessage="1" sqref="H3:H13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146</v>
      </c>
      <c r="B1" s="9"/>
      <c r="C1" s="9"/>
      <c r="D1" s="9"/>
      <c r="E1" s="9"/>
      <c r="F1" s="9"/>
      <c r="G1" s="9"/>
      <c r="H1" s="2" t="s">
        <v>166</v>
      </c>
    </row>
    <row r="2" spans="1:8" x14ac:dyDescent="0.25">
      <c r="A2" s="1" t="s">
        <v>0</v>
      </c>
      <c r="B2" s="1" t="s">
        <v>1</v>
      </c>
      <c r="C2" s="7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s="2" t="s">
        <v>139</v>
      </c>
      <c r="D3" s="5"/>
    </row>
    <row r="4" spans="1:8" x14ac:dyDescent="0.25">
      <c r="A4">
        <v>2</v>
      </c>
      <c r="C4" s="2" t="s">
        <v>140</v>
      </c>
      <c r="D4" s="6"/>
      <c r="E4" s="2"/>
    </row>
    <row r="5" spans="1:8" x14ac:dyDescent="0.25">
      <c r="A5">
        <v>3</v>
      </c>
      <c r="C5" s="2" t="s">
        <v>141</v>
      </c>
      <c r="D5" s="6"/>
      <c r="E5" s="2"/>
    </row>
    <row r="6" spans="1:8" x14ac:dyDescent="0.25">
      <c r="A6">
        <v>4</v>
      </c>
      <c r="C6" s="2" t="s">
        <v>142</v>
      </c>
      <c r="D6" s="6"/>
      <c r="E6" s="2"/>
    </row>
    <row r="7" spans="1:8" x14ac:dyDescent="0.25">
      <c r="A7">
        <v>5</v>
      </c>
      <c r="C7" s="2" t="s">
        <v>143</v>
      </c>
      <c r="D7" s="6"/>
      <c r="E7" s="2"/>
    </row>
    <row r="8" spans="1:8" ht="30" x14ac:dyDescent="0.25">
      <c r="A8">
        <v>6</v>
      </c>
      <c r="C8" s="2" t="s">
        <v>144</v>
      </c>
      <c r="D8" s="6"/>
      <c r="E8" s="2"/>
    </row>
    <row r="9" spans="1:8" x14ac:dyDescent="0.25">
      <c r="A9">
        <v>7</v>
      </c>
      <c r="C9" s="2" t="s">
        <v>119</v>
      </c>
      <c r="D9" s="6"/>
      <c r="E9" s="2"/>
    </row>
    <row r="10" spans="1:8" x14ac:dyDescent="0.25">
      <c r="A10">
        <v>8</v>
      </c>
      <c r="C10" s="2" t="s">
        <v>145</v>
      </c>
      <c r="D10" s="6"/>
      <c r="E10" s="2"/>
    </row>
    <row r="11" spans="1:8" x14ac:dyDescent="0.25">
      <c r="A11">
        <v>9</v>
      </c>
      <c r="C11" s="2"/>
      <c r="D11" s="5"/>
      <c r="E11" s="2"/>
    </row>
    <row r="12" spans="1:8" x14ac:dyDescent="0.25">
      <c r="A12">
        <v>10</v>
      </c>
      <c r="C12" s="6"/>
      <c r="D12" s="5"/>
      <c r="E12" s="2"/>
    </row>
    <row r="13" spans="1:8" x14ac:dyDescent="0.25">
      <c r="A13">
        <v>11</v>
      </c>
      <c r="C13" s="2"/>
      <c r="D13" s="6"/>
      <c r="E13" s="2"/>
    </row>
    <row r="14" spans="1:8" x14ac:dyDescent="0.25">
      <c r="A14">
        <v>12</v>
      </c>
      <c r="C14" s="2"/>
      <c r="D14" s="5"/>
      <c r="E14" s="2"/>
    </row>
    <row r="15" spans="1:8" x14ac:dyDescent="0.25">
      <c r="G15">
        <f>SUM(Table1456789101112[Estimate])</f>
        <v>0</v>
      </c>
    </row>
  </sheetData>
  <mergeCells count="1">
    <mergeCell ref="A1:G1"/>
  </mergeCells>
  <conditionalFormatting sqref="H3:H14">
    <cfRule type="cellIs" dxfId="8" priority="1" operator="equal">
      <formula>"Accept"</formula>
    </cfRule>
    <cfRule type="cellIs" dxfId="7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147</v>
      </c>
      <c r="B1" s="9"/>
      <c r="C1" s="9"/>
      <c r="D1" s="9"/>
      <c r="E1" s="9"/>
      <c r="F1" s="9"/>
      <c r="G1" s="9"/>
      <c r="H1" s="2" t="s">
        <v>168</v>
      </c>
    </row>
    <row r="2" spans="1:8" x14ac:dyDescent="0.25">
      <c r="A2" s="1" t="s">
        <v>0</v>
      </c>
      <c r="B2" s="1" t="s">
        <v>1</v>
      </c>
      <c r="C2" s="7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s="2" t="s">
        <v>148</v>
      </c>
      <c r="D3" s="5"/>
    </row>
    <row r="4" spans="1:8" x14ac:dyDescent="0.25">
      <c r="A4">
        <v>2</v>
      </c>
      <c r="C4" s="2" t="s">
        <v>149</v>
      </c>
      <c r="D4" s="6"/>
      <c r="E4" s="2"/>
    </row>
    <row r="5" spans="1:8" ht="30" x14ac:dyDescent="0.25">
      <c r="A5">
        <v>3</v>
      </c>
      <c r="C5" s="2" t="s">
        <v>150</v>
      </c>
      <c r="D5" s="6"/>
      <c r="E5" s="2"/>
    </row>
    <row r="6" spans="1:8" x14ac:dyDescent="0.25">
      <c r="A6">
        <v>4</v>
      </c>
      <c r="C6" s="2" t="s">
        <v>151</v>
      </c>
      <c r="D6" s="6"/>
      <c r="E6" s="2"/>
    </row>
    <row r="7" spans="1:8" x14ac:dyDescent="0.25">
      <c r="A7">
        <v>5</v>
      </c>
      <c r="C7" s="2" t="s">
        <v>152</v>
      </c>
      <c r="D7" s="6"/>
      <c r="E7" s="2"/>
    </row>
    <row r="8" spans="1:8" x14ac:dyDescent="0.25">
      <c r="A8">
        <v>6</v>
      </c>
      <c r="C8" s="2" t="s">
        <v>153</v>
      </c>
      <c r="D8" s="6"/>
      <c r="E8" s="2"/>
    </row>
    <row r="9" spans="1:8" x14ac:dyDescent="0.25">
      <c r="A9">
        <v>7</v>
      </c>
      <c r="C9" s="2" t="s">
        <v>154</v>
      </c>
      <c r="D9" s="6"/>
      <c r="E9" s="2"/>
    </row>
    <row r="10" spans="1:8" x14ac:dyDescent="0.25">
      <c r="A10">
        <v>8</v>
      </c>
      <c r="C10" s="2" t="s">
        <v>155</v>
      </c>
      <c r="D10" s="6"/>
      <c r="E10" s="2"/>
    </row>
    <row r="11" spans="1:8" x14ac:dyDescent="0.25">
      <c r="A11">
        <v>9</v>
      </c>
      <c r="C11" s="2" t="s">
        <v>156</v>
      </c>
      <c r="D11" s="6"/>
      <c r="E11" s="2"/>
    </row>
    <row r="12" spans="1:8" x14ac:dyDescent="0.25">
      <c r="A12">
        <v>10</v>
      </c>
      <c r="C12" s="2" t="s">
        <v>157</v>
      </c>
      <c r="D12" s="6"/>
      <c r="E12" s="2"/>
    </row>
    <row r="13" spans="1:8" x14ac:dyDescent="0.25">
      <c r="A13">
        <v>11</v>
      </c>
      <c r="C13" s="2" t="s">
        <v>167</v>
      </c>
      <c r="D13" s="6"/>
      <c r="E13" s="2"/>
    </row>
    <row r="14" spans="1:8" x14ac:dyDescent="0.25">
      <c r="A14">
        <v>12</v>
      </c>
      <c r="C14" s="2" t="s">
        <v>158</v>
      </c>
      <c r="D14" s="6"/>
      <c r="E14" s="2"/>
    </row>
    <row r="15" spans="1:8" x14ac:dyDescent="0.25">
      <c r="A15">
        <v>13</v>
      </c>
      <c r="C15" s="2" t="s">
        <v>112</v>
      </c>
      <c r="D15" s="6"/>
      <c r="E15" s="2"/>
    </row>
    <row r="16" spans="1:8" x14ac:dyDescent="0.25">
      <c r="A16">
        <v>14</v>
      </c>
      <c r="C16" s="2" t="s">
        <v>159</v>
      </c>
      <c r="D16" s="6"/>
      <c r="E16" s="2"/>
    </row>
    <row r="17" spans="3:7" x14ac:dyDescent="0.25">
      <c r="C17" s="2"/>
      <c r="D17" s="6"/>
      <c r="E17" s="2"/>
    </row>
    <row r="18" spans="3:7" x14ac:dyDescent="0.25">
      <c r="C18" s="2"/>
      <c r="D18" s="5"/>
      <c r="E18" s="2"/>
    </row>
    <row r="19" spans="3:7" x14ac:dyDescent="0.25">
      <c r="G19">
        <f>SUM(Table145678910111213[Estimate])</f>
        <v>0</v>
      </c>
    </row>
  </sheetData>
  <mergeCells count="1">
    <mergeCell ref="A1:G1"/>
  </mergeCells>
  <conditionalFormatting sqref="H3:H18">
    <cfRule type="cellIs" dxfId="6" priority="1" operator="equal">
      <formula>"Accept"</formula>
    </cfRule>
    <cfRule type="cellIs" dxfId="5" priority="2" operator="equal">
      <formula>"Done"</formula>
    </cfRule>
  </conditionalFormatting>
  <conditionalFormatting sqref="F3:F18">
    <cfRule type="iconSet" priority="14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8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3" sqref="A3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169</v>
      </c>
      <c r="B1" s="9"/>
      <c r="C1" s="9"/>
      <c r="D1" s="9"/>
      <c r="E1" s="9"/>
      <c r="F1" s="9"/>
      <c r="G1" s="9"/>
      <c r="H1" s="2" t="s">
        <v>170</v>
      </c>
    </row>
    <row r="2" spans="1:8" x14ac:dyDescent="0.25">
      <c r="A2" s="1" t="s">
        <v>0</v>
      </c>
      <c r="B2" s="1" t="s">
        <v>1</v>
      </c>
      <c r="C2" s="7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C3" s="2"/>
      <c r="D3" s="5"/>
    </row>
    <row r="4" spans="1:8" x14ac:dyDescent="0.25">
      <c r="C4" s="2"/>
      <c r="D4" s="6"/>
      <c r="E4" s="2"/>
    </row>
    <row r="5" spans="1:8" x14ac:dyDescent="0.25">
      <c r="C5" s="2"/>
      <c r="D5" s="6"/>
      <c r="E5" s="2"/>
    </row>
    <row r="6" spans="1:8" x14ac:dyDescent="0.25">
      <c r="C6" s="2"/>
      <c r="D6" s="6"/>
      <c r="E6" s="2"/>
    </row>
    <row r="7" spans="1:8" x14ac:dyDescent="0.25">
      <c r="C7" s="2"/>
      <c r="D7" s="6"/>
      <c r="E7" s="2"/>
    </row>
    <row r="8" spans="1:8" x14ac:dyDescent="0.25">
      <c r="C8" s="2"/>
      <c r="D8" s="6"/>
      <c r="E8" s="2"/>
    </row>
    <row r="9" spans="1:8" x14ac:dyDescent="0.25">
      <c r="C9" s="2"/>
      <c r="D9" s="6"/>
      <c r="E9" s="2"/>
    </row>
    <row r="10" spans="1:8" x14ac:dyDescent="0.25">
      <c r="C10" s="2"/>
      <c r="D10" s="6"/>
      <c r="E10" s="2"/>
    </row>
    <row r="11" spans="1:8" x14ac:dyDescent="0.25">
      <c r="C11" s="2"/>
      <c r="D11" s="6"/>
      <c r="E11" s="2"/>
    </row>
    <row r="12" spans="1:8" x14ac:dyDescent="0.25">
      <c r="C12" s="2"/>
      <c r="D12" s="6"/>
      <c r="E12" s="2"/>
    </row>
    <row r="13" spans="1:8" x14ac:dyDescent="0.25">
      <c r="C13" s="2"/>
      <c r="D13" s="6"/>
      <c r="E13" s="2"/>
    </row>
    <row r="14" spans="1:8" x14ac:dyDescent="0.25">
      <c r="C14" s="2"/>
      <c r="D14" s="6"/>
      <c r="E14" s="2"/>
    </row>
    <row r="15" spans="1:8" x14ac:dyDescent="0.25">
      <c r="C15" s="2"/>
      <c r="D15" s="6"/>
      <c r="E15" s="2"/>
    </row>
    <row r="16" spans="1:8" x14ac:dyDescent="0.25">
      <c r="C16" s="2"/>
      <c r="D16" s="6"/>
      <c r="E16" s="2"/>
    </row>
    <row r="17" spans="3:7" x14ac:dyDescent="0.25">
      <c r="C17" s="2"/>
      <c r="D17" s="6"/>
      <c r="E17" s="2"/>
    </row>
    <row r="18" spans="3:7" x14ac:dyDescent="0.25">
      <c r="C18" s="2"/>
      <c r="D18" s="5"/>
      <c r="E18" s="2"/>
    </row>
    <row r="19" spans="3:7" x14ac:dyDescent="0.25">
      <c r="G19">
        <f>SUM(Table14567891011121314[Estimate])</f>
        <v>0</v>
      </c>
    </row>
  </sheetData>
  <mergeCells count="1">
    <mergeCell ref="A1:G1"/>
  </mergeCells>
  <conditionalFormatting sqref="H3:H18">
    <cfRule type="cellIs" dxfId="4" priority="1" operator="equal">
      <formula>"Accept"</formula>
    </cfRule>
    <cfRule type="cellIs" dxfId="3" priority="2" operator="equal">
      <formula>"Done"</formula>
    </cfRule>
  </conditionalFormatting>
  <conditionalFormatting sqref="F3:F18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8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>
      <selection activeCell="A13" sqref="A13"/>
    </sheetView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10" t="s">
        <v>10</v>
      </c>
      <c r="B5" s="10"/>
      <c r="C5" s="10"/>
      <c r="H5" t="s">
        <v>23</v>
      </c>
    </row>
    <row r="6" spans="1:9" x14ac:dyDescent="0.25">
      <c r="A6" t="s">
        <v>0</v>
      </c>
      <c r="B6" t="s">
        <v>15</v>
      </c>
      <c r="C6" t="s">
        <v>14</v>
      </c>
      <c r="H6" t="s">
        <v>26</v>
      </c>
      <c r="I6" t="s">
        <v>24</v>
      </c>
    </row>
    <row r="7" spans="1:9" x14ac:dyDescent="0.25">
      <c r="A7">
        <v>1</v>
      </c>
      <c r="B7" t="s">
        <v>13</v>
      </c>
      <c r="C7" s="2" t="s">
        <v>19</v>
      </c>
      <c r="H7" t="s">
        <v>25</v>
      </c>
      <c r="I7" t="s">
        <v>27</v>
      </c>
    </row>
    <row r="8" spans="1:9" x14ac:dyDescent="0.25">
      <c r="A8">
        <v>2</v>
      </c>
      <c r="B8" t="s">
        <v>16</v>
      </c>
      <c r="C8" t="s">
        <v>20</v>
      </c>
    </row>
    <row r="9" spans="1:9" x14ac:dyDescent="0.25">
      <c r="A9">
        <v>3</v>
      </c>
      <c r="B9" t="s">
        <v>17</v>
      </c>
      <c r="C9" t="s">
        <v>21</v>
      </c>
    </row>
    <row r="10" spans="1:9" x14ac:dyDescent="0.25">
      <c r="A10">
        <v>4</v>
      </c>
      <c r="B10" t="s">
        <v>18</v>
      </c>
      <c r="C10" t="s">
        <v>22</v>
      </c>
    </row>
    <row r="14" spans="1:9" x14ac:dyDescent="0.25">
      <c r="A14" t="s">
        <v>7</v>
      </c>
    </row>
    <row r="15" spans="1:9" x14ac:dyDescent="0.25">
      <c r="A15" t="s">
        <v>33</v>
      </c>
    </row>
    <row r="16" spans="1:9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43</v>
      </c>
    </row>
    <row r="19" spans="1:1" x14ac:dyDescent="0.25">
      <c r="A19" t="s">
        <v>46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" workbookViewId="0">
      <selection activeCell="H1" sqref="H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59</v>
      </c>
      <c r="B1" s="9"/>
      <c r="C1" s="9"/>
      <c r="D1" s="9"/>
      <c r="E1" s="9"/>
      <c r="F1" s="9"/>
      <c r="G1" s="9"/>
      <c r="H1" s="2" t="s">
        <v>113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60</v>
      </c>
      <c r="F3" t="s">
        <v>13</v>
      </c>
      <c r="G3">
        <v>2</v>
      </c>
      <c r="H3" t="s">
        <v>43</v>
      </c>
    </row>
    <row r="4" spans="1:8" ht="30" x14ac:dyDescent="0.25">
      <c r="A4">
        <v>2</v>
      </c>
      <c r="C4" t="s">
        <v>62</v>
      </c>
      <c r="D4" s="2" t="s">
        <v>61</v>
      </c>
      <c r="E4" s="2"/>
      <c r="F4" t="s">
        <v>16</v>
      </c>
      <c r="G4">
        <v>2</v>
      </c>
      <c r="H4" t="s">
        <v>43</v>
      </c>
    </row>
    <row r="5" spans="1:8" x14ac:dyDescent="0.25">
      <c r="A5">
        <v>3</v>
      </c>
      <c r="C5" t="s">
        <v>63</v>
      </c>
      <c r="D5" s="2" t="s">
        <v>66</v>
      </c>
      <c r="E5" s="2"/>
      <c r="F5" t="s">
        <v>18</v>
      </c>
      <c r="H5" t="s">
        <v>46</v>
      </c>
    </row>
    <row r="6" spans="1:8" x14ac:dyDescent="0.25">
      <c r="A6">
        <v>4</v>
      </c>
      <c r="C6" t="s">
        <v>65</v>
      </c>
      <c r="D6" s="2"/>
      <c r="E6" s="2"/>
      <c r="F6" t="s">
        <v>13</v>
      </c>
      <c r="H6" t="s">
        <v>43</v>
      </c>
    </row>
    <row r="7" spans="1:8" x14ac:dyDescent="0.25">
      <c r="A7">
        <v>5</v>
      </c>
      <c r="C7" t="s">
        <v>64</v>
      </c>
      <c r="D7" s="2"/>
      <c r="E7" s="2"/>
      <c r="F7" t="s">
        <v>17</v>
      </c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SUM(Table14[Estimate])</f>
        <v>4</v>
      </c>
    </row>
  </sheetData>
  <mergeCells count="1">
    <mergeCell ref="A1:G1"/>
  </mergeCells>
  <conditionalFormatting sqref="H3:H14">
    <cfRule type="cellIs" dxfId="24" priority="1" operator="equal">
      <formula>"Accept"</formula>
    </cfRule>
    <cfRule type="cellIs" dxfId="23" priority="2" operator="equal">
      <formula>"Done"</formula>
    </cfRule>
  </conditionalFormatting>
  <conditionalFormatting sqref="F3:F14">
    <cfRule type="iconSet" priority="4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G1"/>
    </sheetView>
  </sheetViews>
  <sheetFormatPr defaultRowHeight="15" x14ac:dyDescent="0.25"/>
  <cols>
    <col min="1" max="1" width="6.28515625" customWidth="1"/>
    <col min="2" max="2" width="35.7109375" bestFit="1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161</v>
      </c>
      <c r="B1" s="9"/>
      <c r="C1" s="9"/>
      <c r="D1" s="9"/>
      <c r="E1" s="9"/>
      <c r="F1" s="9"/>
      <c r="G1" s="9"/>
      <c r="H1" s="2" t="s">
        <v>114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71</v>
      </c>
      <c r="F3" t="s">
        <v>16</v>
      </c>
      <c r="G3">
        <v>2</v>
      </c>
      <c r="H3" t="s">
        <v>46</v>
      </c>
    </row>
    <row r="4" spans="1:8" x14ac:dyDescent="0.25">
      <c r="A4">
        <v>2</v>
      </c>
      <c r="C4" t="s">
        <v>72</v>
      </c>
      <c r="D4" s="2"/>
      <c r="E4" s="2"/>
      <c r="F4" t="s">
        <v>13</v>
      </c>
      <c r="G4">
        <v>2</v>
      </c>
      <c r="H4" t="s">
        <v>46</v>
      </c>
    </row>
    <row r="5" spans="1:8" x14ac:dyDescent="0.25">
      <c r="A5">
        <v>3</v>
      </c>
      <c r="C5" t="s">
        <v>73</v>
      </c>
      <c r="D5" s="2"/>
      <c r="E5" s="2"/>
      <c r="F5" t="s">
        <v>13</v>
      </c>
      <c r="H5" t="s">
        <v>46</v>
      </c>
    </row>
    <row r="6" spans="1:8" x14ac:dyDescent="0.25">
      <c r="A6">
        <v>4</v>
      </c>
      <c r="C6" t="s">
        <v>74</v>
      </c>
      <c r="D6" s="2"/>
      <c r="E6" s="2"/>
      <c r="F6" t="s">
        <v>17</v>
      </c>
      <c r="H6" t="s">
        <v>46</v>
      </c>
    </row>
    <row r="7" spans="1:8" x14ac:dyDescent="0.25">
      <c r="A7">
        <v>5</v>
      </c>
      <c r="C7" t="s">
        <v>75</v>
      </c>
      <c r="D7" s="2"/>
      <c r="E7" s="2"/>
      <c r="F7" t="s">
        <v>16</v>
      </c>
      <c r="H7" t="s">
        <v>46</v>
      </c>
    </row>
    <row r="8" spans="1:8" x14ac:dyDescent="0.25">
      <c r="A8">
        <v>6</v>
      </c>
      <c r="C8" t="s">
        <v>76</v>
      </c>
      <c r="D8" s="4"/>
      <c r="E8" s="2"/>
      <c r="F8" t="s">
        <v>18</v>
      </c>
      <c r="H8" t="s">
        <v>46</v>
      </c>
    </row>
    <row r="9" spans="1:8" x14ac:dyDescent="0.25">
      <c r="B9" t="s">
        <v>67</v>
      </c>
      <c r="C9" s="4" t="s">
        <v>77</v>
      </c>
      <c r="D9" s="4"/>
      <c r="E9" s="2"/>
      <c r="F9" t="s">
        <v>13</v>
      </c>
      <c r="H9" t="s">
        <v>46</v>
      </c>
    </row>
    <row r="10" spans="1:8" x14ac:dyDescent="0.25">
      <c r="A10">
        <v>7</v>
      </c>
      <c r="C10" t="s">
        <v>78</v>
      </c>
      <c r="E10" s="2"/>
      <c r="F10" t="s">
        <v>17</v>
      </c>
    </row>
    <row r="11" spans="1:8" x14ac:dyDescent="0.25">
      <c r="A11">
        <v>8</v>
      </c>
      <c r="C11" t="s">
        <v>68</v>
      </c>
      <c r="D11" s="4"/>
      <c r="E11" s="2"/>
      <c r="F11" t="s">
        <v>17</v>
      </c>
      <c r="H11" t="s">
        <v>46</v>
      </c>
    </row>
    <row r="12" spans="1:8" x14ac:dyDescent="0.25">
      <c r="A12">
        <v>9</v>
      </c>
      <c r="C12" t="s">
        <v>69</v>
      </c>
      <c r="E12" s="2"/>
      <c r="F12" t="s">
        <v>13</v>
      </c>
      <c r="H12" t="s">
        <v>46</v>
      </c>
    </row>
    <row r="13" spans="1:8" x14ac:dyDescent="0.25">
      <c r="A13">
        <v>10</v>
      </c>
      <c r="C13" s="5" t="s">
        <v>70</v>
      </c>
      <c r="E13" s="2"/>
      <c r="F13" t="s">
        <v>16</v>
      </c>
      <c r="H13" t="s">
        <v>46</v>
      </c>
    </row>
    <row r="14" spans="1:8" x14ac:dyDescent="0.25">
      <c r="A14">
        <v>11</v>
      </c>
      <c r="C14" t="s">
        <v>160</v>
      </c>
      <c r="D14" s="2"/>
      <c r="E14" s="2"/>
    </row>
    <row r="15" spans="1:8" x14ac:dyDescent="0.25">
      <c r="D15" s="2"/>
      <c r="E15" s="2"/>
    </row>
    <row r="16" spans="1:8" x14ac:dyDescent="0.25">
      <c r="A16">
        <v>12</v>
      </c>
      <c r="E16" s="2"/>
    </row>
    <row r="17" spans="7:7" x14ac:dyDescent="0.25">
      <c r="G17">
        <f>SUM(Table145[Estimate])</f>
        <v>4</v>
      </c>
    </row>
  </sheetData>
  <mergeCells count="1">
    <mergeCell ref="A1:G1"/>
  </mergeCells>
  <conditionalFormatting sqref="H3:H16">
    <cfRule type="cellIs" dxfId="22" priority="1" operator="equal">
      <formula>"Accept"</formula>
    </cfRule>
    <cfRule type="cellIs" dxfId="21" priority="2" operator="equal">
      <formula>"Done"</formula>
    </cfRule>
  </conditionalFormatting>
  <conditionalFormatting sqref="F3:F16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6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3" sqref="A3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163</v>
      </c>
      <c r="B1" s="9"/>
      <c r="C1" s="9"/>
      <c r="D1" s="9"/>
      <c r="E1" s="9"/>
      <c r="F1" s="9"/>
      <c r="G1" s="9"/>
      <c r="H1" s="2" t="s">
        <v>117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81</v>
      </c>
      <c r="D3" s="5"/>
      <c r="F3" t="s">
        <v>13</v>
      </c>
      <c r="G3">
        <v>2</v>
      </c>
      <c r="H3" t="s">
        <v>43</v>
      </c>
    </row>
    <row r="4" spans="1:8" x14ac:dyDescent="0.25">
      <c r="A4">
        <v>2</v>
      </c>
      <c r="C4" t="s">
        <v>80</v>
      </c>
      <c r="D4" s="6"/>
      <c r="E4" s="2"/>
      <c r="F4" t="s">
        <v>13</v>
      </c>
      <c r="G4">
        <v>2</v>
      </c>
      <c r="H4" t="s">
        <v>46</v>
      </c>
    </row>
    <row r="5" spans="1:8" x14ac:dyDescent="0.25">
      <c r="A5">
        <v>3</v>
      </c>
      <c r="C5" t="s">
        <v>97</v>
      </c>
      <c r="D5" s="6"/>
      <c r="E5" s="2"/>
      <c r="F5" t="s">
        <v>16</v>
      </c>
      <c r="H5" t="s">
        <v>46</v>
      </c>
    </row>
    <row r="6" spans="1:8" ht="75" x14ac:dyDescent="0.25">
      <c r="A6">
        <v>4</v>
      </c>
      <c r="C6" t="s">
        <v>79</v>
      </c>
      <c r="D6" s="6" t="s">
        <v>89</v>
      </c>
      <c r="E6" s="2"/>
      <c r="H6" t="s">
        <v>46</v>
      </c>
    </row>
    <row r="7" spans="1:8" x14ac:dyDescent="0.25">
      <c r="A7">
        <v>5</v>
      </c>
      <c r="C7" t="s">
        <v>82</v>
      </c>
      <c r="D7" s="6" t="s">
        <v>84</v>
      </c>
      <c r="E7" s="2"/>
      <c r="F7" t="s">
        <v>17</v>
      </c>
      <c r="H7" t="s">
        <v>46</v>
      </c>
    </row>
    <row r="8" spans="1:8" x14ac:dyDescent="0.25">
      <c r="A8">
        <v>6</v>
      </c>
      <c r="C8" t="s">
        <v>83</v>
      </c>
      <c r="D8" s="6" t="s">
        <v>85</v>
      </c>
      <c r="E8" s="2"/>
      <c r="F8" t="s">
        <v>18</v>
      </c>
    </row>
    <row r="9" spans="1:8" x14ac:dyDescent="0.25">
      <c r="A9">
        <v>7</v>
      </c>
      <c r="C9" t="s">
        <v>86</v>
      </c>
      <c r="D9" s="6" t="s">
        <v>87</v>
      </c>
      <c r="E9" s="2"/>
      <c r="F9" t="s">
        <v>13</v>
      </c>
      <c r="H9" t="s">
        <v>46</v>
      </c>
    </row>
    <row r="10" spans="1:8" x14ac:dyDescent="0.25">
      <c r="A10">
        <v>8</v>
      </c>
      <c r="C10" t="s">
        <v>90</v>
      </c>
      <c r="D10" s="6"/>
      <c r="E10" s="2"/>
      <c r="F10" t="s">
        <v>13</v>
      </c>
      <c r="H10" t="s">
        <v>46</v>
      </c>
    </row>
    <row r="11" spans="1:8" x14ac:dyDescent="0.25">
      <c r="A11">
        <v>9</v>
      </c>
      <c r="C11" t="s">
        <v>162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SUM(Table1456[Estimate])</f>
        <v>4</v>
      </c>
    </row>
  </sheetData>
  <mergeCells count="1">
    <mergeCell ref="A1:G1"/>
  </mergeCells>
  <conditionalFormatting sqref="H3:H14">
    <cfRule type="cellIs" dxfId="20" priority="1" operator="equal">
      <formula>"Accept"</formula>
    </cfRule>
    <cfRule type="cellIs" dxfId="19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" workbookViewId="0">
      <selection activeCell="H1" sqref="H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96</v>
      </c>
      <c r="B1" s="9"/>
      <c r="C1" s="9"/>
      <c r="D1" s="9"/>
      <c r="E1" s="9"/>
      <c r="F1" s="9"/>
      <c r="G1" s="9"/>
      <c r="H1" s="2" t="s">
        <v>116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91</v>
      </c>
      <c r="D3" s="5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92</v>
      </c>
      <c r="D4" s="6"/>
      <c r="E4" s="2"/>
      <c r="F4" t="s">
        <v>17</v>
      </c>
      <c r="G4">
        <v>2</v>
      </c>
      <c r="H4" t="s">
        <v>46</v>
      </c>
    </row>
    <row r="5" spans="1:8" x14ac:dyDescent="0.25">
      <c r="A5">
        <v>3</v>
      </c>
      <c r="C5" t="s">
        <v>93</v>
      </c>
      <c r="D5" s="6"/>
      <c r="E5" s="2"/>
      <c r="F5" t="s">
        <v>16</v>
      </c>
      <c r="H5" t="s">
        <v>43</v>
      </c>
    </row>
    <row r="6" spans="1:8" x14ac:dyDescent="0.25">
      <c r="A6">
        <v>4</v>
      </c>
      <c r="C6" t="s">
        <v>94</v>
      </c>
      <c r="D6" s="6"/>
      <c r="E6" s="2"/>
      <c r="F6" t="s">
        <v>13</v>
      </c>
      <c r="H6" t="s">
        <v>46</v>
      </c>
    </row>
    <row r="7" spans="1:8" x14ac:dyDescent="0.25">
      <c r="A7">
        <v>5</v>
      </c>
      <c r="C7" t="s">
        <v>95</v>
      </c>
      <c r="D7" s="6"/>
      <c r="E7" s="2"/>
      <c r="F7" t="s">
        <v>13</v>
      </c>
      <c r="H7" t="s">
        <v>46</v>
      </c>
    </row>
    <row r="8" spans="1:8" x14ac:dyDescent="0.25">
      <c r="A8">
        <v>6</v>
      </c>
      <c r="C8" t="s">
        <v>83</v>
      </c>
      <c r="D8" s="6" t="s">
        <v>85</v>
      </c>
      <c r="E8" s="2"/>
      <c r="F8" t="s">
        <v>18</v>
      </c>
      <c r="H8" t="s">
        <v>43</v>
      </c>
    </row>
    <row r="9" spans="1:8" x14ac:dyDescent="0.25">
      <c r="A9">
        <v>7</v>
      </c>
      <c r="C9" t="s">
        <v>88</v>
      </c>
      <c r="D9" s="6"/>
      <c r="E9" s="2"/>
      <c r="F9" t="s">
        <v>16</v>
      </c>
      <c r="H9" t="s">
        <v>43</v>
      </c>
    </row>
    <row r="10" spans="1:8" x14ac:dyDescent="0.25">
      <c r="A10">
        <v>8</v>
      </c>
      <c r="C10" t="s">
        <v>102</v>
      </c>
      <c r="D10" s="6"/>
      <c r="E10" s="2"/>
      <c r="F10" t="s">
        <v>17</v>
      </c>
      <c r="H10" t="s">
        <v>43</v>
      </c>
    </row>
    <row r="11" spans="1:8" x14ac:dyDescent="0.25">
      <c r="A11">
        <v>9</v>
      </c>
      <c r="C11" t="s">
        <v>103</v>
      </c>
      <c r="D11" s="5"/>
      <c r="E11" s="2"/>
      <c r="F11" t="s">
        <v>17</v>
      </c>
      <c r="H11" t="s">
        <v>46</v>
      </c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SUM(Table14567[Estimate])</f>
        <v>4</v>
      </c>
    </row>
  </sheetData>
  <mergeCells count="1">
    <mergeCell ref="A1:G1"/>
  </mergeCells>
  <conditionalFormatting sqref="H3:H14">
    <cfRule type="cellIs" dxfId="18" priority="1" operator="equal">
      <formula>"Accept"</formula>
    </cfRule>
    <cfRule type="cellIs" dxfId="17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" workbookViewId="0">
      <selection activeCell="H1" sqref="H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98</v>
      </c>
      <c r="B1" s="9"/>
      <c r="C1" s="9"/>
      <c r="D1" s="9"/>
      <c r="E1" s="9"/>
      <c r="F1" s="9"/>
      <c r="G1" s="9"/>
      <c r="H1" s="2" t="s">
        <v>115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99</v>
      </c>
      <c r="D3" s="5"/>
      <c r="F3" t="s">
        <v>16</v>
      </c>
      <c r="G3">
        <v>2</v>
      </c>
      <c r="H3" t="s">
        <v>46</v>
      </c>
    </row>
    <row r="4" spans="1:8" x14ac:dyDescent="0.25">
      <c r="A4">
        <v>2</v>
      </c>
      <c r="C4" t="s">
        <v>100</v>
      </c>
      <c r="D4" s="6"/>
      <c r="E4" s="2"/>
      <c r="F4" t="s">
        <v>13</v>
      </c>
      <c r="G4">
        <v>2</v>
      </c>
      <c r="H4" t="s">
        <v>46</v>
      </c>
    </row>
    <row r="5" spans="1:8" x14ac:dyDescent="0.25">
      <c r="A5">
        <v>3</v>
      </c>
      <c r="C5" t="s">
        <v>101</v>
      </c>
      <c r="D5" s="6"/>
      <c r="E5" s="2"/>
    </row>
    <row r="6" spans="1:8" x14ac:dyDescent="0.25">
      <c r="A6">
        <v>4</v>
      </c>
      <c r="C6" t="s">
        <v>83</v>
      </c>
      <c r="D6" s="6"/>
      <c r="E6" s="2"/>
      <c r="F6" t="s">
        <v>18</v>
      </c>
      <c r="H6" t="s">
        <v>46</v>
      </c>
    </row>
    <row r="7" spans="1:8" x14ac:dyDescent="0.25">
      <c r="A7">
        <v>5</v>
      </c>
      <c r="C7" t="s">
        <v>102</v>
      </c>
      <c r="D7" s="6"/>
      <c r="E7" s="2"/>
      <c r="F7" t="s">
        <v>17</v>
      </c>
      <c r="H7" t="s">
        <v>46</v>
      </c>
    </row>
    <row r="8" spans="1:8" x14ac:dyDescent="0.25">
      <c r="A8">
        <v>6</v>
      </c>
      <c r="C8" t="s">
        <v>104</v>
      </c>
      <c r="D8" s="6"/>
      <c r="E8" s="2"/>
      <c r="F8" t="s">
        <v>16</v>
      </c>
      <c r="H8" t="s">
        <v>46</v>
      </c>
    </row>
    <row r="9" spans="1:8" x14ac:dyDescent="0.25">
      <c r="A9">
        <v>7</v>
      </c>
      <c r="D9" s="6"/>
      <c r="E9" s="2"/>
    </row>
    <row r="10" spans="1:8" x14ac:dyDescent="0.25">
      <c r="A10">
        <v>8</v>
      </c>
      <c r="D10" s="6"/>
      <c r="E10" s="2"/>
    </row>
    <row r="11" spans="1:8" x14ac:dyDescent="0.25">
      <c r="A11">
        <v>9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SUM(Table145678[Estimate])</f>
        <v>4</v>
      </c>
    </row>
  </sheetData>
  <mergeCells count="1">
    <mergeCell ref="A1:G1"/>
  </mergeCells>
  <conditionalFormatting sqref="H3:H14">
    <cfRule type="cellIs" dxfId="16" priority="1" operator="equal">
      <formula>"Accept"</formula>
    </cfRule>
    <cfRule type="cellIs" dxfId="15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" workbookViewId="0">
      <selection activeCell="H1" sqref="H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33.75" x14ac:dyDescent="0.25">
      <c r="A1" s="8" t="s">
        <v>128</v>
      </c>
      <c r="B1" s="9"/>
      <c r="C1" s="9"/>
      <c r="D1" s="9"/>
      <c r="E1" s="9"/>
      <c r="F1" s="9"/>
      <c r="G1" s="9"/>
      <c r="H1" s="2" t="s">
        <v>118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105</v>
      </c>
      <c r="D3" s="5"/>
    </row>
    <row r="4" spans="1:8" x14ac:dyDescent="0.25">
      <c r="A4">
        <v>2</v>
      </c>
      <c r="C4" t="s">
        <v>106</v>
      </c>
      <c r="D4" s="6"/>
      <c r="E4" s="2"/>
    </row>
    <row r="5" spans="1:8" x14ac:dyDescent="0.25">
      <c r="A5">
        <v>3</v>
      </c>
      <c r="C5" t="s">
        <v>107</v>
      </c>
      <c r="D5" s="6"/>
      <c r="E5" s="2"/>
    </row>
    <row r="6" spans="1:8" x14ac:dyDescent="0.25">
      <c r="A6">
        <v>4</v>
      </c>
      <c r="C6" t="s">
        <v>108</v>
      </c>
      <c r="D6" s="6"/>
      <c r="E6" s="2"/>
    </row>
    <row r="7" spans="1:8" x14ac:dyDescent="0.25">
      <c r="A7">
        <v>5</v>
      </c>
      <c r="C7" t="s">
        <v>109</v>
      </c>
      <c r="D7" s="6"/>
      <c r="E7" s="2"/>
    </row>
    <row r="8" spans="1:8" x14ac:dyDescent="0.25">
      <c r="A8">
        <v>6</v>
      </c>
      <c r="C8" t="s">
        <v>110</v>
      </c>
      <c r="D8" s="6"/>
      <c r="E8" s="2"/>
    </row>
    <row r="9" spans="1:8" x14ac:dyDescent="0.25">
      <c r="A9">
        <v>7</v>
      </c>
      <c r="C9" t="s">
        <v>111</v>
      </c>
      <c r="D9" s="6"/>
      <c r="E9" s="2"/>
    </row>
    <row r="10" spans="1:8" x14ac:dyDescent="0.25">
      <c r="A10">
        <v>8</v>
      </c>
      <c r="C10" t="s">
        <v>101</v>
      </c>
      <c r="D10" s="6"/>
      <c r="E10" s="2"/>
    </row>
    <row r="11" spans="1:8" x14ac:dyDescent="0.25">
      <c r="A11">
        <v>9</v>
      </c>
      <c r="C11" t="s">
        <v>112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SUM(Table1456789[Estimate])</f>
        <v>0</v>
      </c>
    </row>
  </sheetData>
  <mergeCells count="1">
    <mergeCell ref="A1:G1"/>
  </mergeCells>
  <conditionalFormatting sqref="H3:H14">
    <cfRule type="cellIs" dxfId="14" priority="1" operator="equal">
      <formula>"Accept"</formula>
    </cfRule>
    <cfRule type="cellIs" dxfId="13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" workbookViewId="0">
      <selection activeCell="H1" sqref="H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129</v>
      </c>
      <c r="B1" s="9"/>
      <c r="C1" s="9"/>
      <c r="D1" s="9"/>
      <c r="E1" s="9"/>
      <c r="F1" s="9"/>
      <c r="G1" s="9"/>
      <c r="H1" s="2" t="s">
        <v>164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119</v>
      </c>
      <c r="D3" s="5"/>
    </row>
    <row r="4" spans="1:8" x14ac:dyDescent="0.25">
      <c r="A4">
        <v>2</v>
      </c>
      <c r="C4" t="s">
        <v>112</v>
      </c>
      <c r="D4" s="6"/>
      <c r="E4" s="2"/>
    </row>
    <row r="5" spans="1:8" x14ac:dyDescent="0.25">
      <c r="A5">
        <v>3</v>
      </c>
      <c r="C5" t="s">
        <v>120</v>
      </c>
      <c r="D5" s="6"/>
      <c r="E5" s="2"/>
    </row>
    <row r="6" spans="1:8" x14ac:dyDescent="0.25">
      <c r="A6">
        <v>4</v>
      </c>
      <c r="C6" t="s">
        <v>121</v>
      </c>
      <c r="D6" s="6"/>
      <c r="E6" s="2"/>
    </row>
    <row r="7" spans="1:8" x14ac:dyDescent="0.25">
      <c r="A7">
        <v>5</v>
      </c>
      <c r="C7" t="s">
        <v>122</v>
      </c>
      <c r="D7" s="6"/>
      <c r="E7" s="2"/>
    </row>
    <row r="8" spans="1:8" x14ac:dyDescent="0.25">
      <c r="A8">
        <v>6</v>
      </c>
      <c r="C8" t="s">
        <v>123</v>
      </c>
      <c r="D8" s="6" t="s">
        <v>124</v>
      </c>
      <c r="E8" s="2"/>
    </row>
    <row r="9" spans="1:8" x14ac:dyDescent="0.25">
      <c r="A9">
        <v>7</v>
      </c>
      <c r="C9" t="s">
        <v>125</v>
      </c>
      <c r="D9" s="6"/>
      <c r="E9" s="2"/>
    </row>
    <row r="10" spans="1:8" x14ac:dyDescent="0.25">
      <c r="A10">
        <v>8</v>
      </c>
      <c r="C10" t="s">
        <v>126</v>
      </c>
      <c r="D10" s="6"/>
      <c r="E10" s="2"/>
    </row>
    <row r="11" spans="1:8" x14ac:dyDescent="0.25">
      <c r="A11">
        <v>9</v>
      </c>
      <c r="C11" t="s">
        <v>127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SUM(Table145678910[Estimate])</f>
        <v>0</v>
      </c>
    </row>
  </sheetData>
  <mergeCells count="1">
    <mergeCell ref="A1:G1"/>
  </mergeCells>
  <conditionalFormatting sqref="H3:H14">
    <cfRule type="cellIs" dxfId="12" priority="1" operator="equal">
      <formula>"Accept"</formula>
    </cfRule>
    <cfRule type="cellIs" dxfId="11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C1" workbookViewId="0">
      <selection activeCell="H1" sqref="H1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66.75" customHeight="1" x14ac:dyDescent="0.25">
      <c r="A1" s="8" t="s">
        <v>130</v>
      </c>
      <c r="B1" s="9"/>
      <c r="C1" s="9"/>
      <c r="D1" s="9"/>
      <c r="E1" s="9"/>
      <c r="F1" s="9"/>
      <c r="G1" s="9"/>
      <c r="H1" s="2" t="s">
        <v>165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131</v>
      </c>
      <c r="D3" s="5"/>
    </row>
    <row r="4" spans="1:8" x14ac:dyDescent="0.25">
      <c r="A4">
        <v>2</v>
      </c>
      <c r="C4" t="s">
        <v>132</v>
      </c>
      <c r="D4" s="6"/>
      <c r="E4" s="2"/>
    </row>
    <row r="5" spans="1:8" x14ac:dyDescent="0.25">
      <c r="A5">
        <v>3</v>
      </c>
      <c r="C5" t="s">
        <v>133</v>
      </c>
      <c r="D5" s="6"/>
      <c r="E5" s="2"/>
    </row>
    <row r="6" spans="1:8" x14ac:dyDescent="0.25">
      <c r="A6">
        <v>4</v>
      </c>
      <c r="C6" t="s">
        <v>134</v>
      </c>
      <c r="D6" s="6"/>
      <c r="E6" s="2"/>
    </row>
    <row r="7" spans="1:8" x14ac:dyDescent="0.25">
      <c r="A7">
        <v>5</v>
      </c>
      <c r="C7" t="s">
        <v>135</v>
      </c>
      <c r="D7" s="6"/>
      <c r="E7" s="2"/>
    </row>
    <row r="8" spans="1:8" x14ac:dyDescent="0.25">
      <c r="A8">
        <v>6</v>
      </c>
      <c r="C8" t="s">
        <v>136</v>
      </c>
      <c r="D8" s="6" t="s">
        <v>124</v>
      </c>
      <c r="E8" s="2"/>
    </row>
    <row r="9" spans="1:8" x14ac:dyDescent="0.25">
      <c r="A9">
        <v>7</v>
      </c>
      <c r="C9" t="s">
        <v>119</v>
      </c>
      <c r="D9" s="6"/>
      <c r="E9" s="2"/>
    </row>
    <row r="10" spans="1:8" x14ac:dyDescent="0.25">
      <c r="A10">
        <v>8</v>
      </c>
      <c r="C10" t="s">
        <v>137</v>
      </c>
      <c r="D10" s="6"/>
      <c r="E10" s="2"/>
    </row>
    <row r="11" spans="1:8" x14ac:dyDescent="0.25">
      <c r="A11">
        <v>9</v>
      </c>
      <c r="C11" t="s">
        <v>138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SUM(Table14567891011[Estimate])</f>
        <v>0</v>
      </c>
    </row>
  </sheetData>
  <mergeCells count="1">
    <mergeCell ref="A1:G1"/>
  </mergeCells>
  <conditionalFormatting sqref="H3:H14">
    <cfRule type="cellIs" dxfId="10" priority="1" operator="equal">
      <formula>"Accept"</formula>
    </cfRule>
    <cfRule type="cellIs" dxfId="9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Information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2014-08-12T16:43:29Z</dcterms:modified>
</cp:coreProperties>
</file>