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paladino/Documents/ISU/Thesis/Mars_regolith_hydration/LMD_MATHAM_Utils/"/>
    </mc:Choice>
  </mc:AlternateContent>
  <xr:revisionPtr revIDLastSave="0" documentId="13_ncr:1_{DF3660A3-FA6D-3E4E-A51C-B2BFA5A8F2D0}" xr6:coauthVersionLast="47" xr6:coauthVersionMax="47" xr10:uidLastSave="{00000000-0000-0000-0000-000000000000}"/>
  <bookViews>
    <workbookView xWindow="0" yWindow="500" windowWidth="33600" windowHeight="18740" activeTab="1" xr2:uid="{1C40D669-6131-9B4E-BD0D-F480D186DC74}"/>
  </bookViews>
  <sheets>
    <sheet name="Sheet1" sheetId="1" r:id="rId1"/>
    <sheet name="Sheet2" sheetId="2" r:id="rId2"/>
  </sheets>
  <definedNames>
    <definedName name="_xlchart.v1.0" hidden="1">Sheet2!$A$17:$A$28</definedName>
    <definedName name="_xlchart.v1.1" hidden="1">Sheet2!$B$17:$B$28</definedName>
    <definedName name="_xlchart.v1.2" hidden="1">Sheet2!$A$17:$A$28</definedName>
    <definedName name="_xlchart.v1.3" hidden="1">Sheet2!$B$17:$B$28</definedName>
    <definedName name="_xlchart.v1.4" hidden="1">Sheet2!$A$17:$A$28</definedName>
    <definedName name="_xlchart.v1.5" hidden="1">Sheet2!$B$17:$B$28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</calcChain>
</file>

<file path=xl/sharedStrings.xml><?xml version="1.0" encoding="utf-8"?>
<sst xmlns="http://schemas.openxmlformats.org/spreadsheetml/2006/main" count="114" uniqueCount="54">
  <si>
    <t>Volcano</t>
  </si>
  <si>
    <t>Alba</t>
  </si>
  <si>
    <t>Apoll</t>
  </si>
  <si>
    <t>Arsia</t>
  </si>
  <si>
    <t>Ascrae</t>
  </si>
  <si>
    <t>Cerberus</t>
  </si>
  <si>
    <t>Electris</t>
  </si>
  <si>
    <t>Elysium</t>
  </si>
  <si>
    <t>Hadria</t>
  </si>
  <si>
    <t>Hectates</t>
  </si>
  <si>
    <t>Olympus</t>
  </si>
  <si>
    <t>Tyrrh</t>
  </si>
  <si>
    <t>ISA Peak (km)</t>
  </si>
  <si>
    <t>Distance Band (km)</t>
  </si>
  <si>
    <t>r^2</t>
  </si>
  <si>
    <t>AICc</t>
  </si>
  <si>
    <t>GWR VIF Threshold</t>
  </si>
  <si>
    <t>&lt;35</t>
  </si>
  <si>
    <t>&lt;60</t>
  </si>
  <si>
    <t>Notes</t>
  </si>
  <si>
    <t>low variance error</t>
  </si>
  <si>
    <t>Above Circumference of Mars (21,344 km)</t>
  </si>
  <si>
    <t>Syrtus</t>
  </si>
  <si>
    <t>VIF &lt; 60</t>
  </si>
  <si>
    <t>VIF &lt; 35</t>
  </si>
  <si>
    <t>Syrtis</t>
  </si>
  <si>
    <t>VIF &lt;35</t>
  </si>
  <si>
    <t>Alba Patera</t>
  </si>
  <si>
    <t>Amphritites Patera</t>
  </si>
  <si>
    <t>Apollinaris Patera</t>
  </si>
  <si>
    <t>Arsia Mons</t>
  </si>
  <si>
    <t>Ascraeus Mons</t>
  </si>
  <si>
    <t>Cerberus Fossae</t>
  </si>
  <si>
    <t>Eden Patera</t>
  </si>
  <si>
    <t>Elysium Mons</t>
  </si>
  <si>
    <t>Hadriaca Patera</t>
  </si>
  <si>
    <t>Hecates Tholus</t>
  </si>
  <si>
    <t>Ismenia Oxus</t>
  </si>
  <si>
    <t>Malea Patera</t>
  </si>
  <si>
    <t>Olympus Mons</t>
  </si>
  <si>
    <t>Pavonis Mons</t>
  </si>
  <si>
    <t>Peneus Patera</t>
  </si>
  <si>
    <t>Pityusa Patera</t>
  </si>
  <si>
    <t>Siloe Patera</t>
  </si>
  <si>
    <t>Syrtis Major</t>
  </si>
  <si>
    <t>Tyrrhena Patera</t>
  </si>
  <si>
    <t>avg</t>
  </si>
  <si>
    <t>med</t>
  </si>
  <si>
    <t>Sulfur added</t>
  </si>
  <si>
    <t xml:space="preserve">Sulfur Only </t>
  </si>
  <si>
    <t>Individual R^2 @ 15000 km</t>
  </si>
  <si>
    <t>AICc @ 15000 km</t>
  </si>
  <si>
    <t>Individual R^2 @ 10000 km</t>
  </si>
  <si>
    <t>AICc @ 10000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</si>
</sst>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E8EB1"/>
      <color rgb="FFF1F1F3"/>
      <color rgb="FF0072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R</a:t>
            </a:r>
            <a:r>
              <a:rPr lang="en-US" sz="1400" b="1" i="0" u="none" strike="noStrike" baseline="3000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2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  vs Distance Band</a:t>
            </a:r>
            <a:endParaRPr lang="en-US" b="1" i="0">
              <a:solidFill>
                <a:schemeClr val="tx1"/>
              </a:solidFill>
              <a:latin typeface="Myriad Pro Cond" panose="020B0506030403020204" pitchFamily="34" charset="0"/>
            </a:endParaRPr>
          </a:p>
        </c:rich>
      </c:tx>
      <c:layout>
        <c:manualLayout>
          <c:xMode val="edge"/>
          <c:yMode val="edge"/>
          <c:x val="0.37747919430707999"/>
          <c:y val="0.10405808956494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VIF &lt; 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0">
                  <c:v>3500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0.33789999999999998</c:v>
                </c:pt>
                <c:pt idx="1">
                  <c:v>0.63019999999999998</c:v>
                </c:pt>
                <c:pt idx="2">
                  <c:v>0.40920000000000001</c:v>
                </c:pt>
                <c:pt idx="3">
                  <c:v>0.34210000000000002</c:v>
                </c:pt>
                <c:pt idx="4">
                  <c:v>0.2949</c:v>
                </c:pt>
                <c:pt idx="5">
                  <c:v>0.26979999999999998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D-4D4F-8362-4976887BE233}"/>
            </c:ext>
          </c:extLst>
        </c:ser>
        <c:ser>
          <c:idx val="1"/>
          <c:order val="1"/>
          <c:tx>
            <c:v>VIF &lt; 60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Sheet1!$J$10:$J$15</c:f>
              <c:numCache>
                <c:formatCode>General</c:formatCode>
                <c:ptCount val="6"/>
                <c:pt idx="0">
                  <c:v>3500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Sheet1!$K$10:$K$15</c:f>
              <c:numCache>
                <c:formatCode>General</c:formatCode>
                <c:ptCount val="6"/>
                <c:pt idx="0">
                  <c:v>0.86990000000000001</c:v>
                </c:pt>
                <c:pt idx="1">
                  <c:v>0.78180000000000005</c:v>
                </c:pt>
                <c:pt idx="2">
                  <c:v>0.56340000000000001</c:v>
                </c:pt>
                <c:pt idx="3">
                  <c:v>0.4824</c:v>
                </c:pt>
                <c:pt idx="4">
                  <c:v>0.44929999999999998</c:v>
                </c:pt>
                <c:pt idx="5">
                  <c:v>0.43130000000000002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D-4D4F-8362-4976887B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17599"/>
        <c:axId val="1806119327"/>
      </c:scatterChart>
      <c:valAx>
        <c:axId val="180611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solidFill>
                      <a:schemeClr val="tx1"/>
                    </a:solidFill>
                    <a:latin typeface="Myriad Pro Cond" panose="020B0506030403020204" pitchFamily="34" charset="0"/>
                  </a:rPr>
                  <a:t>Distance Band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19327"/>
        <c:crosses val="autoZero"/>
        <c:crossBetween val="midCat"/>
      </c:valAx>
      <c:valAx>
        <c:axId val="18061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R</a:t>
                </a:r>
                <a:r>
                  <a:rPr lang="en-US" sz="1200" b="0" i="0" u="none" strike="noStrike" baseline="3000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2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 </a:t>
                </a:r>
                <a:endParaRPr lang="en-US" sz="1200" b="0" i="0">
                  <a:solidFill>
                    <a:schemeClr val="tx1"/>
                  </a:solidFill>
                  <a:latin typeface="Myriad Pro Cond" panose="020B0506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175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29573189418702"/>
          <c:y val="0.1343075410004613"/>
          <c:w val="0.3620575971940605"/>
          <c:h val="0.298064902324189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1F1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tx1"/>
                </a:solidFill>
                <a:latin typeface="Myriad Pro Cond" panose="020B0506030403020204" pitchFamily="34" charset="0"/>
              </a:rPr>
              <a:t>Volcano Autocorrelation &amp; Multicollinearity</a:t>
            </a:r>
          </a:p>
        </c:rich>
      </c:tx>
      <c:layout>
        <c:manualLayout>
          <c:xMode val="edge"/>
          <c:yMode val="edge"/>
          <c:x val="0.17980771703825635"/>
          <c:y val="8.0871568258743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ISA Peak (km)</c:v>
                </c:pt>
              </c:strCache>
            </c:strRef>
          </c:tx>
          <c:spPr>
            <a:ln w="19050" cap="rnd">
              <a:solidFill>
                <a:srgbClr val="0072BD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Alba Patera</c:v>
                </c:pt>
                <c:pt idx="1">
                  <c:v>Amphritites Patera</c:v>
                </c:pt>
                <c:pt idx="2">
                  <c:v>Apollinaris Patera</c:v>
                </c:pt>
                <c:pt idx="3">
                  <c:v>Arsia Mons</c:v>
                </c:pt>
                <c:pt idx="4">
                  <c:v>Ascraeus Mons</c:v>
                </c:pt>
                <c:pt idx="5">
                  <c:v>Cerberus Fossae</c:v>
                </c:pt>
                <c:pt idx="6">
                  <c:v>Eden Patera</c:v>
                </c:pt>
                <c:pt idx="7">
                  <c:v>Electris</c:v>
                </c:pt>
                <c:pt idx="8">
                  <c:v>Elysium Mons</c:v>
                </c:pt>
                <c:pt idx="9">
                  <c:v>Hadriaca Patera</c:v>
                </c:pt>
                <c:pt idx="10">
                  <c:v>Hecates Tholus</c:v>
                </c:pt>
                <c:pt idx="11">
                  <c:v>Ismenia Oxus</c:v>
                </c:pt>
                <c:pt idx="12">
                  <c:v>Malea Patera</c:v>
                </c:pt>
                <c:pt idx="13">
                  <c:v>Olympus Mons</c:v>
                </c:pt>
                <c:pt idx="14">
                  <c:v>Pavonis Mons</c:v>
                </c:pt>
                <c:pt idx="15">
                  <c:v>Peneus Patera</c:v>
                </c:pt>
                <c:pt idx="16">
                  <c:v>Pityusa Patera</c:v>
                </c:pt>
                <c:pt idx="17">
                  <c:v>Siloe Patera</c:v>
                </c:pt>
                <c:pt idx="18">
                  <c:v>Syrtis Major</c:v>
                </c:pt>
                <c:pt idx="19">
                  <c:v>Tyrrhena Patera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3084</c:v>
                </c:pt>
                <c:pt idx="1">
                  <c:v>3283</c:v>
                </c:pt>
                <c:pt idx="2">
                  <c:v>2287</c:v>
                </c:pt>
                <c:pt idx="3">
                  <c:v>2486</c:v>
                </c:pt>
                <c:pt idx="4">
                  <c:v>2287</c:v>
                </c:pt>
                <c:pt idx="5">
                  <c:v>2486</c:v>
                </c:pt>
                <c:pt idx="6">
                  <c:v>2685</c:v>
                </c:pt>
                <c:pt idx="7">
                  <c:v>3084</c:v>
                </c:pt>
                <c:pt idx="8">
                  <c:v>2685</c:v>
                </c:pt>
                <c:pt idx="9">
                  <c:v>2685</c:v>
                </c:pt>
                <c:pt idx="10">
                  <c:v>2685</c:v>
                </c:pt>
                <c:pt idx="11">
                  <c:v>2884</c:v>
                </c:pt>
                <c:pt idx="12">
                  <c:v>3283</c:v>
                </c:pt>
                <c:pt idx="13">
                  <c:v>2486</c:v>
                </c:pt>
                <c:pt idx="14">
                  <c:v>1889</c:v>
                </c:pt>
                <c:pt idx="15">
                  <c:v>3283</c:v>
                </c:pt>
                <c:pt idx="16">
                  <c:v>3283</c:v>
                </c:pt>
                <c:pt idx="17">
                  <c:v>2685</c:v>
                </c:pt>
                <c:pt idx="18">
                  <c:v>2486</c:v>
                </c:pt>
                <c:pt idx="19">
                  <c:v>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E04A-A645-892DFA66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01536"/>
        <c:axId val="1421803264"/>
      </c:lineChart>
      <c:lineChart>
        <c:grouping val="standard"/>
        <c:varyColors val="0"/>
        <c:ser>
          <c:idx val="1"/>
          <c:order val="1"/>
          <c:tx>
            <c:v>VIF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48.310595999999997</c:v>
                </c:pt>
                <c:pt idx="1">
                  <c:v>1000</c:v>
                </c:pt>
                <c:pt idx="2">
                  <c:v>14.639220999999999</c:v>
                </c:pt>
                <c:pt idx="3">
                  <c:v>57.727952999999999</c:v>
                </c:pt>
                <c:pt idx="4">
                  <c:v>37.174042</c:v>
                </c:pt>
                <c:pt idx="5">
                  <c:v>18.775601000000002</c:v>
                </c:pt>
                <c:pt idx="6">
                  <c:v>79.041900999999996</c:v>
                </c:pt>
                <c:pt idx="7">
                  <c:v>42.306041</c:v>
                </c:pt>
                <c:pt idx="8">
                  <c:v>52.791308999999998</c:v>
                </c:pt>
                <c:pt idx="9">
                  <c:v>39.855127000000003</c:v>
                </c:pt>
                <c:pt idx="10">
                  <c:v>44.422232999999999</c:v>
                </c:pt>
                <c:pt idx="11">
                  <c:v>177.689515</c:v>
                </c:pt>
                <c:pt idx="12">
                  <c:v>1000</c:v>
                </c:pt>
                <c:pt idx="13">
                  <c:v>34.365104000000002</c:v>
                </c:pt>
                <c:pt idx="14">
                  <c:v>79.950511000000006</c:v>
                </c:pt>
                <c:pt idx="15">
                  <c:v>1000</c:v>
                </c:pt>
                <c:pt idx="16">
                  <c:v>602.70119999999997</c:v>
                </c:pt>
                <c:pt idx="17">
                  <c:v>145.304215</c:v>
                </c:pt>
                <c:pt idx="18">
                  <c:v>9.9678799999999992</c:v>
                </c:pt>
                <c:pt idx="19">
                  <c:v>25.230181999999999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B-E04A-A645-892DFA66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63920"/>
        <c:axId val="1690432288"/>
      </c:lineChart>
      <c:catAx>
        <c:axId val="14218015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421803264"/>
        <c:crosses val="autoZero"/>
        <c:auto val="0"/>
        <c:lblAlgn val="ctr"/>
        <c:lblOffset val="100"/>
        <c:noMultiLvlLbl val="0"/>
      </c:catAx>
      <c:valAx>
        <c:axId val="14218032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solidFill>
                      <a:sysClr val="windowText" lastClr="000000"/>
                    </a:solidFill>
                    <a:latin typeface="Myriad Pro Cond" panose="020B0506030403020204" pitchFamily="34" charset="0"/>
                  </a:rPr>
                  <a:t>ISA Peak</a:t>
                </a:r>
                <a:r>
                  <a:rPr lang="en-US" b="0" i="0" baseline="0">
                    <a:solidFill>
                      <a:sysClr val="windowText" lastClr="000000"/>
                    </a:solidFill>
                    <a:latin typeface="Myriad Pro Cond" panose="020B0506030403020204" pitchFamily="34" charset="0"/>
                  </a:rPr>
                  <a:t> (km)</a:t>
                </a:r>
                <a:endParaRPr lang="en-US" b="0" i="0">
                  <a:solidFill>
                    <a:sysClr val="windowText" lastClr="000000"/>
                  </a:solidFill>
                  <a:latin typeface="Myriad Pro Cond" panose="020B0506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rgbClr val="0072B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2BD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421801536"/>
        <c:crosses val="autoZero"/>
        <c:crossBetween val="midCat"/>
      </c:valAx>
      <c:valAx>
        <c:axId val="169043228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VIF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614263920"/>
        <c:crosses val="max"/>
        <c:crossBetween val="between"/>
      </c:valAx>
      <c:catAx>
        <c:axId val="161426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9043228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1F1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/>
                </a:solidFill>
                <a:latin typeface="Myriad Pro Cond" panose="020B0506030403020204" pitchFamily="34" charset="0"/>
              </a:rPr>
              <a:t>Individual Volcano</a:t>
            </a:r>
            <a:r>
              <a:rPr lang="en-US" b="1" i="0" baseline="0">
                <a:solidFill>
                  <a:schemeClr val="tx1"/>
                </a:solidFill>
                <a:latin typeface="Myriad Pro Cond" panose="020B0506030403020204" pitchFamily="34" charset="0"/>
              </a:rPr>
              <a:t> </a:t>
            </a:r>
            <a:r>
              <a:rPr lang="en-US" sz="1400" b="1" i="0" u="none" strike="noStrike" kern="1200" baseline="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R</a:t>
            </a:r>
            <a:r>
              <a:rPr lang="en-US" sz="1400" b="1" i="0" u="none" strike="noStrike" kern="1200" baseline="3000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2</a:t>
            </a:r>
            <a:r>
              <a:rPr lang="en-US" sz="1400" b="1" i="0" u="none" strike="noStrike" kern="1200" baseline="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 at 15,000 km Bandwidth</a:t>
            </a:r>
            <a:endParaRPr lang="en-US" sz="1400" b="1" i="0" u="none" strike="noStrike" kern="1200" baseline="0">
              <a:solidFill>
                <a:schemeClr val="tx1"/>
              </a:solidFill>
              <a:latin typeface="Myriad Pro Cond" panose="020B0506030403020204" pitchFamily="34" charset="0"/>
            </a:endParaRPr>
          </a:p>
        </c:rich>
      </c:tx>
      <c:layout>
        <c:manualLayout>
          <c:xMode val="edge"/>
          <c:yMode val="edge"/>
          <c:x val="0.24226385667135264"/>
          <c:y val="8.156261321184778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Individual R^2 @ 15000 km</c:v>
                </c:pt>
              </c:strCache>
            </c:strRef>
          </c:tx>
          <c:invertIfNegative val="0"/>
          <c:cat>
            <c:strRef>
              <c:f>Sheet2!$A$2:$A$13</c:f>
              <c:strCache>
                <c:ptCount val="12"/>
                <c:pt idx="0">
                  <c:v>Syrtis Major</c:v>
                </c:pt>
                <c:pt idx="1">
                  <c:v>Cerberus Fossae</c:v>
                </c:pt>
                <c:pt idx="2">
                  <c:v>Electris</c:v>
                </c:pt>
                <c:pt idx="3">
                  <c:v>Hecates Tholus</c:v>
                </c:pt>
                <c:pt idx="4">
                  <c:v>Elysium Mons</c:v>
                </c:pt>
                <c:pt idx="5">
                  <c:v>Apollinaris Patera</c:v>
                </c:pt>
                <c:pt idx="6">
                  <c:v>Olympus Mons</c:v>
                </c:pt>
                <c:pt idx="7">
                  <c:v>Arsia Mons</c:v>
                </c:pt>
                <c:pt idx="8">
                  <c:v>Alba Patera</c:v>
                </c:pt>
                <c:pt idx="9">
                  <c:v>Ascraeus Mons</c:v>
                </c:pt>
                <c:pt idx="10">
                  <c:v>Hadriaca Patera</c:v>
                </c:pt>
                <c:pt idx="11">
                  <c:v>Tyrrhena Patera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0.1341</c:v>
                </c:pt>
                <c:pt idx="1">
                  <c:v>0.1085</c:v>
                </c:pt>
                <c:pt idx="2">
                  <c:v>8.5300000000000001E-2</c:v>
                </c:pt>
                <c:pt idx="3">
                  <c:v>8.1000000000000003E-2</c:v>
                </c:pt>
                <c:pt idx="4">
                  <c:v>7.9799999999999996E-2</c:v>
                </c:pt>
                <c:pt idx="5">
                  <c:v>7.9500000000000001E-2</c:v>
                </c:pt>
                <c:pt idx="6">
                  <c:v>7.5999999999999998E-2</c:v>
                </c:pt>
                <c:pt idx="7">
                  <c:v>7.2599999999999998E-2</c:v>
                </c:pt>
                <c:pt idx="8">
                  <c:v>6.1100000000000002E-2</c:v>
                </c:pt>
                <c:pt idx="9">
                  <c:v>6.1100000000000002E-2</c:v>
                </c:pt>
                <c:pt idx="10">
                  <c:v>5.79E-2</c:v>
                </c:pt>
                <c:pt idx="11">
                  <c:v>4.1200000000000001E-2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C-1143-8FA1-853CCCC7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7680"/>
        <c:axId val="1635155200"/>
      </c:barChart>
      <c:catAx>
        <c:axId val="19083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635155200"/>
        <c:crosses val="autoZero"/>
        <c:auto val="1"/>
        <c:lblAlgn val="ctr"/>
        <c:lblOffset val="100"/>
        <c:noMultiLvlLbl val="0"/>
      </c:catAx>
      <c:valAx>
        <c:axId val="163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R</a:t>
                </a:r>
                <a:r>
                  <a:rPr lang="en-US" sz="1200" b="0" i="0" u="none" strike="noStrike" kern="1200" baseline="3000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2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 </a:t>
                </a:r>
                <a:endParaRPr lang="en-US" sz="1200" b="0" i="0" u="none" strike="noStrike" kern="1200" baseline="0">
                  <a:solidFill>
                    <a:schemeClr val="tx1"/>
                  </a:solidFill>
                  <a:latin typeface="Myriad Pro Cond" panose="020B0506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908397680"/>
        <c:crosses val="autoZero"/>
        <c:crossBetween val="between"/>
        <c:majorUnit val="0.04"/>
      </c:valAx>
    </c:plotArea>
    <c:plotVisOnly val="1"/>
    <c:dispBlanksAs val="gap"/>
    <c:showDLblsOverMax val="0"/>
    <c:extLst/>
  </c:chart>
  <c:spPr>
    <a:solidFill>
      <a:srgbClr val="F0F0F0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Myriad Pro Cond" panose="020B0506030403020204" pitchFamily="34" charset="0"/>
              </a:rPr>
              <a:t>Individual Volcano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R</a:t>
            </a:r>
            <a:r>
              <a:rPr lang="en-US" sz="1400" b="1" i="0" u="none" strike="noStrike" kern="1200" spc="0" baseline="3000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2</a:t>
            </a:r>
            <a:r>
              <a:rPr lang="en-US" sz="1400" b="1" i="0" u="none" strike="noStrike" kern="1200" spc="0" baseline="0">
                <a:solidFill>
                  <a:schemeClr val="tx1"/>
                </a:solidFill>
                <a:effectLst/>
                <a:latin typeface="Myriad Pro Cond" panose="020B0506030403020204" pitchFamily="34" charset="0"/>
              </a:rPr>
              <a:t> at 10,000 km Bandwidth</a:t>
            </a:r>
            <a:endParaRPr lang="en-US" sz="1400" b="1" i="0" u="none" strike="noStrike" kern="1200" spc="0" baseline="0">
              <a:solidFill>
                <a:schemeClr val="tx1"/>
              </a:solidFill>
              <a:latin typeface="Myriad Pro Cond" panose="020B0506030403020204" pitchFamily="34" charset="0"/>
            </a:endParaRPr>
          </a:p>
        </c:rich>
      </c:tx>
      <c:layout>
        <c:manualLayout>
          <c:xMode val="edge"/>
          <c:yMode val="edge"/>
          <c:x val="0.22241447944006998"/>
          <c:y val="7.69462671332750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Sheet2!$A$17:$A$28</c:f>
              <c:strCache>
                <c:ptCount val="12"/>
                <c:pt idx="0">
                  <c:v>Syrtis Major</c:v>
                </c:pt>
                <c:pt idx="1">
                  <c:v>Cerberus Fossae</c:v>
                </c:pt>
                <c:pt idx="2">
                  <c:v>Apollinaris Patera</c:v>
                </c:pt>
                <c:pt idx="3">
                  <c:v>Electris</c:v>
                </c:pt>
                <c:pt idx="4">
                  <c:v>Arsia Mons</c:v>
                </c:pt>
                <c:pt idx="5">
                  <c:v>Hecates Tholus</c:v>
                </c:pt>
                <c:pt idx="6">
                  <c:v>Elysium Mons</c:v>
                </c:pt>
                <c:pt idx="7">
                  <c:v>Olympus Mons</c:v>
                </c:pt>
                <c:pt idx="8">
                  <c:v>Ascraeus Mons</c:v>
                </c:pt>
                <c:pt idx="9">
                  <c:v>Alba Patera</c:v>
                </c:pt>
                <c:pt idx="10">
                  <c:v>Hadriaca Patera</c:v>
                </c:pt>
                <c:pt idx="11">
                  <c:v>Tyrrhena Patera</c:v>
                </c:pt>
              </c:strCache>
            </c:strRef>
          </c:cat>
          <c:val>
            <c:numRef>
              <c:f>Sheet2!$B$17:$B$28</c:f>
              <c:numCache>
                <c:formatCode>General</c:formatCode>
                <c:ptCount val="12"/>
                <c:pt idx="0">
                  <c:v>0.18379999999999999</c:v>
                </c:pt>
                <c:pt idx="1">
                  <c:v>0.16209999999999999</c:v>
                </c:pt>
                <c:pt idx="2">
                  <c:v>0.14380000000000001</c:v>
                </c:pt>
                <c:pt idx="3">
                  <c:v>0.1363</c:v>
                </c:pt>
                <c:pt idx="4">
                  <c:v>0.13469999999999999</c:v>
                </c:pt>
                <c:pt idx="5">
                  <c:v>0.1343</c:v>
                </c:pt>
                <c:pt idx="6">
                  <c:v>0.1338</c:v>
                </c:pt>
                <c:pt idx="7">
                  <c:v>0.1331</c:v>
                </c:pt>
                <c:pt idx="8">
                  <c:v>0.1288</c:v>
                </c:pt>
                <c:pt idx="9">
                  <c:v>0.1183</c:v>
                </c:pt>
                <c:pt idx="10">
                  <c:v>0.10879999999999999</c:v>
                </c:pt>
                <c:pt idx="11">
                  <c:v>9.01E-2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C-1143-8FA1-853CCCC7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7680"/>
        <c:axId val="1635155200"/>
      </c:barChart>
      <c:catAx>
        <c:axId val="19083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635155200"/>
        <c:crosses val="autoZero"/>
        <c:auto val="1"/>
        <c:lblAlgn val="ctr"/>
        <c:lblOffset val="100"/>
        <c:noMultiLvlLbl val="0"/>
      </c:catAx>
      <c:valAx>
        <c:axId val="163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R</a:t>
                </a:r>
                <a:r>
                  <a:rPr lang="en-US" sz="1200" b="0" i="0" u="none" strike="noStrike" kern="1200" baseline="3000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2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  <a:effectLst/>
                    <a:latin typeface="Myriad Pro Cond" panose="020B0506030403020204" pitchFamily="34" charset="0"/>
                  </a:rPr>
                  <a:t> </a:t>
                </a:r>
                <a:endParaRPr lang="en-US" sz="1200" b="0" i="0" u="none" strike="noStrike" kern="1200" baseline="0">
                  <a:solidFill>
                    <a:schemeClr val="tx1"/>
                  </a:solidFill>
                  <a:latin typeface="Myriad Pro Cond" panose="020B05060304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n-US"/>
          </a:p>
        </c:txPr>
        <c:crossAx val="1908397680"/>
        <c:crosses val="autoZero"/>
        <c:crossBetween val="between"/>
      </c:valAx>
    </c:plotArea>
    <c:plotVisOnly val="1"/>
    <c:dispBlanksAs val="gap"/>
    <c:showDLblsOverMax val="0"/>
    <c:extLst/>
  </c:chart>
  <c:spPr>
    <a:solidFill>
      <a:srgbClr val="F0F0F0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353460</xdr:colOff>
      <xdr:row>16</xdr:row>
      <xdr:rowOff>157284</xdr:rowOff>
    </xdr:from>
    <xdr:to>
      <xdr:col>19</xdr:col>
      <xdr:colOff>803548</xdr:colOff>
      <xdr:row>27</xdr:row>
      <xdr:rowOff>139681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B22A-6FA5-8399-2181-34DBC3F2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351990</xdr:colOff>
      <xdr:row>27</xdr:row>
      <xdr:rowOff>130501</xdr:rowOff>
    </xdr:from>
    <xdr:to>
      <xdr:col>19</xdr:col>
      <xdr:colOff>804104</xdr:colOff>
      <xdr:row>38</xdr:row>
      <xdr:rowOff>26953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C5DF3E-F23D-56FC-68DF-65D18EA0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0.22254</cdr:x>
      <cdr:y>0.41884</cdr:y>
    </cdr:from>
    <cdr:to>
      <cdr:x>1</cdr:x>
      <cdr:y>0.41884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E7A8721-99F0-C29F-AB1F-F19ED564FDB9}"/>
            </a:ext>
          </a:extLst>
        </cdr:cNvPr>
        <cdr:cNvCxnSpPr/>
      </cdr:nvCxnSpPr>
      <cdr:spPr>
        <a:xfrm xmlns:a="http://schemas.openxmlformats.org/drawingml/2006/main" flipH="1">
          <a:off x="1259638" y="1177565"/>
          <a:ext cx="4400635" cy="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>
              <a:lumMod val="50000"/>
              <a:lumOff val="50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170621</xdr:colOff>
      <xdr:row>0</xdr:row>
      <xdr:rowOff>121479</xdr:rowOff>
    </xdr:from>
    <xdr:to>
      <xdr:col>9</xdr:col>
      <xdr:colOff>593954</xdr:colOff>
      <xdr:row>13</xdr:row>
      <xdr:rowOff>197679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F60CC-F785-EE05-F260-23F221089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172150</xdr:colOff>
      <xdr:row>13</xdr:row>
      <xdr:rowOff>182034</xdr:rowOff>
    </xdr:from>
    <xdr:to>
      <xdr:col>9</xdr:col>
      <xdr:colOff>595483</xdr:colOff>
      <xdr:row>27</xdr:row>
      <xdr:rowOff>80434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C298A-063A-D3C4-3B1D-15E3BBBB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E518-980B-0348-8D4F-8A90F28553FD}">
  <dimension ref="A1:R34"/>
  <sheetViews>
    <sheetView topLeftCell="K15" zoomScale="125" zoomScaleNormal="125" workbookViewId="0">
      <selection activeCell="N27" sqref="N27"/>
    </sheetView>
  </sheetViews>
  <sheetFormatPr baseColWidth="10" defaultRowHeight="16" x14ac:dyDescent="0.2"/>
  <cols>
    <col min="1" max="1" width="10.83203125" style="4"/>
    <col min="2" max="2" width="12.5" bestFit="1" customWidth="1"/>
    <col min="5" max="5" width="23.33203125" bestFit="1" customWidth="1"/>
    <col min="6" max="6" width="15.1640625" bestFit="1" customWidth="1"/>
    <col min="7" max="7" width="23.83203125" bestFit="1" customWidth="1"/>
    <col min="8" max="8" width="15.5" bestFit="1" customWidth="1"/>
    <col min="9" max="10" width="17.33203125" bestFit="1" customWidth="1"/>
    <col min="13" max="13" width="36.33203125" bestFit="1" customWidth="1"/>
    <col min="14" max="15" width="17.33203125" bestFit="1" customWidth="1"/>
    <col min="16" max="16" width="7.1640625" bestFit="1" customWidth="1"/>
    <col min="17" max="17" width="5.1640625" bestFit="1" customWidth="1"/>
  </cols>
  <sheetData>
    <row r="1" spans="1:18" x14ac:dyDescent="0.2">
      <c r="A1" s="4" t="s">
        <v>0</v>
      </c>
      <c r="B1" t="s">
        <v>12</v>
      </c>
      <c r="C1" t="s">
        <v>26</v>
      </c>
      <c r="D1" t="s">
        <v>23</v>
      </c>
      <c r="E1" t="s">
        <v>50</v>
      </c>
      <c r="F1" t="s">
        <v>51</v>
      </c>
      <c r="G1" t="s">
        <v>52</v>
      </c>
      <c r="H1" t="s">
        <v>53</v>
      </c>
    </row>
    <row r="2" spans="1:18" x14ac:dyDescent="0.2">
      <c r="A2" s="4" t="s">
        <v>27</v>
      </c>
      <c r="B2" s="5">
        <v>3084</v>
      </c>
      <c r="C2">
        <v>48.310595999999997</v>
      </c>
      <c r="D2">
        <v>48.310595999999997</v>
      </c>
      <c r="E2">
        <v>6.1100000000000002E-2</v>
      </c>
      <c r="F2">
        <v>4081.5947999999999</v>
      </c>
      <c r="G2">
        <v>0.1183</v>
      </c>
      <c r="H2">
        <v>3993.0145000000002</v>
      </c>
    </row>
    <row r="3" spans="1:18" x14ac:dyDescent="0.2">
      <c r="A3" s="4" t="s">
        <v>28</v>
      </c>
      <c r="B3" s="5">
        <v>3283</v>
      </c>
      <c r="C3">
        <v>1000</v>
      </c>
      <c r="D3">
        <v>1000</v>
      </c>
      <c r="I3" s="1" t="s">
        <v>16</v>
      </c>
      <c r="J3" s="1" t="s">
        <v>13</v>
      </c>
      <c r="K3" s="1" t="s">
        <v>14</v>
      </c>
      <c r="L3" s="1" t="s">
        <v>15</v>
      </c>
      <c r="M3" s="1" t="s">
        <v>19</v>
      </c>
      <c r="N3" s="1" t="s">
        <v>16</v>
      </c>
      <c r="O3" s="1" t="s">
        <v>13</v>
      </c>
      <c r="P3" s="1" t="s">
        <v>14</v>
      </c>
      <c r="Q3" s="1" t="s">
        <v>15</v>
      </c>
      <c r="R3" s="1" t="s">
        <v>19</v>
      </c>
    </row>
    <row r="4" spans="1:18" x14ac:dyDescent="0.2">
      <c r="A4" s="4" t="s">
        <v>29</v>
      </c>
      <c r="B4" s="5">
        <v>2287</v>
      </c>
      <c r="C4">
        <v>14.639220999999999</v>
      </c>
      <c r="D4">
        <v>14.639220999999999</v>
      </c>
      <c r="E4">
        <v>7.9500000000000001E-2</v>
      </c>
      <c r="F4">
        <v>4053.1815000000001</v>
      </c>
      <c r="G4">
        <v>0.14380000000000001</v>
      </c>
      <c r="H4">
        <v>3950.9180999999999</v>
      </c>
      <c r="I4" s="1" t="s">
        <v>17</v>
      </c>
      <c r="J4" s="1">
        <v>3500</v>
      </c>
      <c r="K4" s="1">
        <v>0.33789999999999998</v>
      </c>
      <c r="L4" s="1">
        <v>3658</v>
      </c>
      <c r="M4" s="1" t="s">
        <v>20</v>
      </c>
    </row>
    <row r="5" spans="1:18" x14ac:dyDescent="0.2">
      <c r="A5" s="4" t="s">
        <v>30</v>
      </c>
      <c r="B5" s="5">
        <v>2486</v>
      </c>
      <c r="C5">
        <v>57.727952999999999</v>
      </c>
      <c r="D5">
        <v>57.727952999999999</v>
      </c>
      <c r="E5">
        <v>7.2599999999999998E-2</v>
      </c>
      <c r="F5">
        <v>4063.8469</v>
      </c>
      <c r="G5">
        <v>0.13469999999999999</v>
      </c>
      <c r="H5">
        <v>3966.3814000000002</v>
      </c>
      <c r="I5" s="1" t="s">
        <v>17</v>
      </c>
      <c r="J5" s="1">
        <v>5000</v>
      </c>
      <c r="K5" s="1">
        <v>0.63019999999999998</v>
      </c>
      <c r="L5" s="1">
        <v>2776</v>
      </c>
      <c r="M5" s="1"/>
    </row>
    <row r="6" spans="1:18" x14ac:dyDescent="0.2">
      <c r="A6" s="4" t="s">
        <v>31</v>
      </c>
      <c r="B6" s="5">
        <v>2287</v>
      </c>
      <c r="C6">
        <v>37.174042</v>
      </c>
      <c r="D6">
        <v>37.174042</v>
      </c>
      <c r="E6">
        <v>6.1100000000000002E-2</v>
      </c>
      <c r="F6">
        <v>4081.8708000000001</v>
      </c>
      <c r="G6">
        <v>0.1288</v>
      </c>
      <c r="H6">
        <v>3976.1945999999998</v>
      </c>
      <c r="I6" s="1" t="s">
        <v>17</v>
      </c>
      <c r="J6" s="1">
        <v>10000</v>
      </c>
      <c r="K6" s="1">
        <v>0.40920000000000001</v>
      </c>
      <c r="L6" s="1">
        <v>3429</v>
      </c>
      <c r="M6" s="1"/>
      <c r="N6" s="6" t="s">
        <v>17</v>
      </c>
      <c r="O6" s="6">
        <v>10000</v>
      </c>
      <c r="P6" s="6">
        <v>0.65029999999999999</v>
      </c>
      <c r="Q6" s="6">
        <v>2673</v>
      </c>
      <c r="R6" t="s">
        <v>48</v>
      </c>
    </row>
    <row r="7" spans="1:18" x14ac:dyDescent="0.2">
      <c r="A7" s="4" t="s">
        <v>32</v>
      </c>
      <c r="B7" s="5">
        <v>2486</v>
      </c>
      <c r="C7">
        <v>18.775601000000002</v>
      </c>
      <c r="D7">
        <v>18.775601000000002</v>
      </c>
      <c r="E7">
        <v>0.1085</v>
      </c>
      <c r="F7">
        <v>4006.7809999999999</v>
      </c>
      <c r="G7">
        <v>0.16209999999999999</v>
      </c>
      <c r="H7">
        <v>3919.6329000000001</v>
      </c>
      <c r="I7" s="1" t="s">
        <v>17</v>
      </c>
      <c r="J7" s="1">
        <v>15000</v>
      </c>
      <c r="K7" s="1">
        <v>0.34210000000000002</v>
      </c>
      <c r="L7" s="1">
        <v>3579</v>
      </c>
      <c r="M7" s="1"/>
      <c r="N7" s="6" t="s">
        <v>17</v>
      </c>
      <c r="O7" s="6">
        <v>15000</v>
      </c>
      <c r="P7">
        <v>0.5988</v>
      </c>
      <c r="Q7">
        <v>2865</v>
      </c>
      <c r="R7" t="s">
        <v>48</v>
      </c>
    </row>
    <row r="8" spans="1:18" x14ac:dyDescent="0.2">
      <c r="A8" s="4" t="s">
        <v>33</v>
      </c>
      <c r="B8" s="5">
        <v>2685</v>
      </c>
      <c r="C8">
        <v>79.041900999999996</v>
      </c>
      <c r="D8">
        <v>79.041900999999996</v>
      </c>
      <c r="I8" s="1" t="s">
        <v>17</v>
      </c>
      <c r="J8" s="1">
        <v>20000</v>
      </c>
      <c r="K8" s="1">
        <v>0.2949</v>
      </c>
      <c r="L8" s="1">
        <v>3677</v>
      </c>
      <c r="M8" s="1"/>
    </row>
    <row r="9" spans="1:18" ht="17" thickBot="1" x14ac:dyDescent="0.25">
      <c r="A9" s="4" t="s">
        <v>6</v>
      </c>
      <c r="B9" s="5">
        <v>3084</v>
      </c>
      <c r="C9">
        <v>42.306041</v>
      </c>
      <c r="D9">
        <v>42.306041</v>
      </c>
      <c r="E9">
        <v>8.5300000000000001E-2</v>
      </c>
      <c r="F9">
        <v>4043.7964000000002</v>
      </c>
      <c r="G9">
        <v>0.1363</v>
      </c>
      <c r="H9">
        <v>3963.1568000000002</v>
      </c>
      <c r="I9" s="3" t="s">
        <v>17</v>
      </c>
      <c r="J9" s="3">
        <v>25000</v>
      </c>
      <c r="K9" s="3">
        <v>0.26979999999999998</v>
      </c>
      <c r="L9" s="3">
        <v>3727</v>
      </c>
      <c r="M9" s="3" t="s">
        <v>21</v>
      </c>
    </row>
    <row r="10" spans="1:18" x14ac:dyDescent="0.2">
      <c r="A10" s="4" t="s">
        <v>34</v>
      </c>
      <c r="B10" s="5">
        <v>2685</v>
      </c>
      <c r="C10">
        <v>52.791308999999998</v>
      </c>
      <c r="D10">
        <v>52.791308999999998</v>
      </c>
      <c r="E10">
        <v>7.9799999999999996E-2</v>
      </c>
      <c r="F10">
        <v>4052.5109000000002</v>
      </c>
      <c r="G10">
        <v>0.1338</v>
      </c>
      <c r="H10">
        <v>3967.5057000000002</v>
      </c>
      <c r="I10" s="2" t="s">
        <v>18</v>
      </c>
      <c r="J10" s="2">
        <v>3500</v>
      </c>
      <c r="K10" s="2">
        <v>0.86990000000000001</v>
      </c>
      <c r="L10" s="2">
        <v>1404</v>
      </c>
      <c r="M10" s="2"/>
    </row>
    <row r="11" spans="1:18" x14ac:dyDescent="0.2">
      <c r="A11" s="4" t="s">
        <v>35</v>
      </c>
      <c r="B11" s="5">
        <v>2685</v>
      </c>
      <c r="C11">
        <v>39.855127000000003</v>
      </c>
      <c r="D11">
        <v>39.855127000000003</v>
      </c>
      <c r="E11">
        <v>5.79E-2</v>
      </c>
      <c r="F11">
        <v>4086.4207000000001</v>
      </c>
      <c r="G11">
        <v>0.10879999999999999</v>
      </c>
      <c r="H11">
        <v>4008.3056000000001</v>
      </c>
      <c r="I11" s="1" t="s">
        <v>18</v>
      </c>
      <c r="J11" s="1">
        <v>5000</v>
      </c>
      <c r="K11" s="1">
        <v>0.78180000000000005</v>
      </c>
      <c r="L11" s="1">
        <v>2072</v>
      </c>
      <c r="M11" s="1"/>
    </row>
    <row r="12" spans="1:18" x14ac:dyDescent="0.2">
      <c r="A12" s="4" t="s">
        <v>36</v>
      </c>
      <c r="B12" s="5">
        <v>2685</v>
      </c>
      <c r="C12">
        <v>44.422232999999999</v>
      </c>
      <c r="D12">
        <v>44.422232999999999</v>
      </c>
      <c r="E12">
        <v>8.1000000000000003E-2</v>
      </c>
      <c r="F12">
        <v>4050.7962000000002</v>
      </c>
      <c r="G12">
        <v>0.1343</v>
      </c>
      <c r="H12">
        <v>3966.7109</v>
      </c>
      <c r="I12" s="1" t="s">
        <v>18</v>
      </c>
      <c r="J12" s="1">
        <v>10000</v>
      </c>
      <c r="K12" s="1">
        <v>0.56340000000000001</v>
      </c>
      <c r="L12" s="1">
        <v>3020</v>
      </c>
      <c r="M12" s="1"/>
      <c r="N12" s="6" t="s">
        <v>18</v>
      </c>
      <c r="O12" s="6">
        <v>10000</v>
      </c>
      <c r="P12" s="6">
        <v>0.72629999999999995</v>
      </c>
      <c r="Q12" s="6">
        <v>2347</v>
      </c>
      <c r="R12" t="s">
        <v>48</v>
      </c>
    </row>
    <row r="13" spans="1:18" x14ac:dyDescent="0.2">
      <c r="A13" s="4" t="s">
        <v>37</v>
      </c>
      <c r="B13" s="5">
        <v>2884</v>
      </c>
      <c r="C13">
        <v>177.689515</v>
      </c>
      <c r="D13">
        <v>177.689515</v>
      </c>
      <c r="I13" s="1" t="s">
        <v>18</v>
      </c>
      <c r="J13" s="1">
        <v>15000</v>
      </c>
      <c r="K13" s="1">
        <v>0.4824</v>
      </c>
      <c r="L13" s="1">
        <v>3255</v>
      </c>
      <c r="M13" s="1"/>
      <c r="N13" s="6" t="s">
        <v>18</v>
      </c>
      <c r="O13" s="6">
        <v>15000</v>
      </c>
      <c r="P13" s="7">
        <v>0.69069999999999998</v>
      </c>
      <c r="Q13">
        <v>2511</v>
      </c>
      <c r="R13" t="s">
        <v>48</v>
      </c>
    </row>
    <row r="14" spans="1:18" x14ac:dyDescent="0.2">
      <c r="A14" s="4" t="s">
        <v>38</v>
      </c>
      <c r="B14" s="5">
        <v>3283</v>
      </c>
      <c r="C14">
        <v>1000</v>
      </c>
      <c r="D14">
        <v>1000</v>
      </c>
      <c r="I14" s="1" t="s">
        <v>18</v>
      </c>
      <c r="J14" s="1">
        <v>20000</v>
      </c>
      <c r="K14" s="1">
        <v>0.44929999999999998</v>
      </c>
      <c r="L14" s="1">
        <v>3342</v>
      </c>
      <c r="M14" s="1"/>
    </row>
    <row r="15" spans="1:18" x14ac:dyDescent="0.2">
      <c r="A15" s="4" t="s">
        <v>39</v>
      </c>
      <c r="B15" s="5">
        <v>2486</v>
      </c>
      <c r="C15">
        <v>34.365104000000002</v>
      </c>
      <c r="D15">
        <v>34.365104000000002</v>
      </c>
      <c r="E15">
        <v>7.5999999999999998E-2</v>
      </c>
      <c r="F15">
        <v>4058.4969999999998</v>
      </c>
      <c r="G15">
        <v>0.1331</v>
      </c>
      <c r="H15">
        <v>3968.6907999999999</v>
      </c>
      <c r="I15" s="1" t="s">
        <v>18</v>
      </c>
      <c r="J15" s="1">
        <v>25000</v>
      </c>
      <c r="K15" s="1">
        <v>0.43130000000000002</v>
      </c>
      <c r="L15" s="1">
        <v>3387</v>
      </c>
      <c r="M15" s="1" t="s">
        <v>21</v>
      </c>
    </row>
    <row r="16" spans="1:18" x14ac:dyDescent="0.2">
      <c r="A16" s="4" t="s">
        <v>40</v>
      </c>
      <c r="B16" s="5">
        <v>1889</v>
      </c>
      <c r="C16">
        <v>79.950511000000006</v>
      </c>
      <c r="D16">
        <v>79.950511000000006</v>
      </c>
    </row>
    <row r="17" spans="1:12" x14ac:dyDescent="0.2">
      <c r="A17" s="4" t="s">
        <v>41</v>
      </c>
      <c r="B17" s="5">
        <v>3283</v>
      </c>
      <c r="C17">
        <v>1000</v>
      </c>
      <c r="D17">
        <v>1000</v>
      </c>
      <c r="I17" t="s">
        <v>49</v>
      </c>
      <c r="J17">
        <v>10000</v>
      </c>
      <c r="K17">
        <v>0.51949999999999996</v>
      </c>
      <c r="L17">
        <v>3113</v>
      </c>
    </row>
    <row r="18" spans="1:12" x14ac:dyDescent="0.2">
      <c r="A18" s="4" t="s">
        <v>42</v>
      </c>
      <c r="B18" s="5">
        <v>3283</v>
      </c>
      <c r="C18">
        <v>602.70119999999997</v>
      </c>
      <c r="D18">
        <v>602.70119999999997</v>
      </c>
      <c r="I18" t="s">
        <v>49</v>
      </c>
      <c r="J18">
        <v>15000</v>
      </c>
      <c r="K18">
        <v>0.4803</v>
      </c>
      <c r="L18">
        <v>3223</v>
      </c>
    </row>
    <row r="19" spans="1:12" x14ac:dyDescent="0.2">
      <c r="A19" s="4" t="s">
        <v>43</v>
      </c>
      <c r="B19" s="5">
        <v>2685</v>
      </c>
      <c r="C19">
        <v>145.304215</v>
      </c>
      <c r="D19">
        <v>145.304215</v>
      </c>
    </row>
    <row r="20" spans="1:12" x14ac:dyDescent="0.2">
      <c r="A20" s="4" t="s">
        <v>44</v>
      </c>
      <c r="B20" s="5">
        <v>2486</v>
      </c>
      <c r="C20">
        <v>9.9678799999999992</v>
      </c>
      <c r="D20">
        <v>9.9678799999999992</v>
      </c>
      <c r="E20">
        <v>0.1341</v>
      </c>
      <c r="F20">
        <v>3963.8948</v>
      </c>
      <c r="G20">
        <v>0.18379999999999999</v>
      </c>
      <c r="H20">
        <v>3881.1581999999999</v>
      </c>
    </row>
    <row r="21" spans="1:12" x14ac:dyDescent="0.2">
      <c r="A21" s="4" t="s">
        <v>45</v>
      </c>
      <c r="B21" s="5">
        <v>2685</v>
      </c>
      <c r="C21">
        <v>25.230181999999999</v>
      </c>
      <c r="D21">
        <v>25.230181999999999</v>
      </c>
      <c r="E21">
        <v>4.1200000000000001E-2</v>
      </c>
      <c r="F21">
        <v>4111.9660999999996</v>
      </c>
      <c r="G21">
        <v>9.01E-2</v>
      </c>
      <c r="H21">
        <v>4038.6176</v>
      </c>
    </row>
    <row r="22" spans="1:12" x14ac:dyDescent="0.2">
      <c r="I22" t="s">
        <v>24</v>
      </c>
      <c r="J22" t="s">
        <v>23</v>
      </c>
    </row>
    <row r="23" spans="1:12" x14ac:dyDescent="0.2">
      <c r="I23" t="s">
        <v>2</v>
      </c>
      <c r="J23" t="s">
        <v>1</v>
      </c>
    </row>
    <row r="24" spans="1:12" x14ac:dyDescent="0.2">
      <c r="A24" s="4" t="s">
        <v>46</v>
      </c>
      <c r="B24" s="5">
        <f>AVERAGE(B2:B21)</f>
        <v>2735.05</v>
      </c>
      <c r="I24" t="s">
        <v>5</v>
      </c>
      <c r="J24" t="s">
        <v>2</v>
      </c>
    </row>
    <row r="25" spans="1:12" x14ac:dyDescent="0.2">
      <c r="A25" s="4" t="s">
        <v>47</v>
      </c>
      <c r="B25" s="5">
        <f>MEDIAN(B2:B21)</f>
        <v>2685</v>
      </c>
      <c r="I25" t="s">
        <v>10</v>
      </c>
      <c r="J25" t="s">
        <v>3</v>
      </c>
    </row>
    <row r="26" spans="1:12" x14ac:dyDescent="0.2">
      <c r="I26" t="s">
        <v>22</v>
      </c>
      <c r="J26" t="s">
        <v>4</v>
      </c>
    </row>
    <row r="27" spans="1:12" x14ac:dyDescent="0.2">
      <c r="I27" t="s">
        <v>11</v>
      </c>
      <c r="J27" t="s">
        <v>5</v>
      </c>
    </row>
    <row r="28" spans="1:12" x14ac:dyDescent="0.2">
      <c r="J28" t="s">
        <v>6</v>
      </c>
    </row>
    <row r="29" spans="1:12" x14ac:dyDescent="0.2">
      <c r="J29" t="s">
        <v>7</v>
      </c>
    </row>
    <row r="30" spans="1:12" x14ac:dyDescent="0.2">
      <c r="J30" t="s">
        <v>8</v>
      </c>
    </row>
    <row r="31" spans="1:12" x14ac:dyDescent="0.2">
      <c r="J31" t="s">
        <v>9</v>
      </c>
    </row>
    <row r="32" spans="1:12" x14ac:dyDescent="0.2">
      <c r="J32" t="s">
        <v>10</v>
      </c>
    </row>
    <row r="33" spans="10:10" x14ac:dyDescent="0.2">
      <c r="J33" t="s">
        <v>25</v>
      </c>
    </row>
    <row r="34" spans="10:10" x14ac:dyDescent="0.2">
      <c r="J34" t="s">
        <v>11</v>
      </c>
    </row>
  </sheetData>
  <phoneticPr fontId="1" type="noConversion"/>
  <conditionalFormatting sqref="C2:C21">
    <cfRule type="cellIs" dxfId="1" priority="2" operator="lessThan">
      <formula>35</formula>
    </cfRule>
  </conditionalFormatting>
  <conditionalFormatting sqref="D2:D21">
    <cfRule type="cellIs" dxfId="0" priority="1" operator="lessThan">
      <formula>60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00DC-D731-4746-9AE5-E9C0C6ABFFC8}">
  <dimension ref="A1:C28"/>
  <sheetViews>
    <sheetView tabSelected="1" topLeftCell="B1" zoomScale="125" zoomScaleNormal="180" workbookViewId="0">
      <selection activeCell="K8" sqref="K8"/>
    </sheetView>
  </sheetViews>
  <sheetFormatPr baseColWidth="10" defaultRowHeight="16" x14ac:dyDescent="0.2"/>
  <cols>
    <col min="1" max="1" width="16.83203125" bestFit="1" customWidth="1"/>
    <col min="2" max="2" width="23.83203125" bestFit="1" customWidth="1"/>
    <col min="3" max="3" width="15.5" bestFit="1" customWidth="1"/>
  </cols>
  <sheetData>
    <row r="1" spans="1:3" x14ac:dyDescent="0.2">
      <c r="A1" s="4" t="s">
        <v>0</v>
      </c>
      <c r="B1" t="s">
        <v>50</v>
      </c>
      <c r="C1" t="s">
        <v>51</v>
      </c>
    </row>
    <row r="2" spans="1:3" x14ac:dyDescent="0.2">
      <c r="A2" s="4" t="s">
        <v>44</v>
      </c>
      <c r="B2">
        <v>0.1341</v>
      </c>
      <c r="C2">
        <v>3963.8948</v>
      </c>
    </row>
    <row r="3" spans="1:3" x14ac:dyDescent="0.2">
      <c r="A3" s="4" t="s">
        <v>32</v>
      </c>
      <c r="B3">
        <v>0.1085</v>
      </c>
      <c r="C3">
        <v>4006.7809999999999</v>
      </c>
    </row>
    <row r="4" spans="1:3" x14ac:dyDescent="0.2">
      <c r="A4" s="4" t="s">
        <v>6</v>
      </c>
      <c r="B4">
        <v>8.5300000000000001E-2</v>
      </c>
      <c r="C4">
        <v>4043.7964000000002</v>
      </c>
    </row>
    <row r="5" spans="1:3" x14ac:dyDescent="0.2">
      <c r="A5" s="4" t="s">
        <v>36</v>
      </c>
      <c r="B5">
        <v>8.1000000000000003E-2</v>
      </c>
      <c r="C5">
        <v>4050.7962000000002</v>
      </c>
    </row>
    <row r="6" spans="1:3" x14ac:dyDescent="0.2">
      <c r="A6" s="4" t="s">
        <v>34</v>
      </c>
      <c r="B6">
        <v>7.9799999999999996E-2</v>
      </c>
      <c r="C6">
        <v>4052.5109000000002</v>
      </c>
    </row>
    <row r="7" spans="1:3" x14ac:dyDescent="0.2">
      <c r="A7" s="4" t="s">
        <v>29</v>
      </c>
      <c r="B7">
        <v>7.9500000000000001E-2</v>
      </c>
      <c r="C7">
        <v>4053.1815000000001</v>
      </c>
    </row>
    <row r="8" spans="1:3" x14ac:dyDescent="0.2">
      <c r="A8" s="4" t="s">
        <v>39</v>
      </c>
      <c r="B8">
        <v>7.5999999999999998E-2</v>
      </c>
      <c r="C8">
        <v>4058.4969999999998</v>
      </c>
    </row>
    <row r="9" spans="1:3" x14ac:dyDescent="0.2">
      <c r="A9" s="4" t="s">
        <v>30</v>
      </c>
      <c r="B9">
        <v>7.2599999999999998E-2</v>
      </c>
      <c r="C9">
        <v>4063.8469</v>
      </c>
    </row>
    <row r="10" spans="1:3" x14ac:dyDescent="0.2">
      <c r="A10" s="4" t="s">
        <v>27</v>
      </c>
      <c r="B10">
        <v>6.1100000000000002E-2</v>
      </c>
      <c r="C10">
        <v>4081.5947999999999</v>
      </c>
    </row>
    <row r="11" spans="1:3" ht="18" customHeight="1" x14ac:dyDescent="0.2">
      <c r="A11" s="4" t="s">
        <v>31</v>
      </c>
      <c r="B11">
        <v>6.1100000000000002E-2</v>
      </c>
      <c r="C11">
        <v>4081.8708000000001</v>
      </c>
    </row>
    <row r="12" spans="1:3" x14ac:dyDescent="0.2">
      <c r="A12" s="4" t="s">
        <v>35</v>
      </c>
      <c r="B12">
        <v>5.79E-2</v>
      </c>
      <c r="C12">
        <v>4086.4207000000001</v>
      </c>
    </row>
    <row r="13" spans="1:3" x14ac:dyDescent="0.2">
      <c r="A13" s="4" t="s">
        <v>45</v>
      </c>
      <c r="B13">
        <v>4.1200000000000001E-2</v>
      </c>
      <c r="C13">
        <v>4111.9660999999996</v>
      </c>
    </row>
    <row r="16" spans="1:3" x14ac:dyDescent="0.2">
      <c r="A16" s="4" t="s">
        <v>0</v>
      </c>
      <c r="B16" t="s">
        <v>52</v>
      </c>
      <c r="C16" t="s">
        <v>53</v>
      </c>
    </row>
    <row r="17" spans="1:3" x14ac:dyDescent="0.2">
      <c r="A17" s="4" t="s">
        <v>44</v>
      </c>
      <c r="B17">
        <v>0.18379999999999999</v>
      </c>
      <c r="C17">
        <v>3881.1581999999999</v>
      </c>
    </row>
    <row r="18" spans="1:3" x14ac:dyDescent="0.2">
      <c r="A18" s="4" t="s">
        <v>32</v>
      </c>
      <c r="B18">
        <v>0.16209999999999999</v>
      </c>
      <c r="C18">
        <v>3919.6329000000001</v>
      </c>
    </row>
    <row r="19" spans="1:3" x14ac:dyDescent="0.2">
      <c r="A19" s="4" t="s">
        <v>29</v>
      </c>
      <c r="B19">
        <v>0.14380000000000001</v>
      </c>
      <c r="C19">
        <v>3950.9180999999999</v>
      </c>
    </row>
    <row r="20" spans="1:3" x14ac:dyDescent="0.2">
      <c r="A20" s="4" t="s">
        <v>6</v>
      </c>
      <c r="B20">
        <v>0.1363</v>
      </c>
      <c r="C20">
        <v>3963.1568000000002</v>
      </c>
    </row>
    <row r="21" spans="1:3" x14ac:dyDescent="0.2">
      <c r="A21" s="4" t="s">
        <v>30</v>
      </c>
      <c r="B21">
        <v>0.13469999999999999</v>
      </c>
      <c r="C21">
        <v>3966.3814000000002</v>
      </c>
    </row>
    <row r="22" spans="1:3" x14ac:dyDescent="0.2">
      <c r="A22" s="4" t="s">
        <v>36</v>
      </c>
      <c r="B22">
        <v>0.1343</v>
      </c>
      <c r="C22">
        <v>3966.7109</v>
      </c>
    </row>
    <row r="23" spans="1:3" x14ac:dyDescent="0.2">
      <c r="A23" s="4" t="s">
        <v>34</v>
      </c>
      <c r="B23">
        <v>0.1338</v>
      </c>
      <c r="C23">
        <v>3967.5057000000002</v>
      </c>
    </row>
    <row r="24" spans="1:3" x14ac:dyDescent="0.2">
      <c r="A24" s="4" t="s">
        <v>39</v>
      </c>
      <c r="B24">
        <v>0.1331</v>
      </c>
      <c r="C24">
        <v>3968.6907999999999</v>
      </c>
    </row>
    <row r="25" spans="1:3" x14ac:dyDescent="0.2">
      <c r="A25" s="4" t="s">
        <v>31</v>
      </c>
      <c r="B25">
        <v>0.1288</v>
      </c>
      <c r="C25">
        <v>3976.1945999999998</v>
      </c>
    </row>
    <row r="26" spans="1:3" x14ac:dyDescent="0.2">
      <c r="A26" s="4" t="s">
        <v>27</v>
      </c>
      <c r="B26">
        <v>0.1183</v>
      </c>
      <c r="C26">
        <v>3993.0145000000002</v>
      </c>
    </row>
    <row r="27" spans="1:3" x14ac:dyDescent="0.2">
      <c r="A27" s="4" t="s">
        <v>35</v>
      </c>
      <c r="B27">
        <v>0.10879999999999999</v>
      </c>
      <c r="C27">
        <v>4008.3056000000001</v>
      </c>
    </row>
    <row r="28" spans="1:3" x14ac:dyDescent="0.2">
      <c r="A28" s="4" t="s">
        <v>45</v>
      </c>
      <c r="B28">
        <v>9.01E-2</v>
      </c>
      <c r="C28">
        <v>4038.6176</v>
      </c>
    </row>
  </sheetData>
  <sortState xmlns:xlrd2="http://schemas.microsoft.com/office/spreadsheetml/2017/richdata2" ref="A17:C28">
    <sortCondition descending="1" ref="B17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2023-03-21T22:07:04Z</dcterms:created>
  <dcterms:modified xsi:type="dcterms:W3CDTF">2023-05-08T21:30:37Z</dcterms:modified>
</cp:coreProperties>
</file>