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ziałIT\Desktop\Marże\Marże\"/>
    </mc:Choice>
  </mc:AlternateContent>
  <bookViews>
    <workbookView xWindow="0" yWindow="0" windowWidth="30720" windowHeight="13695" tabRatio="606"/>
  </bookViews>
  <sheets>
    <sheet name="Arkusz1" sheetId="2" r:id="rId1"/>
    <sheet name="an_s1" sheetId="1" state="hidden" r:id="rId2"/>
    <sheet name="Alkohol 18%" sheetId="3" state="hidden" r:id="rId3"/>
  </sheets>
  <definedNames>
    <definedName name="_xlnm._FilterDatabase" localSheetId="2" hidden="1">'Alkohol 18%'!$A$1:$R$1</definedName>
    <definedName name="_xlnm._FilterDatabase" localSheetId="1" hidden="1">an_s1!$A$1:$T$1</definedName>
  </definedNames>
  <calcPr calcId="152511"/>
</workbook>
</file>

<file path=xl/calcChain.xml><?xml version="1.0" encoding="utf-8"?>
<calcChain xmlns="http://schemas.openxmlformats.org/spreadsheetml/2006/main">
  <c r="V186" i="3" l="1"/>
  <c r="T186" i="3"/>
  <c r="U186" i="3"/>
  <c r="S186" i="3"/>
  <c r="V63" i="3"/>
  <c r="T63" i="3"/>
  <c r="U63" i="3"/>
  <c r="S63" i="3"/>
  <c r="V59" i="3"/>
  <c r="T59" i="3"/>
  <c r="U59" i="3"/>
  <c r="S59" i="3"/>
  <c r="V33" i="3"/>
  <c r="T33" i="3"/>
  <c r="U33" i="3"/>
  <c r="S33" i="3"/>
  <c r="V28" i="3"/>
  <c r="T28" i="3"/>
  <c r="U28" i="3"/>
  <c r="S28" i="3"/>
  <c r="V25" i="3"/>
  <c r="T25" i="3"/>
  <c r="U25" i="3"/>
  <c r="S25" i="3"/>
  <c r="V17" i="3"/>
  <c r="T17" i="3"/>
  <c r="U17" i="3"/>
  <c r="S17" i="3"/>
  <c r="V3" i="3"/>
  <c r="T3" i="3"/>
  <c r="U3" i="3"/>
  <c r="S3" i="3"/>
</calcChain>
</file>

<file path=xl/sharedStrings.xml><?xml version="1.0" encoding="utf-8"?>
<sst xmlns="http://schemas.openxmlformats.org/spreadsheetml/2006/main" count="1333" uniqueCount="1020">
  <si>
    <t xml:space="preserve">LP </t>
  </si>
  <si>
    <t>idKat</t>
  </si>
  <si>
    <t>nazwakat</t>
  </si>
  <si>
    <t>Ilość TOW</t>
  </si>
  <si>
    <t>Il rot</t>
  </si>
  <si>
    <t>WART_CZN</t>
  </si>
  <si>
    <t>WART_CSB</t>
  </si>
  <si>
    <t>MARŻA_N</t>
  </si>
  <si>
    <t>MARŻA_%</t>
  </si>
  <si>
    <t>WART_CSN</t>
  </si>
  <si>
    <t>STAN_K_CZN</t>
  </si>
  <si>
    <t>ROTACJA</t>
  </si>
  <si>
    <t>UDZIAL</t>
  </si>
  <si>
    <t>ROZCH_IL</t>
  </si>
  <si>
    <t>ROZCH_KG</t>
  </si>
  <si>
    <t>STAN_IL_K</t>
  </si>
  <si>
    <t>RABAT</t>
  </si>
  <si>
    <t>FLAGA</t>
  </si>
  <si>
    <t>STAN_K_CSN</t>
  </si>
  <si>
    <t>BRAK</t>
  </si>
  <si>
    <t>G</t>
  </si>
  <si>
    <t>PIECZYWO</t>
  </si>
  <si>
    <t>OPAKOWANIA</t>
  </si>
  <si>
    <t>1,01,16 PIWO W BUTELCE</t>
  </si>
  <si>
    <t>1,01,99 INNE</t>
  </si>
  <si>
    <t>ALKOHOL 18%</t>
  </si>
  <si>
    <t>1,02,06 PASZTECIKI PIECZONE</t>
  </si>
  <si>
    <t>1,02,07 KROKIETY</t>
  </si>
  <si>
    <t>1,02,09 DANIA GOTOWE (FLAKI W BATONACH, DANIA W SŁ</t>
  </si>
  <si>
    <t>1,02,10 SURÓWKI WARZYWNE SZT/KG</t>
  </si>
  <si>
    <t>1,02,11 SAŁATKI WARZYWNE, RYBNE, OWOCOWO-WARZYWNE</t>
  </si>
  <si>
    <t>1,02,99 INNE</t>
  </si>
  <si>
    <t>WINO, NALEWKA, SZAMPAN</t>
  </si>
  <si>
    <t>PIWO</t>
  </si>
  <si>
    <t>1,04,99 INNE</t>
  </si>
  <si>
    <t>NABIAŁ</t>
  </si>
  <si>
    <t>1,05,03 CUKIER RAFINOWANY</t>
  </si>
  <si>
    <t>1,05,04 CUKIER PUDER</t>
  </si>
  <si>
    <t>OLEJ, OLIWA</t>
  </si>
  <si>
    <t>1,06,01 AROMATY</t>
  </si>
  <si>
    <t>1,06,02 PROSZEK DO PIECZENIA</t>
  </si>
  <si>
    <t>1,06,03 CUKIER WANILINOWY</t>
  </si>
  <si>
    <t>1,06,04 POLEWY</t>
  </si>
  <si>
    <t>1,06,05 KREMY</t>
  </si>
  <si>
    <t>1,06,07 SODA OCZYSZCZONA</t>
  </si>
  <si>
    <t>1,06,08 POSYPKI</t>
  </si>
  <si>
    <t>1,06,09 WIÓRKI KOKOSOWE</t>
  </si>
  <si>
    <t>1,06,10 MIGDAŁY</t>
  </si>
  <si>
    <t>1,06,11 ŚLIWKA SUSZONA PACZKOWANA, SZT,</t>
  </si>
  <si>
    <t>1,06,12 RODZYNKI PACZKOWANE, SZT,</t>
  </si>
  <si>
    <t>1,06,13 MORELA SUSZONA PACZKOWANE, SZT,</t>
  </si>
  <si>
    <t>1,06,14 DAKTYLE SUSZONE PACZKOWANE, SZT,</t>
  </si>
  <si>
    <t>1,06,15 FIGI SUSZONE PACZKOWANE, SZT,</t>
  </si>
  <si>
    <t>1,06,16 OWOCE KANDYZOWANE</t>
  </si>
  <si>
    <t>1,06,99 INNE</t>
  </si>
  <si>
    <t>ARTYKUŁY ŻYWIENIOWE DLA DZIECI</t>
  </si>
  <si>
    <t>SŁODYCZE</t>
  </si>
  <si>
    <t>1,08,02 GRZYBY SUSZONE</t>
  </si>
  <si>
    <t>1,08,03 BOCZNIAK</t>
  </si>
  <si>
    <t>NAPOJE I SOKI</t>
  </si>
  <si>
    <t>1,20,PIECZYWO</t>
  </si>
  <si>
    <t>1,10,01 BUDYŃ</t>
  </si>
  <si>
    <t>1,10,02 KISIEL</t>
  </si>
  <si>
    <t>1,10,03 GALARETKA</t>
  </si>
  <si>
    <t>1,10,04 BITA ŚMIETANA</t>
  </si>
  <si>
    <t>1,10,05 ŚNIEŻKA</t>
  </si>
  <si>
    <t>1,10,08 CIASTA W PROSZKU</t>
  </si>
  <si>
    <t>1,10,99 INNE</t>
  </si>
  <si>
    <t>1,11,01 ZUPY BŁYSKAWICZNE</t>
  </si>
  <si>
    <t>1,11,02 ZUPY INSTANT</t>
  </si>
  <si>
    <t>1,11,03 BULIONY</t>
  </si>
  <si>
    <t>1,11,04 KOSTKI ROSOŁOWE</t>
  </si>
  <si>
    <t>1,11,99 INNE</t>
  </si>
  <si>
    <t>01,28,21 WAFLE RYŻOWE ??? - DO ZBADANIA</t>
  </si>
  <si>
    <t>1,12,13 KONSERWY MIĘSNE</t>
  </si>
  <si>
    <t>MROŻONKI</t>
  </si>
  <si>
    <t>1,13,07 MROŻONKI KULINARNE Z MIĘSEM</t>
  </si>
  <si>
    <t>KAWA, HERBATA</t>
  </si>
  <si>
    <t>PRODUKTY EKOLOGICZNE</t>
  </si>
  <si>
    <t>1,16,01 KAKAO</t>
  </si>
  <si>
    <t>1,16,02 NAPOJE CZEKOLADOWE I KAWOWE</t>
  </si>
  <si>
    <t>1,16,03 CAPPUCCINO</t>
  </si>
  <si>
    <t>1,16,05 ŚMIETANKA DO KAWY INSTANT</t>
  </si>
  <si>
    <t>1,16,07 ODŻYWKI ROZPUSZCZALNE</t>
  </si>
  <si>
    <t>1,16,08 ORANŻADA ROZPUSZCZALNA</t>
  </si>
  <si>
    <t>KARMA DLA ZWIERZĄT</t>
  </si>
  <si>
    <t>KONCENTRATY OBIADOWO-DESEROWE</t>
  </si>
  <si>
    <t>PRZETWORY ZBOŻOWE I PRODUKTY SYPKIE</t>
  </si>
  <si>
    <t>1,19,05 FIGA</t>
  </si>
  <si>
    <t>PRZEMYSŁOWE</t>
  </si>
  <si>
    <t>PRZYPRAWY</t>
  </si>
  <si>
    <t>1,21,01 CHIPSY</t>
  </si>
  <si>
    <t>1,21,02 PRAŻYNKI</t>
  </si>
  <si>
    <t>1,21,03 ORZESZKI PACZKOWANE W TOREBCE I PUSZCE</t>
  </si>
  <si>
    <t>1,21,04 PALUSZKI</t>
  </si>
  <si>
    <t>1,21,05 KRAKERSY</t>
  </si>
  <si>
    <t>1,21,99 INNE</t>
  </si>
  <si>
    <t>KASZA PSZENNA</t>
  </si>
  <si>
    <t>1,22,01 OGÓRKI KISZONE I KONSERWOWE</t>
  </si>
  <si>
    <t>1,22,02 KAPUSTA KISZONA</t>
  </si>
  <si>
    <t>1,22,03 MUSZTARDA</t>
  </si>
  <si>
    <t>1,22,04 CHRZAN</t>
  </si>
  <si>
    <t>1,22,05 MAJONEZ</t>
  </si>
  <si>
    <t>1,22,06 MIÓD NATURALNY</t>
  </si>
  <si>
    <t>1,22,07 MIÓD SZTUCZNY</t>
  </si>
  <si>
    <t>1,22,08 WARZYWA W ZALEWIE</t>
  </si>
  <si>
    <t>1,22,09 OWOCE W ZALEWIE</t>
  </si>
  <si>
    <t>1,22,10 KETCHUP TANI</t>
  </si>
  <si>
    <t>1,22,11 GRZYBY MARYNOWANE</t>
  </si>
  <si>
    <t>1,22,12 SOSY GOTOWE</t>
  </si>
  <si>
    <t>1,22,13 DŻEMY, POWIDŁA, KONFITURY, MARMOLADY</t>
  </si>
  <si>
    <t>1,22,99 INNE</t>
  </si>
  <si>
    <t>1,23,01 KORZENNE (GOŹDZIK, LIŚĆ LAUROWY,,,)</t>
  </si>
  <si>
    <t>1,23,02 ZIOŁOWE (PIEPRZ ZIOŁOWY, MAJERANEK, OREGAN</t>
  </si>
  <si>
    <t>1,23,03 W PŁYNIE ( SOS SOJOWY, TABASSCO, MAGI,,,)</t>
  </si>
  <si>
    <t>1,23,04 ŻELATYNA, ŻELE DO OWOCÓW</t>
  </si>
  <si>
    <t>1,23,05 OCET (SPIRYTUSOWY, SMAKOWY)</t>
  </si>
  <si>
    <t>1,23,06 DO MIĘS I ZUP (DELIKAT, VEGETA, WARZYWKO,</t>
  </si>
  <si>
    <t>1,23,99 INNE</t>
  </si>
  <si>
    <t>1,24,04 RYBY PANIEROWANE LUZ</t>
  </si>
  <si>
    <t>1,24,05 RYBY PANIEROWANE PACZKOWANE</t>
  </si>
  <si>
    <t>1,24,06 SAŁATKI RYBNE LUZ</t>
  </si>
  <si>
    <t>1,24,07 SAŁATKI RYBNE PAKOWANE</t>
  </si>
  <si>
    <t>1,24,08 KONSERWY RYBNE</t>
  </si>
  <si>
    <t>1,24,09 RYBY WĘDZONE LUZ</t>
  </si>
  <si>
    <t>1,24,10 RYBY WĘDZONE PACZKOWANE</t>
  </si>
  <si>
    <t>1,24,12 OWOCE MORZA</t>
  </si>
  <si>
    <t>1,24,13 MARYNATY RYBNE</t>
  </si>
  <si>
    <t>1,24,99 INNE</t>
  </si>
  <si>
    <t>1,25,06 CUKIERKI CZEKOLADOWE PACZKOWANE</t>
  </si>
  <si>
    <t>1,25,15 GUMY DO ŻUCIA</t>
  </si>
  <si>
    <t>1,25,18 GALARETKA LUZ</t>
  </si>
  <si>
    <t>1,25,19 GALARETKA PACZKOWANA</t>
  </si>
  <si>
    <t>1,25,99 INNE</t>
  </si>
  <si>
    <t>SŁODZYCZE</t>
  </si>
  <si>
    <t>1,26,02 SÓL WARZONA</t>
  </si>
  <si>
    <t>MARGARYNA</t>
  </si>
  <si>
    <t>1,27,05 OLIWA Z OLIWEK</t>
  </si>
  <si>
    <t>1,28,01 MĄKA PSZENNA</t>
  </si>
  <si>
    <t>1,28,02 MĄKA ŻYTNIA</t>
  </si>
  <si>
    <t>1,28,03 MĄKA ZIEMNIACZANA</t>
  </si>
  <si>
    <t>1,28,04 MĄKA KUKURYDZIANA</t>
  </si>
  <si>
    <t>1,28,05 KASZA MANNA</t>
  </si>
  <si>
    <t>1,28,06 KASZA GRYCZANA</t>
  </si>
  <si>
    <t>1,28,07 KASZA JĘCZMIENNA</t>
  </si>
  <si>
    <t>1,28,08 KASZA JAGLANA</t>
  </si>
  <si>
    <t>1,28,09 KASZA PĘCZAK</t>
  </si>
  <si>
    <t>1,28,10 PŁATKI OWSIANE</t>
  </si>
  <si>
    <t>1,28,11 PŁATKI JĘCZMIENNE</t>
  </si>
  <si>
    <t>1,28,12 PŁATKI KUKURYDZIANE</t>
  </si>
  <si>
    <t>1,28,13 CHRUPKI KUKURYDZIANE</t>
  </si>
  <si>
    <t>1,28,14 MAKARON-TANI</t>
  </si>
  <si>
    <t>1,28,99 INNE</t>
  </si>
  <si>
    <t>1,29,11 NAPOJE ENERGETYZUJĄCE W PROSZKU I TABLETKA</t>
  </si>
  <si>
    <t>1,32,99 INNE</t>
  </si>
  <si>
    <t>1,33,99 INNE</t>
  </si>
  <si>
    <t>1,34,05 SAŁATA</t>
  </si>
  <si>
    <t>1,34,07 SZPINAK</t>
  </si>
  <si>
    <t>1,38,02 FASOLA ZWYKŁA</t>
  </si>
  <si>
    <t>1,38,04 SOCZEWICA JADALNA</t>
  </si>
  <si>
    <t>1,38,99 INNE</t>
  </si>
  <si>
    <t>1,40,04 CIASTA RÓŻNE VAKOWANE (BABKI, PODKŁADY BIS</t>
  </si>
  <si>
    <t>1,40,05 TORTY</t>
  </si>
  <si>
    <t>1,40,06 DROŻDŻE</t>
  </si>
  <si>
    <t>PAPIEROSY</t>
  </si>
  <si>
    <t>1,41,99 INNE</t>
  </si>
  <si>
    <t>1,42,02 GROCH PACZKOWANY</t>
  </si>
  <si>
    <t>1,42,04 FASOLA PACZKOWANA</t>
  </si>
  <si>
    <t>1,42,05 ORZECH LASKOWY PACZKOWANY, LUZ</t>
  </si>
  <si>
    <t>1,42,06 ORZECH WŁOSKI PACZKOWANY, LUZ</t>
  </si>
  <si>
    <t>1,42,07 ORZECH ZIEMNY PACZK,, LUZ</t>
  </si>
  <si>
    <t>1,42,08 PESTKI DYNI</t>
  </si>
  <si>
    <t>1,42,09 PESTKI SŁONECZNIKA</t>
  </si>
  <si>
    <t>ŚRODKI CZYSZCZĄCE UNIWERSALNE</t>
  </si>
  <si>
    <t>ŚRODKI DO CZYSZCZENIA I DEZYNFEKCJI WC</t>
  </si>
  <si>
    <t>2,01,11 ŚRODKI DO CZYSZCZENIA MEBLI</t>
  </si>
  <si>
    <t>GĄBKI ŚCIERKI ZMYWAKI</t>
  </si>
  <si>
    <t>AKCESORIA HIGIENICZNE</t>
  </si>
  <si>
    <t>AKCESORIA KOSMETYCZNE</t>
  </si>
  <si>
    <t>2,03,19 PRZYBORY KOSMETYCZNE (PILNICZEK, NOŻYCZKI,</t>
  </si>
  <si>
    <t>ART, PRZEMYSŁOWE INNE</t>
  </si>
  <si>
    <t>MIĘSO</t>
  </si>
  <si>
    <t>ART, KOSMETYCZNE DLA DZIECI</t>
  </si>
  <si>
    <t>AKCESORIA HIGIENICZNE DLA DZIECI</t>
  </si>
  <si>
    <t>2,04,99 INNE</t>
  </si>
  <si>
    <t>WĘDLINY</t>
  </si>
  <si>
    <t>SERY I TWAROGI LUZ</t>
  </si>
  <si>
    <t>3,01,99 INNE</t>
  </si>
  <si>
    <t>WARZYWA I OWOCE ŚWIEŻE</t>
  </si>
  <si>
    <t>3,02,10 KUBKI</t>
  </si>
  <si>
    <t>3,02,18 DRABINA</t>
  </si>
  <si>
    <t>3,02,99 INNE</t>
  </si>
  <si>
    <t>3,03,01 SZKLANKI</t>
  </si>
  <si>
    <t>3,03,99 INNE</t>
  </si>
  <si>
    <t>CHEMIA KOSMETYCZNA</t>
  </si>
  <si>
    <t>3,04,08 ZESTAWY DO SPRZĄTANIA</t>
  </si>
  <si>
    <t>3,04,17 TACE</t>
  </si>
  <si>
    <t>3,04,19 ZESTAWY DO PRZYPRAW</t>
  </si>
  <si>
    <t>3,04,23 KOSZE</t>
  </si>
  <si>
    <t>3,04,99 INNE</t>
  </si>
  <si>
    <t>3,05,99 INNE</t>
  </si>
  <si>
    <t>3,06,01 ŻARÓWKI</t>
  </si>
  <si>
    <t>3,06,06 BATERIE</t>
  </si>
  <si>
    <t>PREZERWATYWY</t>
  </si>
  <si>
    <t>3,07,02 BANDAŻE I OPASKI</t>
  </si>
  <si>
    <t>3,07,03 WODA UTLENIONA</t>
  </si>
  <si>
    <t>3,07,04 SPIRYTUS SALICYLOWY</t>
  </si>
  <si>
    <t>3,07,06 TABLETKI POWLEKANE I MUSUJĄCE</t>
  </si>
  <si>
    <t>3,07,99 INNE</t>
  </si>
  <si>
    <t>TOREBKI FOLIE PAPIERY ŚNIADANIOWE</t>
  </si>
  <si>
    <t>3,08,05 PLECAKI</t>
  </si>
  <si>
    <t>3,09,04 DYSKIETKI CDR</t>
  </si>
  <si>
    <t>3,09,05 DYSKIETKI DVD</t>
  </si>
  <si>
    <t>3,09,99 INNE</t>
  </si>
  <si>
    <t>3,10,05 NASIONA</t>
  </si>
  <si>
    <t>3,10,07 KWIATY Z TWORZYW SZTUCZNYCH</t>
  </si>
  <si>
    <t>3,11,13 STROIKI ŚWIĄTECZNE I OKAZJONALNE</t>
  </si>
  <si>
    <t>3,11,16 ŁAŃCUCHY</t>
  </si>
  <si>
    <t>3,11,18 CHOINKI</t>
  </si>
  <si>
    <t>3,11,20 FIGURKI ŚWIĄTECZNE</t>
  </si>
  <si>
    <t>3,11,21 OZDOBY CHOINKOWE</t>
  </si>
  <si>
    <t>3,11,99 INNE</t>
  </si>
  <si>
    <t>3,12,01 ZESZYTY</t>
  </si>
  <si>
    <t>3,12,02 BLOKI</t>
  </si>
  <si>
    <t>3,12,03 BRULIONY I SKOROSZYTY</t>
  </si>
  <si>
    <t>3,12,06 WYCINANKI</t>
  </si>
  <si>
    <t>3,12,07 OKŁADKI NA ZESZYTY I KSIĄŻKI</t>
  </si>
  <si>
    <t>3,12,08 NOTESY</t>
  </si>
  <si>
    <t>3,12,09 TAŚMA KLEJĄCA</t>
  </si>
  <si>
    <t>3,12,10 PLASTELINA I MODELINA</t>
  </si>
  <si>
    <t>3,12,11 KREDKI</t>
  </si>
  <si>
    <t>3,12,12 OŁÓWKI</t>
  </si>
  <si>
    <t>3,12,14 MAZAKI</t>
  </si>
  <si>
    <t>3,12,15 PISAKI</t>
  </si>
  <si>
    <t>3,12,16 FARBY</t>
  </si>
  <si>
    <t>3,12,17 PĘDZELKI</t>
  </si>
  <si>
    <t>3,12,18 LINIJKI, KĄTOMIERZE, EKIERKI, CYRKLE, GUMK</t>
  </si>
  <si>
    <t>3,12,19 DŁUGOPISY, CIENKOPISY I WKŁADY</t>
  </si>
  <si>
    <t>3,12,20 KOREKTORY</t>
  </si>
  <si>
    <t>3,12,22 ZSZYWACZE I SPINACZE</t>
  </si>
  <si>
    <t>3,12,23 TECZKI I SKOROSZYTY</t>
  </si>
  <si>
    <t>3,12,24 PIÓRNIKI</t>
  </si>
  <si>
    <t>3,12,25 ZESTAWY SZKOLNE</t>
  </si>
  <si>
    <t>3,12,28 TOREBKI DO PREZENTÓW</t>
  </si>
  <si>
    <t>3,12,29 PAPIER DO PREZENTÓW</t>
  </si>
  <si>
    <t>3,12,30 WSTĄŻKI I KOKARDKI</t>
  </si>
  <si>
    <t>3,12,33 PAPETERIA</t>
  </si>
  <si>
    <t>3,12,99 INNE</t>
  </si>
  <si>
    <t>KARTY TELEFONICZNE</t>
  </si>
  <si>
    <t>3,15,99 INNE</t>
  </si>
  <si>
    <t>PRASA</t>
  </si>
  <si>
    <t>3,16,03 KSIĄŻKI POPULARNO-NAUKOWE</t>
  </si>
  <si>
    <t>WORKI NA ŚMIECI</t>
  </si>
  <si>
    <t>PAPIERY I FOLIA DO PIECZENIA</t>
  </si>
  <si>
    <t>3,17,09 TOREBKI DO LODU</t>
  </si>
  <si>
    <t>3,17,10 TOREBKI STRUNOWE</t>
  </si>
  <si>
    <t>ART, JEDNORAZOWE</t>
  </si>
  <si>
    <t>AKCESORIA DO GRILLA</t>
  </si>
  <si>
    <t>3,17,99 INNE</t>
  </si>
  <si>
    <t>3,19,05 PUZZLE</t>
  </si>
  <si>
    <t>ZABAWKI DLA DZIECI</t>
  </si>
  <si>
    <t>3,19,12 PRZEDMIOTY DO GIER SPORTOWYCH (PIŁKI, PALE</t>
  </si>
  <si>
    <t>3,20,01 OKULARY</t>
  </si>
  <si>
    <t>3,20,99 INNE</t>
  </si>
  <si>
    <t>CHEMIA GOSPODARCZA INNA</t>
  </si>
  <si>
    <t>4,01,99 INNE</t>
  </si>
  <si>
    <t>4,02,99 INNE</t>
  </si>
  <si>
    <t>4,02,02 WAŁKI</t>
  </si>
  <si>
    <t>1,01,20 RUM</t>
  </si>
  <si>
    <t>1,21,07 POPCORN</t>
  </si>
  <si>
    <t>1,22,14 DŻEMY, POWIDŁA, KONFITURY DROGIE</t>
  </si>
  <si>
    <t>1,22,16 MAJONEZ DROGI NP, HELLMANS ITD</t>
  </si>
  <si>
    <t>1,22,17 KETCHUP DROGI</t>
  </si>
  <si>
    <t>1,23,08 KORZENNE DROGIE NP, KAMIS, KOTANYI</t>
  </si>
  <si>
    <t>1,23,09 ZIOŁOWE NP, KAMIS, KOTANYI</t>
  </si>
  <si>
    <t>1,28,16 PRODUKTY DLA DIABETYKÓW</t>
  </si>
  <si>
    <t>1,28,17 RYŻ TANI</t>
  </si>
  <si>
    <t>1,28,19 MAKARON DROGI</t>
  </si>
  <si>
    <t>1,28,20 PŁATKI TYPU NESTLE PACYFIC</t>
  </si>
  <si>
    <t>1,42,10 ZIARNA RÓŻNE</t>
  </si>
  <si>
    <t>ŚRODKI DO STYLIZACJI WŁOSÓW</t>
  </si>
  <si>
    <t>3,02,21 PATELNIE DROGIE-NP,TEFAL ITD,</t>
  </si>
  <si>
    <t>3,04,33 ZNICZE, WKŁADY DO ZNICZY</t>
  </si>
  <si>
    <t>3,21,01 RAJSTOPY DAMSKIE</t>
  </si>
  <si>
    <t>3,21,02 RAJSTOPY DZIECIĘCE</t>
  </si>
  <si>
    <t>3,21,03 SKARPETY DAMSKIE</t>
  </si>
  <si>
    <t>3,21,04 SKARPETY MĘSKIE</t>
  </si>
  <si>
    <t>3,21,05 SKARPETY DZIECIĘCE</t>
  </si>
  <si>
    <t>3,21,06 BLUZKI I KOSZULKI</t>
  </si>
  <si>
    <t>1,28,21 WAFLE RYZOWE</t>
  </si>
  <si>
    <t>MIESZANE</t>
  </si>
  <si>
    <t>ZWYKŁE</t>
  </si>
  <si>
    <t>WYBOROWE</t>
  </si>
  <si>
    <t>CUKIERNICZE</t>
  </si>
  <si>
    <t>1.01.99 INNE</t>
  </si>
  <si>
    <t>1.02.06 PASZTECIKI PIECZONE</t>
  </si>
  <si>
    <t>1.02.07 KROKIETY</t>
  </si>
  <si>
    <t>1.01.16 PIWO W BUTELCE</t>
  </si>
  <si>
    <t>1.02.09 DANIA GOTOWE (FLAKI W BATONACH. DANIA W SŁ</t>
  </si>
  <si>
    <t>1.02.10 SURÓWKI WARZYWNE SZT/KG</t>
  </si>
  <si>
    <t>1.02.11 SAŁATKI WARZYWNE. RYBNE. OWOCOWO-WARZYWNE</t>
  </si>
  <si>
    <t>1.02.99 INNE</t>
  </si>
  <si>
    <t>WINO. NALEWKA. SZAMPAN</t>
  </si>
  <si>
    <t>1.04.99 INNE</t>
  </si>
  <si>
    <t>1.05.03 CUKIER RAFINOWANY</t>
  </si>
  <si>
    <t>1.05.04 CUKIER PUDER</t>
  </si>
  <si>
    <t>OLEJ. OLIWA</t>
  </si>
  <si>
    <t>1.06.01 AROMATY</t>
  </si>
  <si>
    <t>1.06.02 PROSZEK DO PIECZENIA</t>
  </si>
  <si>
    <t>1.06.03 CUKIER WANILINOWY</t>
  </si>
  <si>
    <t>1.06.04 POLEWY</t>
  </si>
  <si>
    <t>1.06.05 KREMY</t>
  </si>
  <si>
    <t>1.06.07 SODA OCZYSZCZONA</t>
  </si>
  <si>
    <t>1.06.08 POSYPKI</t>
  </si>
  <si>
    <t>1.06.09 WIÓRKI KOKOSOWE</t>
  </si>
  <si>
    <t>1.06.10 MIGDAŁY</t>
  </si>
  <si>
    <t>1.06.11 ŚLIWKA SUSZONA PACZKOWANA. SZT.</t>
  </si>
  <si>
    <t>1.06.12 RODZYNKI PACZKOWANE. SZT.</t>
  </si>
  <si>
    <t>1.06.13 MORELA SUSZONA PACZKOWANE. SZT.</t>
  </si>
  <si>
    <t>1.06.14 DAKTYLE SUSZONE PACZKOWANE. SZT.</t>
  </si>
  <si>
    <t>1.06.15 FIGI SUSZONE PACZKOWANE. SZT.</t>
  </si>
  <si>
    <t>1.06.16 OWOCE KANDYZOWANE</t>
  </si>
  <si>
    <t>1.06.99 INNE</t>
  </si>
  <si>
    <t>1.08.02 GRZYBY SUSZONE</t>
  </si>
  <si>
    <t>1.08.03 BOCZNIAK</t>
  </si>
  <si>
    <t>1.20.PIECZYWO</t>
  </si>
  <si>
    <t>1.10.01 BUDYŃ</t>
  </si>
  <si>
    <t>1.10.02 KISIEL</t>
  </si>
  <si>
    <t>1.10.03 GALARETKA</t>
  </si>
  <si>
    <t>1.10.04 BITA ŚMIETANA</t>
  </si>
  <si>
    <t>1.10.05 ŚNIEŻKA</t>
  </si>
  <si>
    <t>1.10.08 CIASTA W PROSZKU</t>
  </si>
  <si>
    <t>1.10.99 INNE</t>
  </si>
  <si>
    <t>1.11.01 ZUPY BŁYSKAWICZNE</t>
  </si>
  <si>
    <t>1.11.02 ZUPY INSTANT</t>
  </si>
  <si>
    <t>1.11.03 BULIONY</t>
  </si>
  <si>
    <t>1.11.04 KOSTKI ROSOŁOWE</t>
  </si>
  <si>
    <t>1.11.99 INNE</t>
  </si>
  <si>
    <t>01.28.21 WAFLE RYŻOWE ??? - DO ZBADANIA</t>
  </si>
  <si>
    <t>1.12.13 KONSERWY MIĘSNE</t>
  </si>
  <si>
    <t>1.13.07 MROŻONKI KULINARNE Z MIĘSEM</t>
  </si>
  <si>
    <t>KAWA. HERBATA</t>
  </si>
  <si>
    <t>1.16.01 KAKAO</t>
  </si>
  <si>
    <t>1.16.02 NAPOJE CZEKOLADOWE I KAWOWE</t>
  </si>
  <si>
    <t>1.16.03 CAPPUCCINO</t>
  </si>
  <si>
    <t>1.16.05 ŚMIETANKA DO KAWY INSTANT</t>
  </si>
  <si>
    <t>1.16.07 ODŻYWKI ROZPUSZCZALNE</t>
  </si>
  <si>
    <t>1.16.08 ORANŻADA ROZPUSZCZALNA</t>
  </si>
  <si>
    <t>1.19.05 FIGA</t>
  </si>
  <si>
    <t>1.21.01 CHIPSY</t>
  </si>
  <si>
    <t>1.21.02 PRAŻYNKI</t>
  </si>
  <si>
    <t>1.21.03 ORZESZKI PACZKOWANE W TOREBCE I PUSZCE</t>
  </si>
  <si>
    <t>1.21.04 PALUSZKI</t>
  </si>
  <si>
    <t>1.21.05 KRAKERSY</t>
  </si>
  <si>
    <t>1.21.99 INNE</t>
  </si>
  <si>
    <t>1.22.01 OGÓRKI KISZONE I KONSERWOWE</t>
  </si>
  <si>
    <t>1.22.02 KAPUSTA KISZONA</t>
  </si>
  <si>
    <t>1.22.03 MUSZTARDA</t>
  </si>
  <si>
    <t>1.22.04 CHRZAN</t>
  </si>
  <si>
    <t>1.22.05 MAJONEZ</t>
  </si>
  <si>
    <t>1.22.06 MIÓD NATURALNY</t>
  </si>
  <si>
    <t>1.22.07 MIÓD SZTUCZNY</t>
  </si>
  <si>
    <t>1.22.08 WARZYWA W ZALEWIE</t>
  </si>
  <si>
    <t>1.22.09 OWOCE W ZALEWIE</t>
  </si>
  <si>
    <t>1.22.10 KETCHUP TANI</t>
  </si>
  <si>
    <t>1.22.11 GRZYBY MARYNOWANE</t>
  </si>
  <si>
    <t>1.22.12 SOSY GOTOWE</t>
  </si>
  <si>
    <t>1.22.13 DŻEMY. POWIDŁA. KONFITURY. MARMOLADY</t>
  </si>
  <si>
    <t>1.22.99 INNE</t>
  </si>
  <si>
    <t>1.23.01 KORZENNE (GOŹDZIK. LIŚĆ LAUROWY...)</t>
  </si>
  <si>
    <t>1.23.02 ZIOŁOWE (PIEPRZ ZIOŁOWY. MAJERANEK. OREGAN</t>
  </si>
  <si>
    <t>1.23.03 W PŁYNIE ( SOS SOJOWY. TABASSCO. MAGI...)</t>
  </si>
  <si>
    <t>1.23.04 ŻELATYNA. ŻELE DO OWOCÓW</t>
  </si>
  <si>
    <t>1.23.05 OCET (SPIRYTUSOWY. SMAKOWY)</t>
  </si>
  <si>
    <t>1.23.06 DO MIĘS I ZUP (DELIKAT. VEGETA. WARZYWKO.</t>
  </si>
  <si>
    <t>1.23.99 INNE</t>
  </si>
  <si>
    <t>1.24.04 RYBY PANIEROWANE LUZ</t>
  </si>
  <si>
    <t>1.24.05 RYBY PANIEROWANE PACZKOWANE</t>
  </si>
  <si>
    <t>1.24.06 SAŁATKI RYBNE LUZ</t>
  </si>
  <si>
    <t>1.24.07 SAŁATKI RYBNE PAKOWANE</t>
  </si>
  <si>
    <t>1.24.08 KONSERWY RYBNE</t>
  </si>
  <si>
    <t>1.24.09 RYBY WĘDZONE LUZ</t>
  </si>
  <si>
    <t>1.24.10 RYBY WĘDZONE PACZKOWANE</t>
  </si>
  <si>
    <t>1.24.12 OWOCE MORZA</t>
  </si>
  <si>
    <t>1.24.13 MARYNATY RYBNE</t>
  </si>
  <si>
    <t>1.24.99 INNE</t>
  </si>
  <si>
    <t>1.25.06 CUKIERKI CZEKOLADOWE PACZKOWANE</t>
  </si>
  <si>
    <t>1.25.15 GUMY DO ŻUCIA</t>
  </si>
  <si>
    <t>1.25.18 GALARETKA LUZ</t>
  </si>
  <si>
    <t>1.25.19 GALARETKA PACZKOWANA</t>
  </si>
  <si>
    <t>1.25.99 INNE</t>
  </si>
  <si>
    <t>1.26.02 SÓL WARZONA</t>
  </si>
  <si>
    <t>1.27.05 OLIWA Z OLIWEK</t>
  </si>
  <si>
    <t>1.28.01 MĄKA PSZENNA</t>
  </si>
  <si>
    <t>1.28.02 MĄKA ŻYTNIA</t>
  </si>
  <si>
    <t>1.28.03 MĄKA ZIEMNIACZANA</t>
  </si>
  <si>
    <t>1.28.04 MĄKA KUKURYDZIANA</t>
  </si>
  <si>
    <t>1.28.05 KASZA MANNA</t>
  </si>
  <si>
    <t>1.28.06 KASZA GRYCZANA</t>
  </si>
  <si>
    <t>1.28.07 KASZA JĘCZMIENNA</t>
  </si>
  <si>
    <t>1.28.08 KASZA JAGLANA</t>
  </si>
  <si>
    <t>1.28.09 KASZA PĘCZAK</t>
  </si>
  <si>
    <t>1.28.10 PŁATKI OWSIANE</t>
  </si>
  <si>
    <t>1.28.11 PŁATKI JĘCZMIENNE</t>
  </si>
  <si>
    <t>1.28.12 PŁATKI KUKURYDZIANE</t>
  </si>
  <si>
    <t>1.28.13 CHRUPKI KUKURYDZIANE</t>
  </si>
  <si>
    <t>1.28.14 MAKARON-TANI</t>
  </si>
  <si>
    <t>1.28.99 INNE</t>
  </si>
  <si>
    <t>1.29.11 NAPOJE ENERGETYZUJĄCE W PROSZKU I TABLETKA</t>
  </si>
  <si>
    <t>1.32.99 INNE</t>
  </si>
  <si>
    <t>1.33.99 INNE</t>
  </si>
  <si>
    <t>1.34.05 SAŁATA</t>
  </si>
  <si>
    <t>1.34.07 SZPINAK</t>
  </si>
  <si>
    <t>1.38.02 FASOLA ZWYKŁA</t>
  </si>
  <si>
    <t>1.38.04 SOCZEWICA JADALNA</t>
  </si>
  <si>
    <t>1.38.99 INNE</t>
  </si>
  <si>
    <t>1.40.04 CIASTA RÓŻNE VAKOWANE (BABKI. PODKŁADY BIS</t>
  </si>
  <si>
    <t>1.40.05 TORTY</t>
  </si>
  <si>
    <t>1.40.06 DROŻDŻE</t>
  </si>
  <si>
    <t>1.41.99 INNE</t>
  </si>
  <si>
    <t>1.42.02 GROCH PACZKOWANY</t>
  </si>
  <si>
    <t>1.42.04 FASOLA PACZKOWANA</t>
  </si>
  <si>
    <t>1.42.05 ORZECH LASKOWY PACZKOWANY. LUZ</t>
  </si>
  <si>
    <t>1.42.06 ORZECH WŁOSKI PACZKOWANY. LUZ</t>
  </si>
  <si>
    <t>1.42.07 ORZECH ZIEMNY PACZK.. LUZ</t>
  </si>
  <si>
    <t>1.42.08 PESTKI DYNI</t>
  </si>
  <si>
    <t>1.42.09 PESTKI SŁONECZNIKA</t>
  </si>
  <si>
    <t>2.01.11 ŚRODKI DO CZYSZCZENIA MEBLI</t>
  </si>
  <si>
    <t>2.03.19 PRZYBORY KOSMETYCZNE (PILNICZEK. NOŻYCZKI.</t>
  </si>
  <si>
    <t>ART. PRZEMYSŁOWE INNE</t>
  </si>
  <si>
    <t>ART. KOSMETYCZNE DLA DZIECI</t>
  </si>
  <si>
    <t>2.04.99 INNE</t>
  </si>
  <si>
    <t>3.01.99 INNE</t>
  </si>
  <si>
    <t>3.02.10 KUBKI</t>
  </si>
  <si>
    <t>3.02.18 DRABINA</t>
  </si>
  <si>
    <t>3.02.99 INNE</t>
  </si>
  <si>
    <t>3.03.01 SZKLANKI</t>
  </si>
  <si>
    <t>3.03.99 INNE</t>
  </si>
  <si>
    <t>3.04.08 ZESTAWY DO SPRZĄTANIA</t>
  </si>
  <si>
    <t>3.04.17 TACE</t>
  </si>
  <si>
    <t>3.04.19 ZESTAWY DO PRZYPRAW</t>
  </si>
  <si>
    <t>3.04.23 KOSZE</t>
  </si>
  <si>
    <t>3.04.99 INNE</t>
  </si>
  <si>
    <t>3.05.99 INNE</t>
  </si>
  <si>
    <t>3.06.01 ŻARÓWKI</t>
  </si>
  <si>
    <t>3.06.06 BATERIE</t>
  </si>
  <si>
    <t>3.07.02 BANDAŻE I OPASKI</t>
  </si>
  <si>
    <t>3.07.03 WODA UTLENIONA</t>
  </si>
  <si>
    <t>3.07.04 SPIRYTUS SALICYLOWY</t>
  </si>
  <si>
    <t>3.07.06 TABLETKI POWLEKANE I MUSUJĄCE</t>
  </si>
  <si>
    <t>3.07.99 INNE</t>
  </si>
  <si>
    <t>3.08.05 PLECAKI</t>
  </si>
  <si>
    <t>3.09.04 DYSKIETKI CDR</t>
  </si>
  <si>
    <t>3.09.05 DYSKIETKI DVD</t>
  </si>
  <si>
    <t>3.09.99 INNE</t>
  </si>
  <si>
    <t>3.10.05 NASIONA</t>
  </si>
  <si>
    <t>3.10.07 KWIATY Z TWORZYW SZTUCZNYCH</t>
  </si>
  <si>
    <t>3.11.13 STROIKI ŚWIĄTECZNE I OKAZJONALNE</t>
  </si>
  <si>
    <t>3.11.16 ŁAŃCUCHY</t>
  </si>
  <si>
    <t>3.11.18 CHOINKI</t>
  </si>
  <si>
    <t>3.11.20 FIGURKI ŚWIĄTECZNE</t>
  </si>
  <si>
    <t>3.11.21 OZDOBY CHOINKOWE</t>
  </si>
  <si>
    <t>3.11.99 INNE</t>
  </si>
  <si>
    <t>3.12.01 ZESZYTY</t>
  </si>
  <si>
    <t>3.12.02 BLOKI</t>
  </si>
  <si>
    <t>3.12.03 BRULIONY I SKOROSZYTY</t>
  </si>
  <si>
    <t>3.12.06 WYCINANKI</t>
  </si>
  <si>
    <t>3.12.07 OKŁADKI NA ZESZYTY I KSIĄŻKI</t>
  </si>
  <si>
    <t>3.12.08 NOTESY</t>
  </si>
  <si>
    <t>3.12.09 TAŚMA KLEJĄCA</t>
  </si>
  <si>
    <t>3.12.10 PLASTELINA I MODELINA</t>
  </si>
  <si>
    <t>3.12.11 KREDKI</t>
  </si>
  <si>
    <t>3.12.12 OŁÓWKI</t>
  </si>
  <si>
    <t>3.12.14 MAZAKI</t>
  </si>
  <si>
    <t>3.12.15 PISAKI</t>
  </si>
  <si>
    <t>3.12.16 FARBY</t>
  </si>
  <si>
    <t>3.12.17 PĘDZELKI</t>
  </si>
  <si>
    <t>3.12.18 LINIJKI. KĄTOMIERZE. EKIERKI. CYRKLE. GUMK</t>
  </si>
  <si>
    <t>3.12.19 DŁUGOPISY. CIENKOPISY I WKŁADY</t>
  </si>
  <si>
    <t>3.12.20 KOREKTORY</t>
  </si>
  <si>
    <t>3.12.22 ZSZYWACZE I SPINACZE</t>
  </si>
  <si>
    <t>3.12.23 TECZKI I SKOROSZYTY</t>
  </si>
  <si>
    <t>3.12.24 PIÓRNIKI</t>
  </si>
  <si>
    <t>3.12.25 ZESTAWY SZKOLNE</t>
  </si>
  <si>
    <t>3.12.28 TOREBKI DO PREZENTÓW</t>
  </si>
  <si>
    <t>3.12.29 PAPIER DO PREZENTÓW</t>
  </si>
  <si>
    <t>3.12.30 WSTĄŻKI I KOKARDKI</t>
  </si>
  <si>
    <t>3.12.33 PAPETERIA</t>
  </si>
  <si>
    <t>3.12.99 INNE</t>
  </si>
  <si>
    <t>3.15.99 INNE</t>
  </si>
  <si>
    <t>3.16.03 KSIĄŻKI POPULARNO-NAUKOWE</t>
  </si>
  <si>
    <t>3.17.09 TOREBKI DO LODU</t>
  </si>
  <si>
    <t>3.17.10 TOREBKI STRUNOWE</t>
  </si>
  <si>
    <t>ART. JEDNORAZOWE</t>
  </si>
  <si>
    <t>3.17.99 INNE</t>
  </si>
  <si>
    <t>3.19.05 PUZZLE</t>
  </si>
  <si>
    <t>3.19.12 PRZEDMIOTY DO GIER SPORTOWYCH (PIŁKI. PALE</t>
  </si>
  <si>
    <t>3.20.01 OKULARY</t>
  </si>
  <si>
    <t>3.20.99 INNE</t>
  </si>
  <si>
    <t>4.01.99 INNE</t>
  </si>
  <si>
    <t>4.02.99 INNE</t>
  </si>
  <si>
    <t>4.02.02 WAŁKI</t>
  </si>
  <si>
    <t>1.01.20 RUM</t>
  </si>
  <si>
    <t>1.21.07 POPCORN</t>
  </si>
  <si>
    <t>1.22.14 DŻEMY. POWIDŁA. KONFITURY DROGIE</t>
  </si>
  <si>
    <t>1.22.16 MAJONEZ DROGI NP. HELLMANS ITD</t>
  </si>
  <si>
    <t>1.22.17 KETCHUP DROGI</t>
  </si>
  <si>
    <t>1.23.08 KORZENNE DROGIE NP. KAMIS. KOTANYI</t>
  </si>
  <si>
    <t>1.23.09 ZIOŁOWE NP. KAMIS. KOTANYI</t>
  </si>
  <si>
    <t>1.28.16 PRODUKTY DLA DIABETYKÓW</t>
  </si>
  <si>
    <t>1.28.17 RYŻ TANI</t>
  </si>
  <si>
    <t>1.28.19 MAKARON DROGI</t>
  </si>
  <si>
    <t>1.28.20 PŁATKI TYPU NESTLE PACYFIC</t>
  </si>
  <si>
    <t>1.42.10 ZIARNA RÓŻNE</t>
  </si>
  <si>
    <t>3.02.21 PATELNIE DROGIE-NP.TEFAL ITD.</t>
  </si>
  <si>
    <t>3.04.33 ZNICZE. WKŁADY DO ZNICZY</t>
  </si>
  <si>
    <t>3.21.01 RAJSTOPY DAMSKIE</t>
  </si>
  <si>
    <t>3.21.02 RAJSTOPY DZIECIĘCE</t>
  </si>
  <si>
    <t>3.21.03 SKARPETY DAMSKIE</t>
  </si>
  <si>
    <t>3.21.04 SKARPETY MĘSKIE</t>
  </si>
  <si>
    <t>3.21.05 SKARPETY DZIECIĘCE</t>
  </si>
  <si>
    <t>3.21.06 BLUZKI I KOSZULKI</t>
  </si>
  <si>
    <t>1.28.21 WAFLE RYZOWE</t>
  </si>
  <si>
    <t>LP</t>
  </si>
  <si>
    <t>Lp</t>
  </si>
  <si>
    <t>Spirytus</t>
  </si>
  <si>
    <t>Szampan</t>
  </si>
  <si>
    <t>Wina i nalewski</t>
  </si>
  <si>
    <t>Piwo w butelce</t>
  </si>
  <si>
    <t>Piwo w puszce</t>
  </si>
  <si>
    <t>Denaturat</t>
  </si>
  <si>
    <t>Inne</t>
  </si>
  <si>
    <t>Drób Pieczony</t>
  </si>
  <si>
    <t>Mięso wieprzowe pieczone</t>
  </si>
  <si>
    <t>Dania gotowe</t>
  </si>
  <si>
    <t>inne</t>
  </si>
  <si>
    <t>Mleka, Kaszki, Kleiki</t>
  </si>
  <si>
    <t>Zupy, Desery</t>
  </si>
  <si>
    <t>Napoje (herbata, soczek)</t>
  </si>
  <si>
    <t>Aromaty</t>
  </si>
  <si>
    <t>Art.. Do pieczenia (Proszek, cuk. Waniliowy, amoniak, soda, posypki)</t>
  </si>
  <si>
    <t>Polewy, Kremy</t>
  </si>
  <si>
    <t>Owoce suszone (wiórki, migdały, rodzynki, daktyle</t>
  </si>
  <si>
    <t>Owoce kandyzowane</t>
  </si>
  <si>
    <t>Drożdże</t>
  </si>
  <si>
    <t>Karma dla psa</t>
  </si>
  <si>
    <t>Karma dla kota</t>
  </si>
  <si>
    <t>Budyń</t>
  </si>
  <si>
    <t>Kisiel</t>
  </si>
  <si>
    <t>Galaretka</t>
  </si>
  <si>
    <t>Bita śmietana</t>
  </si>
  <si>
    <t>Art.. W proszku (lody, ciasta)</t>
  </si>
  <si>
    <t>Musy owocowe</t>
  </si>
  <si>
    <t>Zupy błyskawiczne, buliony</t>
  </si>
  <si>
    <t>Mięso wieprzowe</t>
  </si>
  <si>
    <t>Mięso wołowe</t>
  </si>
  <si>
    <t>Mięso cielęce</t>
  </si>
  <si>
    <t>Mięso baranie</t>
  </si>
  <si>
    <t xml:space="preserve">Mięso drobiowe </t>
  </si>
  <si>
    <t>Wędliny</t>
  </si>
  <si>
    <t>Wędzonki</t>
  </si>
  <si>
    <t>Wędliny podrobowe</t>
  </si>
  <si>
    <t>Konserwy mięsne</t>
  </si>
  <si>
    <t>Mrożonki owocowo-warzywne</t>
  </si>
  <si>
    <t>Mrożonki ziemniaczane</t>
  </si>
  <si>
    <t>Ryby mrożone</t>
  </si>
  <si>
    <t>Owoce morza</t>
  </si>
  <si>
    <t xml:space="preserve">Drób mrożony </t>
  </si>
  <si>
    <t>Lody</t>
  </si>
  <si>
    <t>Maślanka, Kefir, Śmietana</t>
  </si>
  <si>
    <t>Jogurty, Twarożki, Serki</t>
  </si>
  <si>
    <t>Twaróg</t>
  </si>
  <si>
    <t>Ser</t>
  </si>
  <si>
    <t>Jaja</t>
  </si>
  <si>
    <t>Woda</t>
  </si>
  <si>
    <t>Napoje i witaminy energetyzujące</t>
  </si>
  <si>
    <t>Syropy</t>
  </si>
  <si>
    <t>Warzywa naziemne</t>
  </si>
  <si>
    <t>Warzywa korzenne</t>
  </si>
  <si>
    <t>Grzyby</t>
  </si>
  <si>
    <t>Pieczywa trwałe</t>
  </si>
  <si>
    <t>Surówki i sałatki warzywne</t>
  </si>
  <si>
    <t>Majonez</t>
  </si>
  <si>
    <t>Miód</t>
  </si>
  <si>
    <t>Warzywa i owoce w zalewie</t>
  </si>
  <si>
    <t>Ketchup</t>
  </si>
  <si>
    <t>Grzyby marynowane</t>
  </si>
  <si>
    <t>Sosy</t>
  </si>
  <si>
    <t>Dżemy, powidła, konfitury, marmolady</t>
  </si>
  <si>
    <t>Przyprawy korzenne, ziołowe, do mięs i pozostałe</t>
  </si>
  <si>
    <t>Przyprawy w płynie ( ocet, sos sojowy, tabassco. Magi…)</t>
  </si>
  <si>
    <t>Sól</t>
  </si>
  <si>
    <r>
      <t>Ryby wędzone</t>
    </r>
    <r>
      <rPr>
        <b/>
        <sz val="9"/>
        <color indexed="10"/>
        <rFont val="Arial"/>
        <family val="2"/>
        <charset val="238"/>
      </rPr>
      <t xml:space="preserve"> </t>
    </r>
  </si>
  <si>
    <t xml:space="preserve">Sałatki rybne </t>
  </si>
  <si>
    <t xml:space="preserve">Konserwy rybne </t>
  </si>
  <si>
    <t>Marynaty rybne (w occie, w oleju, kawior)</t>
  </si>
  <si>
    <t>Czekolada</t>
  </si>
  <si>
    <t>Batony, wafle</t>
  </si>
  <si>
    <t>Bomboniera</t>
  </si>
  <si>
    <t>Ciastka</t>
  </si>
  <si>
    <t>Dropsy</t>
  </si>
  <si>
    <t>Guma do żucia</t>
  </si>
  <si>
    <t>Margaryna</t>
  </si>
  <si>
    <t>Masło</t>
  </si>
  <si>
    <t>Smalec</t>
  </si>
  <si>
    <t xml:space="preserve">Mąka </t>
  </si>
  <si>
    <t>Makaron</t>
  </si>
  <si>
    <t>Produkty dla diabetyków</t>
  </si>
  <si>
    <t>Bułka tarta</t>
  </si>
  <si>
    <t>Kakao</t>
  </si>
  <si>
    <t>Napoje czekoladowe i kawowe (cappuccino, nesquik)</t>
  </si>
  <si>
    <t>Papierosy</t>
  </si>
  <si>
    <t>Cygara</t>
  </si>
  <si>
    <t>Tytoń</t>
  </si>
  <si>
    <t>Akcesoria (fajki, zapalniczki, zapałki, itp..)</t>
  </si>
  <si>
    <t>Środki piorące</t>
  </si>
  <si>
    <t>Środki odświeżające</t>
  </si>
  <si>
    <t>Środki owadobójcze</t>
  </si>
  <si>
    <t>Środki peielęgnacyjne (szampon, żel, płyn do higieny intymnej)</t>
  </si>
  <si>
    <t>Środki higieniczne (pasta do zębów, płyny, szcz. do zębów, podpaski, mydła, wata)</t>
  </si>
  <si>
    <t>Środki pielędnacyjne dla dzieci</t>
  </si>
  <si>
    <t>Artykuły kuchennego użytku</t>
  </si>
  <si>
    <t>Lekarstwa</t>
  </si>
  <si>
    <t>Akcesoria farmaceutyczne</t>
  </si>
  <si>
    <t>Prezerwatywy</t>
  </si>
  <si>
    <t>Art. ogrodnicze</t>
  </si>
  <si>
    <t>Art. świąteczne</t>
  </si>
  <si>
    <t>Art. szkolno-biurowe</t>
  </si>
  <si>
    <t>Art. komputerowo-fotograficzne</t>
  </si>
  <si>
    <t>Art. sezonowe</t>
  </si>
  <si>
    <t>Karty telefoniczne</t>
  </si>
  <si>
    <t>Opakowania (reklamówki, butelki)</t>
  </si>
  <si>
    <t>Prasa i książki</t>
  </si>
  <si>
    <t>Zabawki</t>
  </si>
  <si>
    <t>1001 drobiazgów</t>
  </si>
  <si>
    <t>Wyroby odzieżowe</t>
  </si>
  <si>
    <t>Promocje</t>
  </si>
  <si>
    <t>Billboardowe</t>
  </si>
  <si>
    <t>Gazetkowe</t>
  </si>
  <si>
    <t>Paletowe</t>
  </si>
  <si>
    <t>Uwagi:</t>
  </si>
  <si>
    <t>Końcówki cenowe należy zaokrąglać "w górę" do "9-ciu"</t>
  </si>
  <si>
    <t>Przykład:</t>
  </si>
  <si>
    <t>4,34 - powinno być 4,39</t>
  </si>
  <si>
    <t>4,36 - powinno być  4,39</t>
  </si>
  <si>
    <r>
      <t>Wódka czysta</t>
    </r>
    <r>
      <rPr>
        <b/>
        <sz val="9"/>
        <color indexed="10"/>
        <rFont val="Arial"/>
        <family val="2"/>
        <charset val="238"/>
      </rPr>
      <t xml:space="preserve"> </t>
    </r>
  </si>
  <si>
    <t>plu</t>
  </si>
  <si>
    <t>nazwa</t>
  </si>
  <si>
    <t>Wódka żytniówka 100ml</t>
  </si>
  <si>
    <t>Wódka Jeżówka jabłko i mięta 34% 500ml POLMOS BIAŁYSTOK</t>
  </si>
  <si>
    <t>Wódka Premium 40% 500ml</t>
  </si>
  <si>
    <t>Wódka Niagara luxury 40% 700ml</t>
  </si>
  <si>
    <t>Wódka Nemiroff Original 40% 0,7L,</t>
  </si>
  <si>
    <t>Balsam Kresowy 36% 500ml</t>
  </si>
  <si>
    <t>Wódka Żubr strong 40% 200ml</t>
  </si>
  <si>
    <t>Wódka 1906 40% 700ml</t>
  </si>
  <si>
    <t>Whisky Ballantines finest 700ml+szklanki</t>
  </si>
  <si>
    <t>Brandy Robespierre 700ml</t>
  </si>
  <si>
    <t>Spirytus 96% Staropolski 100ml</t>
  </si>
  <si>
    <t>Spirytus Staropolski 200ml,95%</t>
  </si>
  <si>
    <t>Spirytus Staropolski 500ml,95%</t>
  </si>
  <si>
    <t>Wódka Czysta de Luxe 40% 200ml</t>
  </si>
  <si>
    <t>Wódka Czysta de luxe 40% 700ml</t>
  </si>
  <si>
    <t>Szampan Martini Asti 7,5% 0,75l,</t>
  </si>
  <si>
    <t>Brandy Stock 84 0,35l</t>
  </si>
  <si>
    <t>Wódka Smirnoff black 700ml</t>
  </si>
  <si>
    <t>Whisky Passport Scotch 500ml</t>
  </si>
  <si>
    <t>Whisky JIM Beam 43% 0,70l</t>
  </si>
  <si>
    <t>Gin lubuski 40% 350ml VINPOL</t>
  </si>
  <si>
    <t>Wódka Dębowa De Chene 40% 500ml</t>
  </si>
  <si>
    <t>Wódka Stock 40% 0,7l</t>
  </si>
  <si>
    <t>Wódka Stock 40% 0,5l</t>
  </si>
  <si>
    <t>Brandy Original 36% 500ml</t>
  </si>
  <si>
    <t>Wódka Finlandia Czarna porzeczka Fusion 700ml</t>
  </si>
  <si>
    <t>Wódka Chopin Rye 40% 700ml</t>
  </si>
  <si>
    <t>Wódka Chopin Rye 40% 500ml z kieliszkiem</t>
  </si>
  <si>
    <t>Wódka Dębowa Polska 40% 500ml +puszka</t>
  </si>
  <si>
    <t>Whisky Famous grouse 700ml +2 szklanki</t>
  </si>
  <si>
    <t>Wódka Dębowa De Chene 40% 700ml beczka</t>
  </si>
  <si>
    <t>Wódka Stock 40% 1000ml</t>
  </si>
  <si>
    <t>Wódka Wyborowa 40% 700ml Tuba</t>
  </si>
  <si>
    <t>Cognac Martell 0,7l,</t>
  </si>
  <si>
    <t>Wódka Krupnik 40% 0,5l</t>
  </si>
  <si>
    <t>Wódka Krupnik 40% 200ml</t>
  </si>
  <si>
    <t>Wódka Krupnik 40% 700ml</t>
  </si>
  <si>
    <t>Wódka Krupnik 40% 100ml</t>
  </si>
  <si>
    <t>Wódka Żubrówka 40% Biała 0,5l</t>
  </si>
  <si>
    <t>Wódka Finlandia 700ml+2 kieliszki</t>
  </si>
  <si>
    <t>Wódka Żubrówka 40% 0,7l POLMOS</t>
  </si>
  <si>
    <t>Wódka Stock Prestige Cranberry 37,5% 700ml</t>
  </si>
  <si>
    <t>Wódka Żubrówka 40% 100ml</t>
  </si>
  <si>
    <t>Wódka Nemiroff Citron 40% 0,7l NEMIROFF</t>
  </si>
  <si>
    <t>Likier Advocat Starotoruński Dalkowski 500ml VINPOL</t>
  </si>
  <si>
    <t>Whisky Chivas Regal Scotch 12-letnia 700ml</t>
  </si>
  <si>
    <t>Whisky Famous Grouse 40% 500ml</t>
  </si>
  <si>
    <t>Wódka Luksusowa gorzka 30% 100ml WYBOROWA</t>
  </si>
  <si>
    <t>Spirytus nalewkowy Soplica 60% 500ml CEDC OBORNIKI</t>
  </si>
  <si>
    <t>Whisky Szkocka mieszana Ballantines 500ml JANUS</t>
  </si>
  <si>
    <t>Wódka Chłopska Pędzona Pieprzówka 40% 500ml JANUS</t>
  </si>
  <si>
    <t>Wódka Chłopska Pędzona Świąteczna 40% 500ml JANUS</t>
  </si>
  <si>
    <t>Wódka Chłopska Pędzona Przepalanka 36% 500ml JANUS</t>
  </si>
  <si>
    <t>Wódka Chłopska Pędzona Bimber 45% 500ml JANUS</t>
  </si>
  <si>
    <t>Wódka Chłopska Pędzona pomarańczowo-orzechowa 32% 500ml JANUS</t>
  </si>
  <si>
    <t>Wódka Chłopska Pędzona czysta 40% 500ml JANUS</t>
  </si>
  <si>
    <t>Campari 700ml+schweppes 1l</t>
  </si>
  <si>
    <t>Wódka Wyborowa 40% 50ml,</t>
  </si>
  <si>
    <t>Whisky Ballantines finest 700ml</t>
  </si>
  <si>
    <t>Wódka 1906 40% 200ml</t>
  </si>
  <si>
    <t>Wódka 1906 40% 100ml</t>
  </si>
  <si>
    <t>Wódka Luksusowa 40% 0,7l</t>
  </si>
  <si>
    <t>Wódka starogardzka 500ml</t>
  </si>
  <si>
    <t>Whisky Johnnie Walker 700ml,</t>
  </si>
  <si>
    <t>Wódka starogardzka 700ml</t>
  </si>
  <si>
    <t>Likier Krupnik 200ml</t>
  </si>
  <si>
    <t>Wódka Wyborowa 40% 500ml</t>
  </si>
  <si>
    <t>Wódka LB carnberry 38% 0,5l</t>
  </si>
  <si>
    <t>Wódka LB 38% 0,7l</t>
  </si>
  <si>
    <t>Wódka Żubr 40% 500ml</t>
  </si>
  <si>
    <t>Whisky Jameson 40% 0,7l</t>
  </si>
  <si>
    <t>Wódka Czysta de Luxe 40% 500ml</t>
  </si>
  <si>
    <t>Whisky Grant`s 40% 0,5l</t>
  </si>
  <si>
    <t>Wódka Czysta de Luxe 40% 100ml</t>
  </si>
  <si>
    <t>Wódka Żubr strong 40% 100 ml,</t>
  </si>
  <si>
    <t>Wódka Jeżówka jabłko i mięta 34% 200ml POLMOS BIAŁYSTOK</t>
  </si>
  <si>
    <t>Wódka Jeżówka wiśniowa 34% 500ml POLMOS BIAŁYSTOK</t>
  </si>
  <si>
    <t>Brandy Metaxa 5* 38% 0,5l</t>
  </si>
  <si>
    <t>Gin Hunting lodge 40% 700ml</t>
  </si>
  <si>
    <t>Whisky Hunting lodge 40% 700l</t>
  </si>
  <si>
    <t>Likier Limonce Fresh 25% 500ml STOCK</t>
  </si>
  <si>
    <t>Wódka Trzy Zboża Lubelska 500ml 40% STOCK</t>
  </si>
  <si>
    <t>Brandy Pliska 36% 0,5l AMBRA</t>
  </si>
  <si>
    <t>Wódka Wiśniówka Lubelska 32% 200ml POLMOS</t>
  </si>
  <si>
    <t>Wódka Smirnoff 700ml POLMOS S,A,</t>
  </si>
  <si>
    <t>Brandy Napoleon Akron 30% 700ml</t>
  </si>
  <si>
    <t>Wódka Lubelska grejfrutowa 100ml</t>
  </si>
  <si>
    <t>Wódka starotoruńska 500ml+kieliszki pieprzowo-toruńska VINPOL</t>
  </si>
  <si>
    <t>Wódka Maximus 500ml Brown</t>
  </si>
  <si>
    <t>Wódka Smirnoff Vladimir 40% 500ml POLMOS</t>
  </si>
  <si>
    <t>Brandy Slantschew Brjag 36% 500ml AMBRA</t>
  </si>
  <si>
    <t>Wódka Maximus 40% 700ml BROWN-FORMAN</t>
  </si>
  <si>
    <t>Wódka Wiśniówka lubelska 500ml POLMOS LUBLIN</t>
  </si>
  <si>
    <t>Wódka Lubelska porzeczkowa 200ml POLMOS LUBLIN</t>
  </si>
  <si>
    <t>Wódka Lubelska Żurawinówka 32% 500ml POLMOS</t>
  </si>
  <si>
    <t>Wódka Lubelska Cytrynówka 32% 500ml POLMOS</t>
  </si>
  <si>
    <t>Wódka Finlandia Lime 37,5% 500ml BROWN-FORMAN</t>
  </si>
  <si>
    <t>Wódka Maxim citrus 500ml BROWN-FORMAN</t>
  </si>
  <si>
    <t>Wódka Maxim pieprz malina 500ml BROWN-FORMAN</t>
  </si>
  <si>
    <t>Likier miodowy Jack Daniels 700ml BROWN-FORMAN</t>
  </si>
  <si>
    <t>Wódka luksusowa wiśniowa 30% 500ml WYBOROWA</t>
  </si>
  <si>
    <t>Wódka Finlandia Cranberry 37,5% 500ml BROWN FORMAN</t>
  </si>
  <si>
    <t>Wódka Finlandia Redberry 37,5% 500ml</t>
  </si>
  <si>
    <t>Wódka Czarna Porzeczka Lubelska 32% 500ml POLMOS</t>
  </si>
  <si>
    <t>Likier Advocat tiramisu 500ml POLMOS</t>
  </si>
  <si>
    <t>Wódka Gorzka z miętą 700ml POLMOS</t>
  </si>
  <si>
    <t>Wódka żołądkowa gorzka 0,7l 38% POLMOS</t>
  </si>
  <si>
    <t>Wódka żołądkowa gorzka 100ml36% POLMOS</t>
  </si>
  <si>
    <t>Wódka żołądkowa gorzka 0,5l 36% POLMOS</t>
  </si>
  <si>
    <t>Wódka żołądkowa gorzka 38% 200ml POLMOS</t>
  </si>
  <si>
    <t>Wódka Finlandia mango 500ml Brown Forman</t>
  </si>
  <si>
    <t>Wódka Advocat Bombardino 500ml POLMOS</t>
  </si>
  <si>
    <t>Wódka Luksusowa ogórkowa 30% 500ml</t>
  </si>
  <si>
    <t>Wódka Finlandia 500ml 40% 37,5%</t>
  </si>
  <si>
    <t>Wódka Żołądkowa Gorzka 500ml Polmos</t>
  </si>
  <si>
    <t>Wódka lubelska ananasowa 200ml POLMOS</t>
  </si>
  <si>
    <t>Wódka lubelska ananasowa 500ml POLMOS</t>
  </si>
  <si>
    <t>Wódka lubelska antonówka 500ml POLMOS</t>
  </si>
  <si>
    <t>Likier Malibu 700ml JANUS</t>
  </si>
  <si>
    <t>Wódka Bols 40% Premium 700ml</t>
  </si>
  <si>
    <t>Wódka Stock Prestige grejfrut 37,5% 700ml STOCK</t>
  </si>
  <si>
    <t>Wódka Wyborowa Watermelon&amp;Mint 25% 500ml</t>
  </si>
  <si>
    <t>Wódka Absolwent cytrynówka 500ml</t>
  </si>
  <si>
    <t>Wódka Absolwent cytrynówka 32% 100ml,</t>
  </si>
  <si>
    <t>Wódka Absolwent cytrynówka 32% 200ml,</t>
  </si>
  <si>
    <t>Wódka Finlandia Platinum 700ml BROWN</t>
  </si>
  <si>
    <t>Wódka Bols 40% 1l BOLS</t>
  </si>
  <si>
    <t>Wódka Smirnoff blacka 500ml POLOMOS</t>
  </si>
  <si>
    <t>Wódka Żołądkowa Gorzka czarna wiśnia 200ml POLMOS</t>
  </si>
  <si>
    <t>Wódka Żołądkowa Gorzka czarna wiśnia 500ml POLMOS</t>
  </si>
  <si>
    <t>Wódka Wyborowa Pomegranate&amp;Rasberry 25% 0,5l WYBOROWA</t>
  </si>
  <si>
    <t>Likier Malibu 18% 0,5l ALLIED DOMECG</t>
  </si>
  <si>
    <t>Wódka Absolwent grejpfrutowy 32% 100ml,</t>
  </si>
  <si>
    <t>Wódka Absolwent grejpfrutowy 32% 200ml,</t>
  </si>
  <si>
    <t>Wódka Absolwent grejpfrutowy 500ml</t>
  </si>
  <si>
    <t>Wódka Absolwent jabłko z miętą 32% 100ml,</t>
  </si>
  <si>
    <t>Wódka Absolwent jabłko z mięta 32% 200ml,</t>
  </si>
  <si>
    <t>Wódka Absolwent jabłko z mięta 500ml</t>
  </si>
  <si>
    <t>Wódka Soplica nalewka czarna porzeczka 32% 200ml</t>
  </si>
  <si>
    <t>Wódka Soplica nalewka czarna porzeczka 32% 500ml</t>
  </si>
  <si>
    <t>Wódka Soplica nalewka śliwkowa 32% 200ml</t>
  </si>
  <si>
    <t>Wódka Wyborowa Lime&amp;Mint 25% 500ml</t>
  </si>
  <si>
    <t>Wódka STUMBRAS 40% 0,5L AB ATUMBRAS</t>
  </si>
  <si>
    <t>Wódka Wyborowa mango 40% 500ml</t>
  </si>
  <si>
    <t>Wódka Sznaps de Luxe jabłko 0,09l POLMOS</t>
  </si>
  <si>
    <t>Wódka Sznaps de Luxe jabłko 0,5l POLMOS</t>
  </si>
  <si>
    <t>Whisky Jim Beam Bourbon Honey 35% 0,7l JANUS</t>
  </si>
  <si>
    <t>Whisky Jim Beam Bourbon Red Stag 40% 0,7l JANUS</t>
  </si>
  <si>
    <t>Gin Jim Beam 40% 1l</t>
  </si>
  <si>
    <t>Wódka Nemiroff white 40% 500ml</t>
  </si>
  <si>
    <t>Wódka Nemiroff white 40% 1L AMBRA</t>
  </si>
  <si>
    <t>Wódka Nemiroff original 40% 0,5L AMBRA</t>
  </si>
  <si>
    <t>Wódka Sznaps de Luxe gruszka 0,5l POLMOS</t>
  </si>
  <si>
    <t>Wódka champion rey 40% 700ml+2*likier 18% POLMOS</t>
  </si>
  <si>
    <t>Wódka Soplica wiśniowa 0,10 CEDC</t>
  </si>
  <si>
    <t>Wódka żytniówka gorzka 32% 500ml Polmos</t>
  </si>
  <si>
    <t>Wódka Soplica nalewka wisniowa 200ml CEDC</t>
  </si>
  <si>
    <t>Wódka Lubelska Cytrynówka 500ml POLMOS</t>
  </si>
  <si>
    <t>Wódka Lubelska Ananasowa, 200ml POLMOS</t>
  </si>
  <si>
    <t>Wódka Lubelska Wisniówka 200ml POLMOS</t>
  </si>
  <si>
    <t>Wódka Sznaps de Luxe fresh 0,5l POLMOS</t>
  </si>
  <si>
    <t>Wódka lubelska żurawinówka 100ml POLMOS LUBLIN</t>
  </si>
  <si>
    <t>Wódka Soplica orzech laskowy 32% 100ml CEDC</t>
  </si>
  <si>
    <t>Wódka lubelska antonówka 30% 100ml POLMOS LUBLIN</t>
  </si>
  <si>
    <t>Wódka Żubrówka złota 100ml CEDC</t>
  </si>
  <si>
    <t>Wódka Żubrówka złota 200ml CEDC</t>
  </si>
  <si>
    <t>Wódka lubelska pomarańczowa 500ml POLMOS LUBLIN</t>
  </si>
  <si>
    <t>Wódka Sznaps de Luxe fresh 0,9l POLMOS</t>
  </si>
  <si>
    <t>Wódka lubelska limonka i mięta 500ml POLMOS LUBLIN</t>
  </si>
  <si>
    <t>Wódka Lubelska Cytrynówka 100ml POLMOS</t>
  </si>
  <si>
    <t>Wódka Lubelska żurawinówka 200ml POLMOS</t>
  </si>
  <si>
    <t>Whisky Wild Turkey 81 0,7L POLMOS</t>
  </si>
  <si>
    <t>Wódka lubelska porzeczkowa 30% 200ml POLMOS LUBLIN</t>
  </si>
  <si>
    <t>Wódka lubelska żurawinówka 30% 500ml POLMOS LUBLIN</t>
  </si>
  <si>
    <t>Wódka Finlandia black currant 37,5% 500ml</t>
  </si>
  <si>
    <t>Wódka Lubelska Grejfrutowa 500ml POLMOS</t>
  </si>
  <si>
    <t>Wódka Lubelska Porzeczkowa 30% 350ml POLMOS</t>
  </si>
  <si>
    <t>Wódka Lubelska Ananasowa 30% 350ml POLMOS</t>
  </si>
  <si>
    <t>Wódka Wyborowa Citrus squeeze 25% 500ml</t>
  </si>
  <si>
    <t>Wódka lubelska brzoskwiniowa 500ml POLMOS LUBLIN</t>
  </si>
  <si>
    <t>Wódka Soplica malinowa 200ml CEDC</t>
  </si>
  <si>
    <t>Whisky Johnnie Walker Red Label: 0,7l +szklanki</t>
  </si>
  <si>
    <t>Wódka lubuski 40% 500mlz syropem VINPOL</t>
  </si>
  <si>
    <t>Wódka Lubelska grejfrutowa 30% 350ml</t>
  </si>
  <si>
    <t>Whisky Grants sherry cask 700ml</t>
  </si>
  <si>
    <t>Wódka Soplica nawelka orzech włoski 0,10 CEDC</t>
  </si>
  <si>
    <t>Wódka Krupnik cytrynowy 500ml</t>
  </si>
  <si>
    <t>Brandy Laine Napoleon 700ml</t>
  </si>
  <si>
    <t>Rum z trzciny cukrowej GOLDEN RUM 200ml</t>
  </si>
  <si>
    <t>Rum z trzciny cukrowej GOLDEN RUM 100ml</t>
  </si>
  <si>
    <t>Wódka Finlandia 40% 50ml</t>
  </si>
  <si>
    <t>Whisky Famous grouse 40% karton 700ml +2 szklanki</t>
  </si>
  <si>
    <t>Whisky Ballantines 40% 200ml SELGROS</t>
  </si>
  <si>
    <t>Brandy XO BONCOURT 38% 700ml</t>
  </si>
  <si>
    <t>Likier jajeczny smak cappucino 500ml POLMOS</t>
  </si>
  <si>
    <t>Wódka Stumbras 40% 700ml MV POLAND</t>
  </si>
  <si>
    <t>Wódka Żubrówka Bison Grass 500ml Polmos</t>
  </si>
  <si>
    <t>Wódka Złota Polska grejpfrutow 100ml JANUS</t>
  </si>
  <si>
    <t>Rum Golden 37,5% 500ml</t>
  </si>
  <si>
    <t>Wódka Baczewski 500ml 40%</t>
  </si>
  <si>
    <t>Wódka Żołądkowa gorzka z figą 34% 200ml POLMOS</t>
  </si>
  <si>
    <t>Wódka Żołądkowa gorzka z figą 34% 500ml POLMOS</t>
  </si>
  <si>
    <t>Wódka Żubrówka Bison Grass 40% 700ml</t>
  </si>
  <si>
    <t>Wódka Wyborowa 40% 500ml WYBOROWA</t>
  </si>
  <si>
    <t>Wódka Wyborowa 40% 700ml WYBOROWA</t>
  </si>
  <si>
    <t>Wódka starogardzka 37,5% POLMOS</t>
  </si>
  <si>
    <t>Wódka Stumbras quince 500ml AB Stumbras</t>
  </si>
  <si>
    <t>Wódka Baczewski 700ml</t>
  </si>
  <si>
    <t>Whisky Jack daniel`s honey 0,35l</t>
  </si>
  <si>
    <t>Wódka Absolwent wiśnia 200ml 30% POLMOS</t>
  </si>
  <si>
    <t>Wódka Absolut vodka 500ml</t>
  </si>
  <si>
    <t>Wódka Absolut citron 500ml</t>
  </si>
  <si>
    <t>Wódka Absolut kurant 500ml</t>
  </si>
  <si>
    <t>Wódka Absolwent 40% 500ml</t>
  </si>
  <si>
    <t>Wódka Absolwent 40% 700ml</t>
  </si>
  <si>
    <t>Wódka Finlandia 500ml</t>
  </si>
  <si>
    <t>Wódka Finlandia 700ml Altia Corp</t>
  </si>
  <si>
    <t>Whisky Grant`s whisky 700ml</t>
  </si>
  <si>
    <t>Whisky Johnnie Walker 500ml</t>
  </si>
  <si>
    <t>Whisky Jack daniel`s 500ml</t>
  </si>
  <si>
    <t>Whisky Jack daniel`s 700ml</t>
  </si>
  <si>
    <t>Whisky Jack daniel`s 0,35l</t>
  </si>
  <si>
    <t>Wódka żytniówka gorzka z miętą 200ml POLMOS</t>
  </si>
  <si>
    <t>Wódka Luksusowa 40% 500ml</t>
  </si>
  <si>
    <t>Wódka Nemiroff rye honey 40% 500ml</t>
  </si>
  <si>
    <t>Wódka Pan Tadeusz 40% 500ml</t>
  </si>
  <si>
    <t>Wódka Pan Tadeusz: 40% 500ml</t>
  </si>
  <si>
    <t>Wódka Pan Tadeusz 40% 700ml</t>
  </si>
  <si>
    <t>Whisky Passport Scotch 700ml</t>
  </si>
  <si>
    <t>Wódka Polonia 40% 0,5l</t>
  </si>
  <si>
    <t>Wódka Polska 40% 500ml</t>
  </si>
  <si>
    <t>Wódka Premium 40% 700ml</t>
  </si>
  <si>
    <t>Wódka Smirnoff vladimir 500ml</t>
  </si>
  <si>
    <t>Wódka Sobieski 40% 500ml</t>
  </si>
  <si>
    <t>Wódka Sobieski 40% 700ml</t>
  </si>
  <si>
    <t>Wódka Sobieski Sleeve 40% 700ml</t>
  </si>
  <si>
    <t>Wódka Soplica malinowa 36% 500ml</t>
  </si>
  <si>
    <t>Wódka 1906 40% 500ml</t>
  </si>
  <si>
    <t>Wódka Żubrówka biała 200ml 40% POLMOS</t>
  </si>
  <si>
    <t>Wódka Żurawinówka lubelska 34% 500ml POLMOS</t>
  </si>
  <si>
    <t>Wódka Absolut kurant 700ml</t>
  </si>
  <si>
    <t>Wódka Absolut vodka 700ml</t>
  </si>
  <si>
    <t>Wódka Absolut citron 700ml</t>
  </si>
  <si>
    <t>Wódka Finlandia grapefruit 500ml</t>
  </si>
  <si>
    <t>Wódka Soplica 40% 700ml</t>
  </si>
  <si>
    <t>Wódka Żurawinówka lubelska 200ml POLMOS LUBLIN</t>
  </si>
  <si>
    <t>Artykuły garmażeryjne</t>
  </si>
  <si>
    <t xml:space="preserve">Artykuły żywieniowe dla dzieci  </t>
  </si>
  <si>
    <t>Dodatki do ciast, deserów, mięs</t>
  </si>
  <si>
    <t xml:space="preserve">Karma dla zwierząt </t>
  </si>
  <si>
    <t xml:space="preserve">Koncentraty obiadowo-deserowe </t>
  </si>
  <si>
    <t xml:space="preserve"> Mięso DH  </t>
  </si>
  <si>
    <t xml:space="preserve">Wędliny, wyroby i przetwory mięsne     </t>
  </si>
  <si>
    <t xml:space="preserve">Mrożonki </t>
  </si>
  <si>
    <t>Mleko</t>
  </si>
  <si>
    <t xml:space="preserve">Nabiał                                                            ceny sugerowane według cen na produkcie          </t>
  </si>
  <si>
    <t>Napoje i soki</t>
  </si>
  <si>
    <t xml:space="preserve">Przekąski słone </t>
  </si>
  <si>
    <t>Przetwory owocowo-warzywne</t>
  </si>
  <si>
    <t xml:space="preserve">Przyprawy  </t>
  </si>
  <si>
    <t>Przetwory rybne</t>
  </si>
  <si>
    <t xml:space="preserve">Słodycze  </t>
  </si>
  <si>
    <t>Przetwory zbożowe i produkty sypkie</t>
  </si>
  <si>
    <t xml:space="preserve">Cukier </t>
  </si>
  <si>
    <t>AGD</t>
  </si>
  <si>
    <t xml:space="preserve">Farmacja   </t>
  </si>
  <si>
    <t>DH</t>
  </si>
  <si>
    <t>Branża</t>
  </si>
  <si>
    <t>Spożywcza</t>
  </si>
  <si>
    <t>Marża minimalna</t>
  </si>
  <si>
    <t>Marża maksymalna</t>
  </si>
  <si>
    <t>Widełki marż</t>
  </si>
  <si>
    <t>Chemiczno - Kosmetyczna</t>
  </si>
  <si>
    <t>Przemysłowa</t>
  </si>
  <si>
    <t>Alkohole</t>
  </si>
  <si>
    <t>Koktajl, Drink, Likier</t>
  </si>
  <si>
    <t>Cydr</t>
  </si>
  <si>
    <t>Alkohole kolorowe (Brandy, Koniak, Whisky)</t>
  </si>
  <si>
    <t>Smakołyki - dodatki typu (kostka, ciastko)</t>
  </si>
  <si>
    <t>Serki topione</t>
  </si>
  <si>
    <t>Napoje w butelce</t>
  </si>
  <si>
    <t>Soki i napoje w kartonie 1L i 2L</t>
  </si>
  <si>
    <t>Owoce południowe (cytrusowe)</t>
  </si>
  <si>
    <t>Owoce</t>
  </si>
  <si>
    <t>Warzywa</t>
  </si>
  <si>
    <t>Owocowe</t>
  </si>
  <si>
    <t>Warzywne</t>
  </si>
  <si>
    <t>Cytrusowe</t>
  </si>
  <si>
    <t>Ziarna</t>
  </si>
  <si>
    <t>Susze</t>
  </si>
  <si>
    <t>Pieczywo KDSH</t>
  </si>
  <si>
    <t>Chleb</t>
  </si>
  <si>
    <t>Bułki</t>
  </si>
  <si>
    <t>Cukiernicze</t>
  </si>
  <si>
    <t>Pieczywo obce</t>
  </si>
  <si>
    <t>Art.. Wypiekane</t>
  </si>
  <si>
    <t>Art.. Cukiernicze</t>
  </si>
  <si>
    <t>Ciasta</t>
  </si>
  <si>
    <t>Torty</t>
  </si>
  <si>
    <t>Cukierki paczkowane</t>
  </si>
  <si>
    <t>Cukierki LUZ</t>
  </si>
  <si>
    <t>Ciastka LUZ</t>
  </si>
  <si>
    <t xml:space="preserve">Tłuszcze roślinne i zwierzęce  </t>
  </si>
  <si>
    <t>Oleje</t>
  </si>
  <si>
    <t>Oliwy</t>
  </si>
  <si>
    <t>Napoje Kawowe</t>
  </si>
  <si>
    <t>Herbaty czarne</t>
  </si>
  <si>
    <t>Herbaty owocowe</t>
  </si>
  <si>
    <t>Napoje Herbaciane</t>
  </si>
  <si>
    <t>Herbaty rozpuszczalne</t>
  </si>
  <si>
    <t>Herbaty liściaste</t>
  </si>
  <si>
    <t>Kawy mielone</t>
  </si>
  <si>
    <t>Kawy ziarniste</t>
  </si>
  <si>
    <t>Kawy rozpuszczalne</t>
  </si>
  <si>
    <t>Kawy w kapsułkach</t>
  </si>
  <si>
    <t>Wyroby przemysłu tytoniowego</t>
  </si>
  <si>
    <t>Proszki do prania</t>
  </si>
  <si>
    <t>Płyny do płukania</t>
  </si>
  <si>
    <t>Środki czyszczące</t>
  </si>
  <si>
    <t>Akcesoria czyszczące (ścierki, gąbki, itd..)</t>
  </si>
  <si>
    <t>Środki pielęgnacyjno-kosmetyczne</t>
  </si>
  <si>
    <t>Chemia specjalistyczna</t>
  </si>
  <si>
    <t>Perfumeria (perfumy, dezodoranty, wody toaletowe)</t>
  </si>
  <si>
    <t>Ożywki ogrodnicze (odżywki, nawozy, podsypki)</t>
  </si>
  <si>
    <t>Ogólnoprzemysłowe</t>
  </si>
  <si>
    <t xml:space="preserve">UWAGA !!!  Jeżeli produkt zawiera cenę "półkową " na opakowaniu, zamieszczoną przez Producenta, to sprzedajemy go, w tej cenie ! Nigdy nie sprzedajemy produktów w cenie wyższej jak na opakowaniu. Jeżeli marża nie wychodzi około 15%  to nie kupujemy takiego produktu i takie przypadki zgłaszamy do DH.  </t>
  </si>
  <si>
    <t>Chipsy, chrupki ,prażynki orzeszki,popcorn</t>
  </si>
  <si>
    <t>Paluszki,krakersy ,precelki</t>
  </si>
  <si>
    <t>Ogórkii kapusta( kiszone i konserwowe)</t>
  </si>
  <si>
    <t>Musztarda,chrzan</t>
  </si>
  <si>
    <t>Kasza,płatki,ryż</t>
  </si>
  <si>
    <t>Kapsułki do prania,żele do prania</t>
  </si>
  <si>
    <t>Środki czyszczące i dezynfekujące (mleczka, płyny WC,płyny do naczyń  itd..)</t>
  </si>
  <si>
    <t>Kosmetyki (kremy ,farby)</t>
  </si>
  <si>
    <t>Dania mrożone (flaki, pizza, zapiekanki, itp..)</t>
  </si>
  <si>
    <t>Biżuteria</t>
  </si>
  <si>
    <t>Zestawy obiadowo-kawowe</t>
  </si>
  <si>
    <t>Artykuły elektryczne</t>
  </si>
  <si>
    <t>Artykuły domowego użytku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</si>
  <si>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</si>
  <si>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</si>
  <si>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</si>
  <si>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</si>
  <si>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</si>
  <si>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</si>
  <si>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</si>
  <si>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</si>
  <si>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</si>
  <si>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99</t>
  </si>
  <si>
    <t xml:space="preserve">Marża obecna </t>
  </si>
  <si>
    <t>Klasa</t>
  </si>
  <si>
    <t>Kategoria</t>
  </si>
  <si>
    <t>Marżownik startowy Sklep nr 1 Top Supermarket "Blaszak"</t>
  </si>
  <si>
    <r>
      <t xml:space="preserve">Wszystkie Promocje organizuje  wyłącznie </t>
    </r>
    <r>
      <rPr>
        <b/>
        <sz val="9"/>
        <rFont val="Arial"/>
        <family val="2"/>
        <charset val="238"/>
      </rPr>
      <t>DH</t>
    </r>
    <r>
      <rPr>
        <sz val="9"/>
        <rFont val="Arial"/>
        <family val="2"/>
        <charset val="238"/>
      </rPr>
      <t/>
    </r>
  </si>
  <si>
    <t>Srednia marża: 23,24 %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</si>
  <si>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</si>
  <si>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</si>
  <si>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</si>
  <si>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</si>
  <si>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</si>
  <si>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</si>
  <si>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</si>
  <si>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</si>
  <si>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</si>
  <si>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</si>
  <si>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</si>
  <si>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</si>
  <si>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</si>
  <si>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Wódka kolorowa</t>
  </si>
  <si>
    <t>Lizaki</t>
  </si>
  <si>
    <t>Akcesoria kosmetyczne</t>
  </si>
  <si>
    <t>Wrzesień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</si>
</sst>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z_ł_-;\-* #,##0.00\ _z_ł_-;_-* &quot;-&quot;??\ _z_ł_-;_-@_-"/>
  </numFmts>
  <fonts count="27" x14ac:knownFonts="1">
    <font>
      <sz val="11"/>
      <color theme="1"/>
      <name val="Calibri"/>
      <family val="2"/>
      <charset val="238"/>
      <scheme val="minor"/>
    </font>
    <font>
      <b/>
      <sz val="9"/>
      <name val="Arial"/>
      <family val="2"/>
      <charset val="238"/>
    </font>
    <font>
      <b/>
      <sz val="9"/>
      <color indexed="10"/>
      <name val="Arial"/>
      <family val="2"/>
      <charset val="238"/>
    </font>
    <font>
      <sz val="9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u/>
      <sz val="10"/>
      <name val="Arial"/>
      <family val="2"/>
      <charset val="238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sz val="8"/>
      <color theme="1"/>
      <name val="Calibri"/>
      <family val="2"/>
      <charset val="238"/>
      <scheme val="minor"/>
    </font>
    <font>
      <b/>
      <sz val="9"/>
      <color rgb="FFFF0000"/>
      <name val="Arial"/>
      <family val="2"/>
      <charset val="238"/>
    </font>
    <font>
      <b/>
      <sz val="8"/>
      <color theme="1"/>
      <name val="Consolas"/>
      <family val="3"/>
      <charset val="238"/>
    </font>
    <font>
      <b/>
      <sz val="14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2">
    <xf numFmtId="0" fontId="0" fillId="0" borderId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58" applyNumberFormat="0" applyAlignment="0" applyProtection="0"/>
    <xf numFmtId="0" fontId="11" fillId="12" borderId="59" applyNumberFormat="0" applyAlignment="0" applyProtection="0"/>
    <xf numFmtId="0" fontId="12" fillId="0" borderId="60" applyNumberFormat="0" applyFill="0" applyAlignment="0" applyProtection="0"/>
    <xf numFmtId="0" fontId="13" fillId="13" borderId="61" applyNumberFormat="0" applyAlignment="0" applyProtection="0"/>
    <xf numFmtId="0" fontId="14" fillId="0" borderId="62" applyNumberFormat="0" applyFill="0" applyAlignment="0" applyProtection="0"/>
    <xf numFmtId="0" fontId="15" fillId="0" borderId="63" applyNumberFormat="0" applyFill="0" applyAlignment="0" applyProtection="0"/>
    <xf numFmtId="0" fontId="16" fillId="0" borderId="64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58" applyNumberFormat="0" applyAlignment="0" applyProtection="0"/>
    <xf numFmtId="0" fontId="18" fillId="0" borderId="65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" fillId="14" borderId="66" applyNumberFormat="0" applyFont="0" applyAlignment="0" applyProtection="0"/>
    <xf numFmtId="43" fontId="8" fillId="0" borderId="0" applyFont="0" applyFill="0" applyBorder="0" applyAlignment="0" applyProtection="0"/>
  </cellStyleXfs>
  <cellXfs count="321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15" borderId="2" xfId="0" applyFill="1" applyBorder="1"/>
    <xf numFmtId="0" fontId="0" fillId="15" borderId="3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5" borderId="0" xfId="0" applyFill="1" applyBorder="1"/>
    <xf numFmtId="0" fontId="0" fillId="15" borderId="6" xfId="0" applyFill="1" applyBorder="1"/>
    <xf numFmtId="0" fontId="0" fillId="15" borderId="7" xfId="0" applyFill="1" applyBorder="1"/>
    <xf numFmtId="0" fontId="0" fillId="15" borderId="8" xfId="0" applyFill="1" applyBorder="1"/>
    <xf numFmtId="0" fontId="0" fillId="15" borderId="9" xfId="0" applyFill="1" applyBorder="1"/>
    <xf numFmtId="0" fontId="0" fillId="16" borderId="2" xfId="0" applyFill="1" applyBorder="1"/>
    <xf numFmtId="0" fontId="0" fillId="16" borderId="3" xfId="0" applyFill="1" applyBorder="1"/>
    <xf numFmtId="0" fontId="0" fillId="16" borderId="4" xfId="0" applyFill="1" applyBorder="1"/>
    <xf numFmtId="0" fontId="0" fillId="16" borderId="5" xfId="0" applyFill="1" applyBorder="1"/>
    <xf numFmtId="0" fontId="0" fillId="16" borderId="0" xfId="0" applyFill="1" applyBorder="1"/>
    <xf numFmtId="0" fontId="0" fillId="16" borderId="6" xfId="0" applyFill="1" applyBorder="1"/>
    <xf numFmtId="0" fontId="0" fillId="16" borderId="7" xfId="0" applyFill="1" applyBorder="1"/>
    <xf numFmtId="0" fontId="0" fillId="16" borderId="8" xfId="0" applyFill="1" applyBorder="1"/>
    <xf numFmtId="0" fontId="0" fillId="16" borderId="9" xfId="0" applyFill="1" applyBorder="1"/>
    <xf numFmtId="0" fontId="0" fillId="17" borderId="0" xfId="0" applyFill="1"/>
    <xf numFmtId="0" fontId="0" fillId="18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19" borderId="2" xfId="0" applyFill="1" applyBorder="1"/>
    <xf numFmtId="0" fontId="0" fillId="19" borderId="3" xfId="0" applyFill="1" applyBorder="1"/>
    <xf numFmtId="0" fontId="0" fillId="19" borderId="4" xfId="0" applyFill="1" applyBorder="1"/>
    <xf numFmtId="0" fontId="0" fillId="19" borderId="5" xfId="0" applyFill="1" applyBorder="1"/>
    <xf numFmtId="0" fontId="0" fillId="19" borderId="0" xfId="0" applyFill="1" applyBorder="1"/>
    <xf numFmtId="0" fontId="0" fillId="19" borderId="7" xfId="0" applyFill="1" applyBorder="1"/>
    <xf numFmtId="0" fontId="0" fillId="19" borderId="8" xfId="0" applyFill="1" applyBorder="1"/>
    <xf numFmtId="0" fontId="0" fillId="20" borderId="0" xfId="0" applyFill="1"/>
    <xf numFmtId="0" fontId="0" fillId="0" borderId="13" xfId="0" applyBorder="1"/>
    <xf numFmtId="0" fontId="0" fillId="0" borderId="14" xfId="0" applyBorder="1"/>
    <xf numFmtId="0" fontId="0" fillId="15" borderId="13" xfId="0" applyFill="1" applyBorder="1"/>
    <xf numFmtId="0" fontId="0" fillId="15" borderId="14" xfId="0" applyFill="1" applyBorder="1"/>
    <xf numFmtId="0" fontId="0" fillId="15" borderId="15" xfId="0" applyFill="1" applyBorder="1"/>
    <xf numFmtId="0" fontId="0" fillId="16" borderId="13" xfId="0" applyFill="1" applyBorder="1"/>
    <xf numFmtId="0" fontId="0" fillId="16" borderId="14" xfId="0" applyFill="1" applyBorder="1"/>
    <xf numFmtId="0" fontId="0" fillId="16" borderId="15" xfId="0" applyFill="1" applyBorder="1"/>
    <xf numFmtId="0" fontId="0" fillId="17" borderId="14" xfId="0" applyFill="1" applyBorder="1"/>
    <xf numFmtId="0" fontId="0" fillId="19" borderId="13" xfId="0" applyFill="1" applyBorder="1"/>
    <xf numFmtId="0" fontId="0" fillId="19" borderId="14" xfId="0" applyFill="1" applyBorder="1"/>
    <xf numFmtId="0" fontId="0" fillId="19" borderId="15" xfId="0" applyFill="1" applyBorder="1"/>
    <xf numFmtId="0" fontId="0" fillId="20" borderId="14" xfId="0" applyFill="1" applyBorder="1"/>
    <xf numFmtId="0" fontId="0" fillId="21" borderId="16" xfId="0" applyFill="1" applyBorder="1"/>
    <xf numFmtId="0" fontId="0" fillId="21" borderId="17" xfId="0" applyFill="1" applyBorder="1"/>
    <xf numFmtId="0" fontId="0" fillId="21" borderId="18" xfId="0" applyFill="1" applyBorder="1"/>
    <xf numFmtId="0" fontId="0" fillId="21" borderId="19" xfId="0" applyFill="1" applyBorder="1"/>
    <xf numFmtId="0" fontId="0" fillId="21" borderId="20" xfId="0" applyFill="1" applyBorder="1"/>
    <xf numFmtId="0" fontId="0" fillId="21" borderId="21" xfId="0" applyFill="1" applyBorder="1"/>
    <xf numFmtId="0" fontId="0" fillId="21" borderId="22" xfId="0" applyFill="1" applyBorder="1"/>
    <xf numFmtId="0" fontId="0" fillId="21" borderId="23" xfId="0" applyFill="1" applyBorder="1"/>
    <xf numFmtId="0" fontId="0" fillId="21" borderId="24" xfId="0" applyFill="1" applyBorder="1"/>
    <xf numFmtId="0" fontId="0" fillId="21" borderId="0" xfId="0" applyFill="1"/>
    <xf numFmtId="0" fontId="20" fillId="22" borderId="25" xfId="0" applyFont="1" applyFill="1" applyBorder="1"/>
    <xf numFmtId="0" fontId="20" fillId="22" borderId="26" xfId="0" applyFont="1" applyFill="1" applyBorder="1"/>
    <xf numFmtId="0" fontId="20" fillId="22" borderId="27" xfId="0" applyFont="1" applyFill="1" applyBorder="1"/>
    <xf numFmtId="0" fontId="20" fillId="22" borderId="19" xfId="0" applyFont="1" applyFill="1" applyBorder="1"/>
    <xf numFmtId="0" fontId="20" fillId="22" borderId="20" xfId="0" applyFont="1" applyFill="1" applyBorder="1"/>
    <xf numFmtId="0" fontId="20" fillId="22" borderId="21" xfId="0" applyFont="1" applyFill="1" applyBorder="1"/>
    <xf numFmtId="0" fontId="20" fillId="22" borderId="22" xfId="0" applyFont="1" applyFill="1" applyBorder="1"/>
    <xf numFmtId="0" fontId="20" fillId="22" borderId="23" xfId="0" applyFont="1" applyFill="1" applyBorder="1"/>
    <xf numFmtId="0" fontId="20" fillId="22" borderId="24" xfId="0" applyFont="1" applyFill="1" applyBorder="1"/>
    <xf numFmtId="0" fontId="20" fillId="16" borderId="19" xfId="0" applyFont="1" applyFill="1" applyBorder="1"/>
    <xf numFmtId="0" fontId="20" fillId="16" borderId="20" xfId="0" applyFont="1" applyFill="1" applyBorder="1"/>
    <xf numFmtId="0" fontId="20" fillId="16" borderId="21" xfId="0" applyFont="1" applyFill="1" applyBorder="1"/>
    <xf numFmtId="0" fontId="20" fillId="22" borderId="28" xfId="0" applyFont="1" applyFill="1" applyBorder="1"/>
    <xf numFmtId="0" fontId="20" fillId="22" borderId="29" xfId="0" applyFont="1" applyFill="1" applyBorder="1"/>
    <xf numFmtId="0" fontId="20" fillId="22" borderId="30" xfId="0" applyFont="1" applyFill="1" applyBorder="1"/>
    <xf numFmtId="0" fontId="20" fillId="16" borderId="16" xfId="0" applyFont="1" applyFill="1" applyBorder="1"/>
    <xf numFmtId="0" fontId="20" fillId="16" borderId="17" xfId="0" applyFont="1" applyFill="1" applyBorder="1"/>
    <xf numFmtId="0" fontId="20" fillId="16" borderId="18" xfId="0" applyFont="1" applyFill="1" applyBorder="1"/>
    <xf numFmtId="0" fontId="20" fillId="16" borderId="22" xfId="0" applyFont="1" applyFill="1" applyBorder="1"/>
    <xf numFmtId="0" fontId="20" fillId="16" borderId="23" xfId="0" applyFont="1" applyFill="1" applyBorder="1"/>
    <xf numFmtId="0" fontId="20" fillId="16" borderId="24" xfId="0" applyFont="1" applyFill="1" applyBorder="1"/>
    <xf numFmtId="0" fontId="0" fillId="21" borderId="31" xfId="0" applyFill="1" applyBorder="1"/>
    <xf numFmtId="0" fontId="0" fillId="21" borderId="32" xfId="0" applyFill="1" applyBorder="1"/>
    <xf numFmtId="0" fontId="0" fillId="21" borderId="33" xfId="0" applyFill="1" applyBorder="1"/>
    <xf numFmtId="0" fontId="20" fillId="22" borderId="34" xfId="0" applyFont="1" applyFill="1" applyBorder="1"/>
    <xf numFmtId="0" fontId="20" fillId="22" borderId="32" xfId="0" applyFont="1" applyFill="1" applyBorder="1"/>
    <xf numFmtId="0" fontId="20" fillId="22" borderId="35" xfId="0" applyFont="1" applyFill="1" applyBorder="1"/>
    <xf numFmtId="0" fontId="20" fillId="16" borderId="31" xfId="0" applyFont="1" applyFill="1" applyBorder="1"/>
    <xf numFmtId="0" fontId="20" fillId="16" borderId="32" xfId="0" applyFont="1" applyFill="1" applyBorder="1"/>
    <xf numFmtId="0" fontId="20" fillId="16" borderId="33" xfId="0" applyFont="1" applyFill="1" applyBorder="1"/>
    <xf numFmtId="0" fontId="20" fillId="22" borderId="33" xfId="0" applyFont="1" applyFill="1" applyBorder="1"/>
    <xf numFmtId="0" fontId="0" fillId="21" borderId="36" xfId="0" applyFill="1" applyBorder="1"/>
    <xf numFmtId="0" fontId="0" fillId="21" borderId="37" xfId="0" applyFill="1" applyBorder="1"/>
    <xf numFmtId="0" fontId="0" fillId="21" borderId="38" xfId="0" applyFill="1" applyBorder="1"/>
    <xf numFmtId="0" fontId="20" fillId="22" borderId="39" xfId="0" applyFont="1" applyFill="1" applyBorder="1"/>
    <xf numFmtId="0" fontId="20" fillId="22" borderId="37" xfId="0" applyFont="1" applyFill="1" applyBorder="1"/>
    <xf numFmtId="0" fontId="20" fillId="22" borderId="40" xfId="0" applyFont="1" applyFill="1" applyBorder="1"/>
    <xf numFmtId="0" fontId="20" fillId="16" borderId="36" xfId="0" applyFont="1" applyFill="1" applyBorder="1"/>
    <xf numFmtId="0" fontId="20" fillId="16" borderId="37" xfId="0" applyFont="1" applyFill="1" applyBorder="1"/>
    <xf numFmtId="0" fontId="20" fillId="16" borderId="38" xfId="0" applyFont="1" applyFill="1" applyBorder="1"/>
    <xf numFmtId="0" fontId="20" fillId="22" borderId="38" xfId="0" applyFont="1" applyFill="1" applyBorder="1"/>
    <xf numFmtId="0" fontId="0" fillId="21" borderId="41" xfId="0" applyFill="1" applyBorder="1"/>
    <xf numFmtId="0" fontId="0" fillId="21" borderId="42" xfId="0" applyFill="1" applyBorder="1"/>
    <xf numFmtId="0" fontId="0" fillId="21" borderId="43" xfId="0" applyFill="1" applyBorder="1"/>
    <xf numFmtId="0" fontId="20" fillId="22" borderId="44" xfId="0" applyFont="1" applyFill="1" applyBorder="1"/>
    <xf numFmtId="0" fontId="20" fillId="22" borderId="42" xfId="0" applyFont="1" applyFill="1" applyBorder="1"/>
    <xf numFmtId="0" fontId="20" fillId="22" borderId="45" xfId="0" applyFont="1" applyFill="1" applyBorder="1"/>
    <xf numFmtId="0" fontId="20" fillId="16" borderId="41" xfId="0" applyFont="1" applyFill="1" applyBorder="1"/>
    <xf numFmtId="0" fontId="20" fillId="16" borderId="42" xfId="0" applyFont="1" applyFill="1" applyBorder="1"/>
    <xf numFmtId="0" fontId="20" fillId="16" borderId="43" xfId="0" applyFont="1" applyFill="1" applyBorder="1"/>
    <xf numFmtId="0" fontId="20" fillId="22" borderId="43" xfId="0" applyFont="1" applyFill="1" applyBorder="1"/>
    <xf numFmtId="0" fontId="0" fillId="22" borderId="0" xfId="0" applyFill="1"/>
    <xf numFmtId="0" fontId="3" fillId="3" borderId="31" xfId="0" applyFont="1" applyFill="1" applyBorder="1" applyAlignment="1">
      <alignment horizontal="left" vertical="center" wrapText="1"/>
    </xf>
    <xf numFmtId="0" fontId="3" fillId="3" borderId="32" xfId="0" applyFont="1" applyFill="1" applyBorder="1" applyAlignment="1">
      <alignment horizontal="left" vertical="center" wrapText="1"/>
    </xf>
    <xf numFmtId="0" fontId="3" fillId="3" borderId="35" xfId="0" applyFont="1" applyFill="1" applyBorder="1" applyAlignment="1">
      <alignment horizontal="left" vertical="center" wrapText="1"/>
    </xf>
    <xf numFmtId="0" fontId="3" fillId="3" borderId="33" xfId="0" applyFont="1" applyFill="1" applyBorder="1" applyAlignment="1">
      <alignment horizontal="left" vertical="center" wrapText="1"/>
    </xf>
    <xf numFmtId="0" fontId="3" fillId="2" borderId="33" xfId="0" applyFont="1" applyFill="1" applyBorder="1" applyAlignment="1">
      <alignment horizontal="left" vertical="center" wrapText="1"/>
    </xf>
    <xf numFmtId="0" fontId="3" fillId="3" borderId="34" xfId="0" applyFont="1" applyFill="1" applyBorder="1" applyAlignment="1">
      <alignment horizontal="left" vertical="center" wrapText="1"/>
    </xf>
    <xf numFmtId="0" fontId="3" fillId="23" borderId="31" xfId="0" applyFont="1" applyFill="1" applyBorder="1" applyAlignment="1">
      <alignment horizontal="left" vertical="center" wrapText="1"/>
    </xf>
    <xf numFmtId="0" fontId="3" fillId="23" borderId="32" xfId="0" applyFont="1" applyFill="1" applyBorder="1" applyAlignment="1">
      <alignment horizontal="left" vertical="center" wrapText="1"/>
    </xf>
    <xf numFmtId="0" fontId="3" fillId="2" borderId="34" xfId="0" applyFont="1" applyFill="1" applyBorder="1" applyAlignment="1">
      <alignment horizontal="left" vertical="center" wrapText="1"/>
    </xf>
    <xf numFmtId="0" fontId="3" fillId="23" borderId="3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left" vertical="center" wrapText="1"/>
    </xf>
    <xf numFmtId="0" fontId="3" fillId="2" borderId="32" xfId="0" applyFont="1" applyFill="1" applyBorder="1" applyAlignment="1">
      <alignment horizontal="left" vertical="center" wrapText="1"/>
    </xf>
    <xf numFmtId="0" fontId="3" fillId="2" borderId="35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6" xfId="0" applyFont="1" applyFill="1" applyBorder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 wrapText="1"/>
    </xf>
    <xf numFmtId="0" fontId="3" fillId="2" borderId="47" xfId="0" applyFont="1" applyFill="1" applyBorder="1" applyAlignment="1">
      <alignment vertical="center" wrapText="1"/>
    </xf>
    <xf numFmtId="10" fontId="3" fillId="2" borderId="48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22" fillId="0" borderId="0" xfId="0" applyFont="1"/>
    <xf numFmtId="0" fontId="5" fillId="0" borderId="0" xfId="0" applyFont="1" applyAlignment="1">
      <alignment horizontal="center" vertical="center" wrapText="1"/>
    </xf>
    <xf numFmtId="49" fontId="3" fillId="2" borderId="26" xfId="0" applyNumberFormat="1" applyFont="1" applyFill="1" applyBorder="1" applyAlignment="1">
      <alignment horizontal="center" vertical="center" wrapText="1"/>
    </xf>
    <xf numFmtId="49" fontId="3" fillId="2" borderId="20" xfId="0" applyNumberFormat="1" applyFont="1" applyFill="1" applyBorder="1" applyAlignment="1">
      <alignment horizontal="center" vertical="center" wrapText="1"/>
    </xf>
    <xf numFmtId="49" fontId="3" fillId="2" borderId="29" xfId="0" applyNumberFormat="1" applyFont="1" applyFill="1" applyBorder="1" applyAlignment="1">
      <alignment horizontal="center" vertical="center" wrapText="1"/>
    </xf>
    <xf numFmtId="49" fontId="3" fillId="3" borderId="17" xfId="0" applyNumberFormat="1" applyFont="1" applyFill="1" applyBorder="1" applyAlignment="1">
      <alignment horizontal="center" vertical="center" wrapText="1"/>
    </xf>
    <xf numFmtId="49" fontId="3" fillId="3" borderId="20" xfId="0" applyNumberFormat="1" applyFont="1" applyFill="1" applyBorder="1" applyAlignment="1">
      <alignment horizontal="center" vertical="center" wrapText="1"/>
    </xf>
    <xf numFmtId="49" fontId="3" fillId="3" borderId="23" xfId="0" applyNumberFormat="1" applyFont="1" applyFill="1" applyBorder="1" applyAlignment="1">
      <alignment horizontal="center" vertical="center" wrapText="1"/>
    </xf>
    <xf numFmtId="49" fontId="3" fillId="2" borderId="17" xfId="0" applyNumberFormat="1" applyFont="1" applyFill="1" applyBorder="1" applyAlignment="1">
      <alignment horizontal="center" vertical="center" wrapText="1"/>
    </xf>
    <xf numFmtId="49" fontId="3" fillId="2" borderId="23" xfId="0" applyNumberFormat="1" applyFont="1" applyFill="1" applyBorder="1" applyAlignment="1">
      <alignment horizontal="center" vertical="center" wrapText="1"/>
    </xf>
    <xf numFmtId="49" fontId="3" fillId="3" borderId="26" xfId="0" applyNumberFormat="1" applyFont="1" applyFill="1" applyBorder="1" applyAlignment="1">
      <alignment horizontal="center" vertical="center" wrapText="1"/>
    </xf>
    <xf numFmtId="49" fontId="3" fillId="2" borderId="36" xfId="0" applyNumberFormat="1" applyFont="1" applyFill="1" applyBorder="1" applyAlignment="1">
      <alignment horizontal="center" vertical="center" wrapText="1"/>
    </xf>
    <xf numFmtId="49" fontId="3" fillId="2" borderId="37" xfId="0" applyNumberFormat="1" applyFont="1" applyFill="1" applyBorder="1" applyAlignment="1">
      <alignment horizontal="center" vertical="center" wrapText="1"/>
    </xf>
    <xf numFmtId="49" fontId="3" fillId="2" borderId="38" xfId="0" applyNumberFormat="1" applyFont="1" applyFill="1" applyBorder="1" applyAlignment="1">
      <alignment horizontal="center" vertical="center" wrapText="1"/>
    </xf>
    <xf numFmtId="49" fontId="3" fillId="3" borderId="29" xfId="0" applyNumberFormat="1" applyFont="1" applyFill="1" applyBorder="1" applyAlignment="1">
      <alignment horizontal="center" vertical="center" wrapText="1"/>
    </xf>
    <xf numFmtId="49" fontId="3" fillId="2" borderId="17" xfId="0" applyNumberFormat="1" applyFont="1" applyFill="1" applyBorder="1" applyAlignment="1">
      <alignment vertical="center" wrapText="1"/>
    </xf>
    <xf numFmtId="49" fontId="3" fillId="2" borderId="20" xfId="0" applyNumberFormat="1" applyFont="1" applyFill="1" applyBorder="1" applyAlignment="1">
      <alignment vertical="center" wrapText="1"/>
    </xf>
    <xf numFmtId="49" fontId="3" fillId="2" borderId="23" xfId="0" applyNumberFormat="1" applyFont="1" applyFill="1" applyBorder="1" applyAlignment="1">
      <alignment vertical="center" wrapText="1"/>
    </xf>
    <xf numFmtId="49" fontId="3" fillId="2" borderId="39" xfId="0" applyNumberFormat="1" applyFont="1" applyFill="1" applyBorder="1" applyAlignment="1">
      <alignment horizontal="center" vertical="center" wrapText="1"/>
    </xf>
    <xf numFmtId="49" fontId="3" fillId="2" borderId="40" xfId="0" applyNumberFormat="1" applyFont="1" applyFill="1" applyBorder="1" applyAlignment="1">
      <alignment horizontal="center" vertical="center" wrapText="1"/>
    </xf>
    <xf numFmtId="49" fontId="3" fillId="3" borderId="36" xfId="0" applyNumberFormat="1" applyFont="1" applyFill="1" applyBorder="1" applyAlignment="1">
      <alignment horizontal="center" vertical="center" wrapText="1"/>
    </xf>
    <xf numFmtId="49" fontId="3" fillId="3" borderId="37" xfId="0" applyNumberFormat="1" applyFont="1" applyFill="1" applyBorder="1" applyAlignment="1">
      <alignment horizontal="center" vertical="center" wrapText="1"/>
    </xf>
    <xf numFmtId="49" fontId="3" fillId="3" borderId="38" xfId="0" applyNumberFormat="1" applyFont="1" applyFill="1" applyBorder="1" applyAlignment="1">
      <alignment horizontal="center" vertical="center" wrapText="1"/>
    </xf>
    <xf numFmtId="49" fontId="3" fillId="3" borderId="39" xfId="0" applyNumberFormat="1" applyFont="1" applyFill="1" applyBorder="1" applyAlignment="1">
      <alignment horizontal="center" vertical="center" wrapText="1"/>
    </xf>
    <xf numFmtId="49" fontId="3" fillId="3" borderId="40" xfId="0" applyNumberFormat="1" applyFont="1" applyFill="1" applyBorder="1" applyAlignment="1">
      <alignment horizontal="center" vertical="center" wrapText="1"/>
    </xf>
    <xf numFmtId="49" fontId="3" fillId="23" borderId="17" xfId="0" applyNumberFormat="1" applyFont="1" applyFill="1" applyBorder="1" applyAlignment="1">
      <alignment horizontal="center" vertical="center" wrapText="1"/>
    </xf>
    <xf numFmtId="49" fontId="3" fillId="23" borderId="20" xfId="0" applyNumberFormat="1" applyFont="1" applyFill="1" applyBorder="1" applyAlignment="1">
      <alignment horizontal="center" vertical="center" wrapText="1"/>
    </xf>
    <xf numFmtId="49" fontId="3" fillId="23" borderId="23" xfId="0" applyNumberFormat="1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vertical="center" wrapText="1"/>
    </xf>
    <xf numFmtId="0" fontId="3" fillId="2" borderId="33" xfId="0" applyFont="1" applyFill="1" applyBorder="1" applyAlignment="1">
      <alignment vertical="center" wrapText="1"/>
    </xf>
    <xf numFmtId="0" fontId="3" fillId="2" borderId="32" xfId="0" applyFont="1" applyFill="1" applyBorder="1" applyAlignment="1">
      <alignment vertical="center" wrapText="1"/>
    </xf>
    <xf numFmtId="0" fontId="4" fillId="18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3" fillId="2" borderId="16" xfId="0" applyFont="1" applyFill="1" applyBorder="1" applyAlignment="1">
      <alignment horizontal="center" vertical="center" wrapText="1"/>
    </xf>
    <xf numFmtId="9" fontId="3" fillId="2" borderId="17" xfId="0" applyNumberFormat="1" applyFont="1" applyFill="1" applyBorder="1" applyAlignment="1">
      <alignment horizontal="center" vertical="center" wrapText="1"/>
    </xf>
    <xf numFmtId="9" fontId="3" fillId="2" borderId="18" xfId="0" applyNumberFormat="1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9" fontId="3" fillId="2" borderId="20" xfId="0" applyNumberFormat="1" applyFont="1" applyFill="1" applyBorder="1" applyAlignment="1">
      <alignment horizontal="center" vertical="center" wrapText="1"/>
    </xf>
    <xf numFmtId="9" fontId="3" fillId="2" borderId="21" xfId="0" applyNumberFormat="1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9" fontId="3" fillId="2" borderId="23" xfId="0" applyNumberFormat="1" applyFont="1" applyFill="1" applyBorder="1" applyAlignment="1">
      <alignment horizontal="center" vertical="center" wrapText="1"/>
    </xf>
    <xf numFmtId="9" fontId="3" fillId="2" borderId="24" xfId="0" applyNumberFormat="1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9" fontId="3" fillId="3" borderId="26" xfId="0" applyNumberFormat="1" applyFont="1" applyFill="1" applyBorder="1" applyAlignment="1">
      <alignment horizontal="center" vertical="center" wrapText="1"/>
    </xf>
    <xf numFmtId="9" fontId="3" fillId="3" borderId="27" xfId="0" applyNumberFormat="1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9" fontId="3" fillId="3" borderId="20" xfId="0" applyNumberFormat="1" applyFont="1" applyFill="1" applyBorder="1" applyAlignment="1">
      <alignment horizontal="center" vertical="center" wrapText="1"/>
    </xf>
    <xf numFmtId="9" fontId="3" fillId="3" borderId="21" xfId="0" applyNumberFormat="1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9" fontId="3" fillId="3" borderId="29" xfId="0" applyNumberFormat="1" applyFont="1" applyFill="1" applyBorder="1" applyAlignment="1">
      <alignment horizontal="center" vertical="center" wrapText="1"/>
    </xf>
    <xf numFmtId="9" fontId="3" fillId="3" borderId="30" xfId="0" applyNumberFormat="1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9" fontId="3" fillId="2" borderId="26" xfId="0" applyNumberFormat="1" applyFont="1" applyFill="1" applyBorder="1" applyAlignment="1">
      <alignment horizontal="center" vertical="center" wrapText="1"/>
    </xf>
    <xf numFmtId="9" fontId="3" fillId="2" borderId="27" xfId="0" applyNumberFormat="1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9" fontId="3" fillId="2" borderId="29" xfId="0" applyNumberFormat="1" applyFont="1" applyFill="1" applyBorder="1" applyAlignment="1">
      <alignment horizontal="center" vertical="center" wrapText="1"/>
    </xf>
    <xf numFmtId="9" fontId="3" fillId="2" borderId="30" xfId="0" applyNumberFormat="1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9" fontId="3" fillId="3" borderId="17" xfId="0" applyNumberFormat="1" applyFont="1" applyFill="1" applyBorder="1" applyAlignment="1">
      <alignment horizontal="center" vertical="center" wrapText="1"/>
    </xf>
    <xf numFmtId="9" fontId="3" fillId="3" borderId="18" xfId="0" applyNumberFormat="1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9" fontId="3" fillId="3" borderId="23" xfId="0" applyNumberFormat="1" applyFont="1" applyFill="1" applyBorder="1" applyAlignment="1">
      <alignment horizontal="center" vertical="center" wrapText="1"/>
    </xf>
    <xf numFmtId="9" fontId="3" fillId="3" borderId="24" xfId="0" applyNumberFormat="1" applyFont="1" applyFill="1" applyBorder="1" applyAlignment="1">
      <alignment horizontal="center" vertical="center" wrapText="1"/>
    </xf>
    <xf numFmtId="0" fontId="3" fillId="23" borderId="16" xfId="0" applyFont="1" applyFill="1" applyBorder="1" applyAlignment="1">
      <alignment horizontal="center" vertical="center" wrapText="1"/>
    </xf>
    <xf numFmtId="9" fontId="3" fillId="23" borderId="17" xfId="0" applyNumberFormat="1" applyFont="1" applyFill="1" applyBorder="1" applyAlignment="1">
      <alignment horizontal="center" vertical="center" wrapText="1"/>
    </xf>
    <xf numFmtId="9" fontId="3" fillId="23" borderId="18" xfId="0" applyNumberFormat="1" applyFont="1" applyFill="1" applyBorder="1" applyAlignment="1">
      <alignment horizontal="center" vertical="center" wrapText="1"/>
    </xf>
    <xf numFmtId="0" fontId="3" fillId="23" borderId="19" xfId="0" applyFont="1" applyFill="1" applyBorder="1" applyAlignment="1">
      <alignment horizontal="center" vertical="center" wrapText="1"/>
    </xf>
    <xf numFmtId="9" fontId="3" fillId="23" borderId="20" xfId="0" applyNumberFormat="1" applyFont="1" applyFill="1" applyBorder="1" applyAlignment="1">
      <alignment horizontal="center" vertical="center" wrapText="1"/>
    </xf>
    <xf numFmtId="9" fontId="3" fillId="23" borderId="21" xfId="0" applyNumberFormat="1" applyFont="1" applyFill="1" applyBorder="1" applyAlignment="1">
      <alignment horizontal="center" vertical="center" wrapText="1"/>
    </xf>
    <xf numFmtId="0" fontId="3" fillId="23" borderId="22" xfId="0" applyFont="1" applyFill="1" applyBorder="1" applyAlignment="1">
      <alignment horizontal="center" vertical="center" wrapText="1"/>
    </xf>
    <xf numFmtId="9" fontId="3" fillId="23" borderId="23" xfId="0" applyNumberFormat="1" applyFont="1" applyFill="1" applyBorder="1" applyAlignment="1">
      <alignment horizontal="center" vertical="center" wrapText="1"/>
    </xf>
    <xf numFmtId="9" fontId="3" fillId="23" borderId="24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4" fontId="7" fillId="0" borderId="0" xfId="0" applyNumberFormat="1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4" fontId="26" fillId="24" borderId="29" xfId="0" applyNumberFormat="1" applyFont="1" applyFill="1" applyBorder="1" applyAlignment="1">
      <alignment horizontal="center" vertical="center" wrapText="1"/>
    </xf>
    <xf numFmtId="4" fontId="26" fillId="24" borderId="30" xfId="0" applyNumberFormat="1" applyFont="1" applyFill="1" applyBorder="1" applyAlignment="1">
      <alignment horizontal="center" vertical="center" wrapText="1"/>
    </xf>
    <xf numFmtId="0" fontId="4" fillId="4" borderId="28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horizontal="left" vertical="center" wrapText="1"/>
    </xf>
    <xf numFmtId="0" fontId="3" fillId="2" borderId="23" xfId="0" applyFont="1" applyFill="1" applyBorder="1" applyAlignment="1">
      <alignment horizontal="left" vertical="center" wrapText="1"/>
    </xf>
    <xf numFmtId="49" fontId="24" fillId="0" borderId="0" xfId="0" applyNumberFormat="1" applyFont="1" applyBorder="1" applyAlignment="1">
      <alignment horizontal="right" vertical="center"/>
    </xf>
    <xf numFmtId="0" fontId="2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3" fillId="23" borderId="52" xfId="0" applyFont="1" applyFill="1" applyBorder="1" applyAlignment="1">
      <alignment horizontal="center" vertical="top" wrapText="1"/>
    </xf>
    <xf numFmtId="0" fontId="3" fillId="23" borderId="1" xfId="0" applyFont="1" applyFill="1" applyBorder="1" applyAlignment="1">
      <alignment horizontal="center" vertical="top" wrapText="1"/>
    </xf>
    <xf numFmtId="0" fontId="3" fillId="23" borderId="46" xfId="0" applyFont="1" applyFill="1" applyBorder="1" applyAlignment="1">
      <alignment horizontal="center" vertical="top" wrapText="1"/>
    </xf>
    <xf numFmtId="49" fontId="5" fillId="2" borderId="25" xfId="0" applyNumberFormat="1" applyFont="1" applyFill="1" applyBorder="1" applyAlignment="1">
      <alignment horizontal="center" vertical="center" wrapText="1"/>
    </xf>
    <xf numFmtId="49" fontId="5" fillId="2" borderId="19" xfId="0" applyNumberFormat="1" applyFont="1" applyFill="1" applyBorder="1" applyAlignment="1">
      <alignment horizontal="center" vertical="center" wrapText="1"/>
    </xf>
    <xf numFmtId="49" fontId="5" fillId="2" borderId="28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5" fillId="3" borderId="57" xfId="0" applyNumberFormat="1" applyFont="1" applyFill="1" applyBorder="1" applyAlignment="1">
      <alignment horizontal="center" vertical="center" wrapText="1"/>
    </xf>
    <xf numFmtId="49" fontId="5" fillId="3" borderId="55" xfId="0" applyNumberFormat="1" applyFont="1" applyFill="1" applyBorder="1" applyAlignment="1">
      <alignment horizontal="center" vertical="center" wrapText="1"/>
    </xf>
    <xf numFmtId="49" fontId="5" fillId="3" borderId="19" xfId="0" applyNumberFormat="1" applyFont="1" applyFill="1" applyBorder="1" applyAlignment="1">
      <alignment horizontal="center" vertical="center" wrapText="1"/>
    </xf>
    <xf numFmtId="49" fontId="5" fillId="3" borderId="28" xfId="0" applyNumberFormat="1" applyFont="1" applyFill="1" applyBorder="1" applyAlignment="1">
      <alignment horizontal="center" vertical="center" wrapText="1"/>
    </xf>
    <xf numFmtId="49" fontId="5" fillId="3" borderId="22" xfId="0" applyNumberFormat="1" applyFont="1" applyFill="1" applyBorder="1" applyAlignment="1">
      <alignment horizontal="center" vertical="center" wrapText="1"/>
    </xf>
    <xf numFmtId="49" fontId="5" fillId="3" borderId="16" xfId="0" applyNumberFormat="1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5" fillId="19" borderId="0" xfId="0" applyFont="1" applyFill="1" applyBorder="1" applyAlignment="1">
      <alignment horizontal="center" vertical="top" wrapText="1"/>
    </xf>
    <xf numFmtId="0" fontId="5" fillId="19" borderId="8" xfId="0" applyFont="1" applyFill="1" applyBorder="1" applyAlignment="1">
      <alignment horizontal="center" vertical="top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0" fillId="0" borderId="1" xfId="0" applyBorder="1"/>
    <xf numFmtId="49" fontId="5" fillId="3" borderId="49" xfId="0" applyNumberFormat="1" applyFont="1" applyFill="1" applyBorder="1" applyAlignment="1">
      <alignment horizontal="center" vertical="center" wrapText="1"/>
    </xf>
    <xf numFmtId="49" fontId="22" fillId="0" borderId="50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6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1" fillId="4" borderId="31" xfId="0" applyFont="1" applyFill="1" applyBorder="1" applyAlignment="1">
      <alignment horizontal="center" vertical="center" wrapText="1"/>
    </xf>
    <xf numFmtId="0" fontId="1" fillId="4" borderId="35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29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49" fontId="5" fillId="3" borderId="25" xfId="0" applyNumberFormat="1" applyFont="1" applyFill="1" applyBorder="1" applyAlignment="1">
      <alignment horizontal="center" vertical="center" wrapText="1"/>
    </xf>
    <xf numFmtId="49" fontId="5" fillId="2" borderId="16" xfId="0" applyNumberFormat="1" applyFont="1" applyFill="1" applyBorder="1" applyAlignment="1">
      <alignment horizontal="center" vertical="center" wrapText="1"/>
    </xf>
    <xf numFmtId="49" fontId="5" fillId="2" borderId="22" xfId="0" applyNumberFormat="1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 wrapText="1"/>
    </xf>
    <xf numFmtId="49" fontId="5" fillId="2" borderId="49" xfId="0" applyNumberFormat="1" applyFont="1" applyFill="1" applyBorder="1" applyAlignment="1">
      <alignment horizontal="center" vertical="center" wrapText="1"/>
    </xf>
    <xf numFmtId="49" fontId="5" fillId="2" borderId="50" xfId="0" applyNumberFormat="1" applyFont="1" applyFill="1" applyBorder="1" applyAlignment="1">
      <alignment horizontal="center" vertical="center" wrapText="1"/>
    </xf>
    <xf numFmtId="49" fontId="5" fillId="2" borderId="51" xfId="0" applyNumberFormat="1" applyFont="1" applyFill="1" applyBorder="1" applyAlignment="1">
      <alignment horizontal="center" vertical="center" wrapText="1"/>
    </xf>
    <xf numFmtId="0" fontId="5" fillId="19" borderId="4" xfId="0" applyFont="1" applyFill="1" applyBorder="1" applyAlignment="1">
      <alignment horizontal="center" vertical="top" wrapText="1"/>
    </xf>
    <xf numFmtId="0" fontId="5" fillId="19" borderId="6" xfId="0" applyFont="1" applyFill="1" applyBorder="1" applyAlignment="1">
      <alignment horizontal="center" vertical="top" wrapText="1"/>
    </xf>
    <xf numFmtId="0" fontId="5" fillId="19" borderId="9" xfId="0" applyFont="1" applyFill="1" applyBorder="1" applyAlignment="1">
      <alignment horizontal="center" vertical="top" wrapText="1"/>
    </xf>
    <xf numFmtId="49" fontId="5" fillId="3" borderId="50" xfId="0" applyNumberFormat="1" applyFont="1" applyFill="1" applyBorder="1" applyAlignment="1">
      <alignment horizontal="center" vertical="center" wrapText="1"/>
    </xf>
    <xf numFmtId="49" fontId="5" fillId="3" borderId="51" xfId="0" applyNumberFormat="1" applyFont="1" applyFill="1" applyBorder="1" applyAlignment="1">
      <alignment horizontal="center" vertical="center" wrapText="1"/>
    </xf>
    <xf numFmtId="0" fontId="5" fillId="19" borderId="3" xfId="0" applyFont="1" applyFill="1" applyBorder="1" applyAlignment="1">
      <alignment horizontal="center" vertical="top" wrapText="1"/>
    </xf>
    <xf numFmtId="0" fontId="4" fillId="2" borderId="5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46" xfId="0" applyFont="1" applyFill="1" applyBorder="1" applyAlignment="1">
      <alignment horizontal="center" vertical="center" wrapText="1"/>
    </xf>
    <xf numFmtId="0" fontId="3" fillId="2" borderId="53" xfId="0" applyFont="1" applyFill="1" applyBorder="1" applyAlignment="1">
      <alignment horizontal="center" vertical="center" wrapText="1"/>
    </xf>
    <xf numFmtId="0" fontId="3" fillId="2" borderId="47" xfId="0" applyFont="1" applyFill="1" applyBorder="1" applyAlignment="1">
      <alignment horizontal="center" vertical="center" wrapText="1"/>
    </xf>
    <xf numFmtId="49" fontId="5" fillId="2" borderId="54" xfId="0" applyNumberFormat="1" applyFont="1" applyFill="1" applyBorder="1" applyAlignment="1">
      <alignment horizontal="center" vertical="center" wrapText="1"/>
    </xf>
    <xf numFmtId="49" fontId="5" fillId="2" borderId="55" xfId="0" applyNumberFormat="1" applyFont="1" applyFill="1" applyBorder="1" applyAlignment="1">
      <alignment horizontal="center" vertical="center" wrapText="1"/>
    </xf>
    <xf numFmtId="49" fontId="5" fillId="2" borderId="56" xfId="0" applyNumberFormat="1" applyFont="1" applyFill="1" applyBorder="1" applyAlignment="1">
      <alignment horizontal="center" vertical="center" wrapText="1"/>
    </xf>
    <xf numFmtId="0" fontId="5" fillId="2" borderId="5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3" borderId="49" xfId="0" applyFont="1" applyFill="1" applyBorder="1" applyAlignment="1">
      <alignment horizontal="center" vertical="center" textRotation="90" wrapText="1"/>
    </xf>
    <xf numFmtId="0" fontId="4" fillId="23" borderId="50" xfId="0" applyFont="1" applyFill="1" applyBorder="1" applyAlignment="1">
      <alignment horizontal="center" vertical="center" textRotation="90" wrapText="1"/>
    </xf>
    <xf numFmtId="0" fontId="4" fillId="23" borderId="51" xfId="0" applyFont="1" applyFill="1" applyBorder="1" applyAlignment="1">
      <alignment horizontal="center" vertical="center" textRotation="90" wrapText="1"/>
    </xf>
    <xf numFmtId="4" fontId="1" fillId="4" borderId="17" xfId="0" applyNumberFormat="1" applyFont="1" applyFill="1" applyBorder="1" applyAlignment="1">
      <alignment horizontal="center" vertical="center" wrapText="1"/>
    </xf>
    <xf numFmtId="4" fontId="1" fillId="4" borderId="18" xfId="0" applyNumberFormat="1" applyFont="1" applyFill="1" applyBorder="1" applyAlignment="1">
      <alignment horizontal="center" vertical="center" wrapText="1"/>
    </xf>
    <xf numFmtId="49" fontId="5" fillId="19" borderId="14" xfId="0" applyNumberFormat="1" applyFont="1" applyFill="1" applyBorder="1" applyAlignment="1">
      <alignment horizontal="center" vertical="top" wrapText="1"/>
    </xf>
    <xf numFmtId="49" fontId="5" fillId="19" borderId="15" xfId="0" applyNumberFormat="1" applyFont="1" applyFill="1" applyBorder="1" applyAlignment="1">
      <alignment horizontal="center" vertical="top" wrapText="1"/>
    </xf>
    <xf numFmtId="49" fontId="5" fillId="19" borderId="13" xfId="0" applyNumberFormat="1" applyFont="1" applyFill="1" applyBorder="1" applyAlignment="1">
      <alignment horizontal="center" vertical="top" wrapText="1"/>
    </xf>
    <xf numFmtId="49" fontId="5" fillId="4" borderId="13" xfId="0" applyNumberFormat="1" applyFont="1" applyFill="1" applyBorder="1" applyAlignment="1">
      <alignment horizontal="center" vertical="center" wrapText="1"/>
    </xf>
    <xf numFmtId="49" fontId="5" fillId="4" borderId="14" xfId="0" applyNumberFormat="1" applyFont="1" applyFill="1" applyBorder="1" applyAlignment="1">
      <alignment horizontal="center" vertical="center" wrapText="1"/>
    </xf>
    <xf numFmtId="49" fontId="5" fillId="4" borderId="15" xfId="0" applyNumberFormat="1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5" fillId="19" borderId="4" xfId="0" applyFont="1" applyFill="1" applyBorder="1" applyAlignment="1">
      <alignment horizontal="center" vertical="center" wrapText="1"/>
    </xf>
    <xf numFmtId="0" fontId="5" fillId="19" borderId="6" xfId="0" applyFont="1" applyFill="1" applyBorder="1" applyAlignment="1">
      <alignment horizontal="center" vertical="center" wrapText="1"/>
    </xf>
    <xf numFmtId="0" fontId="5" fillId="19" borderId="9" xfId="0" applyFont="1" applyFill="1" applyBorder="1" applyAlignment="1">
      <alignment horizontal="center" vertical="center" wrapText="1"/>
    </xf>
    <xf numFmtId="9" fontId="3" fillId="2" borderId="17" xfId="21" applyNumberFormat="1" applyFont="1" applyFill="1" applyBorder="1" applyAlignment="1">
      <alignment horizontal="center" vertical="center" wrapText="1"/>
    </xf>
  </cellXfs>
  <cellStyles count="22">
    <cellStyle name="Akcent 1" xfId="1" builtinId="29" customBuiltin="1"/>
    <cellStyle name="Akcent 2" xfId="2" builtinId="33" customBuiltin="1"/>
    <cellStyle name="Akcent 3" xfId="3" builtinId="37" customBuiltin="1"/>
    <cellStyle name="Akcent 4" xfId="4" builtinId="41" customBuiltin="1"/>
    <cellStyle name="Akcent 5" xfId="5" builtinId="45" customBuiltin="1"/>
    <cellStyle name="Akcent 6" xfId="6" builtinId="49" customBuiltin="1"/>
    <cellStyle name="Dane wejściowe" xfId="7" builtinId="20" customBuiltin="1"/>
    <cellStyle name="Dane wyjściowe" xfId="8" builtinId="21" customBuiltin="1"/>
    <cellStyle name="Dziesiętny" xfId="21" builtinId="3"/>
    <cellStyle name="Komórka połączona" xfId="9" builtinId="24" customBuiltin="1"/>
    <cellStyle name="Komórka zaznaczona" xfId="10" builtinId="23" customBuiltin="1"/>
    <cellStyle name="Nagłówek 1" xfId="11" builtinId="16" customBuiltin="1"/>
    <cellStyle name="Nagłówek 2" xfId="12" builtinId="17" customBuiltin="1"/>
    <cellStyle name="Nagłówek 3" xfId="13" builtinId="18" customBuiltin="1"/>
    <cellStyle name="Nagłówek 4" xfId="14" builtinId="19" customBuiltin="1"/>
    <cellStyle name="Normalny" xfId="0" builtinId="0"/>
    <cellStyle name="Obliczenia" xfId="15" builtinId="22" customBuiltin="1"/>
    <cellStyle name="Suma" xfId="16" builtinId="25" customBuiltin="1"/>
    <cellStyle name="Tekst objaśnienia" xfId="17" builtinId="53" customBuiltin="1"/>
    <cellStyle name="Tekst ostrzeżenia" xfId="18" builtinId="11" customBuiltin="1"/>
    <cellStyle name="Tytuł" xfId="19" builtinId="15" customBuiltin="1"/>
    <cellStyle name="Uwaga" xfId="20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48</xdr:row>
      <xdr:rowOff>0</xdr:rowOff>
    </xdr:from>
    <xdr:to>
      <xdr:col>3</xdr:col>
      <xdr:colOff>1145574</xdr:colOff>
      <xdr:row>48</xdr:row>
      <xdr:rowOff>15240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573405" y="7780020"/>
          <a:ext cx="117753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pl-PL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 15</a:t>
          </a:r>
          <a:r>
            <a:rPr lang="pl-PL" sz="1200" b="0" i="0" u="none" strike="noStrike" baseline="0">
              <a:solidFill>
                <a:srgbClr val="FF0000"/>
              </a:solidFill>
              <a:latin typeface="Arial"/>
              <a:cs typeface="Arial"/>
            </a:rPr>
            <a:t>-</a:t>
          </a:r>
          <a:r>
            <a:rPr lang="pl-PL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20%</a:t>
          </a:r>
        </a:p>
        <a:p>
          <a:pPr algn="ctr" rtl="0">
            <a:defRPr sz="1000"/>
          </a:pPr>
          <a:r>
            <a:rPr lang="pl-P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ustala DH </a:t>
          </a:r>
        </a:p>
      </xdr:txBody>
    </xdr:sp>
    <xdr:clientData/>
  </xdr:twoCellAnchor>
  <xdr:twoCellAnchor>
    <xdr:from>
      <xdr:col>3</xdr:col>
      <xdr:colOff>285750</xdr:colOff>
      <xdr:row>52</xdr:row>
      <xdr:rowOff>742950</xdr:rowOff>
    </xdr:from>
    <xdr:to>
      <xdr:col>3</xdr:col>
      <xdr:colOff>923925</xdr:colOff>
      <xdr:row>52</xdr:row>
      <xdr:rowOff>638175</xdr:rowOff>
    </xdr:to>
    <xdr:sp macro="" textlink="">
      <xdr:nvSpPr>
        <xdr:cNvPr id="1217" name="Text Box 8"/>
        <xdr:cNvSpPr txBox="1">
          <a:spLocks noChangeArrowheads="1"/>
        </xdr:cNvSpPr>
      </xdr:nvSpPr>
      <xdr:spPr bwMode="auto">
        <a:xfrm flipV="1">
          <a:off x="1409700" y="14716125"/>
          <a:ext cx="638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295275</xdr:colOff>
      <xdr:row>60</xdr:row>
      <xdr:rowOff>9525</xdr:rowOff>
    </xdr:from>
    <xdr:to>
      <xdr:col>3</xdr:col>
      <xdr:colOff>952500</xdr:colOff>
      <xdr:row>61</xdr:row>
      <xdr:rowOff>76200</xdr:rowOff>
    </xdr:to>
    <xdr:sp macro="" textlink="">
      <xdr:nvSpPr>
        <xdr:cNvPr id="1218" name="Text Box 10"/>
        <xdr:cNvSpPr txBox="1">
          <a:spLocks noChangeArrowheads="1"/>
        </xdr:cNvSpPr>
      </xdr:nvSpPr>
      <xdr:spPr bwMode="auto">
        <a:xfrm>
          <a:off x="1419225" y="16754475"/>
          <a:ext cx="657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0</xdr:colOff>
      <xdr:row>184</xdr:row>
      <xdr:rowOff>0</xdr:rowOff>
    </xdr:from>
    <xdr:to>
      <xdr:col>3</xdr:col>
      <xdr:colOff>152400</xdr:colOff>
      <xdr:row>186</xdr:row>
      <xdr:rowOff>85725</xdr:rowOff>
    </xdr:to>
    <xdr:sp macro="" textlink="">
      <xdr:nvSpPr>
        <xdr:cNvPr id="1219" name="Text Box 401"/>
        <xdr:cNvSpPr txBox="1">
          <a:spLocks noChangeArrowheads="1"/>
        </xdr:cNvSpPr>
      </xdr:nvSpPr>
      <xdr:spPr bwMode="auto">
        <a:xfrm>
          <a:off x="1123950" y="49406175"/>
          <a:ext cx="1524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0</xdr:colOff>
      <xdr:row>48</xdr:row>
      <xdr:rowOff>0</xdr:rowOff>
    </xdr:from>
    <xdr:to>
      <xdr:col>3</xdr:col>
      <xdr:colOff>1145574</xdr:colOff>
      <xdr:row>48</xdr:row>
      <xdr:rowOff>15240</xdr:rowOff>
    </xdr:to>
    <xdr:sp macro="" textlink="">
      <xdr:nvSpPr>
        <xdr:cNvPr id="14" name="Text Box 7"/>
        <xdr:cNvSpPr txBox="1">
          <a:spLocks noChangeArrowheads="1"/>
        </xdr:cNvSpPr>
      </xdr:nvSpPr>
      <xdr:spPr bwMode="auto">
        <a:xfrm>
          <a:off x="1274445" y="9563100"/>
          <a:ext cx="1177530" cy="1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pl-PL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 15</a:t>
          </a:r>
          <a:r>
            <a:rPr lang="pl-PL" sz="1200" b="0" i="0" u="none" strike="noStrike" baseline="0">
              <a:solidFill>
                <a:srgbClr val="FF0000"/>
              </a:solidFill>
              <a:latin typeface="Arial"/>
              <a:cs typeface="Arial"/>
            </a:rPr>
            <a:t>-</a:t>
          </a:r>
          <a:r>
            <a:rPr lang="pl-PL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20%</a:t>
          </a:r>
        </a:p>
        <a:p>
          <a:pPr algn="ctr" rtl="0">
            <a:defRPr sz="1000"/>
          </a:pPr>
          <a:r>
            <a:rPr lang="pl-P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ustala DH </a:t>
          </a:r>
        </a:p>
      </xdr:txBody>
    </xdr:sp>
    <xdr:clientData/>
  </xdr:twoCellAnchor>
  <xdr:twoCellAnchor>
    <xdr:from>
      <xdr:col>3</xdr:col>
      <xdr:colOff>285750</xdr:colOff>
      <xdr:row>52</xdr:row>
      <xdr:rowOff>742950</xdr:rowOff>
    </xdr:from>
    <xdr:to>
      <xdr:col>3</xdr:col>
      <xdr:colOff>923925</xdr:colOff>
      <xdr:row>52</xdr:row>
      <xdr:rowOff>638175</xdr:rowOff>
    </xdr:to>
    <xdr:sp macro="" textlink="">
      <xdr:nvSpPr>
        <xdr:cNvPr id="1221" name="Text Box 8"/>
        <xdr:cNvSpPr txBox="1">
          <a:spLocks noChangeArrowheads="1"/>
        </xdr:cNvSpPr>
      </xdr:nvSpPr>
      <xdr:spPr bwMode="auto">
        <a:xfrm flipV="1">
          <a:off x="1409700" y="14716125"/>
          <a:ext cx="638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295275</xdr:colOff>
      <xdr:row>60</xdr:row>
      <xdr:rowOff>9525</xdr:rowOff>
    </xdr:from>
    <xdr:to>
      <xdr:col>3</xdr:col>
      <xdr:colOff>952500</xdr:colOff>
      <xdr:row>61</xdr:row>
      <xdr:rowOff>76200</xdr:rowOff>
    </xdr:to>
    <xdr:sp macro="" textlink="">
      <xdr:nvSpPr>
        <xdr:cNvPr id="1222" name="Text Box 10"/>
        <xdr:cNvSpPr txBox="1">
          <a:spLocks noChangeArrowheads="1"/>
        </xdr:cNvSpPr>
      </xdr:nvSpPr>
      <xdr:spPr bwMode="auto">
        <a:xfrm>
          <a:off x="1419225" y="16754475"/>
          <a:ext cx="6572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0</xdr:colOff>
      <xdr:row>184</xdr:row>
      <xdr:rowOff>0</xdr:rowOff>
    </xdr:from>
    <xdr:to>
      <xdr:col>3</xdr:col>
      <xdr:colOff>152400</xdr:colOff>
      <xdr:row>186</xdr:row>
      <xdr:rowOff>85725</xdr:rowOff>
    </xdr:to>
    <xdr:sp macro="" textlink="">
      <xdr:nvSpPr>
        <xdr:cNvPr id="1223" name="Text Box 401"/>
        <xdr:cNvSpPr txBox="1">
          <a:spLocks noChangeArrowheads="1"/>
        </xdr:cNvSpPr>
      </xdr:nvSpPr>
      <xdr:spPr bwMode="auto">
        <a:xfrm>
          <a:off x="1123950" y="49406175"/>
          <a:ext cx="1524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57150</xdr:colOff>
      <xdr:row>0</xdr:row>
      <xdr:rowOff>66675</xdr:rowOff>
    </xdr:from>
    <xdr:to>
      <xdr:col>3</xdr:col>
      <xdr:colOff>1381125</xdr:colOff>
      <xdr:row>1</xdr:row>
      <xdr:rowOff>495300</xdr:rowOff>
    </xdr:to>
    <xdr:pic>
      <xdr:nvPicPr>
        <xdr:cNvPr id="1224" name="Picture 1" descr="logo kdsh bez tl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6675"/>
          <a:ext cx="24479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2"/>
  <sheetViews>
    <sheetView tabSelected="1" zoomScale="130" zoomScaleNormal="130" workbookViewId="0">
      <selection activeCell="H5" sqref="H5"/>
    </sheetView>
  </sheetViews>
  <sheetFormatPr defaultRowHeight="15" x14ac:dyDescent="0.25"/>
  <cols>
    <col min="1" max="1" width="3.5703125" customWidth="1"/>
    <col min="2" max="2" width="10.140625" style="147" customWidth="1"/>
    <col min="3" max="3" width="3.140625" style="147" customWidth="1"/>
    <col min="4" max="4" width="21.85546875" customWidth="1"/>
    <col min="5" max="5" width="2.5703125" bestFit="1" customWidth="1"/>
    <col min="6" max="6" width="39.42578125" customWidth="1"/>
    <col min="7" max="7" width="9" style="179" hidden="1" customWidth="1"/>
    <col min="8" max="8" width="7.42578125" style="180" customWidth="1"/>
    <col min="9" max="9" width="9.42578125" style="180" customWidth="1"/>
  </cols>
  <sheetData>
    <row r="1" spans="1:9" x14ac:dyDescent="0.25">
      <c r="A1" s="235"/>
      <c r="B1" s="235"/>
      <c r="C1" s="235"/>
      <c r="D1" s="235"/>
      <c r="E1" s="233" t="s">
        <v>1019</v>
      </c>
      <c r="F1" s="233"/>
      <c r="G1" s="233"/>
      <c r="H1" s="233"/>
      <c r="I1" s="233"/>
    </row>
    <row r="2" spans="1:9" ht="48.6" customHeight="1" thickBot="1" x14ac:dyDescent="0.3">
      <c r="A2" s="236"/>
      <c r="B2" s="236"/>
      <c r="C2" s="236"/>
      <c r="D2" s="236"/>
      <c r="E2" s="234" t="s">
        <v>1000</v>
      </c>
      <c r="F2" s="234"/>
      <c r="G2" s="234"/>
      <c r="H2" s="234"/>
      <c r="I2" s="234"/>
    </row>
    <row r="3" spans="1:9" ht="31.35" customHeight="1" x14ac:dyDescent="0.25">
      <c r="A3" s="311" t="s">
        <v>523</v>
      </c>
      <c r="B3" s="315" t="s">
        <v>915</v>
      </c>
      <c r="C3" s="272" t="s">
        <v>524</v>
      </c>
      <c r="D3" s="313" t="s">
        <v>998</v>
      </c>
      <c r="E3" s="313" t="s">
        <v>524</v>
      </c>
      <c r="F3" s="270" t="s">
        <v>999</v>
      </c>
      <c r="G3" s="178" t="s">
        <v>1002</v>
      </c>
      <c r="H3" s="303" t="s">
        <v>919</v>
      </c>
      <c r="I3" s="304"/>
    </row>
    <row r="4" spans="1:9" ht="33.6" customHeight="1" thickBot="1" x14ac:dyDescent="0.3">
      <c r="A4" s="312"/>
      <c r="B4" s="316"/>
      <c r="C4" s="273"/>
      <c r="D4" s="314"/>
      <c r="E4" s="314"/>
      <c r="F4" s="271"/>
      <c r="G4" s="229" t="s">
        <v>997</v>
      </c>
      <c r="H4" s="227" t="s">
        <v>917</v>
      </c>
      <c r="I4" s="228" t="s">
        <v>918</v>
      </c>
    </row>
    <row r="5" spans="1:9" ht="17.45" customHeight="1" x14ac:dyDescent="0.25">
      <c r="A5" s="305" t="s">
        <v>987</v>
      </c>
      <c r="B5" s="253" t="s">
        <v>916</v>
      </c>
      <c r="C5" s="277" t="s">
        <v>987</v>
      </c>
      <c r="D5" s="267" t="s">
        <v>922</v>
      </c>
      <c r="E5" s="155" t="s">
        <v>987</v>
      </c>
      <c r="F5" s="231" t="s">
        <v>645</v>
      </c>
      <c r="G5" s="225">
        <v>25.5</v>
      </c>
      <c r="H5" s="320">
        <v>0.27</v>
      </c>
      <c r="I5" s="184">
        <v>0.37</v>
      </c>
    </row>
    <row r="6" spans="1:9" ht="24" x14ac:dyDescent="0.25">
      <c r="A6" s="305"/>
      <c r="B6" s="253"/>
      <c r="C6" s="241"/>
      <c r="D6" s="268"/>
      <c r="E6" s="150" t="s">
        <v>988</v>
      </c>
      <c r="F6" s="230" t="s">
        <v>1016</v>
      </c>
      <c r="G6" s="224">
        <v>25.5</v>
      </c>
      <c r="H6" s="186">
        <v>0.26</v>
      </c>
      <c r="I6" s="187">
        <v>0.37</v>
      </c>
    </row>
    <row r="7" spans="1:9" ht="24" x14ac:dyDescent="0.25">
      <c r="A7" s="305"/>
      <c r="B7" s="253"/>
      <c r="C7" s="241"/>
      <c r="D7" s="268"/>
      <c r="E7" s="150" t="s">
        <v>989</v>
      </c>
      <c r="F7" s="230" t="s">
        <v>525</v>
      </c>
      <c r="G7" s="224">
        <v>26.68</v>
      </c>
      <c r="H7" s="186">
        <v>0.27</v>
      </c>
      <c r="I7" s="187">
        <v>0.37</v>
      </c>
    </row>
    <row r="8" spans="1:9" ht="24" x14ac:dyDescent="0.25">
      <c r="A8" s="305"/>
      <c r="B8" s="253"/>
      <c r="C8" s="241"/>
      <c r="D8" s="268"/>
      <c r="E8" s="150" t="s">
        <v>990</v>
      </c>
      <c r="F8" s="230" t="s">
        <v>925</v>
      </c>
      <c r="G8" s="224">
        <v>25.99</v>
      </c>
      <c r="H8" s="186">
        <v>0.26</v>
      </c>
      <c r="I8" s="187">
        <v>0.37</v>
      </c>
    </row>
    <row r="9" spans="1:9" ht="24" x14ac:dyDescent="0.25">
      <c r="A9" s="305"/>
      <c r="B9" s="253"/>
      <c r="C9" s="241"/>
      <c r="D9" s="268"/>
      <c r="E9" s="150" t="s">
        <v>991</v>
      </c>
      <c r="F9" s="230" t="s">
        <v>526</v>
      </c>
      <c r="G9" s="224">
        <v>32.28</v>
      </c>
      <c r="H9" s="186">
        <v>0.27</v>
      </c>
      <c r="I9" s="187">
        <v>0.35</v>
      </c>
    </row>
    <row r="10" spans="1:9" ht="24" x14ac:dyDescent="0.25">
      <c r="A10" s="305"/>
      <c r="B10" s="253"/>
      <c r="C10" s="241"/>
      <c r="D10" s="268"/>
      <c r="E10" s="150" t="s">
        <v>992</v>
      </c>
      <c r="F10" s="230" t="s">
        <v>527</v>
      </c>
      <c r="G10" s="224">
        <v>25.95</v>
      </c>
      <c r="H10" s="186">
        <v>0.26</v>
      </c>
      <c r="I10" s="187">
        <v>0.37</v>
      </c>
    </row>
    <row r="11" spans="1:9" ht="24" x14ac:dyDescent="0.25">
      <c r="A11" s="305"/>
      <c r="B11" s="253"/>
      <c r="C11" s="241"/>
      <c r="D11" s="268"/>
      <c r="E11" s="150" t="s">
        <v>993</v>
      </c>
      <c r="F11" s="230" t="s">
        <v>923</v>
      </c>
      <c r="G11" s="224">
        <v>28.47</v>
      </c>
      <c r="H11" s="186">
        <v>0.27</v>
      </c>
      <c r="I11" s="187">
        <v>0.37</v>
      </c>
    </row>
    <row r="12" spans="1:9" ht="24" x14ac:dyDescent="0.25">
      <c r="A12" s="305"/>
      <c r="B12" s="253"/>
      <c r="C12" s="241"/>
      <c r="D12" s="268"/>
      <c r="E12" s="150" t="s">
        <v>994</v>
      </c>
      <c r="F12" s="230" t="s">
        <v>528</v>
      </c>
      <c r="G12" s="224">
        <v>23.75</v>
      </c>
      <c r="H12" s="186">
        <v>0.26</v>
      </c>
      <c r="I12" s="187">
        <v>0.35</v>
      </c>
    </row>
    <row r="13" spans="1:9" ht="24" x14ac:dyDescent="0.25">
      <c r="A13" s="305"/>
      <c r="B13" s="253"/>
      <c r="C13" s="241"/>
      <c r="D13" s="268"/>
      <c r="E13" s="150" t="s">
        <v>995</v>
      </c>
      <c r="F13" s="230" t="s">
        <v>529</v>
      </c>
      <c r="G13" s="224">
        <v>24.75</v>
      </c>
      <c r="H13" s="186">
        <v>0.27</v>
      </c>
      <c r="I13" s="187">
        <v>0.37</v>
      </c>
    </row>
    <row r="14" spans="1:9" x14ac:dyDescent="0.25">
      <c r="A14" s="305"/>
      <c r="B14" s="253"/>
      <c r="C14" s="241"/>
      <c r="D14" s="268"/>
      <c r="E14" s="150">
        <v>10</v>
      </c>
      <c r="F14" s="230" t="s">
        <v>924</v>
      </c>
      <c r="G14" s="224">
        <v>31.6</v>
      </c>
      <c r="H14" s="186">
        <v>0.28000000000000003</v>
      </c>
      <c r="I14" s="187">
        <v>0.38</v>
      </c>
    </row>
    <row r="15" spans="1:9" ht="15.75" thickBot="1" x14ac:dyDescent="0.3">
      <c r="A15" s="305"/>
      <c r="B15" s="253"/>
      <c r="C15" s="278"/>
      <c r="D15" s="279"/>
      <c r="E15" s="156">
        <v>99</v>
      </c>
      <c r="F15" s="232" t="s">
        <v>531</v>
      </c>
      <c r="G15" s="226"/>
      <c r="H15" s="189">
        <v>0.26</v>
      </c>
      <c r="I15" s="190">
        <v>0.35</v>
      </c>
    </row>
    <row r="16" spans="1:9" ht="14.45" customHeight="1" x14ac:dyDescent="0.25">
      <c r="A16" s="305"/>
      <c r="B16" s="253"/>
      <c r="C16" s="276" t="s">
        <v>988</v>
      </c>
      <c r="D16" s="255" t="s">
        <v>894</v>
      </c>
      <c r="E16" s="157" t="s">
        <v>987</v>
      </c>
      <c r="F16" s="130" t="s">
        <v>532</v>
      </c>
      <c r="G16" s="191"/>
      <c r="H16" s="192">
        <v>0.35</v>
      </c>
      <c r="I16" s="193">
        <v>0.45</v>
      </c>
    </row>
    <row r="17" spans="1:14" ht="24" x14ac:dyDescent="0.25">
      <c r="A17" s="305"/>
      <c r="B17" s="253"/>
      <c r="C17" s="246"/>
      <c r="D17" s="251"/>
      <c r="E17" s="153" t="s">
        <v>988</v>
      </c>
      <c r="F17" s="126" t="s">
        <v>533</v>
      </c>
      <c r="G17" s="194"/>
      <c r="H17" s="192">
        <v>0.35</v>
      </c>
      <c r="I17" s="193">
        <v>0.45</v>
      </c>
    </row>
    <row r="18" spans="1:14" ht="24" x14ac:dyDescent="0.25">
      <c r="A18" s="305"/>
      <c r="B18" s="253"/>
      <c r="C18" s="246"/>
      <c r="D18" s="251"/>
      <c r="E18" s="153" t="s">
        <v>989</v>
      </c>
      <c r="F18" s="126" t="s">
        <v>534</v>
      </c>
      <c r="G18" s="194">
        <v>29.58</v>
      </c>
      <c r="H18" s="192">
        <v>0.35</v>
      </c>
      <c r="I18" s="193">
        <v>0.45</v>
      </c>
      <c r="N18" s="181"/>
    </row>
    <row r="19" spans="1:14" ht="15.75" thickBot="1" x14ac:dyDescent="0.3">
      <c r="A19" s="305"/>
      <c r="B19" s="253"/>
      <c r="C19" s="247"/>
      <c r="D19" s="252"/>
      <c r="E19" s="161">
        <v>99</v>
      </c>
      <c r="F19" s="127" t="s">
        <v>535</v>
      </c>
      <c r="G19" s="197"/>
      <c r="H19" s="192">
        <v>0.35</v>
      </c>
      <c r="I19" s="193">
        <v>0.45</v>
      </c>
    </row>
    <row r="20" spans="1:14" ht="14.45" customHeight="1" thickBot="1" x14ac:dyDescent="0.3">
      <c r="A20" s="305"/>
      <c r="B20" s="253"/>
      <c r="C20" s="277" t="s">
        <v>989</v>
      </c>
      <c r="D20" s="274" t="s">
        <v>895</v>
      </c>
      <c r="E20" s="155" t="s">
        <v>987</v>
      </c>
      <c r="F20" s="136" t="s">
        <v>536</v>
      </c>
      <c r="G20" s="182">
        <v>28</v>
      </c>
      <c r="H20" s="183">
        <v>0.3</v>
      </c>
      <c r="I20" s="184">
        <v>0.4</v>
      </c>
    </row>
    <row r="21" spans="1:14" ht="24.75" thickBot="1" x14ac:dyDescent="0.3">
      <c r="A21" s="305"/>
      <c r="B21" s="253"/>
      <c r="C21" s="241"/>
      <c r="D21" s="243"/>
      <c r="E21" s="150" t="s">
        <v>988</v>
      </c>
      <c r="F21" s="137" t="s">
        <v>537</v>
      </c>
      <c r="G21" s="185">
        <v>25.58</v>
      </c>
      <c r="H21" s="183">
        <v>0.3</v>
      </c>
      <c r="I21" s="184">
        <v>0.4</v>
      </c>
    </row>
    <row r="22" spans="1:14" ht="24.75" thickBot="1" x14ac:dyDescent="0.3">
      <c r="A22" s="305"/>
      <c r="B22" s="253"/>
      <c r="C22" s="241"/>
      <c r="D22" s="1"/>
      <c r="E22" s="150" t="s">
        <v>989</v>
      </c>
      <c r="F22" s="137" t="s">
        <v>538</v>
      </c>
      <c r="G22" s="185">
        <v>25.06</v>
      </c>
      <c r="H22" s="183">
        <v>0.3</v>
      </c>
      <c r="I22" s="184">
        <v>0.4</v>
      </c>
    </row>
    <row r="23" spans="1:14" ht="15.75" thickBot="1" x14ac:dyDescent="0.3">
      <c r="A23" s="305"/>
      <c r="B23" s="253"/>
      <c r="C23" s="278"/>
      <c r="D23" s="141"/>
      <c r="E23" s="156">
        <v>99</v>
      </c>
      <c r="F23" s="129" t="s">
        <v>531</v>
      </c>
      <c r="G23" s="188"/>
      <c r="H23" s="183">
        <v>0.3</v>
      </c>
      <c r="I23" s="184">
        <v>0.4</v>
      </c>
    </row>
    <row r="24" spans="1:14" ht="14.45" customHeight="1" x14ac:dyDescent="0.25">
      <c r="A24" s="305"/>
      <c r="B24" s="253"/>
      <c r="C24" s="276" t="s">
        <v>990</v>
      </c>
      <c r="D24" s="255" t="s">
        <v>896</v>
      </c>
      <c r="E24" s="157" t="s">
        <v>987</v>
      </c>
      <c r="F24" s="130" t="s">
        <v>539</v>
      </c>
      <c r="G24" s="191">
        <v>27.82</v>
      </c>
      <c r="H24" s="192">
        <v>0.37</v>
      </c>
      <c r="I24" s="193">
        <v>0.47</v>
      </c>
    </row>
    <row r="25" spans="1:14" ht="24" x14ac:dyDescent="0.25">
      <c r="A25" s="305"/>
      <c r="B25" s="253"/>
      <c r="C25" s="246"/>
      <c r="D25" s="251"/>
      <c r="E25" s="153" t="s">
        <v>988</v>
      </c>
      <c r="F25" s="126" t="s">
        <v>540</v>
      </c>
      <c r="G25" s="194">
        <v>30.23</v>
      </c>
      <c r="H25" s="195">
        <v>0.37</v>
      </c>
      <c r="I25" s="193">
        <v>0.47</v>
      </c>
    </row>
    <row r="26" spans="1:14" ht="24" x14ac:dyDescent="0.25">
      <c r="A26" s="305"/>
      <c r="B26" s="253"/>
      <c r="C26" s="246"/>
      <c r="D26" s="251"/>
      <c r="E26" s="153" t="s">
        <v>989</v>
      </c>
      <c r="F26" s="126" t="s">
        <v>541</v>
      </c>
      <c r="G26" s="194">
        <v>28.9</v>
      </c>
      <c r="H26" s="195">
        <v>0.35</v>
      </c>
      <c r="I26" s="193">
        <v>0.45</v>
      </c>
    </row>
    <row r="27" spans="1:14" ht="24" x14ac:dyDescent="0.25">
      <c r="A27" s="305"/>
      <c r="B27" s="253"/>
      <c r="C27" s="246"/>
      <c r="D27" s="251"/>
      <c r="E27" s="153" t="s">
        <v>990</v>
      </c>
      <c r="F27" s="126" t="s">
        <v>542</v>
      </c>
      <c r="G27" s="194">
        <v>30.24</v>
      </c>
      <c r="H27" s="195">
        <v>0.35</v>
      </c>
      <c r="I27" s="193">
        <v>0.45</v>
      </c>
    </row>
    <row r="28" spans="1:14" ht="24" x14ac:dyDescent="0.25">
      <c r="A28" s="305"/>
      <c r="B28" s="253"/>
      <c r="C28" s="246"/>
      <c r="D28" s="251"/>
      <c r="E28" s="153" t="s">
        <v>991</v>
      </c>
      <c r="F28" s="126" t="s">
        <v>543</v>
      </c>
      <c r="G28" s="194">
        <v>30.95</v>
      </c>
      <c r="H28" s="195">
        <v>0.35</v>
      </c>
      <c r="I28" s="193">
        <v>0.45</v>
      </c>
    </row>
    <row r="29" spans="1:14" ht="24" x14ac:dyDescent="0.25">
      <c r="A29" s="305"/>
      <c r="B29" s="253"/>
      <c r="C29" s="246"/>
      <c r="D29" s="251"/>
      <c r="E29" s="153" t="s">
        <v>992</v>
      </c>
      <c r="F29" s="126" t="s">
        <v>544</v>
      </c>
      <c r="G29" s="194">
        <v>31.64</v>
      </c>
      <c r="H29" s="195">
        <v>0.37</v>
      </c>
      <c r="I29" s="193">
        <v>0.47</v>
      </c>
    </row>
    <row r="30" spans="1:14" ht="15.75" thickBot="1" x14ac:dyDescent="0.3">
      <c r="A30" s="305"/>
      <c r="B30" s="253"/>
      <c r="C30" s="248"/>
      <c r="D30" s="256"/>
      <c r="E30" s="154">
        <v>99</v>
      </c>
      <c r="F30" s="128" t="s">
        <v>531</v>
      </c>
      <c r="G30" s="197"/>
      <c r="H30" s="198">
        <v>0.35</v>
      </c>
      <c r="I30" s="193">
        <v>0.45</v>
      </c>
    </row>
    <row r="31" spans="1:14" ht="13.7" customHeight="1" thickBot="1" x14ac:dyDescent="0.3">
      <c r="A31" s="305"/>
      <c r="B31" s="253"/>
      <c r="C31" s="240" t="s">
        <v>991</v>
      </c>
      <c r="D31" s="275" t="s">
        <v>897</v>
      </c>
      <c r="E31" s="149" t="s">
        <v>987</v>
      </c>
      <c r="F31" s="133" t="s">
        <v>545</v>
      </c>
      <c r="G31" s="182">
        <v>30.36</v>
      </c>
      <c r="H31" s="183">
        <v>0.3</v>
      </c>
      <c r="I31" s="184">
        <v>0.4</v>
      </c>
    </row>
    <row r="32" spans="1:14" ht="24" x14ac:dyDescent="0.25">
      <c r="A32" s="305"/>
      <c r="B32" s="253"/>
      <c r="C32" s="241"/>
      <c r="D32" s="268"/>
      <c r="E32" s="150" t="s">
        <v>988</v>
      </c>
      <c r="F32" s="137" t="s">
        <v>546</v>
      </c>
      <c r="G32" s="185">
        <v>31.85</v>
      </c>
      <c r="H32" s="183">
        <v>0.3</v>
      </c>
      <c r="I32" s="184">
        <v>0.4</v>
      </c>
    </row>
    <row r="33" spans="1:9" ht="24" x14ac:dyDescent="0.25">
      <c r="A33" s="305"/>
      <c r="B33" s="253"/>
      <c r="C33" s="241"/>
      <c r="D33" s="268"/>
      <c r="E33" s="150" t="s">
        <v>989</v>
      </c>
      <c r="F33" s="137" t="s">
        <v>926</v>
      </c>
      <c r="G33" s="185">
        <v>32</v>
      </c>
      <c r="H33" s="186">
        <v>0.35</v>
      </c>
      <c r="I33" s="187">
        <v>0.45</v>
      </c>
    </row>
    <row r="34" spans="1:9" ht="15.75" thickBot="1" x14ac:dyDescent="0.3">
      <c r="A34" s="305"/>
      <c r="B34" s="253"/>
      <c r="C34" s="242"/>
      <c r="D34" s="269"/>
      <c r="E34" s="151">
        <v>99</v>
      </c>
      <c r="F34" s="138" t="s">
        <v>535</v>
      </c>
      <c r="G34" s="188"/>
      <c r="H34" s="189">
        <v>0.3</v>
      </c>
      <c r="I34" s="190">
        <v>0.4</v>
      </c>
    </row>
    <row r="35" spans="1:9" ht="14.45" customHeight="1" x14ac:dyDescent="0.25">
      <c r="A35" s="305"/>
      <c r="B35" s="253"/>
      <c r="C35" s="249" t="s">
        <v>992</v>
      </c>
      <c r="D35" s="250" t="s">
        <v>898</v>
      </c>
      <c r="E35" s="152" t="s">
        <v>987</v>
      </c>
      <c r="F35" s="125" t="s">
        <v>547</v>
      </c>
      <c r="G35" s="191">
        <v>32.86</v>
      </c>
      <c r="H35" s="192">
        <v>0.35</v>
      </c>
      <c r="I35" s="193">
        <v>0.45</v>
      </c>
    </row>
    <row r="36" spans="1:9" ht="24" x14ac:dyDescent="0.25">
      <c r="A36" s="305"/>
      <c r="B36" s="253"/>
      <c r="C36" s="246"/>
      <c r="D36" s="251"/>
      <c r="E36" s="153" t="s">
        <v>988</v>
      </c>
      <c r="F36" s="126" t="s">
        <v>548</v>
      </c>
      <c r="G36" s="194">
        <v>30.51</v>
      </c>
      <c r="H36" s="195">
        <v>0.35</v>
      </c>
      <c r="I36" s="193">
        <v>0.45</v>
      </c>
    </row>
    <row r="37" spans="1:9" ht="24" x14ac:dyDescent="0.25">
      <c r="A37" s="305"/>
      <c r="B37" s="253"/>
      <c r="C37" s="246"/>
      <c r="D37" s="251"/>
      <c r="E37" s="153" t="s">
        <v>989</v>
      </c>
      <c r="F37" s="126" t="s">
        <v>549</v>
      </c>
      <c r="G37" s="194">
        <v>29.57</v>
      </c>
      <c r="H37" s="195">
        <v>0.3</v>
      </c>
      <c r="I37" s="193">
        <v>0.4</v>
      </c>
    </row>
    <row r="38" spans="1:9" ht="24" x14ac:dyDescent="0.25">
      <c r="A38" s="305"/>
      <c r="B38" s="253"/>
      <c r="C38" s="246"/>
      <c r="D38" s="251"/>
      <c r="E38" s="153" t="s">
        <v>990</v>
      </c>
      <c r="F38" s="126" t="s">
        <v>550</v>
      </c>
      <c r="G38" s="194">
        <v>35.78</v>
      </c>
      <c r="H38" s="195">
        <v>0.3</v>
      </c>
      <c r="I38" s="193">
        <v>0.4</v>
      </c>
    </row>
    <row r="39" spans="1:9" ht="24" x14ac:dyDescent="0.25">
      <c r="A39" s="305"/>
      <c r="B39" s="253"/>
      <c r="C39" s="246"/>
      <c r="D39" s="251"/>
      <c r="E39" s="153" t="s">
        <v>991</v>
      </c>
      <c r="F39" s="126" t="s">
        <v>551</v>
      </c>
      <c r="G39" s="194">
        <v>25.8</v>
      </c>
      <c r="H39" s="195">
        <v>0.3</v>
      </c>
      <c r="I39" s="193">
        <v>0.4</v>
      </c>
    </row>
    <row r="40" spans="1:9" ht="24" x14ac:dyDescent="0.25">
      <c r="A40" s="305"/>
      <c r="B40" s="253"/>
      <c r="C40" s="246"/>
      <c r="D40" s="251"/>
      <c r="E40" s="153" t="s">
        <v>992</v>
      </c>
      <c r="F40" s="126" t="s">
        <v>552</v>
      </c>
      <c r="G40" s="194">
        <v>32.4</v>
      </c>
      <c r="H40" s="195">
        <v>0.3</v>
      </c>
      <c r="I40" s="193">
        <v>0.4</v>
      </c>
    </row>
    <row r="41" spans="1:9" ht="24" x14ac:dyDescent="0.25">
      <c r="A41" s="305"/>
      <c r="B41" s="253"/>
      <c r="C41" s="246"/>
      <c r="D41" s="251"/>
      <c r="E41" s="153" t="s">
        <v>993</v>
      </c>
      <c r="F41" s="126" t="s">
        <v>553</v>
      </c>
      <c r="G41" s="194">
        <v>32.6</v>
      </c>
      <c r="H41" s="195">
        <v>0.3</v>
      </c>
      <c r="I41" s="193">
        <v>0.4</v>
      </c>
    </row>
    <row r="42" spans="1:9" ht="15.75" thickBot="1" x14ac:dyDescent="0.3">
      <c r="A42" s="305"/>
      <c r="B42" s="253"/>
      <c r="C42" s="248"/>
      <c r="D42" s="256"/>
      <c r="E42" s="154">
        <v>99</v>
      </c>
      <c r="F42" s="128" t="s">
        <v>531</v>
      </c>
      <c r="G42" s="197"/>
      <c r="H42" s="198">
        <v>0.3</v>
      </c>
      <c r="I42" s="193">
        <v>0.4</v>
      </c>
    </row>
    <row r="43" spans="1:9" ht="12" customHeight="1" thickBot="1" x14ac:dyDescent="0.3">
      <c r="A43" s="305"/>
      <c r="B43" s="253"/>
      <c r="C43" s="281" t="s">
        <v>993</v>
      </c>
      <c r="D43" s="267" t="s">
        <v>899</v>
      </c>
      <c r="E43" s="155" t="s">
        <v>987</v>
      </c>
      <c r="F43" s="136" t="s">
        <v>554</v>
      </c>
      <c r="G43" s="182">
        <v>19.2</v>
      </c>
      <c r="H43" s="183">
        <v>0.25</v>
      </c>
      <c r="I43" s="184">
        <v>0.4</v>
      </c>
    </row>
    <row r="44" spans="1:9" ht="24.75" thickBot="1" x14ac:dyDescent="0.3">
      <c r="A44" s="305"/>
      <c r="B44" s="253"/>
      <c r="C44" s="282"/>
      <c r="D44" s="268"/>
      <c r="E44" s="150" t="s">
        <v>988</v>
      </c>
      <c r="F44" s="137" t="s">
        <v>555</v>
      </c>
      <c r="G44" s="185">
        <v>13.7</v>
      </c>
      <c r="H44" s="183">
        <v>0.25</v>
      </c>
      <c r="I44" s="187">
        <v>0.4</v>
      </c>
    </row>
    <row r="45" spans="1:9" ht="24.75" thickBot="1" x14ac:dyDescent="0.3">
      <c r="A45" s="305"/>
      <c r="B45" s="253"/>
      <c r="C45" s="282"/>
      <c r="D45" s="268"/>
      <c r="E45" s="150" t="s">
        <v>989</v>
      </c>
      <c r="F45" s="137" t="s">
        <v>556</v>
      </c>
      <c r="G45" s="185"/>
      <c r="H45" s="183">
        <v>0.25</v>
      </c>
      <c r="I45" s="187">
        <v>0.4</v>
      </c>
    </row>
    <row r="46" spans="1:9" ht="24.75" thickBot="1" x14ac:dyDescent="0.3">
      <c r="A46" s="305"/>
      <c r="B46" s="253"/>
      <c r="C46" s="282"/>
      <c r="D46" s="268"/>
      <c r="E46" s="150" t="s">
        <v>990</v>
      </c>
      <c r="F46" s="137" t="s">
        <v>557</v>
      </c>
      <c r="G46" s="185"/>
      <c r="H46" s="183">
        <v>0.25</v>
      </c>
      <c r="I46" s="187">
        <v>0.4</v>
      </c>
    </row>
    <row r="47" spans="1:9" ht="24.75" thickBot="1" x14ac:dyDescent="0.3">
      <c r="A47" s="305"/>
      <c r="B47" s="253"/>
      <c r="C47" s="282"/>
      <c r="D47" s="269"/>
      <c r="E47" s="151" t="s">
        <v>991</v>
      </c>
      <c r="F47" s="138" t="s">
        <v>558</v>
      </c>
      <c r="G47" s="185">
        <v>22.17</v>
      </c>
      <c r="H47" s="183">
        <v>0.25</v>
      </c>
      <c r="I47" s="187">
        <v>0.4</v>
      </c>
    </row>
    <row r="48" spans="1:9" ht="24.75" thickBot="1" x14ac:dyDescent="0.3">
      <c r="A48" s="305"/>
      <c r="B48" s="253"/>
      <c r="C48" s="282"/>
      <c r="D48" s="269"/>
      <c r="E48" s="151" t="s">
        <v>996</v>
      </c>
      <c r="F48" s="138" t="s">
        <v>531</v>
      </c>
      <c r="G48" s="188"/>
      <c r="H48" s="183">
        <v>0.25</v>
      </c>
      <c r="I48" s="190">
        <v>0.4</v>
      </c>
    </row>
    <row r="49" spans="1:9" ht="14.45" customHeight="1" x14ac:dyDescent="0.25">
      <c r="A49" s="305"/>
      <c r="B49" s="253"/>
      <c r="C49" s="277" t="s">
        <v>994</v>
      </c>
      <c r="D49" s="293" t="s">
        <v>900</v>
      </c>
      <c r="E49" s="155" t="s">
        <v>987</v>
      </c>
      <c r="F49" s="136" t="s">
        <v>559</v>
      </c>
      <c r="G49" s="200">
        <v>24.63</v>
      </c>
      <c r="H49" s="201">
        <v>0.3</v>
      </c>
      <c r="I49" s="202">
        <v>0.4</v>
      </c>
    </row>
    <row r="50" spans="1:9" ht="24" x14ac:dyDescent="0.25">
      <c r="A50" s="305"/>
      <c r="B50" s="253"/>
      <c r="C50" s="241"/>
      <c r="D50" s="294"/>
      <c r="E50" s="150" t="s">
        <v>988</v>
      </c>
      <c r="F50" s="137" t="s">
        <v>560</v>
      </c>
      <c r="G50" s="185">
        <v>25.01</v>
      </c>
      <c r="H50" s="201">
        <v>0.3</v>
      </c>
      <c r="I50" s="187">
        <v>0.4</v>
      </c>
    </row>
    <row r="51" spans="1:9" ht="24" x14ac:dyDescent="0.25">
      <c r="A51" s="305"/>
      <c r="B51" s="253"/>
      <c r="C51" s="241"/>
      <c r="D51" s="294"/>
      <c r="E51" s="150" t="s">
        <v>989</v>
      </c>
      <c r="F51" s="137" t="s">
        <v>561</v>
      </c>
      <c r="G51" s="185">
        <v>25.68</v>
      </c>
      <c r="H51" s="201">
        <v>0.3</v>
      </c>
      <c r="I51" s="187">
        <v>0.4</v>
      </c>
    </row>
    <row r="52" spans="1:9" ht="24" x14ac:dyDescent="0.25">
      <c r="A52" s="305"/>
      <c r="B52" s="253"/>
      <c r="C52" s="241"/>
      <c r="D52" s="142"/>
      <c r="E52" s="150" t="s">
        <v>990</v>
      </c>
      <c r="F52" s="137" t="s">
        <v>562</v>
      </c>
      <c r="G52" s="185">
        <v>28.64</v>
      </c>
      <c r="H52" s="201">
        <v>0.3</v>
      </c>
      <c r="I52" s="187">
        <v>0.4</v>
      </c>
    </row>
    <row r="53" spans="1:9" ht="15.75" thickBot="1" x14ac:dyDescent="0.3">
      <c r="A53" s="305"/>
      <c r="B53" s="253"/>
      <c r="C53" s="278"/>
      <c r="D53" s="143"/>
      <c r="E53" s="156">
        <v>99</v>
      </c>
      <c r="F53" s="129" t="s">
        <v>531</v>
      </c>
      <c r="G53" s="203"/>
      <c r="H53" s="204">
        <v>0.3</v>
      </c>
      <c r="I53" s="205">
        <v>0.4</v>
      </c>
    </row>
    <row r="54" spans="1:9" ht="16.350000000000001" customHeight="1" thickBot="1" x14ac:dyDescent="0.3">
      <c r="A54" s="305"/>
      <c r="B54" s="253"/>
      <c r="C54" s="276" t="s">
        <v>995</v>
      </c>
      <c r="D54" s="255" t="s">
        <v>901</v>
      </c>
      <c r="E54" s="157" t="s">
        <v>987</v>
      </c>
      <c r="F54" s="130" t="s">
        <v>563</v>
      </c>
      <c r="G54" s="206">
        <v>40.99</v>
      </c>
      <c r="H54" s="207">
        <v>0.35</v>
      </c>
      <c r="I54" s="208">
        <v>0.45</v>
      </c>
    </row>
    <row r="55" spans="1:9" ht="24.75" thickBot="1" x14ac:dyDescent="0.3">
      <c r="A55" s="305"/>
      <c r="B55" s="253"/>
      <c r="C55" s="246"/>
      <c r="D55" s="251"/>
      <c r="E55" s="153" t="s">
        <v>988</v>
      </c>
      <c r="F55" s="126" t="s">
        <v>564</v>
      </c>
      <c r="G55" s="194">
        <v>33.75</v>
      </c>
      <c r="H55" s="207">
        <v>0.35</v>
      </c>
      <c r="I55" s="208">
        <v>0.45</v>
      </c>
    </row>
    <row r="56" spans="1:9" ht="24.75" thickBot="1" x14ac:dyDescent="0.3">
      <c r="A56" s="305"/>
      <c r="B56" s="253"/>
      <c r="C56" s="246"/>
      <c r="D56" s="251"/>
      <c r="E56" s="153" t="s">
        <v>989</v>
      </c>
      <c r="F56" s="126" t="s">
        <v>565</v>
      </c>
      <c r="G56" s="194">
        <v>21.25</v>
      </c>
      <c r="H56" s="207">
        <v>0.35</v>
      </c>
      <c r="I56" s="208">
        <v>0.45</v>
      </c>
    </row>
    <row r="57" spans="1:9" ht="24.75" thickBot="1" x14ac:dyDescent="0.3">
      <c r="A57" s="305"/>
      <c r="B57" s="253"/>
      <c r="C57" s="246"/>
      <c r="D57" s="251"/>
      <c r="E57" s="153" t="s">
        <v>990</v>
      </c>
      <c r="F57" s="126" t="s">
        <v>566</v>
      </c>
      <c r="G57" s="194">
        <v>30.25</v>
      </c>
      <c r="H57" s="207">
        <v>0.35</v>
      </c>
      <c r="I57" s="208">
        <v>0.45</v>
      </c>
    </row>
    <row r="58" spans="1:9" ht="24.75" thickBot="1" x14ac:dyDescent="0.3">
      <c r="A58" s="305"/>
      <c r="B58" s="253"/>
      <c r="C58" s="246"/>
      <c r="D58" s="251"/>
      <c r="E58" s="153" t="s">
        <v>991</v>
      </c>
      <c r="F58" s="126" t="s">
        <v>982</v>
      </c>
      <c r="G58" s="194">
        <v>31.2</v>
      </c>
      <c r="H58" s="207">
        <v>0.35</v>
      </c>
      <c r="I58" s="208">
        <v>0.45</v>
      </c>
    </row>
    <row r="59" spans="1:9" ht="24.75" thickBot="1" x14ac:dyDescent="0.3">
      <c r="A59" s="305"/>
      <c r="B59" s="253"/>
      <c r="C59" s="246"/>
      <c r="D59" s="251"/>
      <c r="E59" s="153" t="s">
        <v>992</v>
      </c>
      <c r="F59" s="126" t="s">
        <v>567</v>
      </c>
      <c r="G59" s="194"/>
      <c r="H59" s="207">
        <v>0.35</v>
      </c>
      <c r="I59" s="208">
        <v>0.45</v>
      </c>
    </row>
    <row r="60" spans="1:9" ht="24.75" thickBot="1" x14ac:dyDescent="0.3">
      <c r="A60" s="305"/>
      <c r="B60" s="253"/>
      <c r="C60" s="246"/>
      <c r="D60" s="251"/>
      <c r="E60" s="153" t="s">
        <v>993</v>
      </c>
      <c r="F60" s="126" t="s">
        <v>568</v>
      </c>
      <c r="G60" s="194">
        <v>34.07</v>
      </c>
      <c r="H60" s="207">
        <v>0.35</v>
      </c>
      <c r="I60" s="208">
        <v>0.45</v>
      </c>
    </row>
    <row r="61" spans="1:9" ht="15.75" thickBot="1" x14ac:dyDescent="0.3">
      <c r="A61" s="305"/>
      <c r="B61" s="253"/>
      <c r="C61" s="248"/>
      <c r="D61" s="256"/>
      <c r="E61" s="154">
        <v>99</v>
      </c>
      <c r="F61" s="128" t="s">
        <v>531</v>
      </c>
      <c r="G61" s="209"/>
      <c r="H61" s="207">
        <v>0.35</v>
      </c>
      <c r="I61" s="208">
        <v>0.45</v>
      </c>
    </row>
    <row r="62" spans="1:9" ht="14.45" customHeight="1" x14ac:dyDescent="0.25">
      <c r="A62" s="305"/>
      <c r="B62" s="253"/>
      <c r="C62" s="281">
        <v>10</v>
      </c>
      <c r="D62" s="274" t="s">
        <v>903</v>
      </c>
      <c r="E62" s="158" t="s">
        <v>987</v>
      </c>
      <c r="F62" s="136" t="s">
        <v>902</v>
      </c>
      <c r="G62" s="200">
        <v>16.940000000000001</v>
      </c>
      <c r="H62" s="201">
        <v>0.25</v>
      </c>
      <c r="I62" s="202">
        <v>0.3</v>
      </c>
    </row>
    <row r="63" spans="1:9" ht="24" x14ac:dyDescent="0.25">
      <c r="A63" s="305"/>
      <c r="B63" s="253"/>
      <c r="C63" s="282"/>
      <c r="D63" s="243"/>
      <c r="E63" s="159" t="s">
        <v>988</v>
      </c>
      <c r="F63" s="137" t="s">
        <v>569</v>
      </c>
      <c r="G63" s="185">
        <v>26.6</v>
      </c>
      <c r="H63" s="186">
        <v>0.26</v>
      </c>
      <c r="I63" s="187">
        <v>0.35</v>
      </c>
    </row>
    <row r="64" spans="1:9" ht="24" x14ac:dyDescent="0.25">
      <c r="A64" s="305"/>
      <c r="B64" s="253"/>
      <c r="C64" s="282"/>
      <c r="D64" s="243"/>
      <c r="E64" s="159" t="s">
        <v>989</v>
      </c>
      <c r="F64" s="137" t="s">
        <v>570</v>
      </c>
      <c r="G64" s="185">
        <v>23.58</v>
      </c>
      <c r="H64" s="186">
        <v>0.26</v>
      </c>
      <c r="I64" s="187">
        <v>0.35</v>
      </c>
    </row>
    <row r="65" spans="1:9" ht="24" x14ac:dyDescent="0.25">
      <c r="A65" s="305"/>
      <c r="B65" s="253"/>
      <c r="C65" s="282"/>
      <c r="D65" s="243"/>
      <c r="E65" s="159" t="s">
        <v>990</v>
      </c>
      <c r="F65" s="137" t="s">
        <v>571</v>
      </c>
      <c r="G65" s="185">
        <v>25.3</v>
      </c>
      <c r="H65" s="186">
        <v>0.26</v>
      </c>
      <c r="I65" s="187">
        <v>0.35</v>
      </c>
    </row>
    <row r="66" spans="1:9" ht="24" x14ac:dyDescent="0.25">
      <c r="A66" s="305"/>
      <c r="B66" s="253"/>
      <c r="C66" s="282"/>
      <c r="D66" s="243"/>
      <c r="E66" s="159" t="s">
        <v>991</v>
      </c>
      <c r="F66" s="137" t="s">
        <v>927</v>
      </c>
      <c r="G66" s="185">
        <v>24.3</v>
      </c>
      <c r="H66" s="186">
        <v>0.26</v>
      </c>
      <c r="I66" s="187">
        <v>0.35</v>
      </c>
    </row>
    <row r="67" spans="1:9" ht="24" x14ac:dyDescent="0.25">
      <c r="A67" s="305"/>
      <c r="B67" s="253"/>
      <c r="C67" s="282"/>
      <c r="D67" s="243"/>
      <c r="E67" s="159" t="s">
        <v>992</v>
      </c>
      <c r="F67" s="137" t="s">
        <v>572</v>
      </c>
      <c r="G67" s="185">
        <v>24.41</v>
      </c>
      <c r="H67" s="186">
        <v>0.26</v>
      </c>
      <c r="I67" s="187">
        <v>0.35</v>
      </c>
    </row>
    <row r="68" spans="1:9" ht="24" x14ac:dyDescent="0.25">
      <c r="A68" s="305"/>
      <c r="B68" s="253"/>
      <c r="C68" s="282"/>
      <c r="D68" s="243"/>
      <c r="E68" s="159" t="s">
        <v>993</v>
      </c>
      <c r="F68" s="137" t="s">
        <v>573</v>
      </c>
      <c r="G68" s="185">
        <v>28.5</v>
      </c>
      <c r="H68" s="186">
        <v>0.25</v>
      </c>
      <c r="I68" s="187">
        <v>0.35</v>
      </c>
    </row>
    <row r="69" spans="1:9" ht="15.75" thickBot="1" x14ac:dyDescent="0.3">
      <c r="A69" s="305"/>
      <c r="B69" s="253"/>
      <c r="C69" s="283"/>
      <c r="D69" s="141"/>
      <c r="E69" s="160">
        <v>99</v>
      </c>
      <c r="F69" s="129" t="s">
        <v>531</v>
      </c>
      <c r="G69" s="203"/>
      <c r="H69" s="204">
        <v>0.27</v>
      </c>
      <c r="I69" s="205">
        <v>0.37</v>
      </c>
    </row>
    <row r="70" spans="1:9" ht="16.350000000000001" customHeight="1" thickBot="1" x14ac:dyDescent="0.3">
      <c r="A70" s="305"/>
      <c r="B70" s="253"/>
      <c r="C70" s="259">
        <v>11</v>
      </c>
      <c r="D70" s="257" t="s">
        <v>904</v>
      </c>
      <c r="E70" s="152" t="s">
        <v>987</v>
      </c>
      <c r="F70" s="125" t="s">
        <v>928</v>
      </c>
      <c r="G70" s="206">
        <v>29.1</v>
      </c>
      <c r="H70" s="207">
        <v>0.28000000000000003</v>
      </c>
      <c r="I70" s="208">
        <v>0.4</v>
      </c>
    </row>
    <row r="71" spans="1:9" ht="24.75" thickBot="1" x14ac:dyDescent="0.3">
      <c r="A71" s="305"/>
      <c r="B71" s="253"/>
      <c r="C71" s="260"/>
      <c r="D71" s="258"/>
      <c r="E71" s="153" t="s">
        <v>988</v>
      </c>
      <c r="F71" s="126" t="s">
        <v>929</v>
      </c>
      <c r="G71" s="194">
        <v>29.25</v>
      </c>
      <c r="H71" s="207">
        <v>0.28000000000000003</v>
      </c>
      <c r="I71" s="208">
        <v>0.4</v>
      </c>
    </row>
    <row r="72" spans="1:9" ht="24.75" thickBot="1" x14ac:dyDescent="0.3">
      <c r="A72" s="305"/>
      <c r="B72" s="253"/>
      <c r="C72" s="260"/>
      <c r="D72" s="258"/>
      <c r="E72" s="153" t="s">
        <v>989</v>
      </c>
      <c r="F72" s="126" t="s">
        <v>574</v>
      </c>
      <c r="G72" s="194">
        <v>28.99</v>
      </c>
      <c r="H72" s="207">
        <v>0.28000000000000003</v>
      </c>
      <c r="I72" s="208">
        <v>0.4</v>
      </c>
    </row>
    <row r="73" spans="1:9" ht="24.75" thickBot="1" x14ac:dyDescent="0.3">
      <c r="A73" s="305"/>
      <c r="B73" s="253"/>
      <c r="C73" s="260"/>
      <c r="D73" s="258"/>
      <c r="E73" s="153" t="s">
        <v>990</v>
      </c>
      <c r="F73" s="126" t="s">
        <v>575</v>
      </c>
      <c r="G73" s="194">
        <v>29.4</v>
      </c>
      <c r="H73" s="207">
        <v>0.28000000000000003</v>
      </c>
      <c r="I73" s="208">
        <v>0.4</v>
      </c>
    </row>
    <row r="74" spans="1:9" ht="24.75" thickBot="1" x14ac:dyDescent="0.3">
      <c r="A74" s="305"/>
      <c r="B74" s="253"/>
      <c r="C74" s="260"/>
      <c r="D74" s="139"/>
      <c r="E74" s="153" t="s">
        <v>991</v>
      </c>
      <c r="F74" s="126" t="s">
        <v>576</v>
      </c>
      <c r="G74" s="194">
        <v>30.17</v>
      </c>
      <c r="H74" s="207">
        <v>0.28000000000000003</v>
      </c>
      <c r="I74" s="208">
        <v>0.4</v>
      </c>
    </row>
    <row r="75" spans="1:9" ht="15.75" thickBot="1" x14ac:dyDescent="0.3">
      <c r="A75" s="305"/>
      <c r="B75" s="253"/>
      <c r="C75" s="260"/>
      <c r="D75" s="139"/>
      <c r="E75" s="161">
        <v>99</v>
      </c>
      <c r="F75" s="127" t="s">
        <v>535</v>
      </c>
      <c r="G75" s="209"/>
      <c r="H75" s="207">
        <v>0.28000000000000003</v>
      </c>
      <c r="I75" s="208">
        <v>0.4</v>
      </c>
    </row>
    <row r="76" spans="1:9" ht="14.45" customHeight="1" x14ac:dyDescent="0.25">
      <c r="A76" s="305"/>
      <c r="B76" s="253"/>
      <c r="C76" s="277">
        <v>12</v>
      </c>
      <c r="D76" s="290" t="s">
        <v>931</v>
      </c>
      <c r="E76" s="162" t="s">
        <v>987</v>
      </c>
      <c r="F76" s="175" t="s">
        <v>931</v>
      </c>
      <c r="G76" s="200">
        <v>24.99</v>
      </c>
      <c r="H76" s="201">
        <v>0.27</v>
      </c>
      <c r="I76" s="202">
        <v>0.35</v>
      </c>
    </row>
    <row r="77" spans="1:9" ht="24" x14ac:dyDescent="0.25">
      <c r="A77" s="305"/>
      <c r="B77" s="253"/>
      <c r="C77" s="241"/>
      <c r="D77" s="291"/>
      <c r="E77" s="163" t="s">
        <v>988</v>
      </c>
      <c r="F77" s="137" t="s">
        <v>930</v>
      </c>
      <c r="G77" s="185">
        <v>18.149999999999999</v>
      </c>
      <c r="H77" s="201">
        <v>0.27</v>
      </c>
      <c r="I77" s="202">
        <v>0.35</v>
      </c>
    </row>
    <row r="78" spans="1:9" ht="14.45" customHeight="1" thickBot="1" x14ac:dyDescent="0.3">
      <c r="A78" s="305"/>
      <c r="B78" s="253"/>
      <c r="C78" s="278"/>
      <c r="D78" s="292"/>
      <c r="E78" s="164">
        <v>99</v>
      </c>
      <c r="F78" s="129" t="s">
        <v>531</v>
      </c>
      <c r="G78" s="203"/>
      <c r="H78" s="201">
        <v>0.27</v>
      </c>
      <c r="I78" s="202">
        <v>0.35</v>
      </c>
    </row>
    <row r="79" spans="1:9" ht="16.350000000000001" customHeight="1" x14ac:dyDescent="0.25">
      <c r="A79" s="305"/>
      <c r="B79" s="253"/>
      <c r="C79" s="281">
        <v>13</v>
      </c>
      <c r="D79" s="290" t="s">
        <v>932</v>
      </c>
      <c r="E79" s="162" t="s">
        <v>987</v>
      </c>
      <c r="F79" s="175" t="s">
        <v>577</v>
      </c>
      <c r="G79" s="182">
        <v>25.03</v>
      </c>
      <c r="H79" s="201">
        <v>0.27</v>
      </c>
      <c r="I79" s="202">
        <v>0.35</v>
      </c>
    </row>
    <row r="80" spans="1:9" ht="24" x14ac:dyDescent="0.25">
      <c r="A80" s="305"/>
      <c r="B80" s="253"/>
      <c r="C80" s="282"/>
      <c r="D80" s="291"/>
      <c r="E80" s="163" t="s">
        <v>988</v>
      </c>
      <c r="F80" s="137" t="s">
        <v>578</v>
      </c>
      <c r="G80" s="185">
        <v>29.42</v>
      </c>
      <c r="H80" s="201">
        <v>0.27</v>
      </c>
      <c r="I80" s="202">
        <v>0.35</v>
      </c>
    </row>
    <row r="81" spans="1:9" ht="24" x14ac:dyDescent="0.25">
      <c r="A81" s="305"/>
      <c r="B81" s="253"/>
      <c r="C81" s="282"/>
      <c r="D81" s="291"/>
      <c r="E81" s="163" t="s">
        <v>989</v>
      </c>
      <c r="F81" s="137" t="s">
        <v>579</v>
      </c>
      <c r="G81" s="185">
        <v>25.45</v>
      </c>
      <c r="H81" s="201">
        <v>0.27</v>
      </c>
      <c r="I81" s="202">
        <v>0.35</v>
      </c>
    </row>
    <row r="82" spans="1:9" ht="15.75" thickBot="1" x14ac:dyDescent="0.3">
      <c r="A82" s="305"/>
      <c r="B82" s="253"/>
      <c r="C82" s="283"/>
      <c r="D82" s="292"/>
      <c r="E82" s="164">
        <v>99</v>
      </c>
      <c r="F82" s="176" t="s">
        <v>535</v>
      </c>
      <c r="G82" s="188"/>
      <c r="H82" s="201">
        <v>0.27</v>
      </c>
      <c r="I82" s="202">
        <v>0.35</v>
      </c>
    </row>
    <row r="83" spans="1:9" ht="14.45" customHeight="1" x14ac:dyDescent="0.25">
      <c r="A83" s="305"/>
      <c r="B83" s="253"/>
      <c r="C83" s="281">
        <v>14</v>
      </c>
      <c r="D83" s="290" t="s">
        <v>937</v>
      </c>
      <c r="E83" s="162" t="s">
        <v>987</v>
      </c>
      <c r="F83" s="175" t="s">
        <v>933</v>
      </c>
      <c r="G83" s="200">
        <v>29.33</v>
      </c>
      <c r="H83" s="201">
        <v>0.35</v>
      </c>
      <c r="I83" s="202">
        <v>0.45</v>
      </c>
    </row>
    <row r="84" spans="1:9" ht="24" x14ac:dyDescent="0.25">
      <c r="A84" s="305"/>
      <c r="B84" s="253"/>
      <c r="C84" s="282"/>
      <c r="D84" s="291"/>
      <c r="E84" s="163" t="s">
        <v>988</v>
      </c>
      <c r="F84" s="177" t="s">
        <v>934</v>
      </c>
      <c r="G84" s="185">
        <v>28.6</v>
      </c>
      <c r="H84" s="201">
        <v>0.35</v>
      </c>
      <c r="I84" s="202">
        <v>0.45</v>
      </c>
    </row>
    <row r="85" spans="1:9" ht="14.45" customHeight="1" x14ac:dyDescent="0.25">
      <c r="A85" s="305"/>
      <c r="B85" s="253"/>
      <c r="C85" s="282"/>
      <c r="D85" s="291"/>
      <c r="E85" s="163" t="s">
        <v>989</v>
      </c>
      <c r="F85" s="137" t="s">
        <v>935</v>
      </c>
      <c r="G85" s="185">
        <v>29.3</v>
      </c>
      <c r="H85" s="201">
        <v>0.35</v>
      </c>
      <c r="I85" s="202">
        <v>0.45</v>
      </c>
    </row>
    <row r="86" spans="1:9" ht="24" x14ac:dyDescent="0.25">
      <c r="A86" s="305"/>
      <c r="B86" s="253"/>
      <c r="C86" s="282"/>
      <c r="D86" s="291"/>
      <c r="E86" s="163" t="s">
        <v>990</v>
      </c>
      <c r="F86" s="137" t="s">
        <v>579</v>
      </c>
      <c r="G86" s="185">
        <v>30.55</v>
      </c>
      <c r="H86" s="201">
        <v>0.35</v>
      </c>
      <c r="I86" s="202">
        <v>0.45</v>
      </c>
    </row>
    <row r="87" spans="1:9" ht="24" x14ac:dyDescent="0.25">
      <c r="A87" s="305"/>
      <c r="B87" s="253"/>
      <c r="C87" s="282"/>
      <c r="D87" s="291"/>
      <c r="E87" s="163" t="s">
        <v>991</v>
      </c>
      <c r="F87" s="137" t="s">
        <v>936</v>
      </c>
      <c r="G87" s="185">
        <v>35.79</v>
      </c>
      <c r="H87" s="201">
        <v>0.35</v>
      </c>
      <c r="I87" s="202">
        <v>0.45</v>
      </c>
    </row>
    <row r="88" spans="1:9" ht="15.75" thickBot="1" x14ac:dyDescent="0.3">
      <c r="A88" s="305"/>
      <c r="B88" s="253"/>
      <c r="C88" s="283"/>
      <c r="D88" s="292"/>
      <c r="E88" s="164">
        <v>99</v>
      </c>
      <c r="F88" s="176" t="s">
        <v>531</v>
      </c>
      <c r="G88" s="203"/>
      <c r="H88" s="201">
        <v>0.35</v>
      </c>
      <c r="I88" s="202">
        <v>0.45</v>
      </c>
    </row>
    <row r="89" spans="1:9" ht="14.45" customHeight="1" x14ac:dyDescent="0.25">
      <c r="A89" s="305"/>
      <c r="B89" s="253"/>
      <c r="C89" s="276">
        <v>15</v>
      </c>
      <c r="D89" s="261" t="s">
        <v>938</v>
      </c>
      <c r="E89" s="157" t="s">
        <v>987</v>
      </c>
      <c r="F89" s="130" t="s">
        <v>939</v>
      </c>
      <c r="G89" s="206">
        <v>15.94</v>
      </c>
      <c r="H89" s="207">
        <v>0.2</v>
      </c>
      <c r="I89" s="208">
        <v>0.3</v>
      </c>
    </row>
    <row r="90" spans="1:9" ht="24" x14ac:dyDescent="0.25">
      <c r="A90" s="305"/>
      <c r="B90" s="253"/>
      <c r="C90" s="246"/>
      <c r="D90" s="261"/>
      <c r="E90" s="153" t="s">
        <v>988</v>
      </c>
      <c r="F90" s="126" t="s">
        <v>940</v>
      </c>
      <c r="G90" s="194">
        <v>17.21</v>
      </c>
      <c r="H90" s="195">
        <v>0.2</v>
      </c>
      <c r="I90" s="196">
        <v>0.3</v>
      </c>
    </row>
    <row r="91" spans="1:9" ht="24" x14ac:dyDescent="0.25">
      <c r="A91" s="305"/>
      <c r="B91" s="253"/>
      <c r="C91" s="246"/>
      <c r="D91" s="261"/>
      <c r="E91" s="153" t="s">
        <v>989</v>
      </c>
      <c r="F91" s="126" t="s">
        <v>580</v>
      </c>
      <c r="G91" s="194"/>
      <c r="H91" s="195">
        <v>0.2</v>
      </c>
      <c r="I91" s="196">
        <v>0.3</v>
      </c>
    </row>
    <row r="92" spans="1:9" ht="24" x14ac:dyDescent="0.25">
      <c r="A92" s="305"/>
      <c r="B92" s="253"/>
      <c r="C92" s="247"/>
      <c r="D92" s="261"/>
      <c r="E92" s="161" t="s">
        <v>990</v>
      </c>
      <c r="F92" s="127" t="s">
        <v>941</v>
      </c>
      <c r="G92" s="194">
        <v>23.75</v>
      </c>
      <c r="H92" s="195">
        <v>0.2</v>
      </c>
      <c r="I92" s="196">
        <v>0.3</v>
      </c>
    </row>
    <row r="93" spans="1:9" ht="15.75" thickBot="1" x14ac:dyDescent="0.3">
      <c r="A93" s="305"/>
      <c r="B93" s="253"/>
      <c r="C93" s="247"/>
      <c r="D93" s="261"/>
      <c r="E93" s="161">
        <v>99</v>
      </c>
      <c r="F93" s="127" t="s">
        <v>531</v>
      </c>
      <c r="G93" s="209"/>
      <c r="H93" s="210">
        <v>0.2</v>
      </c>
      <c r="I93" s="211">
        <v>0.3</v>
      </c>
    </row>
    <row r="94" spans="1:9" ht="15" customHeight="1" x14ac:dyDescent="0.25">
      <c r="A94" s="305"/>
      <c r="B94" s="253"/>
      <c r="C94" s="259" t="s">
        <v>1003</v>
      </c>
      <c r="D94" s="257" t="s">
        <v>942</v>
      </c>
      <c r="E94" s="152" t="s">
        <v>987</v>
      </c>
      <c r="F94" s="125" t="s">
        <v>939</v>
      </c>
      <c r="G94" s="191">
        <v>28.82</v>
      </c>
      <c r="H94" s="192">
        <v>0.35</v>
      </c>
      <c r="I94" s="193">
        <v>0.45</v>
      </c>
    </row>
    <row r="95" spans="1:9" ht="24" x14ac:dyDescent="0.25">
      <c r="A95" s="305"/>
      <c r="B95" s="253"/>
      <c r="C95" s="287"/>
      <c r="D95" s="261"/>
      <c r="E95" s="153" t="s">
        <v>988</v>
      </c>
      <c r="F95" s="126" t="s">
        <v>940</v>
      </c>
      <c r="G95" s="194">
        <v>27.4</v>
      </c>
      <c r="H95" s="192">
        <v>0.35</v>
      </c>
      <c r="I95" s="193">
        <v>0.45</v>
      </c>
    </row>
    <row r="96" spans="1:9" ht="24" x14ac:dyDescent="0.25">
      <c r="A96" s="305"/>
      <c r="B96" s="253"/>
      <c r="C96" s="287"/>
      <c r="D96" s="261"/>
      <c r="E96" s="153" t="s">
        <v>989</v>
      </c>
      <c r="F96" s="126" t="s">
        <v>943</v>
      </c>
      <c r="G96" s="194">
        <v>26.26</v>
      </c>
      <c r="H96" s="192">
        <v>0.35</v>
      </c>
      <c r="I96" s="193">
        <v>0.45</v>
      </c>
    </row>
    <row r="97" spans="1:9" ht="24" x14ac:dyDescent="0.25">
      <c r="A97" s="305"/>
      <c r="B97" s="253"/>
      <c r="C97" s="287"/>
      <c r="D97" s="261"/>
      <c r="E97" s="153" t="s">
        <v>990</v>
      </c>
      <c r="F97" s="126" t="s">
        <v>941</v>
      </c>
      <c r="G97" s="194">
        <v>28.4</v>
      </c>
      <c r="H97" s="192">
        <v>0.35</v>
      </c>
      <c r="I97" s="193">
        <v>0.45</v>
      </c>
    </row>
    <row r="98" spans="1:9" ht="24.75" thickBot="1" x14ac:dyDescent="0.3">
      <c r="A98" s="305"/>
      <c r="B98" s="253"/>
      <c r="C98" s="287"/>
      <c r="D98" s="261"/>
      <c r="E98" s="161" t="s">
        <v>996</v>
      </c>
      <c r="F98" s="127" t="s">
        <v>531</v>
      </c>
      <c r="G98" s="197"/>
      <c r="H98" s="192">
        <v>0.35</v>
      </c>
      <c r="I98" s="193">
        <v>0.45</v>
      </c>
    </row>
    <row r="99" spans="1:9" ht="14.45" customHeight="1" thickBot="1" x14ac:dyDescent="0.3">
      <c r="A99" s="305"/>
      <c r="B99" s="253"/>
      <c r="C99" s="259" t="s">
        <v>1004</v>
      </c>
      <c r="D99" s="257" t="s">
        <v>944</v>
      </c>
      <c r="E99" s="152" t="s">
        <v>987</v>
      </c>
      <c r="F99" s="125" t="s">
        <v>945</v>
      </c>
      <c r="G99" s="206">
        <v>25.84</v>
      </c>
      <c r="H99" s="207">
        <v>0.35</v>
      </c>
      <c r="I99" s="208">
        <v>0.45</v>
      </c>
    </row>
    <row r="100" spans="1:9" ht="24.75" thickBot="1" x14ac:dyDescent="0.3">
      <c r="A100" s="305"/>
      <c r="B100" s="253"/>
      <c r="C100" s="287"/>
      <c r="D100" s="261"/>
      <c r="E100" s="153" t="s">
        <v>988</v>
      </c>
      <c r="F100" s="126" t="s">
        <v>946</v>
      </c>
      <c r="G100" s="194">
        <v>22.22</v>
      </c>
      <c r="H100" s="207">
        <v>0.35</v>
      </c>
      <c r="I100" s="208">
        <v>0.45</v>
      </c>
    </row>
    <row r="101" spans="1:9" ht="15.75" thickBot="1" x14ac:dyDescent="0.3">
      <c r="A101" s="305"/>
      <c r="B101" s="253"/>
      <c r="C101" s="288"/>
      <c r="D101" s="262"/>
      <c r="E101" s="154">
        <v>99</v>
      </c>
      <c r="F101" s="128" t="s">
        <v>531</v>
      </c>
      <c r="G101" s="209"/>
      <c r="H101" s="207">
        <v>0.35</v>
      </c>
      <c r="I101" s="208">
        <v>0.45</v>
      </c>
    </row>
    <row r="102" spans="1:9" ht="16.7" customHeight="1" thickBot="1" x14ac:dyDescent="0.3">
      <c r="A102" s="305"/>
      <c r="B102" s="253"/>
      <c r="C102" s="240" t="s">
        <v>1005</v>
      </c>
      <c r="D102" s="275" t="s">
        <v>905</v>
      </c>
      <c r="E102" s="149" t="s">
        <v>987</v>
      </c>
      <c r="F102" s="133" t="s">
        <v>974</v>
      </c>
      <c r="G102" s="200">
        <v>28.7</v>
      </c>
      <c r="H102" s="207">
        <v>0.3</v>
      </c>
      <c r="I102" s="208">
        <v>0.4</v>
      </c>
    </row>
    <row r="103" spans="1:9" ht="24.75" thickBot="1" x14ac:dyDescent="0.3">
      <c r="A103" s="305"/>
      <c r="B103" s="253"/>
      <c r="C103" s="241"/>
      <c r="D103" s="268"/>
      <c r="E103" s="150" t="s">
        <v>988</v>
      </c>
      <c r="F103" s="137" t="s">
        <v>975</v>
      </c>
      <c r="G103" s="185">
        <v>26.39</v>
      </c>
      <c r="H103" s="207">
        <v>0.3</v>
      </c>
      <c r="I103" s="208">
        <v>0.4</v>
      </c>
    </row>
    <row r="104" spans="1:9" ht="15.75" thickBot="1" x14ac:dyDescent="0.3">
      <c r="A104" s="305"/>
      <c r="B104" s="253"/>
      <c r="C104" s="242"/>
      <c r="D104" s="269"/>
      <c r="E104" s="151">
        <v>99</v>
      </c>
      <c r="F104" s="138" t="s">
        <v>535</v>
      </c>
      <c r="G104" s="203"/>
      <c r="H104" s="207">
        <v>0.3</v>
      </c>
      <c r="I104" s="208">
        <v>0.4</v>
      </c>
    </row>
    <row r="105" spans="1:9" ht="14.45" customHeight="1" thickBot="1" x14ac:dyDescent="0.3">
      <c r="A105" s="305"/>
      <c r="B105" s="253"/>
      <c r="C105" s="249" t="s">
        <v>1006</v>
      </c>
      <c r="D105" s="257" t="s">
        <v>906</v>
      </c>
      <c r="E105" s="152" t="s">
        <v>987</v>
      </c>
      <c r="F105" s="125" t="s">
        <v>976</v>
      </c>
      <c r="G105" s="206">
        <v>29.85</v>
      </c>
      <c r="H105" s="207">
        <v>0.35</v>
      </c>
      <c r="I105" s="208">
        <v>0.45</v>
      </c>
    </row>
    <row r="106" spans="1:9" ht="24.75" thickBot="1" x14ac:dyDescent="0.3">
      <c r="A106" s="305"/>
      <c r="B106" s="253"/>
      <c r="C106" s="246"/>
      <c r="D106" s="261"/>
      <c r="E106" s="153" t="s">
        <v>988</v>
      </c>
      <c r="F106" s="126" t="s">
        <v>581</v>
      </c>
      <c r="G106" s="194">
        <v>29.96</v>
      </c>
      <c r="H106" s="207">
        <v>0.35</v>
      </c>
      <c r="I106" s="208">
        <v>0.45</v>
      </c>
    </row>
    <row r="107" spans="1:9" ht="24.75" thickBot="1" x14ac:dyDescent="0.3">
      <c r="A107" s="305"/>
      <c r="B107" s="253"/>
      <c r="C107" s="246"/>
      <c r="D107" s="261"/>
      <c r="E107" s="153" t="s">
        <v>989</v>
      </c>
      <c r="F107" s="126" t="s">
        <v>977</v>
      </c>
      <c r="G107" s="194">
        <v>28.5</v>
      </c>
      <c r="H107" s="207">
        <v>0.3</v>
      </c>
      <c r="I107" s="208">
        <v>0.4</v>
      </c>
    </row>
    <row r="108" spans="1:9" ht="24.75" thickBot="1" x14ac:dyDescent="0.3">
      <c r="A108" s="305"/>
      <c r="B108" s="253"/>
      <c r="C108" s="246"/>
      <c r="D108" s="261"/>
      <c r="E108" s="153" t="s">
        <v>990</v>
      </c>
      <c r="F108" s="126" t="s">
        <v>582</v>
      </c>
      <c r="G108" s="194">
        <v>26.49</v>
      </c>
      <c r="H108" s="207">
        <v>0.3</v>
      </c>
      <c r="I108" s="208">
        <v>0.4</v>
      </c>
    </row>
    <row r="109" spans="1:9" ht="24.75" thickBot="1" x14ac:dyDescent="0.3">
      <c r="A109" s="305"/>
      <c r="B109" s="253"/>
      <c r="C109" s="246"/>
      <c r="D109" s="261"/>
      <c r="E109" s="153" t="s">
        <v>991</v>
      </c>
      <c r="F109" s="126" t="s">
        <v>583</v>
      </c>
      <c r="G109" s="194">
        <v>29.27</v>
      </c>
      <c r="H109" s="207">
        <v>0.3</v>
      </c>
      <c r="I109" s="208">
        <v>0.4</v>
      </c>
    </row>
    <row r="110" spans="1:9" ht="24.75" thickBot="1" x14ac:dyDescent="0.3">
      <c r="A110" s="305"/>
      <c r="B110" s="253"/>
      <c r="C110" s="246"/>
      <c r="D110" s="261"/>
      <c r="E110" s="153" t="s">
        <v>992</v>
      </c>
      <c r="F110" s="126" t="s">
        <v>584</v>
      </c>
      <c r="G110" s="194">
        <v>28.76</v>
      </c>
      <c r="H110" s="207">
        <v>0.3</v>
      </c>
      <c r="I110" s="208">
        <v>0.4</v>
      </c>
    </row>
    <row r="111" spans="1:9" ht="24.75" thickBot="1" x14ac:dyDescent="0.3">
      <c r="A111" s="305"/>
      <c r="B111" s="253"/>
      <c r="C111" s="246"/>
      <c r="D111" s="261"/>
      <c r="E111" s="153" t="s">
        <v>993</v>
      </c>
      <c r="F111" s="126" t="s">
        <v>585</v>
      </c>
      <c r="G111" s="194">
        <v>29.66</v>
      </c>
      <c r="H111" s="207">
        <v>0.3</v>
      </c>
      <c r="I111" s="208">
        <v>0.4</v>
      </c>
    </row>
    <row r="112" spans="1:9" ht="24.75" thickBot="1" x14ac:dyDescent="0.3">
      <c r="A112" s="305"/>
      <c r="B112" s="253"/>
      <c r="C112" s="246"/>
      <c r="D112" s="261"/>
      <c r="E112" s="153" t="s">
        <v>994</v>
      </c>
      <c r="F112" s="126" t="s">
        <v>586</v>
      </c>
      <c r="G112" s="194">
        <v>29.82</v>
      </c>
      <c r="H112" s="207">
        <v>0.3</v>
      </c>
      <c r="I112" s="208">
        <v>0.4</v>
      </c>
    </row>
    <row r="113" spans="1:9" ht="24.75" thickBot="1" x14ac:dyDescent="0.3">
      <c r="A113" s="305"/>
      <c r="B113" s="253"/>
      <c r="C113" s="246"/>
      <c r="D113" s="261"/>
      <c r="E113" s="153" t="s">
        <v>995</v>
      </c>
      <c r="F113" s="126" t="s">
        <v>587</v>
      </c>
      <c r="G113" s="194">
        <v>30.08</v>
      </c>
      <c r="H113" s="207">
        <v>0.3</v>
      </c>
      <c r="I113" s="208">
        <v>0.4</v>
      </c>
    </row>
    <row r="114" spans="1:9" ht="15.75" thickBot="1" x14ac:dyDescent="0.3">
      <c r="A114" s="305"/>
      <c r="B114" s="253"/>
      <c r="C114" s="246"/>
      <c r="D114" s="261"/>
      <c r="E114" s="153">
        <v>10</v>
      </c>
      <c r="F114" s="126" t="s">
        <v>588</v>
      </c>
      <c r="G114" s="194">
        <v>28.65</v>
      </c>
      <c r="H114" s="207">
        <v>0.3</v>
      </c>
      <c r="I114" s="208">
        <v>0.4</v>
      </c>
    </row>
    <row r="115" spans="1:9" ht="15.75" thickBot="1" x14ac:dyDescent="0.3">
      <c r="A115" s="305"/>
      <c r="B115" s="253"/>
      <c r="C115" s="248"/>
      <c r="D115" s="140"/>
      <c r="E115" s="154">
        <v>99</v>
      </c>
      <c r="F115" s="128" t="s">
        <v>535</v>
      </c>
      <c r="G115" s="209"/>
      <c r="H115" s="207">
        <v>0.3</v>
      </c>
      <c r="I115" s="208">
        <v>0.4</v>
      </c>
    </row>
    <row r="116" spans="1:9" ht="16.7" customHeight="1" x14ac:dyDescent="0.25">
      <c r="A116" s="305"/>
      <c r="B116" s="253"/>
      <c r="C116" s="240" t="s">
        <v>1007</v>
      </c>
      <c r="D116" s="275" t="s">
        <v>907</v>
      </c>
      <c r="E116" s="149" t="s">
        <v>987</v>
      </c>
      <c r="F116" s="133" t="s">
        <v>589</v>
      </c>
      <c r="G116" s="200">
        <v>31.81</v>
      </c>
      <c r="H116" s="201">
        <v>0.35</v>
      </c>
      <c r="I116" s="202">
        <v>0.45</v>
      </c>
    </row>
    <row r="117" spans="1:9" ht="25.7" customHeight="1" x14ac:dyDescent="0.25">
      <c r="A117" s="305"/>
      <c r="B117" s="253"/>
      <c r="C117" s="241"/>
      <c r="D117" s="268"/>
      <c r="E117" s="150" t="s">
        <v>988</v>
      </c>
      <c r="F117" s="137" t="s">
        <v>590</v>
      </c>
      <c r="G117" s="185">
        <v>28.88</v>
      </c>
      <c r="H117" s="201">
        <v>0.35</v>
      </c>
      <c r="I117" s="202">
        <v>0.45</v>
      </c>
    </row>
    <row r="118" spans="1:9" ht="15.75" thickBot="1" x14ac:dyDescent="0.3">
      <c r="A118" s="305"/>
      <c r="B118" s="253"/>
      <c r="C118" s="242"/>
      <c r="D118" s="269"/>
      <c r="E118" s="151">
        <v>99</v>
      </c>
      <c r="F118" s="138" t="s">
        <v>531</v>
      </c>
      <c r="G118" s="203"/>
      <c r="H118" s="201">
        <v>0.35</v>
      </c>
      <c r="I118" s="202">
        <v>0.45</v>
      </c>
    </row>
    <row r="119" spans="1:9" ht="14.45" customHeight="1" x14ac:dyDescent="0.25">
      <c r="A119" s="305"/>
      <c r="B119" s="253"/>
      <c r="C119" s="259" t="s">
        <v>1008</v>
      </c>
      <c r="D119" s="257" t="s">
        <v>908</v>
      </c>
      <c r="E119" s="152" t="s">
        <v>987</v>
      </c>
      <c r="F119" s="125" t="s">
        <v>592</v>
      </c>
      <c r="G119" s="206">
        <v>20.02</v>
      </c>
      <c r="H119" s="207">
        <v>0.27</v>
      </c>
      <c r="I119" s="208">
        <v>0.37</v>
      </c>
    </row>
    <row r="120" spans="1:9" ht="24" x14ac:dyDescent="0.25">
      <c r="A120" s="305"/>
      <c r="B120" s="253"/>
      <c r="C120" s="287"/>
      <c r="D120" s="261"/>
      <c r="E120" s="153" t="s">
        <v>988</v>
      </c>
      <c r="F120" s="126" t="s">
        <v>593</v>
      </c>
      <c r="G120" s="194">
        <v>27.81</v>
      </c>
      <c r="H120" s="195">
        <v>0.27</v>
      </c>
      <c r="I120" s="196">
        <v>0.37</v>
      </c>
    </row>
    <row r="121" spans="1:9" ht="24" x14ac:dyDescent="0.25">
      <c r="A121" s="305"/>
      <c r="B121" s="253"/>
      <c r="C121" s="287"/>
      <c r="D121" s="261"/>
      <c r="E121" s="153" t="s">
        <v>989</v>
      </c>
      <c r="F121" s="126" t="s">
        <v>594</v>
      </c>
      <c r="G121" s="194">
        <v>29.94</v>
      </c>
      <c r="H121" s="195">
        <v>0.27</v>
      </c>
      <c r="I121" s="196">
        <v>0.37</v>
      </c>
    </row>
    <row r="122" spans="1:9" ht="24" x14ac:dyDescent="0.25">
      <c r="A122" s="305"/>
      <c r="B122" s="253"/>
      <c r="C122" s="287"/>
      <c r="D122" s="261"/>
      <c r="E122" s="153" t="s">
        <v>990</v>
      </c>
      <c r="F122" s="126" t="s">
        <v>595</v>
      </c>
      <c r="G122" s="194">
        <v>26.08</v>
      </c>
      <c r="H122" s="195">
        <v>0.27</v>
      </c>
      <c r="I122" s="196">
        <v>0.37</v>
      </c>
    </row>
    <row r="123" spans="1:9" ht="15.75" thickBot="1" x14ac:dyDescent="0.3">
      <c r="A123" s="305"/>
      <c r="B123" s="253"/>
      <c r="C123" s="288"/>
      <c r="D123" s="262"/>
      <c r="E123" s="154">
        <v>99</v>
      </c>
      <c r="F123" s="128" t="s">
        <v>535</v>
      </c>
      <c r="G123" s="209"/>
      <c r="H123" s="195">
        <v>0.27</v>
      </c>
      <c r="I123" s="196">
        <v>0.37</v>
      </c>
    </row>
    <row r="124" spans="1:9" ht="15" customHeight="1" x14ac:dyDescent="0.25">
      <c r="A124" s="305"/>
      <c r="B124" s="253"/>
      <c r="C124" s="240" t="s">
        <v>1009</v>
      </c>
      <c r="D124" s="243" t="s">
        <v>909</v>
      </c>
      <c r="E124" s="149" t="s">
        <v>987</v>
      </c>
      <c r="F124" s="133" t="s">
        <v>596</v>
      </c>
      <c r="G124" s="200">
        <v>27.2</v>
      </c>
      <c r="H124" s="201">
        <v>0.27</v>
      </c>
      <c r="I124" s="202">
        <v>0.37</v>
      </c>
    </row>
    <row r="125" spans="1:9" ht="24" x14ac:dyDescent="0.25">
      <c r="A125" s="305"/>
      <c r="B125" s="253"/>
      <c r="C125" s="241"/>
      <c r="D125" s="243"/>
      <c r="E125" s="150" t="s">
        <v>988</v>
      </c>
      <c r="F125" s="137" t="s">
        <v>597</v>
      </c>
      <c r="G125" s="185">
        <v>32.35</v>
      </c>
      <c r="H125" s="186">
        <v>0.27</v>
      </c>
      <c r="I125" s="187">
        <v>0.37</v>
      </c>
    </row>
    <row r="126" spans="1:9" ht="24" x14ac:dyDescent="0.25">
      <c r="A126" s="305"/>
      <c r="B126" s="253"/>
      <c r="C126" s="241"/>
      <c r="D126" s="243"/>
      <c r="E126" s="150" t="s">
        <v>989</v>
      </c>
      <c r="F126" s="137" t="s">
        <v>598</v>
      </c>
      <c r="G126" s="185">
        <v>30.74</v>
      </c>
      <c r="H126" s="186">
        <v>0.3</v>
      </c>
      <c r="I126" s="187">
        <v>0.4</v>
      </c>
    </row>
    <row r="127" spans="1:9" ht="24" x14ac:dyDescent="0.25">
      <c r="A127" s="305"/>
      <c r="B127" s="253"/>
      <c r="C127" s="241"/>
      <c r="D127" s="243"/>
      <c r="E127" s="150" t="s">
        <v>990</v>
      </c>
      <c r="F127" s="137" t="s">
        <v>947</v>
      </c>
      <c r="G127" s="185">
        <v>31.91</v>
      </c>
      <c r="H127" s="186">
        <v>0.3</v>
      </c>
      <c r="I127" s="187">
        <v>0.4</v>
      </c>
    </row>
    <row r="128" spans="1:9" ht="24" x14ac:dyDescent="0.25">
      <c r="A128" s="305"/>
      <c r="B128" s="253"/>
      <c r="C128" s="241"/>
      <c r="D128" s="243"/>
      <c r="E128" s="150" t="s">
        <v>991</v>
      </c>
      <c r="F128" s="137" t="s">
        <v>948</v>
      </c>
      <c r="G128" s="185">
        <v>27.4</v>
      </c>
      <c r="H128" s="186">
        <v>0.3</v>
      </c>
      <c r="I128" s="187">
        <v>0.4</v>
      </c>
    </row>
    <row r="129" spans="1:9" ht="24" x14ac:dyDescent="0.25">
      <c r="A129" s="305"/>
      <c r="B129" s="253"/>
      <c r="C129" s="241"/>
      <c r="D129" s="243"/>
      <c r="E129" s="150" t="s">
        <v>992</v>
      </c>
      <c r="F129" s="137" t="s">
        <v>599</v>
      </c>
      <c r="G129" s="185">
        <v>29.18</v>
      </c>
      <c r="H129" s="186">
        <v>0.3</v>
      </c>
      <c r="I129" s="187">
        <v>0.4</v>
      </c>
    </row>
    <row r="130" spans="1:9" ht="24" x14ac:dyDescent="0.25">
      <c r="A130" s="305"/>
      <c r="B130" s="253"/>
      <c r="C130" s="241"/>
      <c r="D130" s="243"/>
      <c r="E130" s="150" t="s">
        <v>993</v>
      </c>
      <c r="F130" s="137" t="s">
        <v>949</v>
      </c>
      <c r="G130" s="185">
        <v>29.19</v>
      </c>
      <c r="H130" s="186">
        <v>0.3</v>
      </c>
      <c r="I130" s="187">
        <v>0.4</v>
      </c>
    </row>
    <row r="131" spans="1:9" ht="24" x14ac:dyDescent="0.25">
      <c r="A131" s="305"/>
      <c r="B131" s="253"/>
      <c r="C131" s="241"/>
      <c r="D131" s="243"/>
      <c r="E131" s="150" t="s">
        <v>994</v>
      </c>
      <c r="F131" s="137" t="s">
        <v>1017</v>
      </c>
      <c r="G131" s="185">
        <v>29.76</v>
      </c>
      <c r="H131" s="186">
        <v>0.4</v>
      </c>
      <c r="I131" s="187">
        <v>0.5</v>
      </c>
    </row>
    <row r="132" spans="1:9" ht="24" x14ac:dyDescent="0.25">
      <c r="A132" s="305"/>
      <c r="B132" s="253"/>
      <c r="C132" s="241"/>
      <c r="D132" s="243"/>
      <c r="E132" s="150" t="s">
        <v>995</v>
      </c>
      <c r="F132" s="137" t="s">
        <v>600</v>
      </c>
      <c r="G132" s="185">
        <v>28.36</v>
      </c>
      <c r="H132" s="186">
        <v>0.4</v>
      </c>
      <c r="I132" s="187">
        <v>0.5</v>
      </c>
    </row>
    <row r="133" spans="1:9" x14ac:dyDescent="0.25">
      <c r="A133" s="305"/>
      <c r="B133" s="253"/>
      <c r="C133" s="241"/>
      <c r="D133" s="243"/>
      <c r="E133" s="150">
        <v>10</v>
      </c>
      <c r="F133" s="137" t="s">
        <v>601</v>
      </c>
      <c r="G133" s="185">
        <v>33.76</v>
      </c>
      <c r="H133" s="186">
        <v>0.4</v>
      </c>
      <c r="I133" s="187">
        <v>0.5</v>
      </c>
    </row>
    <row r="134" spans="1:9" ht="15.75" thickBot="1" x14ac:dyDescent="0.3">
      <c r="A134" s="305"/>
      <c r="B134" s="253"/>
      <c r="C134" s="242"/>
      <c r="D134" s="135"/>
      <c r="E134" s="151">
        <v>99</v>
      </c>
      <c r="F134" s="138" t="s">
        <v>531</v>
      </c>
      <c r="G134" s="203"/>
      <c r="H134" s="186">
        <v>0.4</v>
      </c>
      <c r="I134" s="205">
        <v>0.5</v>
      </c>
    </row>
    <row r="135" spans="1:9" ht="14.45" customHeight="1" thickBot="1" x14ac:dyDescent="0.3">
      <c r="A135" s="305"/>
      <c r="B135" s="253"/>
      <c r="C135" s="244" t="s">
        <v>1010</v>
      </c>
      <c r="D135" s="257" t="s">
        <v>950</v>
      </c>
      <c r="E135" s="152" t="s">
        <v>987</v>
      </c>
      <c r="F135" s="125" t="s">
        <v>602</v>
      </c>
      <c r="G135" s="206">
        <v>24.89</v>
      </c>
      <c r="H135" s="207">
        <v>0.27</v>
      </c>
      <c r="I135" s="208">
        <v>0.37</v>
      </c>
    </row>
    <row r="136" spans="1:9" ht="24" x14ac:dyDescent="0.25">
      <c r="A136" s="305"/>
      <c r="B136" s="253"/>
      <c r="C136" s="245"/>
      <c r="D136" s="261"/>
      <c r="E136" s="153" t="s">
        <v>988</v>
      </c>
      <c r="F136" s="126" t="s">
        <v>603</v>
      </c>
      <c r="G136" s="194">
        <v>30.21</v>
      </c>
      <c r="H136" s="207">
        <v>0.27</v>
      </c>
      <c r="I136" s="208">
        <v>0.37</v>
      </c>
    </row>
    <row r="137" spans="1:9" ht="24" x14ac:dyDescent="0.25">
      <c r="A137" s="305"/>
      <c r="B137" s="253"/>
      <c r="C137" s="246"/>
      <c r="D137" s="261"/>
      <c r="E137" s="153" t="s">
        <v>989</v>
      </c>
      <c r="F137" s="126" t="s">
        <v>604</v>
      </c>
      <c r="G137" s="194">
        <v>31.7</v>
      </c>
      <c r="H137" s="195">
        <v>0.3</v>
      </c>
      <c r="I137" s="196">
        <v>0.4</v>
      </c>
    </row>
    <row r="138" spans="1:9" ht="24" x14ac:dyDescent="0.25">
      <c r="A138" s="305"/>
      <c r="B138" s="253"/>
      <c r="C138" s="246"/>
      <c r="D138" s="261"/>
      <c r="E138" s="153" t="s">
        <v>990</v>
      </c>
      <c r="F138" s="126" t="s">
        <v>951</v>
      </c>
      <c r="G138" s="194">
        <v>23.38</v>
      </c>
      <c r="H138" s="195">
        <v>0.27</v>
      </c>
      <c r="I138" s="196">
        <v>0.37</v>
      </c>
    </row>
    <row r="139" spans="1:9" ht="24" x14ac:dyDescent="0.25">
      <c r="A139" s="305"/>
      <c r="B139" s="253"/>
      <c r="C139" s="247"/>
      <c r="D139" s="261"/>
      <c r="E139" s="161" t="s">
        <v>991</v>
      </c>
      <c r="F139" s="127" t="s">
        <v>952</v>
      </c>
      <c r="G139" s="194">
        <v>27.5</v>
      </c>
      <c r="H139" s="195">
        <v>0.27</v>
      </c>
      <c r="I139" s="196">
        <v>0.37</v>
      </c>
    </row>
    <row r="140" spans="1:9" ht="15.75" thickBot="1" x14ac:dyDescent="0.3">
      <c r="A140" s="305"/>
      <c r="B140" s="253"/>
      <c r="C140" s="248"/>
      <c r="D140" s="262"/>
      <c r="E140" s="154">
        <v>99</v>
      </c>
      <c r="F140" s="128" t="s">
        <v>535</v>
      </c>
      <c r="G140" s="209"/>
      <c r="H140" s="195">
        <v>0.27</v>
      </c>
      <c r="I140" s="196">
        <v>0.37</v>
      </c>
    </row>
    <row r="141" spans="1:9" ht="15" customHeight="1" x14ac:dyDescent="0.25">
      <c r="A141" s="305"/>
      <c r="B141" s="253"/>
      <c r="C141" s="240" t="s">
        <v>1011</v>
      </c>
      <c r="D141" s="274" t="s">
        <v>910</v>
      </c>
      <c r="E141" s="149" t="s">
        <v>987</v>
      </c>
      <c r="F141" s="133" t="s">
        <v>605</v>
      </c>
      <c r="G141" s="200">
        <v>26.61</v>
      </c>
      <c r="H141" s="201">
        <v>0.27</v>
      </c>
      <c r="I141" s="202">
        <v>0.37</v>
      </c>
    </row>
    <row r="142" spans="1:9" ht="24" x14ac:dyDescent="0.25">
      <c r="A142" s="305"/>
      <c r="B142" s="253"/>
      <c r="C142" s="241"/>
      <c r="D142" s="243"/>
      <c r="E142" s="150" t="s">
        <v>988</v>
      </c>
      <c r="F142" s="137" t="s">
        <v>978</v>
      </c>
      <c r="G142" s="185">
        <v>31.32</v>
      </c>
      <c r="H142" s="186">
        <v>0.3</v>
      </c>
      <c r="I142" s="187">
        <v>0.4</v>
      </c>
    </row>
    <row r="143" spans="1:9" ht="24" x14ac:dyDescent="0.25">
      <c r="A143" s="305"/>
      <c r="B143" s="253"/>
      <c r="C143" s="241"/>
      <c r="D143" s="243"/>
      <c r="E143" s="150" t="s">
        <v>989</v>
      </c>
      <c r="F143" s="137" t="s">
        <v>606</v>
      </c>
      <c r="G143" s="185">
        <v>30.67</v>
      </c>
      <c r="H143" s="186">
        <v>0.3</v>
      </c>
      <c r="I143" s="187">
        <v>0.4</v>
      </c>
    </row>
    <row r="144" spans="1:9" ht="24" x14ac:dyDescent="0.25">
      <c r="A144" s="305"/>
      <c r="B144" s="253"/>
      <c r="C144" s="241"/>
      <c r="D144" s="243"/>
      <c r="E144" s="150" t="s">
        <v>990</v>
      </c>
      <c r="F144" s="137" t="s">
        <v>607</v>
      </c>
      <c r="G144" s="185">
        <v>34.06</v>
      </c>
      <c r="H144" s="186">
        <v>0.3</v>
      </c>
      <c r="I144" s="187">
        <v>0.4</v>
      </c>
    </row>
    <row r="145" spans="1:9" ht="24" x14ac:dyDescent="0.25">
      <c r="A145" s="305"/>
      <c r="B145" s="253"/>
      <c r="C145" s="241"/>
      <c r="D145" s="243"/>
      <c r="E145" s="150" t="s">
        <v>991</v>
      </c>
      <c r="F145" s="137" t="s">
        <v>591</v>
      </c>
      <c r="G145" s="185">
        <v>42.52</v>
      </c>
      <c r="H145" s="186">
        <v>0.3</v>
      </c>
      <c r="I145" s="187">
        <v>0.4</v>
      </c>
    </row>
    <row r="146" spans="1:9" ht="24" x14ac:dyDescent="0.25">
      <c r="A146" s="305"/>
      <c r="B146" s="253"/>
      <c r="C146" s="241"/>
      <c r="D146" s="243"/>
      <c r="E146" s="150" t="s">
        <v>992</v>
      </c>
      <c r="F146" s="137" t="s">
        <v>608</v>
      </c>
      <c r="G146" s="185">
        <v>32.840000000000003</v>
      </c>
      <c r="H146" s="186">
        <v>0.3</v>
      </c>
      <c r="I146" s="187">
        <v>0.4</v>
      </c>
    </row>
    <row r="147" spans="1:9" ht="24" x14ac:dyDescent="0.25">
      <c r="A147" s="305"/>
      <c r="B147" s="253"/>
      <c r="C147" s="241"/>
      <c r="D147" s="243"/>
      <c r="E147" s="150" t="s">
        <v>993</v>
      </c>
      <c r="F147" s="137" t="s">
        <v>911</v>
      </c>
      <c r="G147" s="185">
        <v>6.71</v>
      </c>
      <c r="H147" s="186" t="s">
        <v>914</v>
      </c>
      <c r="I147" s="187" t="s">
        <v>914</v>
      </c>
    </row>
    <row r="148" spans="1:9" ht="15.75" thickBot="1" x14ac:dyDescent="0.3">
      <c r="A148" s="305"/>
      <c r="B148" s="253"/>
      <c r="C148" s="242"/>
      <c r="D148" s="243"/>
      <c r="E148" s="151">
        <v>99</v>
      </c>
      <c r="F148" s="138" t="s">
        <v>531</v>
      </c>
      <c r="G148" s="203"/>
      <c r="H148" s="204">
        <v>0.3</v>
      </c>
      <c r="I148" s="205">
        <v>0.4</v>
      </c>
    </row>
    <row r="149" spans="1:9" ht="14.45" customHeight="1" thickBot="1" x14ac:dyDescent="0.3">
      <c r="A149" s="305"/>
      <c r="B149" s="253"/>
      <c r="C149" s="249" t="s">
        <v>1012</v>
      </c>
      <c r="D149" s="250" t="s">
        <v>953</v>
      </c>
      <c r="E149" s="152" t="s">
        <v>987</v>
      </c>
      <c r="F149" s="125" t="s">
        <v>959</v>
      </c>
      <c r="G149" s="206">
        <v>25.65</v>
      </c>
      <c r="H149" s="207">
        <v>0.27</v>
      </c>
      <c r="I149" s="208">
        <v>0.37</v>
      </c>
    </row>
    <row r="150" spans="1:9" ht="24.75" thickBot="1" x14ac:dyDescent="0.3">
      <c r="A150" s="305"/>
      <c r="B150" s="253"/>
      <c r="C150" s="246"/>
      <c r="D150" s="251"/>
      <c r="E150" s="153" t="s">
        <v>988</v>
      </c>
      <c r="F150" s="126" t="s">
        <v>960</v>
      </c>
      <c r="G150" s="194">
        <v>25.05</v>
      </c>
      <c r="H150" s="207">
        <v>0.27</v>
      </c>
      <c r="I150" s="208">
        <v>0.37</v>
      </c>
    </row>
    <row r="151" spans="1:9" ht="24.75" thickBot="1" x14ac:dyDescent="0.3">
      <c r="A151" s="305"/>
      <c r="B151" s="253"/>
      <c r="C151" s="246"/>
      <c r="D151" s="251"/>
      <c r="E151" s="153" t="s">
        <v>989</v>
      </c>
      <c r="F151" s="126" t="s">
        <v>961</v>
      </c>
      <c r="G151" s="194">
        <v>26.48</v>
      </c>
      <c r="H151" s="207">
        <v>0.27</v>
      </c>
      <c r="I151" s="208">
        <v>0.37</v>
      </c>
    </row>
    <row r="152" spans="1:9" ht="24" x14ac:dyDescent="0.25">
      <c r="A152" s="305"/>
      <c r="B152" s="253"/>
      <c r="C152" s="246"/>
      <c r="D152" s="251"/>
      <c r="E152" s="153" t="s">
        <v>990</v>
      </c>
      <c r="F152" s="126" t="s">
        <v>962</v>
      </c>
      <c r="G152" s="194"/>
      <c r="H152" s="207">
        <v>0.27</v>
      </c>
      <c r="I152" s="208">
        <v>0.37</v>
      </c>
    </row>
    <row r="153" spans="1:9" ht="24" x14ac:dyDescent="0.25">
      <c r="A153" s="305"/>
      <c r="B153" s="253"/>
      <c r="C153" s="246"/>
      <c r="D153" s="251"/>
      <c r="E153" s="153" t="s">
        <v>991</v>
      </c>
      <c r="F153" s="126" t="s">
        <v>610</v>
      </c>
      <c r="G153" s="194">
        <v>32.89</v>
      </c>
      <c r="H153" s="195">
        <v>0.27</v>
      </c>
      <c r="I153" s="196">
        <v>0.37</v>
      </c>
    </row>
    <row r="154" spans="1:9" ht="24" x14ac:dyDescent="0.25">
      <c r="A154" s="305"/>
      <c r="B154" s="253"/>
      <c r="C154" s="247"/>
      <c r="D154" s="252"/>
      <c r="E154" s="161" t="s">
        <v>992</v>
      </c>
      <c r="F154" s="127" t="s">
        <v>609</v>
      </c>
      <c r="G154" s="194">
        <v>28.36</v>
      </c>
      <c r="H154" s="195">
        <v>0.27</v>
      </c>
      <c r="I154" s="196">
        <v>0.37</v>
      </c>
    </row>
    <row r="155" spans="1:9" ht="15.75" thickBot="1" x14ac:dyDescent="0.3">
      <c r="A155" s="305"/>
      <c r="B155" s="253"/>
      <c r="C155" s="247"/>
      <c r="D155" s="252"/>
      <c r="E155" s="161">
        <v>99</v>
      </c>
      <c r="F155" s="127" t="s">
        <v>535</v>
      </c>
      <c r="G155" s="209"/>
      <c r="H155" s="195">
        <v>0.27</v>
      </c>
      <c r="I155" s="196">
        <v>0.37</v>
      </c>
    </row>
    <row r="156" spans="1:9" ht="13.7" customHeight="1" x14ac:dyDescent="0.25">
      <c r="A156" s="305"/>
      <c r="B156" s="253"/>
      <c r="C156" s="249" t="s">
        <v>1013</v>
      </c>
      <c r="D156" s="250" t="s">
        <v>956</v>
      </c>
      <c r="E156" s="152" t="s">
        <v>987</v>
      </c>
      <c r="F156" s="125" t="s">
        <v>954</v>
      </c>
      <c r="G156" s="191">
        <v>30.02</v>
      </c>
      <c r="H156" s="195">
        <v>0.27</v>
      </c>
      <c r="I156" s="196">
        <v>0.37</v>
      </c>
    </row>
    <row r="157" spans="1:9" ht="24" x14ac:dyDescent="0.25">
      <c r="A157" s="305"/>
      <c r="B157" s="253"/>
      <c r="C157" s="246"/>
      <c r="D157" s="251"/>
      <c r="E157" s="153" t="s">
        <v>988</v>
      </c>
      <c r="F157" s="126" t="s">
        <v>958</v>
      </c>
      <c r="G157" s="194">
        <v>30.39</v>
      </c>
      <c r="H157" s="195">
        <v>0.27</v>
      </c>
      <c r="I157" s="196">
        <v>0.37</v>
      </c>
    </row>
    <row r="158" spans="1:9" ht="24" x14ac:dyDescent="0.25">
      <c r="A158" s="305"/>
      <c r="B158" s="253"/>
      <c r="C158" s="246"/>
      <c r="D158" s="251"/>
      <c r="E158" s="153" t="s">
        <v>989</v>
      </c>
      <c r="F158" s="126" t="s">
        <v>955</v>
      </c>
      <c r="G158" s="194">
        <v>29.96</v>
      </c>
      <c r="H158" s="195">
        <v>0.27</v>
      </c>
      <c r="I158" s="196">
        <v>0.37</v>
      </c>
    </row>
    <row r="159" spans="1:9" ht="24" x14ac:dyDescent="0.25">
      <c r="A159" s="305"/>
      <c r="B159" s="253"/>
      <c r="C159" s="246"/>
      <c r="D159" s="251"/>
      <c r="E159" s="153" t="s">
        <v>990</v>
      </c>
      <c r="F159" s="126" t="s">
        <v>957</v>
      </c>
      <c r="G159" s="194">
        <v>30.32</v>
      </c>
      <c r="H159" s="195">
        <v>0.27</v>
      </c>
      <c r="I159" s="196">
        <v>0.37</v>
      </c>
    </row>
    <row r="160" spans="1:9" ht="24.75" thickBot="1" x14ac:dyDescent="0.3">
      <c r="A160" s="305"/>
      <c r="B160" s="253"/>
      <c r="C160" s="248"/>
      <c r="D160" s="256"/>
      <c r="E160" s="154" t="s">
        <v>996</v>
      </c>
      <c r="F160" s="128" t="s">
        <v>531</v>
      </c>
      <c r="G160" s="197"/>
      <c r="H160" s="195">
        <v>0.27</v>
      </c>
      <c r="I160" s="196">
        <v>0.37</v>
      </c>
    </row>
    <row r="161" spans="1:9" ht="14.45" customHeight="1" x14ac:dyDescent="0.25">
      <c r="A161" s="305"/>
      <c r="B161" s="253"/>
      <c r="C161" s="295" t="s">
        <v>1014</v>
      </c>
      <c r="D161" s="298" t="s">
        <v>963</v>
      </c>
      <c r="E161" s="165" t="s">
        <v>987</v>
      </c>
      <c r="F161" s="133" t="s">
        <v>611</v>
      </c>
      <c r="G161" s="182">
        <v>5.49</v>
      </c>
      <c r="H161" s="183" t="s">
        <v>914</v>
      </c>
      <c r="I161" s="184" t="s">
        <v>914</v>
      </c>
    </row>
    <row r="162" spans="1:9" ht="24" x14ac:dyDescent="0.25">
      <c r="A162" s="305"/>
      <c r="B162" s="253"/>
      <c r="C162" s="296"/>
      <c r="D162" s="299"/>
      <c r="E162" s="159" t="s">
        <v>988</v>
      </c>
      <c r="F162" s="137" t="s">
        <v>612</v>
      </c>
      <c r="G162" s="185">
        <v>22.47</v>
      </c>
      <c r="H162" s="186">
        <v>0.35</v>
      </c>
      <c r="I162" s="187">
        <v>0.45</v>
      </c>
    </row>
    <row r="163" spans="1:9" ht="24" x14ac:dyDescent="0.25">
      <c r="A163" s="305"/>
      <c r="B163" s="253"/>
      <c r="C163" s="296"/>
      <c r="D163" s="299"/>
      <c r="E163" s="159" t="s">
        <v>989</v>
      </c>
      <c r="F163" s="137" t="s">
        <v>613</v>
      </c>
      <c r="G163" s="185">
        <v>5.34</v>
      </c>
      <c r="H163" s="186" t="s">
        <v>914</v>
      </c>
      <c r="I163" s="187" t="s">
        <v>914</v>
      </c>
    </row>
    <row r="164" spans="1:9" ht="24" x14ac:dyDescent="0.25">
      <c r="A164" s="305"/>
      <c r="B164" s="253"/>
      <c r="C164" s="296"/>
      <c r="D164" s="299"/>
      <c r="E164" s="159" t="s">
        <v>990</v>
      </c>
      <c r="F164" s="137" t="s">
        <v>614</v>
      </c>
      <c r="G164" s="185">
        <v>34.89</v>
      </c>
      <c r="H164" s="186">
        <v>0.3</v>
      </c>
      <c r="I164" s="187">
        <v>0.55000000000000004</v>
      </c>
    </row>
    <row r="165" spans="1:9" ht="24.75" thickBot="1" x14ac:dyDescent="0.3">
      <c r="A165" s="305"/>
      <c r="B165" s="253"/>
      <c r="C165" s="297"/>
      <c r="D165" s="299"/>
      <c r="E165" s="166" t="s">
        <v>996</v>
      </c>
      <c r="F165" s="138" t="s">
        <v>531</v>
      </c>
      <c r="G165" s="188"/>
      <c r="H165" s="189">
        <v>0.3</v>
      </c>
      <c r="I165" s="190">
        <v>0.4</v>
      </c>
    </row>
    <row r="166" spans="1:9" ht="15" customHeight="1" x14ac:dyDescent="0.25">
      <c r="A166" s="305"/>
      <c r="B166" s="253"/>
      <c r="C166" s="281" t="s">
        <v>1015</v>
      </c>
      <c r="D166" s="257" t="s">
        <v>913</v>
      </c>
      <c r="E166" s="167" t="s">
        <v>987</v>
      </c>
      <c r="F166" s="125" t="s">
        <v>622</v>
      </c>
      <c r="G166" s="191">
        <v>38.39</v>
      </c>
      <c r="H166" s="192">
        <v>0.45</v>
      </c>
      <c r="I166" s="193">
        <v>0.55000000000000004</v>
      </c>
    </row>
    <row r="167" spans="1:9" ht="24" x14ac:dyDescent="0.25">
      <c r="A167" s="305"/>
      <c r="B167" s="253"/>
      <c r="C167" s="282"/>
      <c r="D167" s="261"/>
      <c r="E167" s="168" t="s">
        <v>988</v>
      </c>
      <c r="F167" s="126" t="s">
        <v>623</v>
      </c>
      <c r="G167" s="194">
        <v>36.69</v>
      </c>
      <c r="H167" s="192">
        <v>0.45</v>
      </c>
      <c r="I167" s="193">
        <v>0.55000000000000004</v>
      </c>
    </row>
    <row r="168" spans="1:9" ht="24" x14ac:dyDescent="0.25">
      <c r="A168" s="305"/>
      <c r="B168" s="253"/>
      <c r="C168" s="282"/>
      <c r="D168" s="261"/>
      <c r="E168" s="168" t="s">
        <v>989</v>
      </c>
      <c r="F168" s="126" t="s">
        <v>624</v>
      </c>
      <c r="G168" s="194">
        <v>36.71</v>
      </c>
      <c r="H168" s="192">
        <v>0.45</v>
      </c>
      <c r="I168" s="193">
        <v>0.55000000000000004</v>
      </c>
    </row>
    <row r="169" spans="1:9" ht="15.75" thickBot="1" x14ac:dyDescent="0.3">
      <c r="A169" s="306"/>
      <c r="B169" s="254"/>
      <c r="C169" s="283"/>
      <c r="D169" s="262"/>
      <c r="E169" s="169">
        <v>99</v>
      </c>
      <c r="F169" s="128" t="s">
        <v>531</v>
      </c>
      <c r="G169" s="197"/>
      <c r="H169" s="192">
        <v>0.45</v>
      </c>
      <c r="I169" s="193">
        <v>0.55000000000000004</v>
      </c>
    </row>
    <row r="170" spans="1:9" ht="14.45" customHeight="1" thickBot="1" x14ac:dyDescent="0.3">
      <c r="A170" s="307" t="s">
        <v>988</v>
      </c>
      <c r="B170" s="289" t="s">
        <v>920</v>
      </c>
      <c r="C170" s="249" t="s">
        <v>987</v>
      </c>
      <c r="D170" s="250" t="s">
        <v>615</v>
      </c>
      <c r="E170" s="152" t="s">
        <v>987</v>
      </c>
      <c r="F170" s="125" t="s">
        <v>964</v>
      </c>
      <c r="G170" s="206">
        <v>28.45</v>
      </c>
      <c r="H170" s="207">
        <v>0.27</v>
      </c>
      <c r="I170" s="208">
        <v>0.37</v>
      </c>
    </row>
    <row r="171" spans="1:9" ht="24.75" thickBot="1" x14ac:dyDescent="0.3">
      <c r="A171" s="305"/>
      <c r="B171" s="253"/>
      <c r="C171" s="246"/>
      <c r="D171" s="251"/>
      <c r="E171" s="153" t="s">
        <v>988</v>
      </c>
      <c r="F171" s="126" t="s">
        <v>979</v>
      </c>
      <c r="G171" s="194">
        <v>32.57</v>
      </c>
      <c r="H171" s="207">
        <v>0.27</v>
      </c>
      <c r="I171" s="208">
        <v>0.37</v>
      </c>
    </row>
    <row r="172" spans="1:9" ht="24.75" thickBot="1" x14ac:dyDescent="0.3">
      <c r="A172" s="305"/>
      <c r="B172" s="253"/>
      <c r="C172" s="246"/>
      <c r="D172" s="251"/>
      <c r="E172" s="153" t="s">
        <v>989</v>
      </c>
      <c r="F172" s="126" t="s">
        <v>965</v>
      </c>
      <c r="G172" s="194">
        <v>26.68</v>
      </c>
      <c r="H172" s="207">
        <v>0.27</v>
      </c>
      <c r="I172" s="208">
        <v>0.37</v>
      </c>
    </row>
    <row r="173" spans="1:9" ht="15.75" thickBot="1" x14ac:dyDescent="0.3">
      <c r="A173" s="305"/>
      <c r="B173" s="253"/>
      <c r="C173" s="247"/>
      <c r="D173" s="252"/>
      <c r="E173" s="161">
        <v>99</v>
      </c>
      <c r="F173" s="127" t="s">
        <v>531</v>
      </c>
      <c r="G173" s="209"/>
      <c r="H173" s="207">
        <v>0.27</v>
      </c>
      <c r="I173" s="208">
        <v>0.37</v>
      </c>
    </row>
    <row r="174" spans="1:9" ht="23.45" customHeight="1" thickBot="1" x14ac:dyDescent="0.3">
      <c r="A174" s="305"/>
      <c r="B174" s="253"/>
      <c r="C174" s="259" t="s">
        <v>988</v>
      </c>
      <c r="D174" s="257" t="s">
        <v>966</v>
      </c>
      <c r="E174" s="152" t="s">
        <v>987</v>
      </c>
      <c r="F174" s="125" t="s">
        <v>980</v>
      </c>
      <c r="G174" s="191">
        <v>27.59</v>
      </c>
      <c r="H174" s="207">
        <v>0.27</v>
      </c>
      <c r="I174" s="208">
        <v>0.37</v>
      </c>
    </row>
    <row r="175" spans="1:9" ht="24.75" thickBot="1" x14ac:dyDescent="0.3">
      <c r="A175" s="305"/>
      <c r="B175" s="253"/>
      <c r="C175" s="287"/>
      <c r="D175" s="261"/>
      <c r="E175" s="153" t="s">
        <v>988</v>
      </c>
      <c r="F175" s="126" t="s">
        <v>967</v>
      </c>
      <c r="G175" s="194">
        <v>34.92</v>
      </c>
      <c r="H175" s="207">
        <v>0.27</v>
      </c>
      <c r="I175" s="208">
        <v>0.37</v>
      </c>
    </row>
    <row r="176" spans="1:9" ht="24.75" thickBot="1" x14ac:dyDescent="0.3">
      <c r="A176" s="305"/>
      <c r="B176" s="253"/>
      <c r="C176" s="287"/>
      <c r="D176" s="261"/>
      <c r="E176" s="153" t="s">
        <v>989</v>
      </c>
      <c r="F176" s="126" t="s">
        <v>616</v>
      </c>
      <c r="G176" s="194">
        <v>27.73</v>
      </c>
      <c r="H176" s="207">
        <v>0.27</v>
      </c>
      <c r="I176" s="208">
        <v>0.37</v>
      </c>
    </row>
    <row r="177" spans="1:9" ht="15.75" thickBot="1" x14ac:dyDescent="0.3">
      <c r="A177" s="305"/>
      <c r="B177" s="253"/>
      <c r="C177" s="288"/>
      <c r="D177" s="262"/>
      <c r="E177" s="154">
        <v>99</v>
      </c>
      <c r="F177" s="128" t="s">
        <v>531</v>
      </c>
      <c r="G177" s="197"/>
      <c r="H177" s="207">
        <v>0.27</v>
      </c>
      <c r="I177" s="208">
        <v>0.37</v>
      </c>
    </row>
    <row r="178" spans="1:9" ht="14.45" customHeight="1" thickBot="1" x14ac:dyDescent="0.3">
      <c r="A178" s="305"/>
      <c r="B178" s="253"/>
      <c r="C178" s="276" t="s">
        <v>989</v>
      </c>
      <c r="D178" s="255" t="s">
        <v>968</v>
      </c>
      <c r="E178" s="157" t="s">
        <v>987</v>
      </c>
      <c r="F178" s="130" t="s">
        <v>981</v>
      </c>
      <c r="G178" s="206">
        <v>32.29</v>
      </c>
      <c r="H178" s="207">
        <v>0.27</v>
      </c>
      <c r="I178" s="208">
        <v>0.37</v>
      </c>
    </row>
    <row r="179" spans="1:9" ht="25.7" customHeight="1" thickBot="1" x14ac:dyDescent="0.3">
      <c r="A179" s="305"/>
      <c r="B179" s="253"/>
      <c r="C179" s="276"/>
      <c r="D179" s="255"/>
      <c r="E179" s="157" t="s">
        <v>988</v>
      </c>
      <c r="F179" s="130" t="s">
        <v>970</v>
      </c>
      <c r="G179" s="194">
        <v>27.45</v>
      </c>
      <c r="H179" s="207">
        <v>0.27</v>
      </c>
      <c r="I179" s="208">
        <v>0.37</v>
      </c>
    </row>
    <row r="180" spans="1:9" ht="25.7" customHeight="1" thickBot="1" x14ac:dyDescent="0.3">
      <c r="A180" s="305"/>
      <c r="B180" s="253"/>
      <c r="C180" s="246"/>
      <c r="D180" s="251"/>
      <c r="E180" s="153" t="s">
        <v>989</v>
      </c>
      <c r="F180" s="126" t="s">
        <v>619</v>
      </c>
      <c r="G180" s="194">
        <v>30.62</v>
      </c>
      <c r="H180" s="207">
        <v>0.27</v>
      </c>
      <c r="I180" s="208">
        <v>0.37</v>
      </c>
    </row>
    <row r="181" spans="1:9" ht="27" customHeight="1" x14ac:dyDescent="0.25">
      <c r="A181" s="305"/>
      <c r="B181" s="253"/>
      <c r="C181" s="246"/>
      <c r="D181" s="251"/>
      <c r="E181" s="153" t="s">
        <v>990</v>
      </c>
      <c r="F181" s="126" t="s">
        <v>618</v>
      </c>
      <c r="G181" s="194">
        <v>30.37</v>
      </c>
      <c r="H181" s="207">
        <v>0.27</v>
      </c>
      <c r="I181" s="208">
        <v>0.37</v>
      </c>
    </row>
    <row r="182" spans="1:9" ht="24" x14ac:dyDescent="0.25">
      <c r="A182" s="305"/>
      <c r="B182" s="253"/>
      <c r="C182" s="246"/>
      <c r="D182" s="251"/>
      <c r="E182" s="153" t="s">
        <v>991</v>
      </c>
      <c r="F182" s="126" t="s">
        <v>620</v>
      </c>
      <c r="G182" s="194">
        <v>24.85</v>
      </c>
      <c r="H182" s="195">
        <v>0.27</v>
      </c>
      <c r="I182" s="196">
        <v>0.37</v>
      </c>
    </row>
    <row r="183" spans="1:9" ht="24" x14ac:dyDescent="0.25">
      <c r="A183" s="305"/>
      <c r="B183" s="253"/>
      <c r="C183" s="247"/>
      <c r="D183" s="252"/>
      <c r="E183" s="161" t="s">
        <v>992</v>
      </c>
      <c r="F183" s="127" t="s">
        <v>1018</v>
      </c>
      <c r="G183" s="197"/>
      <c r="H183" s="198">
        <v>0.3</v>
      </c>
      <c r="I183" s="199">
        <v>0.4</v>
      </c>
    </row>
    <row r="184" spans="1:9" ht="15.75" thickBot="1" x14ac:dyDescent="0.3">
      <c r="A184" s="305"/>
      <c r="B184" s="253"/>
      <c r="C184" s="248"/>
      <c r="D184" s="256"/>
      <c r="E184" s="154">
        <v>99</v>
      </c>
      <c r="F184" s="128" t="s">
        <v>531</v>
      </c>
      <c r="G184" s="209"/>
      <c r="H184" s="210">
        <v>0.27</v>
      </c>
      <c r="I184" s="211">
        <v>0.37</v>
      </c>
    </row>
    <row r="185" spans="1:9" ht="14.45" customHeight="1" x14ac:dyDescent="0.25">
      <c r="A185" s="305"/>
      <c r="B185" s="285"/>
      <c r="C185" s="259" t="s">
        <v>990</v>
      </c>
      <c r="D185" s="257" t="s">
        <v>969</v>
      </c>
      <c r="E185" s="167" t="s">
        <v>987</v>
      </c>
      <c r="F185" s="125" t="s">
        <v>530</v>
      </c>
      <c r="G185" s="191">
        <v>32.299999999999997</v>
      </c>
      <c r="H185" s="192">
        <v>0.3</v>
      </c>
      <c r="I185" s="193">
        <v>0.4</v>
      </c>
    </row>
    <row r="186" spans="1:9" ht="14.45" customHeight="1" x14ac:dyDescent="0.25">
      <c r="A186" s="305"/>
      <c r="B186" s="285"/>
      <c r="C186" s="287"/>
      <c r="D186" s="261"/>
      <c r="E186" s="170" t="s">
        <v>988</v>
      </c>
      <c r="F186" s="126" t="s">
        <v>617</v>
      </c>
      <c r="G186" s="194">
        <v>30.95</v>
      </c>
      <c r="H186" s="192">
        <v>0.3</v>
      </c>
      <c r="I186" s="193">
        <v>0.4</v>
      </c>
    </row>
    <row r="187" spans="1:9" ht="24" x14ac:dyDescent="0.25">
      <c r="A187" s="305"/>
      <c r="B187" s="285"/>
      <c r="C187" s="287"/>
      <c r="D187" s="261"/>
      <c r="E187" s="168" t="s">
        <v>989</v>
      </c>
      <c r="F187" s="126" t="s">
        <v>971</v>
      </c>
      <c r="G187" s="194">
        <v>34.520000000000003</v>
      </c>
      <c r="H187" s="192">
        <v>0.3</v>
      </c>
      <c r="I187" s="193">
        <v>0.4</v>
      </c>
    </row>
    <row r="188" spans="1:9" ht="15.75" thickBot="1" x14ac:dyDescent="0.3">
      <c r="A188" s="306"/>
      <c r="B188" s="286"/>
      <c r="C188" s="288"/>
      <c r="D188" s="262"/>
      <c r="E188" s="169">
        <v>99</v>
      </c>
      <c r="F188" s="128" t="s">
        <v>531</v>
      </c>
      <c r="G188" s="197"/>
      <c r="H188" s="192">
        <v>0.3</v>
      </c>
      <c r="I188" s="193">
        <v>0.4</v>
      </c>
    </row>
    <row r="189" spans="1:9" ht="16.350000000000001" customHeight="1" thickBot="1" x14ac:dyDescent="0.3">
      <c r="A189" s="307" t="s">
        <v>989</v>
      </c>
      <c r="B189" s="284" t="s">
        <v>921</v>
      </c>
      <c r="C189" s="281" t="s">
        <v>987</v>
      </c>
      <c r="D189" s="274" t="s">
        <v>912</v>
      </c>
      <c r="E189" s="158" t="s">
        <v>987</v>
      </c>
      <c r="F189" s="136" t="s">
        <v>984</v>
      </c>
      <c r="G189" s="182"/>
      <c r="H189" s="183">
        <v>0.35</v>
      </c>
      <c r="I189" s="184">
        <v>0.45</v>
      </c>
    </row>
    <row r="190" spans="1:9" ht="24.75" thickBot="1" x14ac:dyDescent="0.3">
      <c r="A190" s="305"/>
      <c r="B190" s="285"/>
      <c r="C190" s="282"/>
      <c r="D190" s="243"/>
      <c r="E190" s="159" t="s">
        <v>988</v>
      </c>
      <c r="F190" s="137" t="s">
        <v>985</v>
      </c>
      <c r="G190" s="185"/>
      <c r="H190" s="183">
        <v>0.35</v>
      </c>
      <c r="I190" s="184">
        <v>0.45</v>
      </c>
    </row>
    <row r="191" spans="1:9" ht="24.75" thickBot="1" x14ac:dyDescent="0.3">
      <c r="A191" s="305"/>
      <c r="B191" s="285"/>
      <c r="C191" s="282"/>
      <c r="D191" s="243"/>
      <c r="E191" s="159" t="s">
        <v>989</v>
      </c>
      <c r="F191" s="137" t="s">
        <v>621</v>
      </c>
      <c r="G191" s="185">
        <v>31.87</v>
      </c>
      <c r="H191" s="183">
        <v>0.35</v>
      </c>
      <c r="I191" s="184">
        <v>0.45</v>
      </c>
    </row>
    <row r="192" spans="1:9" ht="24.75" thickBot="1" x14ac:dyDescent="0.3">
      <c r="A192" s="305"/>
      <c r="B192" s="285"/>
      <c r="C192" s="282"/>
      <c r="D192" s="243"/>
      <c r="E192" s="159" t="s">
        <v>990</v>
      </c>
      <c r="F192" s="137" t="s">
        <v>986</v>
      </c>
      <c r="G192" s="185">
        <v>32.07</v>
      </c>
      <c r="H192" s="183">
        <v>0.35</v>
      </c>
      <c r="I192" s="184">
        <v>0.45</v>
      </c>
    </row>
    <row r="193" spans="1:9" ht="15.75" thickBot="1" x14ac:dyDescent="0.3">
      <c r="A193" s="305"/>
      <c r="B193" s="285"/>
      <c r="C193" s="283"/>
      <c r="D193" s="280"/>
      <c r="E193" s="166">
        <v>99</v>
      </c>
      <c r="F193" s="138" t="s">
        <v>531</v>
      </c>
      <c r="G193" s="188"/>
      <c r="H193" s="183">
        <v>0.35</v>
      </c>
      <c r="I193" s="184">
        <v>0.45</v>
      </c>
    </row>
    <row r="194" spans="1:9" ht="15" customHeight="1" thickBot="1" x14ac:dyDescent="0.3">
      <c r="A194" s="305"/>
      <c r="B194" s="285"/>
      <c r="C194" s="259" t="s">
        <v>988</v>
      </c>
      <c r="D194" s="257" t="s">
        <v>972</v>
      </c>
      <c r="E194" s="167" t="s">
        <v>987</v>
      </c>
      <c r="F194" s="125" t="s">
        <v>625</v>
      </c>
      <c r="G194" s="191">
        <v>31.45</v>
      </c>
      <c r="H194" s="183">
        <v>0.35</v>
      </c>
      <c r="I194" s="184">
        <v>0.45</v>
      </c>
    </row>
    <row r="195" spans="1:9" ht="24.75" thickBot="1" x14ac:dyDescent="0.3">
      <c r="A195" s="305"/>
      <c r="B195" s="285"/>
      <c r="C195" s="287"/>
      <c r="D195" s="261"/>
      <c r="E195" s="168" t="s">
        <v>988</v>
      </c>
      <c r="F195" s="126" t="s">
        <v>626</v>
      </c>
      <c r="G195" s="194">
        <v>32.549999999999997</v>
      </c>
      <c r="H195" s="183">
        <v>0.35</v>
      </c>
      <c r="I195" s="184">
        <v>0.45</v>
      </c>
    </row>
    <row r="196" spans="1:9" ht="24.75" thickBot="1" x14ac:dyDescent="0.3">
      <c r="A196" s="305"/>
      <c r="B196" s="285"/>
      <c r="C196" s="287"/>
      <c r="D196" s="261"/>
      <c r="E196" s="168" t="s">
        <v>989</v>
      </c>
      <c r="F196" s="126" t="s">
        <v>627</v>
      </c>
      <c r="G196" s="194">
        <v>32.119999999999997</v>
      </c>
      <c r="H196" s="183">
        <v>0.35</v>
      </c>
      <c r="I196" s="184">
        <v>0.45</v>
      </c>
    </row>
    <row r="197" spans="1:9" ht="24.75" thickBot="1" x14ac:dyDescent="0.3">
      <c r="A197" s="305"/>
      <c r="B197" s="285"/>
      <c r="C197" s="287"/>
      <c r="D197" s="261"/>
      <c r="E197" s="171" t="s">
        <v>990</v>
      </c>
      <c r="F197" s="127" t="s">
        <v>628</v>
      </c>
      <c r="G197" s="194">
        <v>31.85</v>
      </c>
      <c r="H197" s="183">
        <v>0.35</v>
      </c>
      <c r="I197" s="184">
        <v>0.45</v>
      </c>
    </row>
    <row r="198" spans="1:9" ht="24" x14ac:dyDescent="0.25">
      <c r="A198" s="305"/>
      <c r="B198" s="285"/>
      <c r="C198" s="287"/>
      <c r="D198" s="261"/>
      <c r="E198" s="171" t="s">
        <v>991</v>
      </c>
      <c r="F198" s="127" t="s">
        <v>629</v>
      </c>
      <c r="G198" s="194"/>
      <c r="H198" s="183">
        <v>0.35</v>
      </c>
      <c r="I198" s="184">
        <v>0.45</v>
      </c>
    </row>
    <row r="199" spans="1:9" ht="24" x14ac:dyDescent="0.25">
      <c r="A199" s="305"/>
      <c r="B199" s="285"/>
      <c r="C199" s="287"/>
      <c r="D199" s="261"/>
      <c r="E199" s="171" t="s">
        <v>992</v>
      </c>
      <c r="F199" s="127" t="s">
        <v>630</v>
      </c>
      <c r="G199" s="194">
        <v>6.66</v>
      </c>
      <c r="H199" s="195" t="s">
        <v>914</v>
      </c>
      <c r="I199" s="196" t="s">
        <v>914</v>
      </c>
    </row>
    <row r="200" spans="1:9" ht="24" x14ac:dyDescent="0.25">
      <c r="A200" s="305"/>
      <c r="B200" s="285"/>
      <c r="C200" s="287"/>
      <c r="D200" s="261"/>
      <c r="E200" s="171" t="s">
        <v>993</v>
      </c>
      <c r="F200" s="127" t="s">
        <v>631</v>
      </c>
      <c r="G200" s="194">
        <v>5</v>
      </c>
      <c r="H200" s="195">
        <v>0.35</v>
      </c>
      <c r="I200" s="196">
        <v>0.45</v>
      </c>
    </row>
    <row r="201" spans="1:9" ht="24" x14ac:dyDescent="0.25">
      <c r="A201" s="305"/>
      <c r="B201" s="285"/>
      <c r="C201" s="287"/>
      <c r="D201" s="261"/>
      <c r="E201" s="171" t="s">
        <v>994</v>
      </c>
      <c r="F201" s="127" t="s">
        <v>632</v>
      </c>
      <c r="G201" s="194">
        <v>25.16</v>
      </c>
      <c r="H201" s="195">
        <v>0.3</v>
      </c>
      <c r="I201" s="196">
        <v>0.4</v>
      </c>
    </row>
    <row r="202" spans="1:9" ht="24" x14ac:dyDescent="0.25">
      <c r="A202" s="305"/>
      <c r="B202" s="285"/>
      <c r="C202" s="287"/>
      <c r="D202" s="261"/>
      <c r="E202" s="171" t="s">
        <v>995</v>
      </c>
      <c r="F202" s="127" t="s">
        <v>633</v>
      </c>
      <c r="G202" s="194">
        <v>34.31</v>
      </c>
      <c r="H202" s="195">
        <v>0.35</v>
      </c>
      <c r="I202" s="196">
        <v>0.55000000000000004</v>
      </c>
    </row>
    <row r="203" spans="1:9" x14ac:dyDescent="0.25">
      <c r="A203" s="305"/>
      <c r="B203" s="285"/>
      <c r="C203" s="287"/>
      <c r="D203" s="261"/>
      <c r="E203" s="171">
        <v>10</v>
      </c>
      <c r="F203" s="127" t="s">
        <v>634</v>
      </c>
      <c r="G203" s="194"/>
      <c r="H203" s="195">
        <v>0.35</v>
      </c>
      <c r="I203" s="196">
        <v>0.55000000000000004</v>
      </c>
    </row>
    <row r="204" spans="1:9" x14ac:dyDescent="0.25">
      <c r="A204" s="305"/>
      <c r="B204" s="285"/>
      <c r="C204" s="287"/>
      <c r="D204" s="261"/>
      <c r="E204" s="171">
        <v>11</v>
      </c>
      <c r="F204" s="127" t="s">
        <v>635</v>
      </c>
      <c r="G204" s="194"/>
      <c r="H204" s="195">
        <v>0.35</v>
      </c>
      <c r="I204" s="196">
        <v>0.55000000000000004</v>
      </c>
    </row>
    <row r="205" spans="1:9" x14ac:dyDescent="0.25">
      <c r="A205" s="305"/>
      <c r="B205" s="285"/>
      <c r="C205" s="287"/>
      <c r="D205" s="261"/>
      <c r="E205" s="171">
        <v>12</v>
      </c>
      <c r="F205" s="127" t="s">
        <v>983</v>
      </c>
      <c r="G205" s="194"/>
      <c r="H205" s="195">
        <v>0.35</v>
      </c>
      <c r="I205" s="196">
        <v>0.55000000000000004</v>
      </c>
    </row>
    <row r="206" spans="1:9" ht="15.75" thickBot="1" x14ac:dyDescent="0.3">
      <c r="A206" s="306"/>
      <c r="B206" s="286"/>
      <c r="C206" s="288"/>
      <c r="D206" s="262"/>
      <c r="E206" s="169">
        <v>99</v>
      </c>
      <c r="F206" s="128" t="s">
        <v>531</v>
      </c>
      <c r="G206" s="197"/>
      <c r="H206" s="195">
        <v>0.35</v>
      </c>
      <c r="I206" s="196">
        <v>0.55000000000000004</v>
      </c>
    </row>
    <row r="207" spans="1:9" ht="24" x14ac:dyDescent="0.25">
      <c r="A207" s="308" t="s">
        <v>990</v>
      </c>
      <c r="B207" s="317" t="s">
        <v>914</v>
      </c>
      <c r="C207" s="300" t="s">
        <v>636</v>
      </c>
      <c r="D207" s="237" t="s">
        <v>1001</v>
      </c>
      <c r="E207" s="172" t="s">
        <v>987</v>
      </c>
      <c r="F207" s="131" t="s">
        <v>637</v>
      </c>
      <c r="G207" s="212"/>
      <c r="H207" s="213">
        <v>0.15</v>
      </c>
      <c r="I207" s="214">
        <v>0.2</v>
      </c>
    </row>
    <row r="208" spans="1:9" ht="24" x14ac:dyDescent="0.25">
      <c r="A208" s="309"/>
      <c r="B208" s="318"/>
      <c r="C208" s="301"/>
      <c r="D208" s="238"/>
      <c r="E208" s="173" t="s">
        <v>988</v>
      </c>
      <c r="F208" s="132" t="s">
        <v>638</v>
      </c>
      <c r="G208" s="215"/>
      <c r="H208" s="216">
        <v>0.15</v>
      </c>
      <c r="I208" s="217">
        <v>0.2</v>
      </c>
    </row>
    <row r="209" spans="1:9" ht="24" x14ac:dyDescent="0.25">
      <c r="A209" s="309"/>
      <c r="B209" s="318"/>
      <c r="C209" s="301"/>
      <c r="D209" s="238"/>
      <c r="E209" s="173" t="s">
        <v>989</v>
      </c>
      <c r="F209" s="132" t="s">
        <v>639</v>
      </c>
      <c r="G209" s="215"/>
      <c r="H209" s="216">
        <v>0.15</v>
      </c>
      <c r="I209" s="217">
        <v>0.2</v>
      </c>
    </row>
    <row r="210" spans="1:9" ht="24.75" thickBot="1" x14ac:dyDescent="0.3">
      <c r="A210" s="310"/>
      <c r="B210" s="319"/>
      <c r="C210" s="302"/>
      <c r="D210" s="239"/>
      <c r="E210" s="174" t="s">
        <v>996</v>
      </c>
      <c r="F210" s="134" t="s">
        <v>535</v>
      </c>
      <c r="G210" s="218"/>
      <c r="H210" s="219">
        <v>0.15</v>
      </c>
      <c r="I210" s="220">
        <v>0.2</v>
      </c>
    </row>
    <row r="211" spans="1:9" x14ac:dyDescent="0.25">
      <c r="A211" s="6"/>
      <c r="B211" s="144"/>
      <c r="C211" s="148"/>
      <c r="D211" s="3"/>
      <c r="E211" s="3"/>
      <c r="F211" s="4"/>
      <c r="G211" s="3"/>
      <c r="H211" s="221"/>
      <c r="I211" s="221"/>
    </row>
    <row r="212" spans="1:9" x14ac:dyDescent="0.25">
      <c r="A212" s="2"/>
      <c r="B212" s="145"/>
      <c r="C212" s="9"/>
      <c r="D212" s="3"/>
      <c r="E212" s="3"/>
      <c r="F212" s="4"/>
      <c r="G212" s="3"/>
      <c r="H212" s="221"/>
      <c r="I212" s="221"/>
    </row>
    <row r="213" spans="1:9" x14ac:dyDescent="0.25">
      <c r="A213" s="5"/>
      <c r="B213" s="146"/>
      <c r="C213" s="146"/>
      <c r="D213" s="7"/>
      <c r="E213" s="8"/>
      <c r="F213" s="8"/>
      <c r="G213" s="222"/>
      <c r="H213" s="223"/>
      <c r="I213" s="223"/>
    </row>
    <row r="214" spans="1:9" x14ac:dyDescent="0.25">
      <c r="A214" s="264" t="s">
        <v>640</v>
      </c>
      <c r="B214" s="264"/>
      <c r="C214" s="264"/>
      <c r="D214" s="264"/>
      <c r="E214" s="264"/>
      <c r="F214" s="264"/>
      <c r="G214" s="264"/>
      <c r="H214" s="264"/>
      <c r="I214" s="264"/>
    </row>
    <row r="215" spans="1:9" x14ac:dyDescent="0.25">
      <c r="A215" s="265" t="s">
        <v>641</v>
      </c>
      <c r="B215" s="265"/>
      <c r="C215" s="265"/>
      <c r="D215" s="265"/>
      <c r="E215" s="265"/>
      <c r="F215" s="265"/>
      <c r="G215" s="265"/>
      <c r="H215" s="265"/>
      <c r="I215" s="265"/>
    </row>
    <row r="216" spans="1:9" x14ac:dyDescent="0.25">
      <c r="A216" s="6"/>
      <c r="B216" s="145"/>
      <c r="C216" s="9"/>
      <c r="D216" s="8"/>
      <c r="E216" s="8"/>
      <c r="F216" s="8"/>
      <c r="G216" s="222"/>
      <c r="H216" s="223"/>
      <c r="I216" s="223"/>
    </row>
    <row r="217" spans="1:9" x14ac:dyDescent="0.25">
      <c r="A217" s="266" t="s">
        <v>642</v>
      </c>
      <c r="B217" s="266"/>
      <c r="C217" s="266"/>
      <c r="D217" s="266"/>
      <c r="E217" s="266"/>
      <c r="F217" s="266"/>
      <c r="G217" s="266"/>
      <c r="H217" s="266"/>
      <c r="I217" s="266"/>
    </row>
    <row r="218" spans="1:9" x14ac:dyDescent="0.25">
      <c r="A218" s="265" t="s">
        <v>643</v>
      </c>
      <c r="B218" s="265"/>
      <c r="C218" s="265"/>
      <c r="D218" s="265"/>
      <c r="E218" s="265"/>
      <c r="F218" s="265"/>
      <c r="G218" s="265"/>
      <c r="H218" s="265"/>
      <c r="I218" s="265"/>
    </row>
    <row r="219" spans="1:9" x14ac:dyDescent="0.25">
      <c r="A219" s="265" t="s">
        <v>644</v>
      </c>
      <c r="B219" s="265"/>
      <c r="C219" s="265"/>
      <c r="D219" s="265"/>
      <c r="E219" s="265"/>
      <c r="F219" s="265"/>
      <c r="G219" s="265"/>
      <c r="H219" s="265"/>
      <c r="I219" s="265"/>
    </row>
    <row r="220" spans="1:9" x14ac:dyDescent="0.25">
      <c r="A220" s="5"/>
      <c r="B220" s="145"/>
      <c r="C220" s="9"/>
      <c r="D220" s="9"/>
      <c r="E220" s="3"/>
      <c r="F220" s="4"/>
      <c r="G220" s="3"/>
      <c r="H220" s="221"/>
      <c r="I220" s="221"/>
    </row>
    <row r="221" spans="1:9" ht="66.599999999999994" customHeight="1" x14ac:dyDescent="0.25">
      <c r="A221" s="263" t="s">
        <v>973</v>
      </c>
      <c r="B221" s="263"/>
      <c r="C221" s="263"/>
      <c r="D221" s="263"/>
      <c r="E221" s="263"/>
      <c r="F221" s="263"/>
      <c r="G221" s="263"/>
      <c r="H221" s="263"/>
      <c r="I221" s="263"/>
    </row>
    <row r="222" spans="1:9" x14ac:dyDescent="0.25">
      <c r="A222" s="5"/>
    </row>
  </sheetData>
  <mergeCells count="94">
    <mergeCell ref="H3:I3"/>
    <mergeCell ref="A5:A169"/>
    <mergeCell ref="A170:A188"/>
    <mergeCell ref="A189:A206"/>
    <mergeCell ref="A207:A210"/>
    <mergeCell ref="A3:A4"/>
    <mergeCell ref="C119:C123"/>
    <mergeCell ref="D135:D140"/>
    <mergeCell ref="D141:D148"/>
    <mergeCell ref="D156:D160"/>
    <mergeCell ref="C156:C160"/>
    <mergeCell ref="E3:E4"/>
    <mergeCell ref="D3:D4"/>
    <mergeCell ref="B3:B4"/>
    <mergeCell ref="B207:B210"/>
    <mergeCell ref="C43:C48"/>
    <mergeCell ref="C20:C23"/>
    <mergeCell ref="C62:C69"/>
    <mergeCell ref="C207:C210"/>
    <mergeCell ref="C194:C206"/>
    <mergeCell ref="C54:C61"/>
    <mergeCell ref="C35:C42"/>
    <mergeCell ref="C99:C101"/>
    <mergeCell ref="C49:C53"/>
    <mergeCell ref="C76:C78"/>
    <mergeCell ref="C116:C118"/>
    <mergeCell ref="D116:D118"/>
    <mergeCell ref="D49:D51"/>
    <mergeCell ref="C83:C88"/>
    <mergeCell ref="D89:D93"/>
    <mergeCell ref="D94:D98"/>
    <mergeCell ref="C94:C98"/>
    <mergeCell ref="D99:D101"/>
    <mergeCell ref="D35:D42"/>
    <mergeCell ref="D189:D193"/>
    <mergeCell ref="C189:C193"/>
    <mergeCell ref="B189:B206"/>
    <mergeCell ref="D170:D173"/>
    <mergeCell ref="C170:C173"/>
    <mergeCell ref="D174:D177"/>
    <mergeCell ref="C174:C177"/>
    <mergeCell ref="D178:D184"/>
    <mergeCell ref="D194:D206"/>
    <mergeCell ref="B170:B188"/>
    <mergeCell ref="D76:D78"/>
    <mergeCell ref="D79:D82"/>
    <mergeCell ref="C79:C82"/>
    <mergeCell ref="D83:D88"/>
    <mergeCell ref="C166:C169"/>
    <mergeCell ref="D43:D48"/>
    <mergeCell ref="F3:F4"/>
    <mergeCell ref="C3:C4"/>
    <mergeCell ref="D20:D21"/>
    <mergeCell ref="C102:C104"/>
    <mergeCell ref="D102:D104"/>
    <mergeCell ref="D62:D68"/>
    <mergeCell ref="C24:C30"/>
    <mergeCell ref="D24:D30"/>
    <mergeCell ref="C31:C34"/>
    <mergeCell ref="D31:D34"/>
    <mergeCell ref="C5:C15"/>
    <mergeCell ref="D5:D15"/>
    <mergeCell ref="C16:C19"/>
    <mergeCell ref="D16:D19"/>
    <mergeCell ref="C89:C93"/>
    <mergeCell ref="D119:D123"/>
    <mergeCell ref="A221:I221"/>
    <mergeCell ref="A214:I214"/>
    <mergeCell ref="A215:I215"/>
    <mergeCell ref="A217:I217"/>
    <mergeCell ref="A218:I218"/>
    <mergeCell ref="A219:I219"/>
    <mergeCell ref="D185:D188"/>
    <mergeCell ref="C185:C188"/>
    <mergeCell ref="C178:C184"/>
    <mergeCell ref="D166:D169"/>
    <mergeCell ref="C161:C165"/>
    <mergeCell ref="D161:D165"/>
    <mergeCell ref="E1:I1"/>
    <mergeCell ref="E2:I2"/>
    <mergeCell ref="A1:D2"/>
    <mergeCell ref="D207:D210"/>
    <mergeCell ref="C124:C134"/>
    <mergeCell ref="D124:D133"/>
    <mergeCell ref="C135:C140"/>
    <mergeCell ref="C141:C148"/>
    <mergeCell ref="C149:C155"/>
    <mergeCell ref="D149:D155"/>
    <mergeCell ref="B5:B169"/>
    <mergeCell ref="D54:D61"/>
    <mergeCell ref="D70:D73"/>
    <mergeCell ref="C70:C75"/>
    <mergeCell ref="C105:C115"/>
    <mergeCell ref="D105:D114"/>
  </mergeCells>
  <pageMargins left="3.937007874015748E-2" right="3.937007874015748E-2" top="0.15748031496062992" bottom="0.35433070866141736" header="0" footer="0"/>
  <pageSetup paperSize="9" scale="93" fitToHeight="0" orientation="portrait" r:id="rId1"/>
  <headerFooter>
    <oddFooter>&amp;LMateriały poufne&amp;R&amp;P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5"/>
  <sheetViews>
    <sheetView topLeftCell="A247" workbookViewId="0">
      <selection activeCell="C186" sqref="C186"/>
    </sheetView>
  </sheetViews>
  <sheetFormatPr defaultRowHeight="15" x14ac:dyDescent="0.25"/>
  <cols>
    <col min="1" max="1" width="4" bestFit="1" customWidth="1"/>
    <col min="2" max="2" width="5.140625" bestFit="1" customWidth="1"/>
    <col min="3" max="3" width="56.85546875" bestFit="1" customWidth="1"/>
    <col min="4" max="16" width="13" customWidth="1"/>
    <col min="17" max="17" width="6.85546875" bestFit="1" customWidth="1"/>
    <col min="18" max="18" width="6.5703125" bestFit="1" customWidth="1"/>
    <col min="19" max="19" width="12.42578125" bestFit="1" customWidth="1"/>
    <col min="20" max="20" width="53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</v>
      </c>
    </row>
    <row r="2" spans="1:20" x14ac:dyDescent="0.25">
      <c r="A2">
        <v>1</v>
      </c>
      <c r="B2">
        <v>0</v>
      </c>
      <c r="C2" t="s">
        <v>19</v>
      </c>
      <c r="D2">
        <v>557</v>
      </c>
      <c r="E2">
        <v>26</v>
      </c>
      <c r="F2">
        <v>1102.31</v>
      </c>
      <c r="G2">
        <v>1206.8800000000001</v>
      </c>
      <c r="H2">
        <v>-79.78</v>
      </c>
      <c r="I2">
        <v>-7.8019999999999996</v>
      </c>
      <c r="J2">
        <v>1022.53</v>
      </c>
      <c r="K2">
        <v>5321.39</v>
      </c>
      <c r="L2">
        <v>430.44099999999997</v>
      </c>
      <c r="M2">
        <v>0.28599999999999998</v>
      </c>
      <c r="N2">
        <v>460.096</v>
      </c>
      <c r="O2">
        <v>416.26799999999997</v>
      </c>
      <c r="P2">
        <v>7762.14</v>
      </c>
      <c r="Q2">
        <v>0</v>
      </c>
      <c r="R2" t="s">
        <v>20</v>
      </c>
      <c r="S2">
        <v>6668.94</v>
      </c>
      <c r="T2" t="s">
        <v>19</v>
      </c>
    </row>
    <row r="3" spans="1:20" x14ac:dyDescent="0.25">
      <c r="A3">
        <v>2</v>
      </c>
      <c r="B3">
        <v>1</v>
      </c>
      <c r="C3" t="s">
        <v>21</v>
      </c>
      <c r="D3">
        <v>501</v>
      </c>
      <c r="E3">
        <v>48</v>
      </c>
      <c r="F3">
        <v>4161.63</v>
      </c>
      <c r="G3">
        <v>6197.25</v>
      </c>
      <c r="H3">
        <v>1699.32</v>
      </c>
      <c r="I3">
        <v>28.994</v>
      </c>
      <c r="J3">
        <v>5860.95</v>
      </c>
      <c r="K3">
        <v>1672.17</v>
      </c>
      <c r="L3">
        <v>2.8580000000000001</v>
      </c>
      <c r="M3">
        <v>1.6419999999999999</v>
      </c>
      <c r="N3">
        <v>8022</v>
      </c>
      <c r="O3">
        <v>773.33500000000004</v>
      </c>
      <c r="P3">
        <v>702</v>
      </c>
      <c r="Q3">
        <v>0</v>
      </c>
      <c r="S3">
        <v>2303.48</v>
      </c>
      <c r="T3" t="s">
        <v>21</v>
      </c>
    </row>
    <row r="4" spans="1:20" x14ac:dyDescent="0.25">
      <c r="A4">
        <v>3</v>
      </c>
      <c r="B4">
        <v>5</v>
      </c>
      <c r="C4" t="s">
        <v>22</v>
      </c>
      <c r="D4">
        <v>47</v>
      </c>
      <c r="E4">
        <v>15</v>
      </c>
      <c r="F4">
        <v>0</v>
      </c>
      <c r="G4">
        <v>0</v>
      </c>
      <c r="H4">
        <v>0</v>
      </c>
      <c r="I4">
        <v>0</v>
      </c>
      <c r="J4">
        <v>0</v>
      </c>
      <c r="K4">
        <v>1164.8</v>
      </c>
      <c r="L4">
        <v>9999</v>
      </c>
      <c r="M4">
        <v>0</v>
      </c>
      <c r="N4">
        <v>0</v>
      </c>
      <c r="O4">
        <v>0</v>
      </c>
      <c r="P4">
        <v>-3268</v>
      </c>
      <c r="Q4">
        <v>0</v>
      </c>
      <c r="S4">
        <v>757.64</v>
      </c>
      <c r="T4" t="s">
        <v>22</v>
      </c>
    </row>
    <row r="5" spans="1:20" x14ac:dyDescent="0.25">
      <c r="A5">
        <v>4</v>
      </c>
      <c r="B5">
        <v>18</v>
      </c>
      <c r="C5" t="s">
        <v>297</v>
      </c>
      <c r="D5">
        <v>1</v>
      </c>
      <c r="E5">
        <v>1</v>
      </c>
      <c r="F5">
        <v>2.86</v>
      </c>
      <c r="G5">
        <v>4.58</v>
      </c>
      <c r="H5">
        <v>0.86</v>
      </c>
      <c r="I5">
        <v>23.117999999999999</v>
      </c>
      <c r="J5">
        <v>3.72</v>
      </c>
      <c r="K5">
        <v>22.92</v>
      </c>
      <c r="L5">
        <v>271.5</v>
      </c>
      <c r="M5">
        <v>1E-3</v>
      </c>
      <c r="N5">
        <v>2</v>
      </c>
      <c r="O5">
        <v>1</v>
      </c>
      <c r="P5">
        <v>16</v>
      </c>
      <c r="Q5">
        <v>0</v>
      </c>
      <c r="S5">
        <v>28.49</v>
      </c>
      <c r="T5" t="s">
        <v>23</v>
      </c>
    </row>
    <row r="6" spans="1:20" x14ac:dyDescent="0.25">
      <c r="A6">
        <v>5</v>
      </c>
      <c r="B6">
        <v>22</v>
      </c>
      <c r="C6" t="s">
        <v>294</v>
      </c>
      <c r="D6">
        <v>12</v>
      </c>
      <c r="E6">
        <v>2</v>
      </c>
      <c r="F6">
        <v>3.99</v>
      </c>
      <c r="G6">
        <v>6.99</v>
      </c>
      <c r="H6">
        <v>1.69</v>
      </c>
      <c r="I6">
        <v>29.754000000000001</v>
      </c>
      <c r="J6">
        <v>5.68</v>
      </c>
      <c r="K6">
        <v>43.3</v>
      </c>
      <c r="L6">
        <v>262</v>
      </c>
      <c r="M6">
        <v>2E-3</v>
      </c>
      <c r="N6">
        <v>1</v>
      </c>
      <c r="O6">
        <v>1</v>
      </c>
      <c r="P6">
        <v>8</v>
      </c>
      <c r="Q6">
        <v>0</v>
      </c>
      <c r="S6">
        <v>64.98</v>
      </c>
      <c r="T6" t="s">
        <v>24</v>
      </c>
    </row>
    <row r="7" spans="1:20" x14ac:dyDescent="0.25">
      <c r="A7">
        <v>6</v>
      </c>
      <c r="B7">
        <v>23</v>
      </c>
      <c r="C7" t="s">
        <v>25</v>
      </c>
      <c r="D7">
        <v>1858</v>
      </c>
      <c r="E7">
        <v>246</v>
      </c>
      <c r="F7">
        <v>5648.77</v>
      </c>
      <c r="G7">
        <v>9226.01</v>
      </c>
      <c r="H7">
        <v>1852.05</v>
      </c>
      <c r="I7">
        <v>24.690999999999999</v>
      </c>
      <c r="J7">
        <v>7500.82</v>
      </c>
      <c r="K7">
        <v>34008.120000000003</v>
      </c>
      <c r="L7">
        <v>117.10599999999999</v>
      </c>
      <c r="M7">
        <v>2.1019999999999999</v>
      </c>
      <c r="N7">
        <v>489</v>
      </c>
      <c r="O7">
        <v>166.309</v>
      </c>
      <c r="P7">
        <v>1844</v>
      </c>
      <c r="Q7">
        <v>0</v>
      </c>
      <c r="R7" t="s">
        <v>20</v>
      </c>
      <c r="S7">
        <v>45404.88</v>
      </c>
      <c r="T7" t="s">
        <v>25</v>
      </c>
    </row>
    <row r="8" spans="1:20" x14ac:dyDescent="0.25">
      <c r="A8">
        <v>7</v>
      </c>
      <c r="B8">
        <v>29</v>
      </c>
      <c r="C8" t="s">
        <v>295</v>
      </c>
      <c r="D8">
        <v>6</v>
      </c>
      <c r="E8">
        <v>1</v>
      </c>
      <c r="F8">
        <v>8.9700000000000006</v>
      </c>
      <c r="G8">
        <v>11.57</v>
      </c>
      <c r="H8">
        <v>2.0499999999999998</v>
      </c>
      <c r="I8">
        <v>18.603000000000002</v>
      </c>
      <c r="J8">
        <v>11.02</v>
      </c>
      <c r="K8">
        <v>101.43</v>
      </c>
      <c r="L8">
        <v>357.46199999999999</v>
      </c>
      <c r="M8">
        <v>3.0000000000000001E-3</v>
      </c>
      <c r="N8">
        <v>13</v>
      </c>
      <c r="O8">
        <v>1.43</v>
      </c>
      <c r="P8">
        <v>147</v>
      </c>
      <c r="Q8">
        <v>0</v>
      </c>
      <c r="S8">
        <v>124.6</v>
      </c>
      <c r="T8" t="s">
        <v>26</v>
      </c>
    </row>
    <row r="9" spans="1:20" x14ac:dyDescent="0.25">
      <c r="A9">
        <v>8</v>
      </c>
      <c r="B9">
        <v>30</v>
      </c>
      <c r="C9" t="s">
        <v>296</v>
      </c>
      <c r="D9">
        <v>51</v>
      </c>
      <c r="E9">
        <v>2</v>
      </c>
      <c r="F9">
        <v>19.16</v>
      </c>
      <c r="G9">
        <v>27.96</v>
      </c>
      <c r="H9">
        <v>7.47</v>
      </c>
      <c r="I9">
        <v>28.050999999999998</v>
      </c>
      <c r="J9">
        <v>26.63</v>
      </c>
      <c r="K9">
        <v>-8.56</v>
      </c>
      <c r="L9">
        <v>-0.438</v>
      </c>
      <c r="M9">
        <v>7.0000000000000001E-3</v>
      </c>
      <c r="N9">
        <v>4</v>
      </c>
      <c r="O9">
        <v>1.2</v>
      </c>
      <c r="P9">
        <v>-3.25</v>
      </c>
      <c r="Q9">
        <v>0</v>
      </c>
      <c r="S9">
        <v>-11.16</v>
      </c>
      <c r="T9" t="s">
        <v>27</v>
      </c>
    </row>
    <row r="10" spans="1:20" x14ac:dyDescent="0.25">
      <c r="A10">
        <v>9</v>
      </c>
      <c r="B10">
        <v>32</v>
      </c>
      <c r="C10" t="s">
        <v>298</v>
      </c>
      <c r="D10">
        <v>712</v>
      </c>
      <c r="E10">
        <v>65</v>
      </c>
      <c r="F10">
        <v>1300.0999999999999</v>
      </c>
      <c r="G10">
        <v>1938.55</v>
      </c>
      <c r="H10">
        <v>543.91</v>
      </c>
      <c r="I10">
        <v>29.495999999999999</v>
      </c>
      <c r="J10">
        <v>1844.01</v>
      </c>
      <c r="K10">
        <v>1278.8900000000001</v>
      </c>
      <c r="L10">
        <v>28.863</v>
      </c>
      <c r="M10">
        <v>0.51700000000000002</v>
      </c>
      <c r="N10">
        <v>329.41</v>
      </c>
      <c r="O10">
        <v>1299.8</v>
      </c>
      <c r="P10">
        <v>263.37099999999998</v>
      </c>
      <c r="Q10">
        <v>0</v>
      </c>
      <c r="S10">
        <v>1843.18</v>
      </c>
      <c r="T10" t="s">
        <v>28</v>
      </c>
    </row>
    <row r="11" spans="1:20" x14ac:dyDescent="0.25">
      <c r="A11">
        <v>10</v>
      </c>
      <c r="B11">
        <v>33</v>
      </c>
      <c r="C11" t="s">
        <v>299</v>
      </c>
      <c r="D11">
        <v>250</v>
      </c>
      <c r="E11">
        <v>57</v>
      </c>
      <c r="F11">
        <v>2377.9</v>
      </c>
      <c r="G11">
        <v>3264.15</v>
      </c>
      <c r="H11">
        <v>696.79</v>
      </c>
      <c r="I11">
        <v>22.661999999999999</v>
      </c>
      <c r="J11">
        <v>3074.69</v>
      </c>
      <c r="K11">
        <v>364.81</v>
      </c>
      <c r="L11">
        <v>4.2549999999999999</v>
      </c>
      <c r="M11">
        <v>0.86099999999999999</v>
      </c>
      <c r="N11">
        <v>465.94799999999998</v>
      </c>
      <c r="O11">
        <v>380.62799999999999</v>
      </c>
      <c r="P11">
        <v>47.725000000000001</v>
      </c>
      <c r="Q11">
        <v>0</v>
      </c>
      <c r="S11">
        <v>508.22</v>
      </c>
      <c r="T11" t="s">
        <v>29</v>
      </c>
    </row>
    <row r="12" spans="1:20" x14ac:dyDescent="0.25">
      <c r="A12">
        <v>11</v>
      </c>
      <c r="B12">
        <v>34</v>
      </c>
      <c r="C12" t="s">
        <v>300</v>
      </c>
      <c r="D12">
        <v>202</v>
      </c>
      <c r="E12">
        <v>27</v>
      </c>
      <c r="F12">
        <v>231.75</v>
      </c>
      <c r="G12">
        <v>349.89</v>
      </c>
      <c r="H12">
        <v>95.78</v>
      </c>
      <c r="I12">
        <v>29.242999999999999</v>
      </c>
      <c r="J12">
        <v>327.52999999999997</v>
      </c>
      <c r="K12">
        <v>269.05</v>
      </c>
      <c r="L12">
        <v>28.343</v>
      </c>
      <c r="M12">
        <v>9.1999999999999998E-2</v>
      </c>
      <c r="N12">
        <v>125.58</v>
      </c>
      <c r="O12">
        <v>23.785</v>
      </c>
      <c r="P12">
        <v>117.614</v>
      </c>
      <c r="Q12">
        <v>0</v>
      </c>
      <c r="S12">
        <v>394.6</v>
      </c>
      <c r="T12" t="s">
        <v>30</v>
      </c>
    </row>
    <row r="13" spans="1:20" x14ac:dyDescent="0.25">
      <c r="A13">
        <v>12</v>
      </c>
      <c r="B13">
        <v>35</v>
      </c>
      <c r="C13" t="s">
        <v>301</v>
      </c>
      <c r="D13">
        <v>80</v>
      </c>
      <c r="E13">
        <v>4</v>
      </c>
      <c r="F13">
        <v>95.25</v>
      </c>
      <c r="G13">
        <v>148.52000000000001</v>
      </c>
      <c r="H13">
        <v>46.21</v>
      </c>
      <c r="I13">
        <v>32.665999999999997</v>
      </c>
      <c r="J13">
        <v>141.46</v>
      </c>
      <c r="K13">
        <v>5.19</v>
      </c>
      <c r="L13">
        <v>3.6110000000000002</v>
      </c>
      <c r="M13">
        <v>0.04</v>
      </c>
      <c r="N13">
        <v>8.8079999999999998</v>
      </c>
      <c r="O13">
        <v>8.8079999999999998</v>
      </c>
      <c r="P13">
        <v>0.30599999999999999</v>
      </c>
      <c r="Q13">
        <v>0</v>
      </c>
      <c r="S13">
        <v>7</v>
      </c>
      <c r="T13" t="s">
        <v>31</v>
      </c>
    </row>
    <row r="14" spans="1:20" x14ac:dyDescent="0.25">
      <c r="A14">
        <v>13</v>
      </c>
      <c r="B14">
        <v>36</v>
      </c>
      <c r="C14" t="s">
        <v>302</v>
      </c>
      <c r="D14">
        <v>1401</v>
      </c>
      <c r="E14">
        <v>126</v>
      </c>
      <c r="F14">
        <v>1092.68</v>
      </c>
      <c r="G14">
        <v>1856.11</v>
      </c>
      <c r="H14">
        <v>416.31</v>
      </c>
      <c r="I14">
        <v>27.588999999999999</v>
      </c>
      <c r="J14">
        <v>1508.99</v>
      </c>
      <c r="K14">
        <v>7845.47</v>
      </c>
      <c r="L14">
        <v>136.49100000000001</v>
      </c>
      <c r="M14">
        <v>0.42299999999999999</v>
      </c>
      <c r="N14">
        <v>159</v>
      </c>
      <c r="O14">
        <v>99.4</v>
      </c>
      <c r="P14">
        <v>720</v>
      </c>
      <c r="Q14">
        <v>0</v>
      </c>
      <c r="S14">
        <v>10619.55</v>
      </c>
      <c r="T14" t="s">
        <v>32</v>
      </c>
    </row>
    <row r="15" spans="1:20" x14ac:dyDescent="0.25">
      <c r="A15">
        <v>14</v>
      </c>
      <c r="B15">
        <v>46</v>
      </c>
      <c r="C15" t="s">
        <v>33</v>
      </c>
      <c r="D15">
        <v>534</v>
      </c>
      <c r="E15">
        <v>127</v>
      </c>
      <c r="F15">
        <v>9822.39</v>
      </c>
      <c r="G15">
        <v>15201.76</v>
      </c>
      <c r="H15">
        <v>2536.69</v>
      </c>
      <c r="I15">
        <v>20.524999999999999</v>
      </c>
      <c r="J15">
        <v>12359.08</v>
      </c>
      <c r="K15">
        <v>7727.93</v>
      </c>
      <c r="L15">
        <v>27.826000000000001</v>
      </c>
      <c r="M15">
        <v>3.4630000000000001</v>
      </c>
      <c r="N15">
        <v>6315</v>
      </c>
      <c r="O15">
        <v>3138.18</v>
      </c>
      <c r="P15">
        <v>4078</v>
      </c>
      <c r="Q15">
        <v>0</v>
      </c>
      <c r="S15">
        <v>10481.17</v>
      </c>
      <c r="T15" t="s">
        <v>33</v>
      </c>
    </row>
    <row r="16" spans="1:20" x14ac:dyDescent="0.25">
      <c r="A16">
        <v>15</v>
      </c>
      <c r="B16">
        <v>49</v>
      </c>
      <c r="C16" t="s">
        <v>303</v>
      </c>
      <c r="D16">
        <v>5</v>
      </c>
      <c r="E16">
        <v>1</v>
      </c>
      <c r="F16">
        <v>21.78</v>
      </c>
      <c r="G16">
        <v>33.979999999999997</v>
      </c>
      <c r="H16">
        <v>9.68</v>
      </c>
      <c r="I16">
        <v>30.768999999999998</v>
      </c>
      <c r="J16">
        <v>31.46</v>
      </c>
      <c r="K16">
        <v>65.34</v>
      </c>
      <c r="L16">
        <v>97.5</v>
      </c>
      <c r="M16">
        <v>8.9999999999999993E-3</v>
      </c>
      <c r="N16">
        <v>2</v>
      </c>
      <c r="O16">
        <v>30</v>
      </c>
      <c r="P16">
        <v>6</v>
      </c>
      <c r="Q16">
        <v>0</v>
      </c>
      <c r="S16">
        <v>94.39</v>
      </c>
      <c r="T16" t="s">
        <v>34</v>
      </c>
    </row>
    <row r="17" spans="1:20" x14ac:dyDescent="0.25">
      <c r="A17">
        <v>16</v>
      </c>
      <c r="B17">
        <v>50</v>
      </c>
      <c r="C17" t="s">
        <v>35</v>
      </c>
      <c r="D17">
        <v>3783</v>
      </c>
      <c r="E17">
        <v>629</v>
      </c>
      <c r="F17">
        <v>20562.919999999998</v>
      </c>
      <c r="G17">
        <v>28140.34</v>
      </c>
      <c r="H17">
        <v>6172.88</v>
      </c>
      <c r="I17">
        <v>23.088000000000001</v>
      </c>
      <c r="J17">
        <v>26735.8</v>
      </c>
      <c r="K17">
        <v>7013.99</v>
      </c>
      <c r="L17">
        <v>10.135</v>
      </c>
      <c r="M17">
        <v>7.4909999999999997</v>
      </c>
      <c r="N17">
        <v>12310.09</v>
      </c>
      <c r="O17">
        <v>4607.4430000000002</v>
      </c>
      <c r="P17">
        <v>3924.5520000000001</v>
      </c>
      <c r="Q17">
        <v>0</v>
      </c>
      <c r="R17" t="s">
        <v>20</v>
      </c>
      <c r="S17">
        <v>9505.0300000000007</v>
      </c>
      <c r="T17" t="s">
        <v>35</v>
      </c>
    </row>
    <row r="18" spans="1:20" x14ac:dyDescent="0.25">
      <c r="A18">
        <v>17</v>
      </c>
      <c r="B18">
        <v>53</v>
      </c>
      <c r="C18" t="s">
        <v>304</v>
      </c>
      <c r="D18">
        <v>15</v>
      </c>
      <c r="E18">
        <v>4</v>
      </c>
      <c r="F18">
        <v>7.88</v>
      </c>
      <c r="G18">
        <v>11.59</v>
      </c>
      <c r="H18">
        <v>2.85</v>
      </c>
      <c r="I18">
        <v>26.561</v>
      </c>
      <c r="J18">
        <v>10.73</v>
      </c>
      <c r="K18">
        <v>90.51</v>
      </c>
      <c r="L18">
        <v>533</v>
      </c>
      <c r="M18">
        <v>3.0000000000000001E-3</v>
      </c>
      <c r="N18">
        <v>1</v>
      </c>
      <c r="O18">
        <v>1</v>
      </c>
      <c r="P18">
        <v>17</v>
      </c>
      <c r="Q18">
        <v>0</v>
      </c>
      <c r="S18">
        <v>127.99</v>
      </c>
      <c r="T18" t="s">
        <v>36</v>
      </c>
    </row>
    <row r="19" spans="1:20" x14ac:dyDescent="0.25">
      <c r="A19">
        <v>18</v>
      </c>
      <c r="B19">
        <v>54</v>
      </c>
      <c r="C19" t="s">
        <v>305</v>
      </c>
      <c r="D19">
        <v>21</v>
      </c>
      <c r="E19">
        <v>4</v>
      </c>
      <c r="F19">
        <v>41.68</v>
      </c>
      <c r="G19">
        <v>66.16</v>
      </c>
      <c r="H19">
        <v>19.57</v>
      </c>
      <c r="I19">
        <v>31.951000000000001</v>
      </c>
      <c r="J19">
        <v>61.25</v>
      </c>
      <c r="K19">
        <v>14.36</v>
      </c>
      <c r="L19">
        <v>30.707999999999998</v>
      </c>
      <c r="M19">
        <v>1.7000000000000001E-2</v>
      </c>
      <c r="N19">
        <v>24</v>
      </c>
      <c r="O19">
        <v>9.6</v>
      </c>
      <c r="P19">
        <v>6</v>
      </c>
      <c r="Q19">
        <v>0</v>
      </c>
      <c r="S19">
        <v>21.38</v>
      </c>
      <c r="T19" t="s">
        <v>37</v>
      </c>
    </row>
    <row r="20" spans="1:20" x14ac:dyDescent="0.25">
      <c r="A20">
        <v>19</v>
      </c>
      <c r="B20">
        <v>56</v>
      </c>
      <c r="C20" t="s">
        <v>306</v>
      </c>
      <c r="D20">
        <v>175</v>
      </c>
      <c r="E20">
        <v>27</v>
      </c>
      <c r="F20">
        <v>1213.04</v>
      </c>
      <c r="G20">
        <v>1568.32</v>
      </c>
      <c r="H20">
        <v>280.60000000000002</v>
      </c>
      <c r="I20">
        <v>18.786000000000001</v>
      </c>
      <c r="J20">
        <v>1493.64</v>
      </c>
      <c r="K20">
        <v>3285.81</v>
      </c>
      <c r="L20">
        <v>83.793999999999997</v>
      </c>
      <c r="M20">
        <v>0.41799999999999998</v>
      </c>
      <c r="N20">
        <v>248</v>
      </c>
      <c r="O20">
        <v>248.6</v>
      </c>
      <c r="P20">
        <v>578</v>
      </c>
      <c r="Q20">
        <v>0</v>
      </c>
      <c r="S20">
        <v>4192.67</v>
      </c>
      <c r="T20" t="s">
        <v>38</v>
      </c>
    </row>
    <row r="21" spans="1:20" x14ac:dyDescent="0.25">
      <c r="A21">
        <v>20</v>
      </c>
      <c r="B21">
        <v>57</v>
      </c>
      <c r="C21" t="s">
        <v>307</v>
      </c>
      <c r="D21">
        <v>62</v>
      </c>
      <c r="E21">
        <v>8</v>
      </c>
      <c r="F21">
        <v>85.74</v>
      </c>
      <c r="G21">
        <v>112.4</v>
      </c>
      <c r="H21">
        <v>6.25</v>
      </c>
      <c r="I21">
        <v>6.7939999999999996</v>
      </c>
      <c r="J21">
        <v>91.99</v>
      </c>
      <c r="K21">
        <v>123.86</v>
      </c>
      <c r="L21">
        <v>62.5</v>
      </c>
      <c r="M21">
        <v>2.5999999999999999E-2</v>
      </c>
      <c r="N21">
        <v>100</v>
      </c>
      <c r="O21">
        <v>1.0900000000000001</v>
      </c>
      <c r="P21">
        <v>121</v>
      </c>
      <c r="Q21">
        <v>0</v>
      </c>
      <c r="S21">
        <v>105.2</v>
      </c>
      <c r="T21" t="s">
        <v>39</v>
      </c>
    </row>
    <row r="22" spans="1:20" x14ac:dyDescent="0.25">
      <c r="A22">
        <v>21</v>
      </c>
      <c r="B22">
        <v>58</v>
      </c>
      <c r="C22" t="s">
        <v>308</v>
      </c>
      <c r="D22">
        <v>16</v>
      </c>
      <c r="E22">
        <v>10</v>
      </c>
      <c r="F22">
        <v>74.97</v>
      </c>
      <c r="G22">
        <v>120.41</v>
      </c>
      <c r="H22">
        <v>25.43</v>
      </c>
      <c r="I22">
        <v>25.329000000000001</v>
      </c>
      <c r="J22">
        <v>100.4</v>
      </c>
      <c r="K22">
        <v>149.44999999999999</v>
      </c>
      <c r="L22">
        <v>63.787999999999997</v>
      </c>
      <c r="M22">
        <v>2.8000000000000001E-2</v>
      </c>
      <c r="N22">
        <v>179</v>
      </c>
      <c r="O22">
        <v>4.3680000000000003</v>
      </c>
      <c r="P22">
        <v>336</v>
      </c>
      <c r="Q22">
        <v>0</v>
      </c>
      <c r="S22">
        <v>224.27</v>
      </c>
      <c r="T22" t="s">
        <v>40</v>
      </c>
    </row>
    <row r="23" spans="1:20" x14ac:dyDescent="0.25">
      <c r="A23">
        <v>22</v>
      </c>
      <c r="B23">
        <v>59</v>
      </c>
      <c r="C23" t="s">
        <v>309</v>
      </c>
      <c r="D23">
        <v>19</v>
      </c>
      <c r="E23">
        <v>10</v>
      </c>
      <c r="F23">
        <v>90.5</v>
      </c>
      <c r="G23">
        <v>164.4</v>
      </c>
      <c r="H23">
        <v>43.16</v>
      </c>
      <c r="I23">
        <v>32.290999999999997</v>
      </c>
      <c r="J23">
        <v>133.66</v>
      </c>
      <c r="K23">
        <v>79.239999999999995</v>
      </c>
      <c r="L23">
        <v>32.57</v>
      </c>
      <c r="M23">
        <v>3.6999999999999998E-2</v>
      </c>
      <c r="N23">
        <v>230</v>
      </c>
      <c r="O23">
        <v>4.7359999999999998</v>
      </c>
      <c r="P23">
        <v>207</v>
      </c>
      <c r="Q23">
        <v>0</v>
      </c>
      <c r="S23">
        <v>120.35</v>
      </c>
      <c r="T23" t="s">
        <v>41</v>
      </c>
    </row>
    <row r="24" spans="1:20" x14ac:dyDescent="0.25">
      <c r="A24">
        <v>23</v>
      </c>
      <c r="B24">
        <v>60</v>
      </c>
      <c r="C24" t="s">
        <v>310</v>
      </c>
      <c r="D24">
        <v>70</v>
      </c>
      <c r="E24">
        <v>10</v>
      </c>
      <c r="F24">
        <v>90.06</v>
      </c>
      <c r="G24">
        <v>115.55</v>
      </c>
      <c r="H24">
        <v>3.88</v>
      </c>
      <c r="I24">
        <v>4.13</v>
      </c>
      <c r="J24">
        <v>93.94</v>
      </c>
      <c r="K24">
        <v>80.98</v>
      </c>
      <c r="L24">
        <v>43.872999999999998</v>
      </c>
      <c r="M24">
        <v>2.5999999999999999E-2</v>
      </c>
      <c r="N24">
        <v>55</v>
      </c>
      <c r="O24">
        <v>5.4080000000000004</v>
      </c>
      <c r="P24">
        <v>67</v>
      </c>
      <c r="Q24">
        <v>0</v>
      </c>
      <c r="S24">
        <v>121.9</v>
      </c>
      <c r="T24" t="s">
        <v>42</v>
      </c>
    </row>
    <row r="25" spans="1:20" x14ac:dyDescent="0.25">
      <c r="A25">
        <v>24</v>
      </c>
      <c r="B25">
        <v>61</v>
      </c>
      <c r="C25" t="s">
        <v>311</v>
      </c>
      <c r="D25">
        <v>160</v>
      </c>
      <c r="E25">
        <v>40</v>
      </c>
      <c r="F25">
        <v>344.22</v>
      </c>
      <c r="G25">
        <v>526.92999999999995</v>
      </c>
      <c r="H25">
        <v>112.1</v>
      </c>
      <c r="I25">
        <v>24.565999999999999</v>
      </c>
      <c r="J25">
        <v>456.32</v>
      </c>
      <c r="K25">
        <v>567.29</v>
      </c>
      <c r="L25">
        <v>70.712999999999994</v>
      </c>
      <c r="M25">
        <v>0.128</v>
      </c>
      <c r="N25">
        <v>87</v>
      </c>
      <c r="O25">
        <v>370.05599999999998</v>
      </c>
      <c r="P25">
        <v>174</v>
      </c>
      <c r="Q25">
        <v>0</v>
      </c>
      <c r="S25">
        <v>835.36</v>
      </c>
      <c r="T25" t="s">
        <v>43</v>
      </c>
    </row>
    <row r="26" spans="1:20" x14ac:dyDescent="0.25">
      <c r="A26">
        <v>25</v>
      </c>
      <c r="B26">
        <v>63</v>
      </c>
      <c r="C26" t="s">
        <v>312</v>
      </c>
      <c r="D26">
        <v>12</v>
      </c>
      <c r="E26">
        <v>5</v>
      </c>
      <c r="F26">
        <v>23.05</v>
      </c>
      <c r="G26">
        <v>44.55</v>
      </c>
      <c r="H26">
        <v>13.16</v>
      </c>
      <c r="I26">
        <v>36.344000000000001</v>
      </c>
      <c r="J26">
        <v>36.21</v>
      </c>
      <c r="K26">
        <v>45.8</v>
      </c>
      <c r="L26">
        <v>57.578000000000003</v>
      </c>
      <c r="M26">
        <v>0.01</v>
      </c>
      <c r="N26">
        <v>45</v>
      </c>
      <c r="O26">
        <v>3.15</v>
      </c>
      <c r="P26">
        <v>78</v>
      </c>
      <c r="Q26">
        <v>0</v>
      </c>
      <c r="S26">
        <v>71.56</v>
      </c>
      <c r="T26" t="s">
        <v>44</v>
      </c>
    </row>
    <row r="27" spans="1:20" x14ac:dyDescent="0.25">
      <c r="A27">
        <v>26</v>
      </c>
      <c r="B27">
        <v>64</v>
      </c>
      <c r="C27" t="s">
        <v>313</v>
      </c>
      <c r="D27">
        <v>67</v>
      </c>
      <c r="E27">
        <v>20</v>
      </c>
      <c r="F27">
        <v>64.709999999999994</v>
      </c>
      <c r="G27">
        <v>89.49</v>
      </c>
      <c r="H27">
        <v>8.0299999999999994</v>
      </c>
      <c r="I27">
        <v>11.039</v>
      </c>
      <c r="J27">
        <v>72.739999999999995</v>
      </c>
      <c r="K27">
        <v>394.36</v>
      </c>
      <c r="L27">
        <v>172.67699999999999</v>
      </c>
      <c r="M27">
        <v>0.02</v>
      </c>
      <c r="N27">
        <v>31</v>
      </c>
      <c r="O27">
        <v>8.2539999999999996</v>
      </c>
      <c r="P27">
        <v>157</v>
      </c>
      <c r="Q27">
        <v>0</v>
      </c>
      <c r="S27">
        <v>565.57000000000005</v>
      </c>
      <c r="T27" t="s">
        <v>45</v>
      </c>
    </row>
    <row r="28" spans="1:20" x14ac:dyDescent="0.25">
      <c r="A28">
        <v>27</v>
      </c>
      <c r="B28">
        <v>65</v>
      </c>
      <c r="C28" t="s">
        <v>314</v>
      </c>
      <c r="D28">
        <v>30</v>
      </c>
      <c r="E28">
        <v>5</v>
      </c>
      <c r="F28">
        <v>17.940000000000001</v>
      </c>
      <c r="G28">
        <v>27.92</v>
      </c>
      <c r="H28">
        <v>7.91</v>
      </c>
      <c r="I28">
        <v>30.6</v>
      </c>
      <c r="J28">
        <v>25.85</v>
      </c>
      <c r="K28">
        <v>70.52</v>
      </c>
      <c r="L28">
        <v>167</v>
      </c>
      <c r="M28">
        <v>7.0000000000000001E-3</v>
      </c>
      <c r="N28">
        <v>8</v>
      </c>
      <c r="O28">
        <v>1</v>
      </c>
      <c r="P28">
        <v>37</v>
      </c>
      <c r="Q28">
        <v>0</v>
      </c>
      <c r="S28">
        <v>103.26</v>
      </c>
      <c r="T28" t="s">
        <v>46</v>
      </c>
    </row>
    <row r="29" spans="1:20" x14ac:dyDescent="0.25">
      <c r="A29">
        <v>28</v>
      </c>
      <c r="B29">
        <v>66</v>
      </c>
      <c r="C29" t="s">
        <v>315</v>
      </c>
      <c r="D29">
        <v>30</v>
      </c>
      <c r="E29">
        <v>5</v>
      </c>
      <c r="F29">
        <v>76.98</v>
      </c>
      <c r="G29">
        <v>117.26</v>
      </c>
      <c r="H29">
        <v>31.59</v>
      </c>
      <c r="I29">
        <v>29.096</v>
      </c>
      <c r="J29">
        <v>108.57</v>
      </c>
      <c r="K29">
        <v>43.51</v>
      </c>
      <c r="L29">
        <v>22.213999999999999</v>
      </c>
      <c r="M29">
        <v>0.03</v>
      </c>
      <c r="N29">
        <v>14</v>
      </c>
      <c r="O29">
        <v>1.21</v>
      </c>
      <c r="P29">
        <v>7</v>
      </c>
      <c r="Q29">
        <v>0</v>
      </c>
      <c r="S29">
        <v>62.33</v>
      </c>
      <c r="T29" t="s">
        <v>47</v>
      </c>
    </row>
    <row r="30" spans="1:20" x14ac:dyDescent="0.25">
      <c r="A30">
        <v>29</v>
      </c>
      <c r="B30">
        <v>67</v>
      </c>
      <c r="C30" t="s">
        <v>316</v>
      </c>
      <c r="D30">
        <v>37</v>
      </c>
      <c r="E30">
        <v>5</v>
      </c>
      <c r="F30">
        <v>84.42</v>
      </c>
      <c r="G30">
        <v>130.88999999999999</v>
      </c>
      <c r="H30">
        <v>36.770000000000003</v>
      </c>
      <c r="I30">
        <v>30.341000000000001</v>
      </c>
      <c r="J30">
        <v>121.19</v>
      </c>
      <c r="K30">
        <v>196.27</v>
      </c>
      <c r="L30">
        <v>77.667000000000002</v>
      </c>
      <c r="M30">
        <v>3.4000000000000002E-2</v>
      </c>
      <c r="N30">
        <v>21</v>
      </c>
      <c r="O30">
        <v>3</v>
      </c>
      <c r="P30">
        <v>44</v>
      </c>
      <c r="Q30">
        <v>0</v>
      </c>
      <c r="S30">
        <v>280.60000000000002</v>
      </c>
      <c r="T30" t="s">
        <v>48</v>
      </c>
    </row>
    <row r="31" spans="1:20" x14ac:dyDescent="0.25">
      <c r="A31">
        <v>30</v>
      </c>
      <c r="B31">
        <v>68</v>
      </c>
      <c r="C31" t="s">
        <v>317</v>
      </c>
      <c r="D31">
        <v>43</v>
      </c>
      <c r="E31">
        <v>7</v>
      </c>
      <c r="F31">
        <v>86.24</v>
      </c>
      <c r="G31">
        <v>138.47</v>
      </c>
      <c r="H31">
        <v>41.97</v>
      </c>
      <c r="I31">
        <v>32.734999999999999</v>
      </c>
      <c r="J31">
        <v>128.21</v>
      </c>
      <c r="K31">
        <v>106.18</v>
      </c>
      <c r="L31">
        <v>50.488</v>
      </c>
      <c r="M31">
        <v>3.5999999999999997E-2</v>
      </c>
      <c r="N31">
        <v>43</v>
      </c>
      <c r="O31">
        <v>5.0999999999999996</v>
      </c>
      <c r="P31">
        <v>56</v>
      </c>
      <c r="Q31">
        <v>0</v>
      </c>
      <c r="S31">
        <v>155.33000000000001</v>
      </c>
      <c r="T31" t="s">
        <v>49</v>
      </c>
    </row>
    <row r="32" spans="1:20" x14ac:dyDescent="0.25">
      <c r="A32">
        <v>31</v>
      </c>
      <c r="B32">
        <v>69</v>
      </c>
      <c r="C32" t="s">
        <v>318</v>
      </c>
      <c r="D32">
        <v>12</v>
      </c>
      <c r="E32">
        <v>2</v>
      </c>
      <c r="F32">
        <v>7.96</v>
      </c>
      <c r="G32">
        <v>11.99</v>
      </c>
      <c r="H32">
        <v>3.14</v>
      </c>
      <c r="I32">
        <v>28.288</v>
      </c>
      <c r="J32">
        <v>11.1</v>
      </c>
      <c r="K32">
        <v>57.16</v>
      </c>
      <c r="L32">
        <v>356</v>
      </c>
      <c r="M32">
        <v>3.0000000000000001E-3</v>
      </c>
      <c r="N32">
        <v>1</v>
      </c>
      <c r="O32">
        <v>0.1</v>
      </c>
      <c r="P32">
        <v>11</v>
      </c>
      <c r="Q32">
        <v>0</v>
      </c>
      <c r="S32">
        <v>85.09</v>
      </c>
      <c r="T32" t="s">
        <v>50</v>
      </c>
    </row>
    <row r="33" spans="1:20" x14ac:dyDescent="0.25">
      <c r="A33">
        <v>32</v>
      </c>
      <c r="B33">
        <v>70</v>
      </c>
      <c r="C33" t="s">
        <v>319</v>
      </c>
      <c r="D33">
        <v>4</v>
      </c>
      <c r="E33">
        <v>1</v>
      </c>
      <c r="F33">
        <v>2.37</v>
      </c>
      <c r="G33">
        <v>3.99</v>
      </c>
      <c r="H33">
        <v>1.32</v>
      </c>
      <c r="I33">
        <v>35.771999999999998</v>
      </c>
      <c r="J33">
        <v>3.69</v>
      </c>
      <c r="K33">
        <v>0</v>
      </c>
      <c r="L33">
        <v>6</v>
      </c>
      <c r="M33">
        <v>1E-3</v>
      </c>
      <c r="N33">
        <v>1</v>
      </c>
      <c r="O33">
        <v>0.15</v>
      </c>
      <c r="P33">
        <v>0</v>
      </c>
      <c r="Q33">
        <v>0</v>
      </c>
      <c r="S33">
        <v>0</v>
      </c>
      <c r="T33" t="s">
        <v>51</v>
      </c>
    </row>
    <row r="34" spans="1:20" x14ac:dyDescent="0.25">
      <c r="A34">
        <v>33</v>
      </c>
      <c r="B34">
        <v>71</v>
      </c>
      <c r="C34" t="s">
        <v>320</v>
      </c>
      <c r="D34">
        <v>2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53.1</v>
      </c>
      <c r="L34">
        <v>9999</v>
      </c>
      <c r="M34">
        <v>0</v>
      </c>
      <c r="N34">
        <v>0</v>
      </c>
      <c r="O34">
        <v>0</v>
      </c>
      <c r="P34">
        <v>9</v>
      </c>
      <c r="Q34">
        <v>0</v>
      </c>
      <c r="S34">
        <v>74.92</v>
      </c>
      <c r="T34" t="s">
        <v>52</v>
      </c>
    </row>
    <row r="35" spans="1:20" x14ac:dyDescent="0.25">
      <c r="A35">
        <v>34</v>
      </c>
      <c r="B35">
        <v>72</v>
      </c>
      <c r="C35" t="s">
        <v>321</v>
      </c>
      <c r="D35">
        <v>20</v>
      </c>
      <c r="E35">
        <v>5</v>
      </c>
      <c r="F35">
        <v>20.86</v>
      </c>
      <c r="G35">
        <v>31.75</v>
      </c>
      <c r="H35">
        <v>8.5399999999999991</v>
      </c>
      <c r="I35">
        <v>29.047999999999998</v>
      </c>
      <c r="J35">
        <v>29.4</v>
      </c>
      <c r="K35">
        <v>43.77</v>
      </c>
      <c r="L35">
        <v>92.6</v>
      </c>
      <c r="M35">
        <v>8.0000000000000002E-3</v>
      </c>
      <c r="N35">
        <v>5</v>
      </c>
      <c r="O35">
        <v>0.5</v>
      </c>
      <c r="P35">
        <v>15</v>
      </c>
      <c r="Q35">
        <v>0</v>
      </c>
      <c r="S35">
        <v>62.64</v>
      </c>
      <c r="T35" t="s">
        <v>53</v>
      </c>
    </row>
    <row r="36" spans="1:20" x14ac:dyDescent="0.25">
      <c r="A36">
        <v>35</v>
      </c>
      <c r="B36">
        <v>73</v>
      </c>
      <c r="C36" t="s">
        <v>322</v>
      </c>
      <c r="D36">
        <v>140</v>
      </c>
      <c r="E36">
        <v>6</v>
      </c>
      <c r="F36">
        <v>27.59</v>
      </c>
      <c r="G36">
        <v>42.97</v>
      </c>
      <c r="H36">
        <v>12.19</v>
      </c>
      <c r="I36">
        <v>30.643999999999998</v>
      </c>
      <c r="J36">
        <v>39.78</v>
      </c>
      <c r="K36">
        <v>172.27</v>
      </c>
      <c r="L36">
        <v>116.538</v>
      </c>
      <c r="M36">
        <v>1.0999999999999999E-2</v>
      </c>
      <c r="N36">
        <v>13</v>
      </c>
      <c r="O36">
        <v>7.05</v>
      </c>
      <c r="P36">
        <v>44</v>
      </c>
      <c r="Q36">
        <v>0</v>
      </c>
      <c r="S36">
        <v>246.81</v>
      </c>
      <c r="T36" t="s">
        <v>54</v>
      </c>
    </row>
    <row r="37" spans="1:20" x14ac:dyDescent="0.25">
      <c r="A37">
        <v>36</v>
      </c>
      <c r="B37">
        <v>74</v>
      </c>
      <c r="C37" t="s">
        <v>55</v>
      </c>
      <c r="D37">
        <v>661</v>
      </c>
      <c r="E37">
        <v>160</v>
      </c>
      <c r="F37">
        <v>705.17</v>
      </c>
      <c r="G37">
        <v>1017.99</v>
      </c>
      <c r="H37">
        <v>244.11</v>
      </c>
      <c r="I37">
        <v>25.715</v>
      </c>
      <c r="J37">
        <v>949.28</v>
      </c>
      <c r="K37">
        <v>7018.07</v>
      </c>
      <c r="L37">
        <v>248.50299999999999</v>
      </c>
      <c r="M37">
        <v>0.26600000000000001</v>
      </c>
      <c r="N37">
        <v>161</v>
      </c>
      <c r="O37">
        <v>39.744999999999997</v>
      </c>
      <c r="P37">
        <v>1213</v>
      </c>
      <c r="Q37">
        <v>0</v>
      </c>
      <c r="R37" t="s">
        <v>20</v>
      </c>
      <c r="S37">
        <v>9656.2900000000009</v>
      </c>
      <c r="T37" t="s">
        <v>55</v>
      </c>
    </row>
    <row r="38" spans="1:20" x14ac:dyDescent="0.25">
      <c r="A38">
        <v>37</v>
      </c>
      <c r="B38">
        <v>79</v>
      </c>
      <c r="C38" t="s">
        <v>56</v>
      </c>
      <c r="D38">
        <v>9301</v>
      </c>
      <c r="E38">
        <v>1169</v>
      </c>
      <c r="F38">
        <v>20147.47</v>
      </c>
      <c r="G38">
        <v>32870.76</v>
      </c>
      <c r="H38">
        <v>7256.75</v>
      </c>
      <c r="I38">
        <v>26.48</v>
      </c>
      <c r="J38">
        <v>27404.22</v>
      </c>
      <c r="K38">
        <v>33671.1</v>
      </c>
      <c r="L38">
        <v>54.951000000000001</v>
      </c>
      <c r="M38">
        <v>7.6779999999999999</v>
      </c>
      <c r="N38">
        <v>11521.19</v>
      </c>
      <c r="O38">
        <v>2062.6489999999999</v>
      </c>
      <c r="P38">
        <v>19146.612000000001</v>
      </c>
      <c r="Q38">
        <v>0</v>
      </c>
      <c r="R38" t="s">
        <v>20</v>
      </c>
      <c r="S38">
        <v>48646.28</v>
      </c>
      <c r="T38" t="s">
        <v>56</v>
      </c>
    </row>
    <row r="39" spans="1:20" x14ac:dyDescent="0.25">
      <c r="A39">
        <v>38</v>
      </c>
      <c r="B39">
        <v>81</v>
      </c>
      <c r="C39" t="s">
        <v>323</v>
      </c>
      <c r="D39">
        <v>34</v>
      </c>
      <c r="E39">
        <v>6</v>
      </c>
      <c r="F39">
        <v>112.82</v>
      </c>
      <c r="G39">
        <v>182.07</v>
      </c>
      <c r="H39">
        <v>55.76</v>
      </c>
      <c r="I39">
        <v>33.076000000000001</v>
      </c>
      <c r="J39">
        <v>168.58</v>
      </c>
      <c r="K39">
        <v>182.19</v>
      </c>
      <c r="L39">
        <v>54.347999999999999</v>
      </c>
      <c r="M39">
        <v>4.7E-2</v>
      </c>
      <c r="N39">
        <v>23</v>
      </c>
      <c r="O39">
        <v>0.52</v>
      </c>
      <c r="P39">
        <v>35</v>
      </c>
      <c r="Q39">
        <v>0</v>
      </c>
      <c r="S39">
        <v>284.57</v>
      </c>
      <c r="T39" t="s">
        <v>57</v>
      </c>
    </row>
    <row r="40" spans="1:20" x14ac:dyDescent="0.25">
      <c r="A40">
        <v>39</v>
      </c>
      <c r="B40">
        <v>82</v>
      </c>
      <c r="C40" t="s">
        <v>324</v>
      </c>
      <c r="D40">
        <v>1</v>
      </c>
      <c r="E40">
        <v>1</v>
      </c>
      <c r="F40">
        <v>51.48</v>
      </c>
      <c r="G40">
        <v>71.88</v>
      </c>
      <c r="H40">
        <v>16.98</v>
      </c>
      <c r="I40">
        <v>24.803000000000001</v>
      </c>
      <c r="J40">
        <v>68.459999999999994</v>
      </c>
      <c r="K40">
        <v>4.29</v>
      </c>
      <c r="L40">
        <v>3.3330000000000002</v>
      </c>
      <c r="M40">
        <v>1.9E-2</v>
      </c>
      <c r="N40">
        <v>12</v>
      </c>
      <c r="O40">
        <v>12</v>
      </c>
      <c r="P40">
        <v>1</v>
      </c>
      <c r="Q40">
        <v>0</v>
      </c>
      <c r="S40">
        <v>5.7</v>
      </c>
      <c r="T40" t="s">
        <v>58</v>
      </c>
    </row>
    <row r="41" spans="1:20" x14ac:dyDescent="0.25">
      <c r="A41">
        <v>40</v>
      </c>
      <c r="B41">
        <v>84</v>
      </c>
      <c r="C41" t="s">
        <v>59</v>
      </c>
      <c r="D41">
        <v>3396</v>
      </c>
      <c r="E41">
        <v>669</v>
      </c>
      <c r="F41">
        <v>13011.4</v>
      </c>
      <c r="G41">
        <v>20933.59</v>
      </c>
      <c r="H41">
        <v>5051.62</v>
      </c>
      <c r="I41">
        <v>27.966999999999999</v>
      </c>
      <c r="J41">
        <v>18063.02</v>
      </c>
      <c r="K41">
        <v>19919.47</v>
      </c>
      <c r="L41">
        <v>42.832999999999998</v>
      </c>
      <c r="M41">
        <v>5.0609999999999999</v>
      </c>
      <c r="N41">
        <v>9411</v>
      </c>
      <c r="O41">
        <v>9750.3809999999994</v>
      </c>
      <c r="P41">
        <v>12164</v>
      </c>
      <c r="Q41">
        <v>0</v>
      </c>
      <c r="R41" t="s">
        <v>20</v>
      </c>
      <c r="S41">
        <v>28805.77</v>
      </c>
      <c r="T41" t="s">
        <v>59</v>
      </c>
    </row>
    <row r="42" spans="1:20" x14ac:dyDescent="0.25">
      <c r="A42">
        <v>41</v>
      </c>
      <c r="B42">
        <v>92</v>
      </c>
      <c r="C42" t="s">
        <v>325</v>
      </c>
      <c r="D42">
        <v>7</v>
      </c>
      <c r="E42">
        <v>4</v>
      </c>
      <c r="F42">
        <v>7.46</v>
      </c>
      <c r="G42">
        <v>11.17</v>
      </c>
      <c r="H42">
        <v>3.18</v>
      </c>
      <c r="I42">
        <v>29.887</v>
      </c>
      <c r="J42">
        <v>10.64</v>
      </c>
      <c r="K42">
        <v>64.13</v>
      </c>
      <c r="L42">
        <v>165</v>
      </c>
      <c r="M42">
        <v>3.0000000000000001E-3</v>
      </c>
      <c r="N42">
        <v>3</v>
      </c>
      <c r="O42">
        <v>0.45</v>
      </c>
      <c r="P42">
        <v>27</v>
      </c>
      <c r="Q42">
        <v>0</v>
      </c>
      <c r="S42">
        <v>92.32</v>
      </c>
      <c r="T42" t="s">
        <v>60</v>
      </c>
    </row>
    <row r="43" spans="1:20" x14ac:dyDescent="0.25">
      <c r="A43">
        <v>42</v>
      </c>
      <c r="B43">
        <v>93</v>
      </c>
      <c r="C43" t="s">
        <v>326</v>
      </c>
      <c r="D43">
        <v>10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1.94</v>
      </c>
      <c r="L43">
        <v>9999</v>
      </c>
      <c r="M43">
        <v>0</v>
      </c>
      <c r="N43">
        <v>0</v>
      </c>
      <c r="O43">
        <v>0</v>
      </c>
      <c r="P43">
        <v>2</v>
      </c>
      <c r="Q43">
        <v>0</v>
      </c>
      <c r="S43">
        <v>1.0900000000000001</v>
      </c>
      <c r="T43" t="s">
        <v>61</v>
      </c>
    </row>
    <row r="44" spans="1:20" x14ac:dyDescent="0.25">
      <c r="A44">
        <v>43</v>
      </c>
      <c r="B44">
        <v>94</v>
      </c>
      <c r="C44" t="s">
        <v>327</v>
      </c>
      <c r="D44">
        <v>3</v>
      </c>
      <c r="E44">
        <v>1</v>
      </c>
      <c r="F44">
        <v>12.34</v>
      </c>
      <c r="G44">
        <v>20.94</v>
      </c>
      <c r="H44">
        <v>7.6</v>
      </c>
      <c r="I44">
        <v>38.113999999999997</v>
      </c>
      <c r="J44">
        <v>19.940000000000001</v>
      </c>
      <c r="K44">
        <v>3.58</v>
      </c>
      <c r="L44">
        <v>17.667000000000002</v>
      </c>
      <c r="M44">
        <v>6.0000000000000001E-3</v>
      </c>
      <c r="N44">
        <v>6</v>
      </c>
      <c r="O44">
        <v>2.4</v>
      </c>
      <c r="P44">
        <v>2</v>
      </c>
      <c r="Q44">
        <v>0</v>
      </c>
      <c r="S44">
        <v>4.55</v>
      </c>
      <c r="T44" t="s">
        <v>62</v>
      </c>
    </row>
    <row r="45" spans="1:20" x14ac:dyDescent="0.25">
      <c r="A45">
        <v>44</v>
      </c>
      <c r="B45">
        <v>95</v>
      </c>
      <c r="C45" t="s">
        <v>328</v>
      </c>
      <c r="D45">
        <v>139</v>
      </c>
      <c r="E45">
        <v>40</v>
      </c>
      <c r="F45">
        <v>330.73</v>
      </c>
      <c r="G45">
        <v>496.19</v>
      </c>
      <c r="H45">
        <v>132.16999999999999</v>
      </c>
      <c r="I45">
        <v>28.553000000000001</v>
      </c>
      <c r="J45">
        <v>462.9</v>
      </c>
      <c r="K45">
        <v>1644.76</v>
      </c>
      <c r="L45">
        <v>216.55</v>
      </c>
      <c r="M45">
        <v>0.13</v>
      </c>
      <c r="N45">
        <v>311</v>
      </c>
      <c r="O45">
        <v>28.640999999999998</v>
      </c>
      <c r="P45">
        <v>2047</v>
      </c>
      <c r="Q45">
        <v>0</v>
      </c>
      <c r="S45">
        <v>2414.91</v>
      </c>
      <c r="T45" t="s">
        <v>63</v>
      </c>
    </row>
    <row r="46" spans="1:20" x14ac:dyDescent="0.25">
      <c r="A46">
        <v>45</v>
      </c>
      <c r="B46">
        <v>96</v>
      </c>
      <c r="C46" t="s">
        <v>329</v>
      </c>
      <c r="D46">
        <v>4</v>
      </c>
      <c r="E46">
        <v>2</v>
      </c>
      <c r="F46">
        <v>10.48</v>
      </c>
      <c r="G46">
        <v>17.8</v>
      </c>
      <c r="H46">
        <v>6</v>
      </c>
      <c r="I46">
        <v>36.408000000000001</v>
      </c>
      <c r="J46">
        <v>16.48</v>
      </c>
      <c r="K46">
        <v>54.09</v>
      </c>
      <c r="L46">
        <v>173</v>
      </c>
      <c r="M46">
        <v>5.0000000000000001E-3</v>
      </c>
      <c r="N46">
        <v>20</v>
      </c>
      <c r="O46">
        <v>1.1839999999999999</v>
      </c>
      <c r="P46">
        <v>99</v>
      </c>
      <c r="Q46">
        <v>0</v>
      </c>
      <c r="S46">
        <v>84.08</v>
      </c>
      <c r="T46" t="s">
        <v>64</v>
      </c>
    </row>
    <row r="47" spans="1:20" x14ac:dyDescent="0.25">
      <c r="A47">
        <v>46</v>
      </c>
      <c r="B47">
        <v>97</v>
      </c>
      <c r="C47" t="s">
        <v>330</v>
      </c>
      <c r="D47">
        <v>13</v>
      </c>
      <c r="E47">
        <v>5</v>
      </c>
      <c r="F47">
        <v>25.35</v>
      </c>
      <c r="G47">
        <v>40.76</v>
      </c>
      <c r="H47">
        <v>12.39</v>
      </c>
      <c r="I47">
        <v>32.83</v>
      </c>
      <c r="J47">
        <v>37.74</v>
      </c>
      <c r="K47">
        <v>86.15</v>
      </c>
      <c r="L47">
        <v>97.167000000000002</v>
      </c>
      <c r="M47">
        <v>1.0999999999999999E-2</v>
      </c>
      <c r="N47">
        <v>24</v>
      </c>
      <c r="O47">
        <v>1.341</v>
      </c>
      <c r="P47">
        <v>73</v>
      </c>
      <c r="Q47">
        <v>0</v>
      </c>
      <c r="S47">
        <v>125.25</v>
      </c>
      <c r="T47" t="s">
        <v>65</v>
      </c>
    </row>
    <row r="48" spans="1:20" x14ac:dyDescent="0.25">
      <c r="A48">
        <v>47</v>
      </c>
      <c r="B48">
        <v>100</v>
      </c>
      <c r="C48" t="s">
        <v>331</v>
      </c>
      <c r="D48">
        <v>214</v>
      </c>
      <c r="E48">
        <v>31</v>
      </c>
      <c r="F48">
        <v>234.1</v>
      </c>
      <c r="G48">
        <v>361.2</v>
      </c>
      <c r="H48">
        <v>107.57</v>
      </c>
      <c r="I48">
        <v>31.484000000000002</v>
      </c>
      <c r="J48">
        <v>341.67</v>
      </c>
      <c r="K48">
        <v>872.38</v>
      </c>
      <c r="L48">
        <v>116.756</v>
      </c>
      <c r="M48">
        <v>9.6000000000000002E-2</v>
      </c>
      <c r="N48">
        <v>90</v>
      </c>
      <c r="O48">
        <v>18.308</v>
      </c>
      <c r="P48">
        <v>302</v>
      </c>
      <c r="Q48">
        <v>0</v>
      </c>
      <c r="S48">
        <v>1373.89</v>
      </c>
      <c r="T48" t="s">
        <v>66</v>
      </c>
    </row>
    <row r="49" spans="1:20" x14ac:dyDescent="0.25">
      <c r="A49">
        <v>48</v>
      </c>
      <c r="B49">
        <v>101</v>
      </c>
      <c r="C49" t="s">
        <v>332</v>
      </c>
      <c r="D49">
        <v>23</v>
      </c>
      <c r="E49">
        <v>10</v>
      </c>
      <c r="F49">
        <v>24.78</v>
      </c>
      <c r="G49">
        <v>37.130000000000003</v>
      </c>
      <c r="H49">
        <v>10.26</v>
      </c>
      <c r="I49">
        <v>29.280999999999999</v>
      </c>
      <c r="J49">
        <v>35.04</v>
      </c>
      <c r="K49">
        <v>192.37</v>
      </c>
      <c r="L49">
        <v>255.429</v>
      </c>
      <c r="M49">
        <v>0.01</v>
      </c>
      <c r="N49">
        <v>7</v>
      </c>
      <c r="O49">
        <v>3.0030000000000001</v>
      </c>
      <c r="P49">
        <v>60</v>
      </c>
      <c r="Q49">
        <v>0</v>
      </c>
      <c r="S49">
        <v>289.87</v>
      </c>
      <c r="T49" t="s">
        <v>67</v>
      </c>
    </row>
    <row r="50" spans="1:20" x14ac:dyDescent="0.25">
      <c r="A50">
        <v>49</v>
      </c>
      <c r="B50">
        <v>103</v>
      </c>
      <c r="C50" t="s">
        <v>333</v>
      </c>
      <c r="D50">
        <v>337</v>
      </c>
      <c r="E50">
        <v>75</v>
      </c>
      <c r="F50">
        <v>803.06</v>
      </c>
      <c r="G50">
        <v>1249.5899999999999</v>
      </c>
      <c r="H50">
        <v>372.25</v>
      </c>
      <c r="I50">
        <v>31.672000000000001</v>
      </c>
      <c r="J50">
        <v>1175.31</v>
      </c>
      <c r="K50">
        <v>3371.61</v>
      </c>
      <c r="L50">
        <v>135.40299999999999</v>
      </c>
      <c r="M50">
        <v>0.32900000000000001</v>
      </c>
      <c r="N50">
        <v>781</v>
      </c>
      <c r="O50">
        <v>55.384999999999998</v>
      </c>
      <c r="P50">
        <v>3262</v>
      </c>
      <c r="Q50">
        <v>0</v>
      </c>
      <c r="S50">
        <v>5030.5200000000004</v>
      </c>
      <c r="T50" t="s">
        <v>68</v>
      </c>
    </row>
    <row r="51" spans="1:20" x14ac:dyDescent="0.25">
      <c r="A51">
        <v>50</v>
      </c>
      <c r="B51">
        <v>104</v>
      </c>
      <c r="C51" t="s">
        <v>334</v>
      </c>
      <c r="D51">
        <v>287</v>
      </c>
      <c r="E51">
        <v>58</v>
      </c>
      <c r="F51">
        <v>518.16999999999996</v>
      </c>
      <c r="G51">
        <v>828.18</v>
      </c>
      <c r="H51">
        <v>254.86</v>
      </c>
      <c r="I51">
        <v>32.969000000000001</v>
      </c>
      <c r="J51">
        <v>773.03</v>
      </c>
      <c r="K51">
        <v>2259.64</v>
      </c>
      <c r="L51">
        <v>143.42400000000001</v>
      </c>
      <c r="M51">
        <v>0.217</v>
      </c>
      <c r="N51">
        <v>422</v>
      </c>
      <c r="O51">
        <v>53.981999999999999</v>
      </c>
      <c r="P51">
        <v>1714</v>
      </c>
      <c r="Q51">
        <v>0</v>
      </c>
      <c r="S51">
        <v>3354.89</v>
      </c>
      <c r="T51" t="s">
        <v>69</v>
      </c>
    </row>
    <row r="52" spans="1:20" x14ac:dyDescent="0.25">
      <c r="A52">
        <v>51</v>
      </c>
      <c r="B52">
        <v>105</v>
      </c>
      <c r="C52" t="s">
        <v>335</v>
      </c>
      <c r="D52">
        <v>97</v>
      </c>
      <c r="E52">
        <v>26</v>
      </c>
      <c r="F52">
        <v>277.13</v>
      </c>
      <c r="G52">
        <v>436.82</v>
      </c>
      <c r="H52">
        <v>123.95</v>
      </c>
      <c r="I52">
        <v>30.904</v>
      </c>
      <c r="J52">
        <v>401.08</v>
      </c>
      <c r="K52">
        <v>756.61</v>
      </c>
      <c r="L52">
        <v>117.96299999999999</v>
      </c>
      <c r="M52">
        <v>0.112</v>
      </c>
      <c r="N52">
        <v>188</v>
      </c>
      <c r="O52">
        <v>12.199</v>
      </c>
      <c r="P52">
        <v>696</v>
      </c>
      <c r="Q52">
        <v>0</v>
      </c>
      <c r="S52">
        <v>1094.2</v>
      </c>
      <c r="T52" t="s">
        <v>70</v>
      </c>
    </row>
    <row r="53" spans="1:20" x14ac:dyDescent="0.25">
      <c r="A53">
        <v>52</v>
      </c>
      <c r="B53">
        <v>106</v>
      </c>
      <c r="C53" t="s">
        <v>336</v>
      </c>
      <c r="D53">
        <v>65</v>
      </c>
      <c r="E53">
        <v>11</v>
      </c>
      <c r="F53">
        <v>181.57</v>
      </c>
      <c r="G53">
        <v>259.57</v>
      </c>
      <c r="H53">
        <v>58.77</v>
      </c>
      <c r="I53">
        <v>24.452999999999999</v>
      </c>
      <c r="J53">
        <v>240.34</v>
      </c>
      <c r="K53">
        <v>224.04</v>
      </c>
      <c r="L53">
        <v>52.012</v>
      </c>
      <c r="M53">
        <v>6.7000000000000004E-2</v>
      </c>
      <c r="N53">
        <v>83</v>
      </c>
      <c r="O53">
        <v>9.09</v>
      </c>
      <c r="P53">
        <v>114</v>
      </c>
      <c r="Q53">
        <v>0</v>
      </c>
      <c r="S53">
        <v>331.8</v>
      </c>
      <c r="T53" t="s">
        <v>71</v>
      </c>
    </row>
    <row r="54" spans="1:20" x14ac:dyDescent="0.25">
      <c r="A54">
        <v>53</v>
      </c>
      <c r="B54">
        <v>107</v>
      </c>
      <c r="C54" t="s">
        <v>337</v>
      </c>
      <c r="D54">
        <v>5</v>
      </c>
      <c r="E54">
        <v>2</v>
      </c>
      <c r="F54">
        <v>8.73</v>
      </c>
      <c r="G54">
        <v>13.55</v>
      </c>
      <c r="H54">
        <v>3.81</v>
      </c>
      <c r="I54">
        <v>30.382999999999999</v>
      </c>
      <c r="J54">
        <v>12.54</v>
      </c>
      <c r="K54">
        <v>85.42</v>
      </c>
      <c r="L54">
        <v>378.4</v>
      </c>
      <c r="M54">
        <v>4.0000000000000001E-3</v>
      </c>
      <c r="N54">
        <v>5</v>
      </c>
      <c r="O54">
        <v>0.30599999999999999</v>
      </c>
      <c r="P54">
        <v>63</v>
      </c>
      <c r="Q54">
        <v>0</v>
      </c>
      <c r="S54">
        <v>123.86</v>
      </c>
      <c r="T54" t="s">
        <v>72</v>
      </c>
    </row>
    <row r="55" spans="1:20" x14ac:dyDescent="0.25">
      <c r="A55">
        <v>54</v>
      </c>
      <c r="B55">
        <v>118</v>
      </c>
      <c r="C55" t="s">
        <v>338</v>
      </c>
      <c r="D55">
        <v>36</v>
      </c>
      <c r="E55">
        <v>8</v>
      </c>
      <c r="F55">
        <v>32.53</v>
      </c>
      <c r="G55">
        <v>50.66</v>
      </c>
      <c r="H55">
        <v>15.49</v>
      </c>
      <c r="I55">
        <v>32.256999999999998</v>
      </c>
      <c r="J55">
        <v>48.02</v>
      </c>
      <c r="K55">
        <v>117.26</v>
      </c>
      <c r="L55">
        <v>97.570999999999998</v>
      </c>
      <c r="M55">
        <v>1.2999999999999999E-2</v>
      </c>
      <c r="N55">
        <v>14</v>
      </c>
      <c r="O55">
        <v>4.5</v>
      </c>
      <c r="P55">
        <v>50</v>
      </c>
      <c r="Q55">
        <v>0</v>
      </c>
      <c r="S55">
        <v>176.48</v>
      </c>
      <c r="T55" t="s">
        <v>73</v>
      </c>
    </row>
    <row r="56" spans="1:20" x14ac:dyDescent="0.25">
      <c r="A56">
        <v>55</v>
      </c>
      <c r="B56">
        <v>121</v>
      </c>
      <c r="C56" t="s">
        <v>339</v>
      </c>
      <c r="D56">
        <v>577</v>
      </c>
      <c r="E56">
        <v>81</v>
      </c>
      <c r="F56">
        <v>1046.9000000000001</v>
      </c>
      <c r="G56">
        <v>1412.83</v>
      </c>
      <c r="H56">
        <v>298.57</v>
      </c>
      <c r="I56">
        <v>22.190999999999999</v>
      </c>
      <c r="J56">
        <v>1345.47</v>
      </c>
      <c r="K56">
        <v>2988.88</v>
      </c>
      <c r="L56">
        <v>79.986999999999995</v>
      </c>
      <c r="M56">
        <v>0.377</v>
      </c>
      <c r="N56">
        <v>667</v>
      </c>
      <c r="O56">
        <v>112.749</v>
      </c>
      <c r="P56">
        <v>1754</v>
      </c>
      <c r="Q56">
        <v>0</v>
      </c>
      <c r="S56">
        <v>4364.46</v>
      </c>
      <c r="T56" t="s">
        <v>74</v>
      </c>
    </row>
    <row r="57" spans="1:20" x14ac:dyDescent="0.25">
      <c r="A57">
        <v>56</v>
      </c>
      <c r="B57">
        <v>123</v>
      </c>
      <c r="C57" t="s">
        <v>75</v>
      </c>
      <c r="D57">
        <v>2500</v>
      </c>
      <c r="E57">
        <v>260</v>
      </c>
      <c r="F57">
        <v>3353.65</v>
      </c>
      <c r="G57">
        <v>5097.6400000000003</v>
      </c>
      <c r="H57">
        <v>1492.21</v>
      </c>
      <c r="I57">
        <v>30.794</v>
      </c>
      <c r="J57">
        <v>4845.8599999999997</v>
      </c>
      <c r="K57">
        <v>5445.53</v>
      </c>
      <c r="L57">
        <v>54.183999999999997</v>
      </c>
      <c r="M57">
        <v>1.3580000000000001</v>
      </c>
      <c r="N57">
        <v>667.56100000000004</v>
      </c>
      <c r="O57">
        <v>475.73</v>
      </c>
      <c r="P57">
        <v>1101.223</v>
      </c>
      <c r="Q57">
        <v>0</v>
      </c>
      <c r="S57">
        <v>7997.5</v>
      </c>
      <c r="T57" t="s">
        <v>75</v>
      </c>
    </row>
    <row r="58" spans="1:20" x14ac:dyDescent="0.25">
      <c r="A58">
        <v>57</v>
      </c>
      <c r="B58">
        <v>130</v>
      </c>
      <c r="C58" t="s">
        <v>340</v>
      </c>
      <c r="D58">
        <v>11</v>
      </c>
      <c r="E58">
        <v>1</v>
      </c>
      <c r="F58">
        <v>8.8000000000000007</v>
      </c>
      <c r="G58">
        <v>13.16</v>
      </c>
      <c r="H58">
        <v>3.73</v>
      </c>
      <c r="I58">
        <v>29.768999999999998</v>
      </c>
      <c r="J58">
        <v>12.53</v>
      </c>
      <c r="K58">
        <v>13.2</v>
      </c>
      <c r="L58">
        <v>48.75</v>
      </c>
      <c r="M58">
        <v>4.0000000000000001E-3</v>
      </c>
      <c r="N58">
        <v>4</v>
      </c>
      <c r="O58">
        <v>1</v>
      </c>
      <c r="P58">
        <v>6</v>
      </c>
      <c r="Q58">
        <v>0</v>
      </c>
      <c r="S58">
        <v>18.8</v>
      </c>
      <c r="T58" t="s">
        <v>76</v>
      </c>
    </row>
    <row r="59" spans="1:20" x14ac:dyDescent="0.25">
      <c r="A59">
        <v>58</v>
      </c>
      <c r="B59">
        <v>160</v>
      </c>
      <c r="C59" t="s">
        <v>341</v>
      </c>
      <c r="D59">
        <v>2246</v>
      </c>
      <c r="E59">
        <v>351</v>
      </c>
      <c r="F59">
        <v>4623.49</v>
      </c>
      <c r="G59">
        <v>7730.02</v>
      </c>
      <c r="H59">
        <v>1723.46</v>
      </c>
      <c r="I59">
        <v>27.154</v>
      </c>
      <c r="J59">
        <v>6346.95</v>
      </c>
      <c r="K59">
        <v>18990.62</v>
      </c>
      <c r="L59">
        <v>113.096</v>
      </c>
      <c r="M59">
        <v>1.778</v>
      </c>
      <c r="N59">
        <v>1458</v>
      </c>
      <c r="O59">
        <v>205.46700000000001</v>
      </c>
      <c r="P59">
        <v>5151</v>
      </c>
      <c r="Q59">
        <v>0</v>
      </c>
      <c r="R59" t="s">
        <v>20</v>
      </c>
      <c r="S59">
        <v>26556.32</v>
      </c>
      <c r="T59" t="s">
        <v>77</v>
      </c>
    </row>
    <row r="60" spans="1:20" x14ac:dyDescent="0.25">
      <c r="A60">
        <v>59</v>
      </c>
      <c r="B60">
        <v>175</v>
      </c>
      <c r="C60" t="s">
        <v>78</v>
      </c>
      <c r="D60">
        <v>138</v>
      </c>
      <c r="E60">
        <v>5</v>
      </c>
      <c r="F60">
        <v>165.44</v>
      </c>
      <c r="G60">
        <v>263.12</v>
      </c>
      <c r="H60">
        <v>85.15</v>
      </c>
      <c r="I60">
        <v>33.979999999999997</v>
      </c>
      <c r="J60">
        <v>250.59</v>
      </c>
      <c r="K60">
        <v>503.17</v>
      </c>
      <c r="L60">
        <v>89.760999999999996</v>
      </c>
      <c r="M60">
        <v>7.0000000000000007E-2</v>
      </c>
      <c r="N60">
        <v>88</v>
      </c>
      <c r="O60">
        <v>5.28</v>
      </c>
      <c r="P60">
        <v>227</v>
      </c>
      <c r="Q60">
        <v>0</v>
      </c>
      <c r="S60">
        <v>757.84</v>
      </c>
      <c r="T60" t="s">
        <v>78</v>
      </c>
    </row>
    <row r="61" spans="1:20" x14ac:dyDescent="0.25">
      <c r="A61">
        <v>60</v>
      </c>
      <c r="B61">
        <v>176</v>
      </c>
      <c r="C61" t="s">
        <v>342</v>
      </c>
      <c r="D61">
        <v>73</v>
      </c>
      <c r="E61">
        <v>22</v>
      </c>
      <c r="F61">
        <v>188.72</v>
      </c>
      <c r="G61">
        <v>329.41</v>
      </c>
      <c r="H61">
        <v>80.62</v>
      </c>
      <c r="I61">
        <v>29.931999999999999</v>
      </c>
      <c r="J61">
        <v>269.33999999999997</v>
      </c>
      <c r="K61">
        <v>523.70000000000005</v>
      </c>
      <c r="L61">
        <v>85.367000000000004</v>
      </c>
      <c r="M61">
        <v>7.4999999999999997E-2</v>
      </c>
      <c r="N61">
        <v>49</v>
      </c>
      <c r="O61">
        <v>11.31</v>
      </c>
      <c r="P61">
        <v>150</v>
      </c>
      <c r="Q61">
        <v>0</v>
      </c>
      <c r="S61">
        <v>768.96</v>
      </c>
      <c r="T61" t="s">
        <v>79</v>
      </c>
    </row>
    <row r="62" spans="1:20" x14ac:dyDescent="0.25">
      <c r="A62">
        <v>61</v>
      </c>
      <c r="B62">
        <v>177</v>
      </c>
      <c r="C62" t="s">
        <v>343</v>
      </c>
      <c r="D62">
        <v>64</v>
      </c>
      <c r="E62">
        <v>7</v>
      </c>
      <c r="F62">
        <v>15.61</v>
      </c>
      <c r="G62">
        <v>26.35</v>
      </c>
      <c r="H62">
        <v>8.7799999999999994</v>
      </c>
      <c r="I62">
        <v>35.997999999999998</v>
      </c>
      <c r="J62">
        <v>24.39</v>
      </c>
      <c r="K62">
        <v>149.41</v>
      </c>
      <c r="L62">
        <v>179.8</v>
      </c>
      <c r="M62">
        <v>7.0000000000000001E-3</v>
      </c>
      <c r="N62">
        <v>25</v>
      </c>
      <c r="O62">
        <v>0.68</v>
      </c>
      <c r="P62">
        <v>137</v>
      </c>
      <c r="Q62">
        <v>0</v>
      </c>
      <c r="S62">
        <v>224.6</v>
      </c>
      <c r="T62" t="s">
        <v>80</v>
      </c>
    </row>
    <row r="63" spans="1:20" x14ac:dyDescent="0.25">
      <c r="A63">
        <v>62</v>
      </c>
      <c r="B63">
        <v>178</v>
      </c>
      <c r="C63" t="s">
        <v>344</v>
      </c>
      <c r="D63">
        <v>65</v>
      </c>
      <c r="E63">
        <v>17</v>
      </c>
      <c r="F63">
        <v>56.26</v>
      </c>
      <c r="G63">
        <v>101</v>
      </c>
      <c r="H63">
        <v>27.9</v>
      </c>
      <c r="I63">
        <v>33.151000000000003</v>
      </c>
      <c r="J63">
        <v>84.16</v>
      </c>
      <c r="K63">
        <v>263.42</v>
      </c>
      <c r="L63">
        <v>169.75</v>
      </c>
      <c r="M63">
        <v>2.4E-2</v>
      </c>
      <c r="N63">
        <v>40</v>
      </c>
      <c r="O63">
        <v>2.8220000000000001</v>
      </c>
      <c r="P63">
        <v>224</v>
      </c>
      <c r="Q63">
        <v>0</v>
      </c>
      <c r="S63">
        <v>403.09</v>
      </c>
      <c r="T63" t="s">
        <v>81</v>
      </c>
    </row>
    <row r="64" spans="1:20" x14ac:dyDescent="0.25">
      <c r="A64">
        <v>63</v>
      </c>
      <c r="B64">
        <v>180</v>
      </c>
      <c r="C64" t="s">
        <v>345</v>
      </c>
      <c r="D64">
        <v>5</v>
      </c>
      <c r="E64">
        <v>2</v>
      </c>
      <c r="F64">
        <v>24.58</v>
      </c>
      <c r="G64">
        <v>38.93</v>
      </c>
      <c r="H64">
        <v>11.47</v>
      </c>
      <c r="I64">
        <v>31.817</v>
      </c>
      <c r="J64">
        <v>36.049999999999997</v>
      </c>
      <c r="K64">
        <v>46.68</v>
      </c>
      <c r="L64">
        <v>81.956999999999994</v>
      </c>
      <c r="M64">
        <v>0.01</v>
      </c>
      <c r="N64">
        <v>47</v>
      </c>
      <c r="O64">
        <v>0.42299999999999999</v>
      </c>
      <c r="P64">
        <v>90</v>
      </c>
      <c r="Q64">
        <v>0</v>
      </c>
      <c r="S64">
        <v>68.42</v>
      </c>
      <c r="T64" t="s">
        <v>82</v>
      </c>
    </row>
    <row r="65" spans="1:20" x14ac:dyDescent="0.25">
      <c r="A65">
        <v>64</v>
      </c>
      <c r="B65">
        <v>182</v>
      </c>
      <c r="C65" t="s">
        <v>346</v>
      </c>
      <c r="D65">
        <v>43</v>
      </c>
      <c r="E65">
        <v>7</v>
      </c>
      <c r="F65">
        <v>29.24</v>
      </c>
      <c r="G65">
        <v>37.65</v>
      </c>
      <c r="H65">
        <v>6.61</v>
      </c>
      <c r="I65">
        <v>18.437999999999999</v>
      </c>
      <c r="J65">
        <v>35.85</v>
      </c>
      <c r="K65">
        <v>115.36</v>
      </c>
      <c r="L65">
        <v>168.4</v>
      </c>
      <c r="M65">
        <v>0.01</v>
      </c>
      <c r="N65">
        <v>5</v>
      </c>
      <c r="O65">
        <v>4.25</v>
      </c>
      <c r="P65">
        <v>25</v>
      </c>
      <c r="Q65">
        <v>0</v>
      </c>
      <c r="S65">
        <v>169.16</v>
      </c>
      <c r="T65" t="s">
        <v>83</v>
      </c>
    </row>
    <row r="66" spans="1:20" x14ac:dyDescent="0.25">
      <c r="A66">
        <v>65</v>
      </c>
      <c r="B66">
        <v>183</v>
      </c>
      <c r="C66" t="s">
        <v>347</v>
      </c>
      <c r="D66">
        <v>14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0.91</v>
      </c>
      <c r="L66">
        <v>9999</v>
      </c>
      <c r="M66">
        <v>0</v>
      </c>
      <c r="N66">
        <v>0</v>
      </c>
      <c r="O66">
        <v>0</v>
      </c>
      <c r="P66">
        <v>1</v>
      </c>
      <c r="Q66">
        <v>0</v>
      </c>
      <c r="S66">
        <v>1.29</v>
      </c>
      <c r="T66" t="s">
        <v>84</v>
      </c>
    </row>
    <row r="67" spans="1:20" x14ac:dyDescent="0.25">
      <c r="A67">
        <v>66</v>
      </c>
      <c r="B67">
        <v>185</v>
      </c>
      <c r="C67" t="s">
        <v>85</v>
      </c>
      <c r="D67">
        <v>649</v>
      </c>
      <c r="E67">
        <v>120</v>
      </c>
      <c r="F67">
        <v>1538.81</v>
      </c>
      <c r="G67">
        <v>2103.9699999999998</v>
      </c>
      <c r="H67">
        <v>409.27</v>
      </c>
      <c r="I67">
        <v>21.009</v>
      </c>
      <c r="J67">
        <v>1948.08</v>
      </c>
      <c r="K67">
        <v>4035.25</v>
      </c>
      <c r="L67">
        <v>72.087999999999994</v>
      </c>
      <c r="M67">
        <v>0.54600000000000004</v>
      </c>
      <c r="N67">
        <v>683</v>
      </c>
      <c r="O67">
        <v>192.131</v>
      </c>
      <c r="P67">
        <v>1533</v>
      </c>
      <c r="Q67">
        <v>0</v>
      </c>
      <c r="S67">
        <v>5956.4</v>
      </c>
      <c r="T67" t="s">
        <v>85</v>
      </c>
    </row>
    <row r="68" spans="1:20" x14ac:dyDescent="0.25">
      <c r="A68">
        <v>67</v>
      </c>
      <c r="B68">
        <v>195</v>
      </c>
      <c r="C68" t="s">
        <v>86</v>
      </c>
      <c r="D68">
        <v>297</v>
      </c>
      <c r="E68">
        <v>69</v>
      </c>
      <c r="F68">
        <v>648.14</v>
      </c>
      <c r="G68">
        <v>991.54</v>
      </c>
      <c r="H68">
        <v>269.97000000000003</v>
      </c>
      <c r="I68">
        <v>29.405000000000001</v>
      </c>
      <c r="J68">
        <v>918.11</v>
      </c>
      <c r="K68">
        <v>1626.82</v>
      </c>
      <c r="L68">
        <v>68.784000000000006</v>
      </c>
      <c r="M68">
        <v>0.25700000000000001</v>
      </c>
      <c r="N68">
        <v>886</v>
      </c>
      <c r="O68">
        <v>42.436</v>
      </c>
      <c r="P68">
        <v>2035</v>
      </c>
      <c r="Q68">
        <v>0</v>
      </c>
      <c r="S68">
        <v>2396.85</v>
      </c>
      <c r="T68" t="s">
        <v>86</v>
      </c>
    </row>
    <row r="69" spans="1:20" x14ac:dyDescent="0.25">
      <c r="A69">
        <v>68</v>
      </c>
      <c r="B69">
        <v>205</v>
      </c>
      <c r="C69" t="s">
        <v>87</v>
      </c>
      <c r="D69">
        <v>25</v>
      </c>
      <c r="E69">
        <v>6</v>
      </c>
      <c r="F69">
        <v>1856.46</v>
      </c>
      <c r="G69">
        <v>2125.56</v>
      </c>
      <c r="H69">
        <v>112.55</v>
      </c>
      <c r="I69">
        <v>5.7160000000000002</v>
      </c>
      <c r="J69">
        <v>1969.01</v>
      </c>
      <c r="K69">
        <v>2593.5100000000002</v>
      </c>
      <c r="L69">
        <v>49.982999999999997</v>
      </c>
      <c r="M69">
        <v>0.55200000000000005</v>
      </c>
      <c r="N69">
        <v>884</v>
      </c>
      <c r="O69">
        <v>882.96</v>
      </c>
      <c r="P69">
        <v>1204.9960000000001</v>
      </c>
      <c r="Q69">
        <v>0</v>
      </c>
      <c r="R69" t="s">
        <v>20</v>
      </c>
      <c r="S69">
        <v>2686.38</v>
      </c>
      <c r="T69" t="s">
        <v>87</v>
      </c>
    </row>
    <row r="70" spans="1:20" x14ac:dyDescent="0.25">
      <c r="A70">
        <v>69</v>
      </c>
      <c r="B70">
        <v>210</v>
      </c>
      <c r="C70" t="s">
        <v>348</v>
      </c>
      <c r="D70">
        <v>7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16.5</v>
      </c>
      <c r="L70">
        <v>9999</v>
      </c>
      <c r="M70">
        <v>0</v>
      </c>
      <c r="N70">
        <v>0</v>
      </c>
      <c r="O70">
        <v>0</v>
      </c>
      <c r="P70">
        <v>11</v>
      </c>
      <c r="Q70">
        <v>0</v>
      </c>
      <c r="S70">
        <v>20.27</v>
      </c>
      <c r="T70" t="s">
        <v>88</v>
      </c>
    </row>
    <row r="71" spans="1:20" x14ac:dyDescent="0.25">
      <c r="A71">
        <v>70</v>
      </c>
      <c r="B71">
        <v>226</v>
      </c>
      <c r="C71" t="s">
        <v>89</v>
      </c>
      <c r="D71">
        <v>16852</v>
      </c>
      <c r="E71">
        <v>711</v>
      </c>
      <c r="F71">
        <v>3127.61</v>
      </c>
      <c r="G71">
        <v>5154.0200000000004</v>
      </c>
      <c r="H71">
        <v>1078.57</v>
      </c>
      <c r="I71">
        <v>25.643000000000001</v>
      </c>
      <c r="J71">
        <v>4206.18</v>
      </c>
      <c r="K71">
        <v>18728.830000000002</v>
      </c>
      <c r="L71">
        <v>148.238</v>
      </c>
      <c r="M71">
        <v>1.1779999999999999</v>
      </c>
      <c r="N71">
        <v>658.46199999999999</v>
      </c>
      <c r="O71">
        <v>625.72199999999998</v>
      </c>
      <c r="P71">
        <v>2948.5010000000002</v>
      </c>
      <c r="Q71">
        <v>0</v>
      </c>
      <c r="R71" t="s">
        <v>20</v>
      </c>
      <c r="S71">
        <v>25919.55</v>
      </c>
      <c r="T71" t="s">
        <v>89</v>
      </c>
    </row>
    <row r="72" spans="1:20" x14ac:dyDescent="0.25">
      <c r="A72">
        <v>71</v>
      </c>
      <c r="B72">
        <v>235</v>
      </c>
      <c r="C72" t="s">
        <v>90</v>
      </c>
      <c r="D72">
        <v>67</v>
      </c>
      <c r="E72">
        <v>9</v>
      </c>
      <c r="F72">
        <v>55.98</v>
      </c>
      <c r="G72">
        <v>88.13</v>
      </c>
      <c r="H72">
        <v>23.38</v>
      </c>
      <c r="I72">
        <v>29.460999999999999</v>
      </c>
      <c r="J72">
        <v>79.36</v>
      </c>
      <c r="K72">
        <v>197.7</v>
      </c>
      <c r="L72">
        <v>144.23500000000001</v>
      </c>
      <c r="M72">
        <v>2.1999999999999999E-2</v>
      </c>
      <c r="N72">
        <v>17</v>
      </c>
      <c r="O72">
        <v>3.8</v>
      </c>
      <c r="P72">
        <v>88</v>
      </c>
      <c r="Q72">
        <v>0</v>
      </c>
      <c r="S72">
        <v>277.64999999999998</v>
      </c>
      <c r="T72" t="s">
        <v>90</v>
      </c>
    </row>
    <row r="73" spans="1:20" x14ac:dyDescent="0.25">
      <c r="A73">
        <v>72</v>
      </c>
      <c r="B73">
        <v>236</v>
      </c>
      <c r="C73" t="s">
        <v>349</v>
      </c>
      <c r="D73">
        <v>824</v>
      </c>
      <c r="E73">
        <v>98</v>
      </c>
      <c r="F73">
        <v>1827.16</v>
      </c>
      <c r="G73">
        <v>2628.13</v>
      </c>
      <c r="H73">
        <v>617.98</v>
      </c>
      <c r="I73">
        <v>25.274000000000001</v>
      </c>
      <c r="J73">
        <v>2445.14</v>
      </c>
      <c r="K73">
        <v>4035.16</v>
      </c>
      <c r="L73">
        <v>59.753</v>
      </c>
      <c r="M73">
        <v>0.68500000000000005</v>
      </c>
      <c r="N73">
        <v>805</v>
      </c>
      <c r="O73">
        <v>91.853999999999999</v>
      </c>
      <c r="P73">
        <v>1714</v>
      </c>
      <c r="Q73">
        <v>0</v>
      </c>
      <c r="R73" t="s">
        <v>20</v>
      </c>
      <c r="S73">
        <v>5696.28</v>
      </c>
      <c r="T73" t="s">
        <v>91</v>
      </c>
    </row>
    <row r="74" spans="1:20" x14ac:dyDescent="0.25">
      <c r="A74">
        <v>73</v>
      </c>
      <c r="B74">
        <v>237</v>
      </c>
      <c r="C74" t="s">
        <v>350</v>
      </c>
      <c r="D74">
        <v>54</v>
      </c>
      <c r="E74">
        <v>8</v>
      </c>
      <c r="F74">
        <v>104.79</v>
      </c>
      <c r="G74">
        <v>173.27</v>
      </c>
      <c r="H74">
        <v>56.03</v>
      </c>
      <c r="I74">
        <v>34.840000000000003</v>
      </c>
      <c r="J74">
        <v>160.82</v>
      </c>
      <c r="K74">
        <v>225.1</v>
      </c>
      <c r="L74">
        <v>78.067999999999998</v>
      </c>
      <c r="M74">
        <v>4.4999999999999998E-2</v>
      </c>
      <c r="N74">
        <v>73</v>
      </c>
      <c r="O74">
        <v>4.95</v>
      </c>
      <c r="P74">
        <v>178</v>
      </c>
      <c r="Q74">
        <v>0</v>
      </c>
      <c r="S74">
        <v>349.42</v>
      </c>
      <c r="T74" t="s">
        <v>92</v>
      </c>
    </row>
    <row r="75" spans="1:20" x14ac:dyDescent="0.25">
      <c r="A75">
        <v>74</v>
      </c>
      <c r="B75">
        <v>238</v>
      </c>
      <c r="C75" t="s">
        <v>351</v>
      </c>
      <c r="D75">
        <v>61</v>
      </c>
      <c r="E75">
        <v>13</v>
      </c>
      <c r="F75">
        <v>190.36</v>
      </c>
      <c r="G75">
        <v>299.64</v>
      </c>
      <c r="H75">
        <v>87.07</v>
      </c>
      <c r="I75">
        <v>31.384</v>
      </c>
      <c r="J75">
        <v>277.43</v>
      </c>
      <c r="K75">
        <v>615.91999999999996</v>
      </c>
      <c r="L75">
        <v>100.435</v>
      </c>
      <c r="M75">
        <v>7.8E-2</v>
      </c>
      <c r="N75">
        <v>46</v>
      </c>
      <c r="O75">
        <v>7.6449999999999996</v>
      </c>
      <c r="P75">
        <v>119</v>
      </c>
      <c r="Q75">
        <v>0</v>
      </c>
      <c r="S75">
        <v>865.18</v>
      </c>
      <c r="T75" t="s">
        <v>93</v>
      </c>
    </row>
    <row r="76" spans="1:20" x14ac:dyDescent="0.25">
      <c r="A76">
        <v>75</v>
      </c>
      <c r="B76">
        <v>239</v>
      </c>
      <c r="C76" t="s">
        <v>352</v>
      </c>
      <c r="D76">
        <v>130</v>
      </c>
      <c r="E76">
        <v>26</v>
      </c>
      <c r="F76">
        <v>608.54999999999995</v>
      </c>
      <c r="G76">
        <v>1012.76</v>
      </c>
      <c r="H76">
        <v>225.46</v>
      </c>
      <c r="I76">
        <v>27.033000000000001</v>
      </c>
      <c r="J76">
        <v>834.01</v>
      </c>
      <c r="K76">
        <v>1342.96</v>
      </c>
      <c r="L76">
        <v>71.688000000000002</v>
      </c>
      <c r="M76">
        <v>0.23400000000000001</v>
      </c>
      <c r="N76">
        <v>394</v>
      </c>
      <c r="O76">
        <v>67.709999999999994</v>
      </c>
      <c r="P76">
        <v>814</v>
      </c>
      <c r="Q76">
        <v>0</v>
      </c>
      <c r="S76">
        <v>1848.63</v>
      </c>
      <c r="T76" t="s">
        <v>94</v>
      </c>
    </row>
    <row r="77" spans="1:20" x14ac:dyDescent="0.25">
      <c r="A77">
        <v>76</v>
      </c>
      <c r="B77">
        <v>240</v>
      </c>
      <c r="C77" t="s">
        <v>353</v>
      </c>
      <c r="D77">
        <v>41</v>
      </c>
      <c r="E77">
        <v>6</v>
      </c>
      <c r="F77">
        <v>42.3</v>
      </c>
      <c r="G77">
        <v>71.45</v>
      </c>
      <c r="H77">
        <v>19.14</v>
      </c>
      <c r="I77">
        <v>31.152000000000001</v>
      </c>
      <c r="J77">
        <v>61.44</v>
      </c>
      <c r="K77">
        <v>387.25</v>
      </c>
      <c r="L77">
        <v>312.32</v>
      </c>
      <c r="M77">
        <v>1.7000000000000001E-2</v>
      </c>
      <c r="N77">
        <v>25</v>
      </c>
      <c r="O77">
        <v>5.633</v>
      </c>
      <c r="P77">
        <v>242</v>
      </c>
      <c r="Q77">
        <v>0</v>
      </c>
      <c r="S77">
        <v>548.67999999999995</v>
      </c>
      <c r="T77" t="s">
        <v>95</v>
      </c>
    </row>
    <row r="78" spans="1:20" x14ac:dyDescent="0.25">
      <c r="A78">
        <v>77</v>
      </c>
      <c r="B78">
        <v>242</v>
      </c>
      <c r="C78" t="s">
        <v>354</v>
      </c>
      <c r="D78">
        <v>41</v>
      </c>
      <c r="E78">
        <v>9</v>
      </c>
      <c r="F78">
        <v>70.849999999999994</v>
      </c>
      <c r="G78">
        <v>100.75</v>
      </c>
      <c r="H78">
        <v>17.87</v>
      </c>
      <c r="I78">
        <v>20.141999999999999</v>
      </c>
      <c r="J78">
        <v>88.72</v>
      </c>
      <c r="K78">
        <v>101.34</v>
      </c>
      <c r="L78">
        <v>41.722999999999999</v>
      </c>
      <c r="M78">
        <v>2.5000000000000001E-2</v>
      </c>
      <c r="N78">
        <v>65</v>
      </c>
      <c r="O78">
        <v>10.66</v>
      </c>
      <c r="P78">
        <v>56</v>
      </c>
      <c r="Q78">
        <v>0</v>
      </c>
      <c r="S78">
        <v>140.97</v>
      </c>
      <c r="T78" t="s">
        <v>96</v>
      </c>
    </row>
    <row r="79" spans="1:20" x14ac:dyDescent="0.25">
      <c r="A79">
        <v>78</v>
      </c>
      <c r="B79">
        <v>243</v>
      </c>
      <c r="C79" t="s">
        <v>97</v>
      </c>
      <c r="D79">
        <v>3</v>
      </c>
      <c r="E79">
        <v>1</v>
      </c>
      <c r="F79">
        <v>11.88</v>
      </c>
      <c r="G79">
        <v>17.16</v>
      </c>
      <c r="H79">
        <v>4.46</v>
      </c>
      <c r="I79">
        <v>27.295000000000002</v>
      </c>
      <c r="J79">
        <v>16.34</v>
      </c>
      <c r="K79">
        <v>11.88</v>
      </c>
      <c r="L79">
        <v>40</v>
      </c>
      <c r="M79">
        <v>5.0000000000000001E-3</v>
      </c>
      <c r="N79">
        <v>4</v>
      </c>
      <c r="O79">
        <v>1.4</v>
      </c>
      <c r="P79">
        <v>4</v>
      </c>
      <c r="Q79">
        <v>0</v>
      </c>
      <c r="S79">
        <v>16.34</v>
      </c>
      <c r="T79" t="s">
        <v>97</v>
      </c>
    </row>
    <row r="80" spans="1:20" x14ac:dyDescent="0.25">
      <c r="A80">
        <v>79</v>
      </c>
      <c r="B80">
        <v>244</v>
      </c>
      <c r="C80" t="s">
        <v>355</v>
      </c>
      <c r="D80">
        <v>161</v>
      </c>
      <c r="E80">
        <v>46</v>
      </c>
      <c r="F80">
        <v>584.27</v>
      </c>
      <c r="G80">
        <v>846.23</v>
      </c>
      <c r="H80">
        <v>199.61</v>
      </c>
      <c r="I80">
        <v>25.463999999999999</v>
      </c>
      <c r="J80">
        <v>783.88</v>
      </c>
      <c r="K80">
        <v>700.98</v>
      </c>
      <c r="L80">
        <v>39.098999999999997</v>
      </c>
      <c r="M80">
        <v>0.22</v>
      </c>
      <c r="N80">
        <v>213</v>
      </c>
      <c r="O80">
        <v>121.77</v>
      </c>
      <c r="P80">
        <v>241</v>
      </c>
      <c r="Q80">
        <v>0</v>
      </c>
      <c r="S80">
        <v>1011.03</v>
      </c>
      <c r="T80" t="s">
        <v>98</v>
      </c>
    </row>
    <row r="81" spans="1:20" x14ac:dyDescent="0.25">
      <c r="A81">
        <v>80</v>
      </c>
      <c r="B81">
        <v>245</v>
      </c>
      <c r="C81" t="s">
        <v>356</v>
      </c>
      <c r="D81">
        <v>42</v>
      </c>
      <c r="E81">
        <v>7</v>
      </c>
      <c r="F81">
        <v>227.43</v>
      </c>
      <c r="G81">
        <v>346.84</v>
      </c>
      <c r="H81">
        <v>93.72</v>
      </c>
      <c r="I81">
        <v>29.183</v>
      </c>
      <c r="J81">
        <v>321.14999999999998</v>
      </c>
      <c r="K81">
        <v>66.75</v>
      </c>
      <c r="L81">
        <v>11.962</v>
      </c>
      <c r="M81">
        <v>0.09</v>
      </c>
      <c r="N81">
        <v>106</v>
      </c>
      <c r="O81">
        <v>98.2</v>
      </c>
      <c r="P81">
        <v>37</v>
      </c>
      <c r="Q81">
        <v>0</v>
      </c>
      <c r="S81">
        <v>99.38</v>
      </c>
      <c r="T81" t="s">
        <v>99</v>
      </c>
    </row>
    <row r="82" spans="1:20" x14ac:dyDescent="0.25">
      <c r="A82">
        <v>81</v>
      </c>
      <c r="B82">
        <v>246</v>
      </c>
      <c r="C82" t="s">
        <v>357</v>
      </c>
      <c r="D82">
        <v>173</v>
      </c>
      <c r="E82">
        <v>28</v>
      </c>
      <c r="F82">
        <v>222.54</v>
      </c>
      <c r="G82">
        <v>391.76</v>
      </c>
      <c r="H82">
        <v>98.13</v>
      </c>
      <c r="I82">
        <v>30.602</v>
      </c>
      <c r="J82">
        <v>320.67</v>
      </c>
      <c r="K82">
        <v>445.35</v>
      </c>
      <c r="L82">
        <v>82.588999999999999</v>
      </c>
      <c r="M82">
        <v>0.09</v>
      </c>
      <c r="N82">
        <v>214</v>
      </c>
      <c r="O82">
        <v>39.700000000000003</v>
      </c>
      <c r="P82">
        <v>457</v>
      </c>
      <c r="Q82">
        <v>0</v>
      </c>
      <c r="S82">
        <v>642.69000000000005</v>
      </c>
      <c r="T82" t="s">
        <v>100</v>
      </c>
    </row>
    <row r="83" spans="1:20" x14ac:dyDescent="0.25">
      <c r="A83">
        <v>82</v>
      </c>
      <c r="B83">
        <v>247</v>
      </c>
      <c r="C83" t="s">
        <v>358</v>
      </c>
      <c r="D83">
        <v>71</v>
      </c>
      <c r="E83">
        <v>15</v>
      </c>
      <c r="F83">
        <v>126.88</v>
      </c>
      <c r="G83">
        <v>185.75</v>
      </c>
      <c r="H83">
        <v>45.12</v>
      </c>
      <c r="I83">
        <v>26.233000000000001</v>
      </c>
      <c r="J83">
        <v>172</v>
      </c>
      <c r="K83">
        <v>226.75</v>
      </c>
      <c r="L83">
        <v>47.615000000000002</v>
      </c>
      <c r="M83">
        <v>4.8000000000000001E-2</v>
      </c>
      <c r="N83">
        <v>65</v>
      </c>
      <c r="O83">
        <v>15.335000000000001</v>
      </c>
      <c r="P83">
        <v>100</v>
      </c>
      <c r="Q83">
        <v>0</v>
      </c>
      <c r="S83">
        <v>316.3</v>
      </c>
      <c r="T83" t="s">
        <v>101</v>
      </c>
    </row>
    <row r="84" spans="1:20" x14ac:dyDescent="0.25">
      <c r="A84">
        <v>83</v>
      </c>
      <c r="B84">
        <v>248</v>
      </c>
      <c r="C84" t="s">
        <v>359</v>
      </c>
      <c r="D84">
        <v>56</v>
      </c>
      <c r="E84">
        <v>13</v>
      </c>
      <c r="F84">
        <v>1411.27</v>
      </c>
      <c r="G84">
        <v>1987.91</v>
      </c>
      <c r="H84">
        <v>429.39</v>
      </c>
      <c r="I84">
        <v>23.327999999999999</v>
      </c>
      <c r="J84">
        <v>1840.66</v>
      </c>
      <c r="K84">
        <v>429.08</v>
      </c>
      <c r="L84">
        <v>34.719000000000001</v>
      </c>
      <c r="M84">
        <v>0.51600000000000001</v>
      </c>
      <c r="N84">
        <v>499</v>
      </c>
      <c r="O84">
        <v>161.78</v>
      </c>
      <c r="P84">
        <v>160</v>
      </c>
      <c r="Q84">
        <v>0</v>
      </c>
      <c r="S84">
        <v>606.66</v>
      </c>
      <c r="T84" t="s">
        <v>102</v>
      </c>
    </row>
    <row r="85" spans="1:20" x14ac:dyDescent="0.25">
      <c r="A85">
        <v>84</v>
      </c>
      <c r="B85">
        <v>249</v>
      </c>
      <c r="C85" t="s">
        <v>360</v>
      </c>
      <c r="D85">
        <v>153</v>
      </c>
      <c r="E85">
        <v>10</v>
      </c>
      <c r="F85">
        <v>220.36</v>
      </c>
      <c r="G85">
        <v>328.67</v>
      </c>
      <c r="H85">
        <v>86.24</v>
      </c>
      <c r="I85">
        <v>28.128</v>
      </c>
      <c r="J85">
        <v>306.60000000000002</v>
      </c>
      <c r="K85">
        <v>282.77</v>
      </c>
      <c r="L85">
        <v>23.635999999999999</v>
      </c>
      <c r="M85">
        <v>8.5999999999999993E-2</v>
      </c>
      <c r="N85">
        <v>33</v>
      </c>
      <c r="O85">
        <v>15.45</v>
      </c>
      <c r="P85">
        <v>39</v>
      </c>
      <c r="Q85">
        <v>0</v>
      </c>
      <c r="S85">
        <v>399.88</v>
      </c>
      <c r="T85" t="s">
        <v>103</v>
      </c>
    </row>
    <row r="86" spans="1:20" x14ac:dyDescent="0.25">
      <c r="A86">
        <v>85</v>
      </c>
      <c r="B86">
        <v>250</v>
      </c>
      <c r="C86" t="s">
        <v>361</v>
      </c>
      <c r="D86">
        <v>6</v>
      </c>
      <c r="E86">
        <v>1</v>
      </c>
      <c r="F86">
        <v>12.36</v>
      </c>
      <c r="G86">
        <v>19.16</v>
      </c>
      <c r="H86">
        <v>5.38</v>
      </c>
      <c r="I86">
        <v>30.327000000000002</v>
      </c>
      <c r="J86">
        <v>17.739999999999998</v>
      </c>
      <c r="K86">
        <v>30.9</v>
      </c>
      <c r="L86">
        <v>43</v>
      </c>
      <c r="M86">
        <v>5.0000000000000001E-3</v>
      </c>
      <c r="N86">
        <v>4</v>
      </c>
      <c r="O86">
        <v>1.08</v>
      </c>
      <c r="P86">
        <v>10</v>
      </c>
      <c r="Q86">
        <v>0</v>
      </c>
      <c r="S86">
        <v>44.35</v>
      </c>
      <c r="T86" t="s">
        <v>104</v>
      </c>
    </row>
    <row r="87" spans="1:20" x14ac:dyDescent="0.25">
      <c r="A87">
        <v>86</v>
      </c>
      <c r="B87">
        <v>251</v>
      </c>
      <c r="C87" t="s">
        <v>362</v>
      </c>
      <c r="D87">
        <v>1392</v>
      </c>
      <c r="E87">
        <v>208</v>
      </c>
      <c r="F87">
        <v>2250.61</v>
      </c>
      <c r="G87">
        <v>3309.1</v>
      </c>
      <c r="H87">
        <v>813.62</v>
      </c>
      <c r="I87">
        <v>26.552</v>
      </c>
      <c r="J87">
        <v>3064.23</v>
      </c>
      <c r="K87">
        <v>4374.05</v>
      </c>
      <c r="L87">
        <v>54.063000000000002</v>
      </c>
      <c r="M87">
        <v>0.85899999999999999</v>
      </c>
      <c r="N87">
        <v>1200</v>
      </c>
      <c r="O87">
        <v>415.16899999999998</v>
      </c>
      <c r="P87">
        <v>1992</v>
      </c>
      <c r="Q87">
        <v>0</v>
      </c>
      <c r="S87">
        <v>6193.27</v>
      </c>
      <c r="T87" t="s">
        <v>105</v>
      </c>
    </row>
    <row r="88" spans="1:20" x14ac:dyDescent="0.25">
      <c r="A88">
        <v>87</v>
      </c>
      <c r="B88">
        <v>252</v>
      </c>
      <c r="C88" t="s">
        <v>363</v>
      </c>
      <c r="D88">
        <v>256</v>
      </c>
      <c r="E88">
        <v>46</v>
      </c>
      <c r="F88">
        <v>274.51</v>
      </c>
      <c r="G88">
        <v>418.91</v>
      </c>
      <c r="H88">
        <v>113.35</v>
      </c>
      <c r="I88">
        <v>29.224</v>
      </c>
      <c r="J88">
        <v>387.86</v>
      </c>
      <c r="K88">
        <v>1300.73</v>
      </c>
      <c r="L88">
        <v>155.22800000000001</v>
      </c>
      <c r="M88">
        <v>0.109</v>
      </c>
      <c r="N88">
        <v>79</v>
      </c>
      <c r="O88">
        <v>1686.6690000000001</v>
      </c>
      <c r="P88">
        <v>352</v>
      </c>
      <c r="Q88">
        <v>0</v>
      </c>
      <c r="S88">
        <v>1855.37</v>
      </c>
      <c r="T88" t="s">
        <v>106</v>
      </c>
    </row>
    <row r="89" spans="1:20" x14ac:dyDescent="0.25">
      <c r="A89">
        <v>88</v>
      </c>
      <c r="B89">
        <v>253</v>
      </c>
      <c r="C89" t="s">
        <v>364</v>
      </c>
      <c r="D89">
        <v>136</v>
      </c>
      <c r="E89">
        <v>29</v>
      </c>
      <c r="F89">
        <v>949.15</v>
      </c>
      <c r="G89">
        <v>1454.38</v>
      </c>
      <c r="H89">
        <v>397.51</v>
      </c>
      <c r="I89">
        <v>29.518000000000001</v>
      </c>
      <c r="J89">
        <v>1346.66</v>
      </c>
      <c r="K89">
        <v>2006.89</v>
      </c>
      <c r="L89">
        <v>53.656999999999996</v>
      </c>
      <c r="M89">
        <v>0.377</v>
      </c>
      <c r="N89">
        <v>446</v>
      </c>
      <c r="O89">
        <v>167.13</v>
      </c>
      <c r="P89">
        <v>856</v>
      </c>
      <c r="Q89">
        <v>0</v>
      </c>
      <c r="S89">
        <v>2870.25</v>
      </c>
      <c r="T89" t="s">
        <v>107</v>
      </c>
    </row>
    <row r="90" spans="1:20" x14ac:dyDescent="0.25">
      <c r="A90">
        <v>89</v>
      </c>
      <c r="B90">
        <v>254</v>
      </c>
      <c r="C90" t="s">
        <v>365</v>
      </c>
      <c r="D90">
        <v>106</v>
      </c>
      <c r="E90">
        <v>14</v>
      </c>
      <c r="F90">
        <v>63.54</v>
      </c>
      <c r="G90">
        <v>85.54</v>
      </c>
      <c r="H90">
        <v>15.65</v>
      </c>
      <c r="I90">
        <v>19.763000000000002</v>
      </c>
      <c r="J90">
        <v>79.19</v>
      </c>
      <c r="K90">
        <v>337.61</v>
      </c>
      <c r="L90">
        <v>131.75</v>
      </c>
      <c r="M90">
        <v>2.1999999999999999E-2</v>
      </c>
      <c r="N90">
        <v>16</v>
      </c>
      <c r="O90">
        <v>7.3440000000000003</v>
      </c>
      <c r="P90">
        <v>61</v>
      </c>
      <c r="Q90">
        <v>0</v>
      </c>
      <c r="S90">
        <v>481.93</v>
      </c>
      <c r="T90" t="s">
        <v>108</v>
      </c>
    </row>
    <row r="91" spans="1:20" x14ac:dyDescent="0.25">
      <c r="A91">
        <v>90</v>
      </c>
      <c r="B91">
        <v>255</v>
      </c>
      <c r="C91" t="s">
        <v>366</v>
      </c>
      <c r="D91">
        <v>488</v>
      </c>
      <c r="E91">
        <v>90</v>
      </c>
      <c r="F91">
        <v>866.9</v>
      </c>
      <c r="G91">
        <v>1319.07</v>
      </c>
      <c r="H91">
        <v>352.63</v>
      </c>
      <c r="I91">
        <v>28.914999999999999</v>
      </c>
      <c r="J91">
        <v>1219.53</v>
      </c>
      <c r="K91">
        <v>2992.23</v>
      </c>
      <c r="L91">
        <v>108.76900000000001</v>
      </c>
      <c r="M91">
        <v>0.34200000000000003</v>
      </c>
      <c r="N91">
        <v>303</v>
      </c>
      <c r="O91">
        <v>117.923</v>
      </c>
      <c r="P91">
        <v>1158</v>
      </c>
      <c r="Q91">
        <v>0</v>
      </c>
      <c r="S91">
        <v>4299.55</v>
      </c>
      <c r="T91" t="s">
        <v>109</v>
      </c>
    </row>
    <row r="92" spans="1:20" x14ac:dyDescent="0.25">
      <c r="A92">
        <v>91</v>
      </c>
      <c r="B92">
        <v>256</v>
      </c>
      <c r="C92" t="s">
        <v>367</v>
      </c>
      <c r="D92">
        <v>368</v>
      </c>
      <c r="E92">
        <v>70</v>
      </c>
      <c r="F92">
        <v>460.87</v>
      </c>
      <c r="G92">
        <v>578.05999999999995</v>
      </c>
      <c r="H92">
        <v>74.39</v>
      </c>
      <c r="I92">
        <v>13.898</v>
      </c>
      <c r="J92">
        <v>535.26</v>
      </c>
      <c r="K92">
        <v>2253.81</v>
      </c>
      <c r="L92">
        <v>152.286</v>
      </c>
      <c r="M92">
        <v>0.15</v>
      </c>
      <c r="N92">
        <v>154</v>
      </c>
      <c r="O92">
        <v>52.6</v>
      </c>
      <c r="P92">
        <v>763</v>
      </c>
      <c r="Q92">
        <v>0</v>
      </c>
      <c r="S92">
        <v>3252.19</v>
      </c>
      <c r="T92" t="s">
        <v>110</v>
      </c>
    </row>
    <row r="93" spans="1:20" x14ac:dyDescent="0.25">
      <c r="A93">
        <v>92</v>
      </c>
      <c r="B93">
        <v>257</v>
      </c>
      <c r="C93" t="s">
        <v>368</v>
      </c>
      <c r="D93">
        <v>61</v>
      </c>
      <c r="E93">
        <v>11</v>
      </c>
      <c r="F93">
        <v>43.95</v>
      </c>
      <c r="G93">
        <v>70.290000000000006</v>
      </c>
      <c r="H93">
        <v>21.33</v>
      </c>
      <c r="I93">
        <v>32.674999999999997</v>
      </c>
      <c r="J93">
        <v>65.28</v>
      </c>
      <c r="K93">
        <v>1223.8699999999999</v>
      </c>
      <c r="L93">
        <v>438.81799999999998</v>
      </c>
      <c r="M93">
        <v>1.7999999999999999E-2</v>
      </c>
      <c r="N93">
        <v>11</v>
      </c>
      <c r="O93">
        <v>7.625</v>
      </c>
      <c r="P93">
        <v>162</v>
      </c>
      <c r="Q93">
        <v>0</v>
      </c>
      <c r="S93">
        <v>1899.01</v>
      </c>
      <c r="T93" t="s">
        <v>111</v>
      </c>
    </row>
    <row r="94" spans="1:20" x14ac:dyDescent="0.25">
      <c r="A94">
        <v>93</v>
      </c>
      <c r="B94">
        <v>259</v>
      </c>
      <c r="C94" t="s">
        <v>369</v>
      </c>
      <c r="D94">
        <v>148</v>
      </c>
      <c r="E94">
        <v>38</v>
      </c>
      <c r="F94">
        <v>175.06</v>
      </c>
      <c r="G94">
        <v>308.68</v>
      </c>
      <c r="H94">
        <v>80.03</v>
      </c>
      <c r="I94">
        <v>31.373000000000001</v>
      </c>
      <c r="J94">
        <v>255.09</v>
      </c>
      <c r="K94">
        <v>934.6</v>
      </c>
      <c r="L94">
        <v>99.986000000000004</v>
      </c>
      <c r="M94">
        <v>7.0999999999999994E-2</v>
      </c>
      <c r="N94">
        <v>212</v>
      </c>
      <c r="O94">
        <v>3.1019999999999999</v>
      </c>
      <c r="P94">
        <v>813</v>
      </c>
      <c r="Q94">
        <v>0</v>
      </c>
      <c r="S94">
        <v>1359.67</v>
      </c>
      <c r="T94" t="s">
        <v>112</v>
      </c>
    </row>
    <row r="95" spans="1:20" x14ac:dyDescent="0.25">
      <c r="A95">
        <v>94</v>
      </c>
      <c r="B95">
        <v>260</v>
      </c>
      <c r="C95" t="s">
        <v>370</v>
      </c>
      <c r="D95">
        <v>424</v>
      </c>
      <c r="E95">
        <v>123</v>
      </c>
      <c r="F95">
        <v>725.27</v>
      </c>
      <c r="G95">
        <v>1211.26</v>
      </c>
      <c r="H95">
        <v>315.92</v>
      </c>
      <c r="I95">
        <v>30.341999999999999</v>
      </c>
      <c r="J95">
        <v>1041.19</v>
      </c>
      <c r="K95">
        <v>3301.84</v>
      </c>
      <c r="L95">
        <v>122.94</v>
      </c>
      <c r="M95">
        <v>0.29199999999999998</v>
      </c>
      <c r="N95">
        <v>684</v>
      </c>
      <c r="O95">
        <v>26.347999999999999</v>
      </c>
      <c r="P95">
        <v>2870</v>
      </c>
      <c r="Q95">
        <v>0</v>
      </c>
      <c r="S95">
        <v>4902.08</v>
      </c>
      <c r="T95" t="s">
        <v>113</v>
      </c>
    </row>
    <row r="96" spans="1:20" x14ac:dyDescent="0.25">
      <c r="A96">
        <v>95</v>
      </c>
      <c r="B96">
        <v>261</v>
      </c>
      <c r="C96" t="s">
        <v>371</v>
      </c>
      <c r="D96">
        <v>89</v>
      </c>
      <c r="E96">
        <v>14</v>
      </c>
      <c r="F96">
        <v>111.03</v>
      </c>
      <c r="G96">
        <v>172.75</v>
      </c>
      <c r="H96">
        <v>48.93</v>
      </c>
      <c r="I96">
        <v>30.588999999999999</v>
      </c>
      <c r="J96">
        <v>159.96</v>
      </c>
      <c r="K96">
        <v>381.84</v>
      </c>
      <c r="L96">
        <v>93.644000000000005</v>
      </c>
      <c r="M96">
        <v>4.4999999999999998E-2</v>
      </c>
      <c r="N96">
        <v>45</v>
      </c>
      <c r="O96">
        <v>10.79</v>
      </c>
      <c r="P96">
        <v>113</v>
      </c>
      <c r="Q96">
        <v>0</v>
      </c>
      <c r="S96">
        <v>540.36</v>
      </c>
      <c r="T96" t="s">
        <v>114</v>
      </c>
    </row>
    <row r="97" spans="1:20" x14ac:dyDescent="0.25">
      <c r="A97">
        <v>96</v>
      </c>
      <c r="B97">
        <v>262</v>
      </c>
      <c r="C97" t="s">
        <v>372</v>
      </c>
      <c r="D97">
        <v>35</v>
      </c>
      <c r="E97">
        <v>10</v>
      </c>
      <c r="F97">
        <v>100.17</v>
      </c>
      <c r="G97">
        <v>175.88</v>
      </c>
      <c r="H97">
        <v>62.68</v>
      </c>
      <c r="I97">
        <v>38.488999999999997</v>
      </c>
      <c r="J97">
        <v>162.85</v>
      </c>
      <c r="K97">
        <v>186.65</v>
      </c>
      <c r="L97">
        <v>60.923000000000002</v>
      </c>
      <c r="M97">
        <v>4.5999999999999999E-2</v>
      </c>
      <c r="N97">
        <v>52</v>
      </c>
      <c r="O97">
        <v>2.36</v>
      </c>
      <c r="P97">
        <v>79</v>
      </c>
      <c r="Q97">
        <v>0</v>
      </c>
      <c r="S97">
        <v>272.37</v>
      </c>
      <c r="T97" t="s">
        <v>115</v>
      </c>
    </row>
    <row r="98" spans="1:20" x14ac:dyDescent="0.25">
      <c r="A98">
        <v>97</v>
      </c>
      <c r="B98">
        <v>263</v>
      </c>
      <c r="C98" t="s">
        <v>373</v>
      </c>
      <c r="D98">
        <v>70</v>
      </c>
      <c r="E98">
        <v>10</v>
      </c>
      <c r="F98">
        <v>110.25</v>
      </c>
      <c r="G98">
        <v>194.15</v>
      </c>
      <c r="H98">
        <v>47.59</v>
      </c>
      <c r="I98">
        <v>30.151</v>
      </c>
      <c r="J98">
        <v>157.84</v>
      </c>
      <c r="K98">
        <v>254.35</v>
      </c>
      <c r="L98">
        <v>42.164999999999999</v>
      </c>
      <c r="M98">
        <v>4.3999999999999997E-2</v>
      </c>
      <c r="N98">
        <v>85</v>
      </c>
      <c r="O98">
        <v>41.25</v>
      </c>
      <c r="P98">
        <v>68</v>
      </c>
      <c r="Q98">
        <v>0</v>
      </c>
      <c r="S98">
        <v>359.28</v>
      </c>
      <c r="T98" t="s">
        <v>116</v>
      </c>
    </row>
    <row r="99" spans="1:20" x14ac:dyDescent="0.25">
      <c r="A99">
        <v>98</v>
      </c>
      <c r="B99">
        <v>264</v>
      </c>
      <c r="C99" t="s">
        <v>374</v>
      </c>
      <c r="D99">
        <v>805</v>
      </c>
      <c r="E99">
        <v>247</v>
      </c>
      <c r="F99">
        <v>2282.7600000000002</v>
      </c>
      <c r="G99">
        <v>3376.1</v>
      </c>
      <c r="H99">
        <v>832.33</v>
      </c>
      <c r="I99">
        <v>26.719000000000001</v>
      </c>
      <c r="J99">
        <v>3115.09</v>
      </c>
      <c r="K99">
        <v>10446.81</v>
      </c>
      <c r="L99">
        <v>139.30099999999999</v>
      </c>
      <c r="M99">
        <v>0.873</v>
      </c>
      <c r="N99">
        <v>1510</v>
      </c>
      <c r="O99">
        <v>128.58799999999999</v>
      </c>
      <c r="P99">
        <v>7312</v>
      </c>
      <c r="Q99">
        <v>0</v>
      </c>
      <c r="R99" t="s">
        <v>20</v>
      </c>
      <c r="S99">
        <v>15713.15</v>
      </c>
      <c r="T99" t="s">
        <v>117</v>
      </c>
    </row>
    <row r="100" spans="1:20" ht="15.75" thickBot="1" x14ac:dyDescent="0.3">
      <c r="A100">
        <v>99</v>
      </c>
      <c r="B100">
        <v>266</v>
      </c>
      <c r="C100" t="s">
        <v>375</v>
      </c>
      <c r="D100">
        <v>17</v>
      </c>
      <c r="E100">
        <v>3</v>
      </c>
      <c r="F100">
        <v>4.07</v>
      </c>
      <c r="G100">
        <v>8.69</v>
      </c>
      <c r="H100">
        <v>2.99</v>
      </c>
      <c r="I100">
        <v>42.350999999999999</v>
      </c>
      <c r="J100">
        <v>7.06</v>
      </c>
      <c r="K100">
        <v>142.46</v>
      </c>
      <c r="L100">
        <v>1058.364</v>
      </c>
      <c r="M100">
        <v>2E-3</v>
      </c>
      <c r="N100">
        <v>11</v>
      </c>
      <c r="O100">
        <v>0.22</v>
      </c>
      <c r="P100">
        <v>374</v>
      </c>
      <c r="Q100">
        <v>0</v>
      </c>
      <c r="S100">
        <v>245.75</v>
      </c>
      <c r="T100" t="s">
        <v>118</v>
      </c>
    </row>
    <row r="101" spans="1:20" s="11" customFormat="1" x14ac:dyDescent="0.25">
      <c r="A101" s="10">
        <v>100</v>
      </c>
      <c r="B101" s="11">
        <v>271</v>
      </c>
      <c r="C101" s="11" t="s">
        <v>376</v>
      </c>
      <c r="D101" s="11">
        <v>25</v>
      </c>
      <c r="E101" s="11">
        <v>1</v>
      </c>
      <c r="F101" s="11">
        <v>3.41</v>
      </c>
      <c r="G101" s="11">
        <v>5.01</v>
      </c>
      <c r="H101" s="11">
        <v>1.36</v>
      </c>
      <c r="I101" s="11">
        <v>28.512</v>
      </c>
      <c r="J101" s="11">
        <v>4.7699999999999996</v>
      </c>
      <c r="K101" s="11">
        <v>-41.27</v>
      </c>
      <c r="L101" s="11">
        <v>-349.28199999999998</v>
      </c>
      <c r="M101" s="11">
        <v>1E-3</v>
      </c>
      <c r="N101" s="11">
        <v>0.38600000000000001</v>
      </c>
      <c r="O101" s="11">
        <v>0.38600000000000001</v>
      </c>
      <c r="P101" s="11">
        <v>-4.6680000000000001</v>
      </c>
      <c r="Q101" s="11">
        <v>0</v>
      </c>
      <c r="S101" s="11">
        <v>-57.75</v>
      </c>
      <c r="T101" s="11" t="s">
        <v>119</v>
      </c>
    </row>
    <row r="102" spans="1:20" s="14" customFormat="1" x14ac:dyDescent="0.25">
      <c r="A102" s="13">
        <v>101</v>
      </c>
      <c r="B102" s="14">
        <v>272</v>
      </c>
      <c r="C102" s="14" t="s">
        <v>377</v>
      </c>
      <c r="D102" s="14">
        <v>53</v>
      </c>
      <c r="E102" s="14">
        <v>2</v>
      </c>
      <c r="F102" s="14">
        <v>156.52000000000001</v>
      </c>
      <c r="G102" s="14">
        <v>204.22</v>
      </c>
      <c r="H102" s="14">
        <v>37.979999999999997</v>
      </c>
      <c r="I102" s="14">
        <v>19.527000000000001</v>
      </c>
      <c r="J102" s="14">
        <v>194.5</v>
      </c>
      <c r="K102" s="14">
        <v>145.30000000000001</v>
      </c>
      <c r="L102" s="14">
        <v>26.713999999999999</v>
      </c>
      <c r="M102" s="14">
        <v>5.3999999999999999E-2</v>
      </c>
      <c r="N102" s="14">
        <v>28</v>
      </c>
      <c r="O102" s="14">
        <v>8.1999999999999993</v>
      </c>
      <c r="P102" s="14">
        <v>26</v>
      </c>
      <c r="Q102" s="14">
        <v>0</v>
      </c>
      <c r="S102" s="14">
        <v>210.8</v>
      </c>
      <c r="T102" s="14" t="s">
        <v>120</v>
      </c>
    </row>
    <row r="103" spans="1:20" s="14" customFormat="1" x14ac:dyDescent="0.25">
      <c r="A103" s="13">
        <v>102</v>
      </c>
      <c r="B103" s="14">
        <v>273</v>
      </c>
      <c r="C103" s="14" t="s">
        <v>378</v>
      </c>
      <c r="D103" s="14">
        <v>54</v>
      </c>
      <c r="E103" s="14">
        <v>5</v>
      </c>
      <c r="F103" s="14">
        <v>72.97</v>
      </c>
      <c r="G103" s="14">
        <v>103.34</v>
      </c>
      <c r="H103" s="14">
        <v>25.44</v>
      </c>
      <c r="I103" s="14">
        <v>25.850999999999999</v>
      </c>
      <c r="J103" s="14">
        <v>98.41</v>
      </c>
      <c r="K103" s="14">
        <v>10.35</v>
      </c>
      <c r="L103" s="14">
        <v>9.4730000000000008</v>
      </c>
      <c r="M103" s="14">
        <v>2.8000000000000001E-2</v>
      </c>
      <c r="N103" s="14">
        <v>4.1159999999999997</v>
      </c>
      <c r="O103" s="14">
        <v>4.1159999999999997</v>
      </c>
      <c r="P103" s="14">
        <v>0.78</v>
      </c>
      <c r="Q103" s="14">
        <v>0</v>
      </c>
      <c r="S103" s="14">
        <v>14.44</v>
      </c>
      <c r="T103" s="14" t="s">
        <v>121</v>
      </c>
    </row>
    <row r="104" spans="1:20" s="14" customFormat="1" x14ac:dyDescent="0.25">
      <c r="A104" s="13">
        <v>103</v>
      </c>
      <c r="B104" s="14">
        <v>274</v>
      </c>
      <c r="C104" s="14" t="s">
        <v>379</v>
      </c>
      <c r="D104" s="14">
        <v>249</v>
      </c>
      <c r="E104" s="14">
        <v>31</v>
      </c>
      <c r="F104" s="14">
        <v>228.38</v>
      </c>
      <c r="G104" s="14">
        <v>338.18</v>
      </c>
      <c r="H104" s="14">
        <v>92.11</v>
      </c>
      <c r="I104" s="14">
        <v>28.74</v>
      </c>
      <c r="J104" s="14">
        <v>320.49</v>
      </c>
      <c r="K104" s="14">
        <v>219.27</v>
      </c>
      <c r="L104" s="14">
        <v>32.451000000000001</v>
      </c>
      <c r="M104" s="14">
        <v>0.09</v>
      </c>
      <c r="N104" s="14">
        <v>102</v>
      </c>
      <c r="O104" s="14">
        <v>13.545999999999999</v>
      </c>
      <c r="P104" s="14">
        <v>102</v>
      </c>
      <c r="Q104" s="14">
        <v>0</v>
      </c>
      <c r="S104" s="14">
        <v>314.04000000000002</v>
      </c>
      <c r="T104" s="14" t="s">
        <v>122</v>
      </c>
    </row>
    <row r="105" spans="1:20" s="14" customFormat="1" x14ac:dyDescent="0.25">
      <c r="A105" s="13">
        <v>104</v>
      </c>
      <c r="B105" s="14">
        <v>275</v>
      </c>
      <c r="C105" s="14" t="s">
        <v>380</v>
      </c>
      <c r="D105" s="14">
        <v>681</v>
      </c>
      <c r="E105" s="14">
        <v>103</v>
      </c>
      <c r="F105" s="14">
        <v>606.99</v>
      </c>
      <c r="G105" s="14">
        <v>921.97</v>
      </c>
      <c r="H105" s="14">
        <v>270.45</v>
      </c>
      <c r="I105" s="14">
        <v>30.823</v>
      </c>
      <c r="J105" s="14">
        <v>877.44</v>
      </c>
      <c r="K105" s="14">
        <v>3368.16</v>
      </c>
      <c r="L105" s="14">
        <v>160.43</v>
      </c>
      <c r="M105" s="14">
        <v>0.246</v>
      </c>
      <c r="N105" s="14">
        <v>213.90600000000001</v>
      </c>
      <c r="O105" s="14">
        <v>44.402000000000001</v>
      </c>
      <c r="P105" s="14">
        <v>1074.0940000000001</v>
      </c>
      <c r="Q105" s="14">
        <v>0</v>
      </c>
      <c r="S105" s="14">
        <v>4927.75</v>
      </c>
      <c r="T105" s="14" t="s">
        <v>123</v>
      </c>
    </row>
    <row r="106" spans="1:20" s="14" customFormat="1" x14ac:dyDescent="0.25">
      <c r="A106" s="13">
        <v>105</v>
      </c>
      <c r="B106" s="14">
        <v>276</v>
      </c>
      <c r="C106" s="14" t="s">
        <v>381</v>
      </c>
      <c r="D106" s="14">
        <v>40</v>
      </c>
      <c r="E106" s="14">
        <v>1</v>
      </c>
      <c r="F106" s="14">
        <v>41.66</v>
      </c>
      <c r="G106" s="14">
        <v>61.41</v>
      </c>
      <c r="H106" s="14">
        <v>16.829999999999998</v>
      </c>
      <c r="I106" s="14">
        <v>28.774000000000001</v>
      </c>
      <c r="J106" s="14">
        <v>58.49</v>
      </c>
      <c r="K106" s="14">
        <v>4.75</v>
      </c>
      <c r="L106" s="14">
        <v>5.5209999999999999</v>
      </c>
      <c r="M106" s="14">
        <v>1.6E-2</v>
      </c>
      <c r="N106" s="14">
        <v>2.194</v>
      </c>
      <c r="O106" s="14">
        <v>2.194</v>
      </c>
      <c r="P106" s="14">
        <v>0.25</v>
      </c>
      <c r="Q106" s="14">
        <v>0</v>
      </c>
      <c r="S106" s="14">
        <v>6.67</v>
      </c>
      <c r="T106" s="14" t="s">
        <v>124</v>
      </c>
    </row>
    <row r="107" spans="1:20" s="14" customFormat="1" x14ac:dyDescent="0.25">
      <c r="A107" s="13">
        <v>106</v>
      </c>
      <c r="B107" s="14">
        <v>277</v>
      </c>
      <c r="C107" s="14" t="s">
        <v>382</v>
      </c>
      <c r="D107" s="14">
        <v>51</v>
      </c>
      <c r="E107" s="14">
        <v>1</v>
      </c>
      <c r="F107" s="14">
        <v>9.9600000000000009</v>
      </c>
      <c r="G107" s="14">
        <v>13.98</v>
      </c>
      <c r="H107" s="14">
        <v>3.35</v>
      </c>
      <c r="I107" s="14">
        <v>25.169</v>
      </c>
      <c r="J107" s="14">
        <v>13.31</v>
      </c>
      <c r="K107" s="14">
        <v>0</v>
      </c>
      <c r="L107" s="14">
        <v>43.5</v>
      </c>
      <c r="M107" s="14">
        <v>4.0000000000000001E-3</v>
      </c>
      <c r="N107" s="14">
        <v>2</v>
      </c>
      <c r="O107" s="14">
        <v>0.2</v>
      </c>
      <c r="P107" s="14">
        <v>0</v>
      </c>
      <c r="Q107" s="14">
        <v>0</v>
      </c>
      <c r="S107" s="14">
        <v>0</v>
      </c>
      <c r="T107" s="14" t="s">
        <v>125</v>
      </c>
    </row>
    <row r="108" spans="1:20" s="14" customFormat="1" x14ac:dyDescent="0.25">
      <c r="A108" s="13">
        <v>107</v>
      </c>
      <c r="B108" s="14">
        <v>279</v>
      </c>
      <c r="C108" s="14" t="s">
        <v>383</v>
      </c>
      <c r="D108" s="14">
        <v>66</v>
      </c>
      <c r="E108" s="14">
        <v>5</v>
      </c>
      <c r="F108" s="14">
        <v>1.85</v>
      </c>
      <c r="G108" s="14">
        <v>2.79</v>
      </c>
      <c r="H108" s="14">
        <v>0.81</v>
      </c>
      <c r="I108" s="14">
        <v>30.451000000000001</v>
      </c>
      <c r="J108" s="14">
        <v>2.66</v>
      </c>
      <c r="K108" s="14">
        <v>110.67</v>
      </c>
      <c r="L108" s="14">
        <v>665</v>
      </c>
      <c r="M108" s="14">
        <v>1E-3</v>
      </c>
      <c r="N108" s="14">
        <v>1</v>
      </c>
      <c r="O108" s="14">
        <v>0.1</v>
      </c>
      <c r="P108" s="14">
        <v>23</v>
      </c>
      <c r="Q108" s="14">
        <v>0</v>
      </c>
      <c r="S108" s="14">
        <v>162.83000000000001</v>
      </c>
      <c r="T108" s="14" t="s">
        <v>126</v>
      </c>
    </row>
    <row r="109" spans="1:20" s="14" customFormat="1" x14ac:dyDescent="0.25">
      <c r="A109" s="13">
        <v>108</v>
      </c>
      <c r="B109" s="14">
        <v>280</v>
      </c>
      <c r="C109" s="14" t="s">
        <v>384</v>
      </c>
      <c r="D109" s="14">
        <v>284</v>
      </c>
      <c r="E109" s="14">
        <v>17</v>
      </c>
      <c r="F109" s="14">
        <v>230</v>
      </c>
      <c r="G109" s="14">
        <v>332.26</v>
      </c>
      <c r="H109" s="14">
        <v>86.44</v>
      </c>
      <c r="I109" s="14">
        <v>27.315999999999999</v>
      </c>
      <c r="J109" s="14">
        <v>316.44</v>
      </c>
      <c r="K109" s="14">
        <v>185.81</v>
      </c>
      <c r="L109" s="14">
        <v>20.277999999999999</v>
      </c>
      <c r="M109" s="14">
        <v>8.8999999999999996E-2</v>
      </c>
      <c r="N109" s="14">
        <v>54</v>
      </c>
      <c r="O109" s="14">
        <v>15.82</v>
      </c>
      <c r="P109" s="14">
        <v>38</v>
      </c>
      <c r="Q109" s="14">
        <v>0</v>
      </c>
      <c r="S109" s="14">
        <v>269.08</v>
      </c>
      <c r="T109" s="14" t="s">
        <v>127</v>
      </c>
    </row>
    <row r="110" spans="1:20" s="17" customFormat="1" ht="15.75" thickBot="1" x14ac:dyDescent="0.3">
      <c r="A110" s="16">
        <v>109</v>
      </c>
      <c r="B110" s="17">
        <v>281</v>
      </c>
      <c r="C110" s="17" t="s">
        <v>385</v>
      </c>
      <c r="D110" s="17">
        <v>36</v>
      </c>
      <c r="E110" s="17">
        <v>3</v>
      </c>
      <c r="F110" s="17">
        <v>53.43</v>
      </c>
      <c r="G110" s="17">
        <v>80.83</v>
      </c>
      <c r="H110" s="17">
        <v>23.55</v>
      </c>
      <c r="I110" s="17">
        <v>30.591999999999999</v>
      </c>
      <c r="J110" s="17">
        <v>76.98</v>
      </c>
      <c r="K110" s="17">
        <v>-1.56</v>
      </c>
      <c r="L110" s="17">
        <v>8.7590000000000003</v>
      </c>
      <c r="M110" s="17">
        <v>2.1999999999999999E-2</v>
      </c>
      <c r="N110" s="17">
        <v>137</v>
      </c>
      <c r="O110" s="17">
        <v>8.9049999999999994</v>
      </c>
      <c r="P110" s="17">
        <v>-4</v>
      </c>
      <c r="Q110" s="17">
        <v>0</v>
      </c>
      <c r="S110" s="17">
        <v>-2.25</v>
      </c>
      <c r="T110" s="17" t="s">
        <v>128</v>
      </c>
    </row>
    <row r="111" spans="1:20" s="11" customFormat="1" x14ac:dyDescent="0.25">
      <c r="A111" s="10">
        <v>110</v>
      </c>
      <c r="B111" s="11">
        <v>288</v>
      </c>
      <c r="C111" s="11" t="s">
        <v>386</v>
      </c>
      <c r="D111" s="11">
        <v>394</v>
      </c>
      <c r="E111" s="11">
        <v>26</v>
      </c>
      <c r="F111" s="11">
        <v>357.83</v>
      </c>
      <c r="G111" s="11">
        <v>502.11</v>
      </c>
      <c r="H111" s="11">
        <v>50.37</v>
      </c>
      <c r="I111" s="11">
        <v>12.34</v>
      </c>
      <c r="J111" s="11">
        <v>408.2</v>
      </c>
      <c r="K111" s="11">
        <v>874.69</v>
      </c>
      <c r="L111" s="11">
        <v>118.887</v>
      </c>
      <c r="M111" s="11">
        <v>0.114</v>
      </c>
      <c r="N111" s="11">
        <v>119</v>
      </c>
      <c r="O111" s="11">
        <v>15.92</v>
      </c>
      <c r="P111" s="11">
        <v>456.017</v>
      </c>
      <c r="Q111" s="11">
        <v>0</v>
      </c>
      <c r="R111" s="11" t="s">
        <v>20</v>
      </c>
      <c r="S111" s="11">
        <v>1321.39</v>
      </c>
      <c r="T111" s="11" t="s">
        <v>129</v>
      </c>
    </row>
    <row r="112" spans="1:20" s="14" customFormat="1" x14ac:dyDescent="0.25">
      <c r="A112" s="13">
        <v>111</v>
      </c>
      <c r="B112" s="14">
        <v>297</v>
      </c>
      <c r="C112" s="14" t="s">
        <v>387</v>
      </c>
      <c r="D112" s="14">
        <v>6</v>
      </c>
      <c r="E112" s="14">
        <v>6</v>
      </c>
      <c r="F112" s="14">
        <v>95.84</v>
      </c>
      <c r="G112" s="14">
        <v>153.58000000000001</v>
      </c>
      <c r="H112" s="14">
        <v>46.35</v>
      </c>
      <c r="I112" s="14">
        <v>32.597000000000001</v>
      </c>
      <c r="J112" s="14">
        <v>142.19</v>
      </c>
      <c r="K112" s="14">
        <v>593.03</v>
      </c>
      <c r="L112" s="14">
        <v>175.524</v>
      </c>
      <c r="M112" s="14">
        <v>0.04</v>
      </c>
      <c r="N112" s="14">
        <v>42</v>
      </c>
      <c r="O112" s="14">
        <v>21.276</v>
      </c>
      <c r="P112" s="14">
        <v>214</v>
      </c>
      <c r="Q112" s="14">
        <v>0</v>
      </c>
      <c r="S112" s="14">
        <v>871.17</v>
      </c>
      <c r="T112" s="14" t="s">
        <v>130</v>
      </c>
    </row>
    <row r="113" spans="1:20" s="14" customFormat="1" x14ac:dyDescent="0.25">
      <c r="A113" s="13">
        <v>112</v>
      </c>
      <c r="B113" s="14">
        <v>300</v>
      </c>
      <c r="C113" s="14" t="s">
        <v>388</v>
      </c>
      <c r="D113" s="14">
        <v>6</v>
      </c>
      <c r="E113" s="14">
        <v>1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15.13</v>
      </c>
      <c r="L113" s="14">
        <v>9999</v>
      </c>
      <c r="M113" s="14">
        <v>0</v>
      </c>
      <c r="N113" s="14">
        <v>0</v>
      </c>
      <c r="O113" s="14">
        <v>0</v>
      </c>
      <c r="P113" s="14">
        <v>1.0720000000000001</v>
      </c>
      <c r="Q113" s="14">
        <v>0</v>
      </c>
      <c r="S113" s="14">
        <v>21.78</v>
      </c>
      <c r="T113" s="14" t="s">
        <v>131</v>
      </c>
    </row>
    <row r="114" spans="1:20" s="14" customFormat="1" x14ac:dyDescent="0.25">
      <c r="A114" s="13">
        <v>113</v>
      </c>
      <c r="B114" s="14">
        <v>301</v>
      </c>
      <c r="C114" s="14" t="s">
        <v>389</v>
      </c>
      <c r="D114" s="14">
        <v>22</v>
      </c>
      <c r="E114" s="14">
        <v>4</v>
      </c>
      <c r="F114" s="14">
        <v>38.4</v>
      </c>
      <c r="G114" s="14">
        <v>67.08</v>
      </c>
      <c r="H114" s="14">
        <v>16.13</v>
      </c>
      <c r="I114" s="14">
        <v>29.58</v>
      </c>
      <c r="J114" s="14">
        <v>54.53</v>
      </c>
      <c r="K114" s="14">
        <v>51.2</v>
      </c>
      <c r="L114" s="14">
        <v>41.75</v>
      </c>
      <c r="M114" s="14">
        <v>1.4999999999999999E-2</v>
      </c>
      <c r="N114" s="14">
        <v>12</v>
      </c>
      <c r="O114" s="14">
        <v>2.2799999999999998</v>
      </c>
      <c r="P114" s="14">
        <v>16</v>
      </c>
      <c r="Q114" s="14">
        <v>0</v>
      </c>
      <c r="S114" s="14">
        <v>72.709999999999994</v>
      </c>
      <c r="T114" s="14" t="s">
        <v>132</v>
      </c>
    </row>
    <row r="115" spans="1:20" s="14" customFormat="1" x14ac:dyDescent="0.25">
      <c r="A115" s="13">
        <v>114</v>
      </c>
      <c r="B115" s="14">
        <v>302</v>
      </c>
      <c r="C115" s="14" t="s">
        <v>390</v>
      </c>
      <c r="D115" s="14">
        <v>79</v>
      </c>
      <c r="E115" s="14">
        <v>2</v>
      </c>
      <c r="F115" s="14">
        <v>14.04</v>
      </c>
      <c r="G115" s="14">
        <v>23.88</v>
      </c>
      <c r="H115" s="14">
        <v>5.38</v>
      </c>
      <c r="I115" s="14">
        <v>27.702999999999999</v>
      </c>
      <c r="J115" s="14">
        <v>19.420000000000002</v>
      </c>
      <c r="K115" s="14">
        <v>19.89</v>
      </c>
      <c r="L115" s="14">
        <v>62.832999999999998</v>
      </c>
      <c r="M115" s="14">
        <v>5.0000000000000001E-3</v>
      </c>
      <c r="N115" s="14">
        <v>12</v>
      </c>
      <c r="O115" s="14">
        <v>1.08</v>
      </c>
      <c r="P115" s="14">
        <v>17</v>
      </c>
      <c r="Q115" s="14">
        <v>0</v>
      </c>
      <c r="S115" s="14">
        <v>27.5</v>
      </c>
      <c r="T115" s="14" t="s">
        <v>133</v>
      </c>
    </row>
    <row r="116" spans="1:20" s="17" customFormat="1" ht="15.75" thickBot="1" x14ac:dyDescent="0.3">
      <c r="A116" s="16">
        <v>115</v>
      </c>
      <c r="B116" s="17">
        <v>303</v>
      </c>
      <c r="C116" s="17" t="s">
        <v>134</v>
      </c>
      <c r="D116" s="17">
        <v>5</v>
      </c>
      <c r="E116" s="17">
        <v>1</v>
      </c>
      <c r="F116" s="17">
        <v>6.86</v>
      </c>
      <c r="G116" s="17">
        <v>11.69</v>
      </c>
      <c r="H116" s="17">
        <v>2.64</v>
      </c>
      <c r="I116" s="17">
        <v>27.789000000000001</v>
      </c>
      <c r="J116" s="17">
        <v>9.5</v>
      </c>
      <c r="K116" s="17">
        <v>13.72</v>
      </c>
      <c r="L116" s="17">
        <v>65</v>
      </c>
      <c r="M116" s="17">
        <v>3.0000000000000001E-3</v>
      </c>
      <c r="N116" s="17">
        <v>1</v>
      </c>
      <c r="O116" s="17">
        <v>1</v>
      </c>
      <c r="P116" s="17">
        <v>2</v>
      </c>
      <c r="Q116" s="17">
        <v>0</v>
      </c>
      <c r="S116" s="17">
        <v>19.010000000000002</v>
      </c>
      <c r="T116" s="17" t="s">
        <v>134</v>
      </c>
    </row>
    <row r="117" spans="1:20" x14ac:dyDescent="0.25">
      <c r="A117">
        <v>116</v>
      </c>
      <c r="B117">
        <v>305</v>
      </c>
      <c r="C117" t="s">
        <v>391</v>
      </c>
      <c r="D117">
        <v>45</v>
      </c>
      <c r="E117">
        <v>11</v>
      </c>
      <c r="F117">
        <v>140.25</v>
      </c>
      <c r="G117">
        <v>290.98</v>
      </c>
      <c r="H117">
        <v>98.75</v>
      </c>
      <c r="I117">
        <v>41.317999999999998</v>
      </c>
      <c r="J117">
        <v>239</v>
      </c>
      <c r="K117">
        <v>245.68</v>
      </c>
      <c r="L117">
        <v>55.548999999999999</v>
      </c>
      <c r="M117">
        <v>6.7000000000000004E-2</v>
      </c>
      <c r="N117">
        <v>162</v>
      </c>
      <c r="O117">
        <v>152.83799999999999</v>
      </c>
      <c r="P117">
        <v>253</v>
      </c>
      <c r="Q117">
        <v>0</v>
      </c>
      <c r="S117">
        <v>394.96</v>
      </c>
      <c r="T117" t="s">
        <v>135</v>
      </c>
    </row>
    <row r="118" spans="1:20" x14ac:dyDescent="0.25">
      <c r="A118">
        <v>117</v>
      </c>
      <c r="B118">
        <v>308</v>
      </c>
      <c r="C118" t="s">
        <v>136</v>
      </c>
      <c r="D118">
        <v>498</v>
      </c>
      <c r="E118">
        <v>92</v>
      </c>
      <c r="F118">
        <v>5861.04</v>
      </c>
      <c r="G118">
        <v>8256.1299999999992</v>
      </c>
      <c r="H118">
        <v>2001.99</v>
      </c>
      <c r="I118">
        <v>25.460999999999999</v>
      </c>
      <c r="J118">
        <v>7863.03</v>
      </c>
      <c r="K118">
        <v>2027.3</v>
      </c>
      <c r="L118">
        <v>13.05</v>
      </c>
      <c r="M118">
        <v>2.2029999999999998</v>
      </c>
      <c r="N118">
        <v>2387</v>
      </c>
      <c r="O118">
        <v>665.70699999999999</v>
      </c>
      <c r="P118">
        <v>921</v>
      </c>
      <c r="Q118">
        <v>0</v>
      </c>
      <c r="R118" t="s">
        <v>20</v>
      </c>
      <c r="S118">
        <v>2730.29</v>
      </c>
      <c r="T118" t="s">
        <v>136</v>
      </c>
    </row>
    <row r="119" spans="1:20" x14ac:dyDescent="0.25">
      <c r="A119">
        <v>118</v>
      </c>
      <c r="B119">
        <v>312</v>
      </c>
      <c r="C119" t="s">
        <v>392</v>
      </c>
      <c r="D119">
        <v>91</v>
      </c>
      <c r="E119">
        <v>12</v>
      </c>
      <c r="F119">
        <v>64.150000000000006</v>
      </c>
      <c r="G119">
        <v>92.95</v>
      </c>
      <c r="H119">
        <v>24.37</v>
      </c>
      <c r="I119">
        <v>27.530999999999999</v>
      </c>
      <c r="J119">
        <v>88.52</v>
      </c>
      <c r="K119">
        <v>313.69</v>
      </c>
      <c r="L119">
        <v>161.19999999999999</v>
      </c>
      <c r="M119">
        <v>2.5000000000000001E-2</v>
      </c>
      <c r="N119">
        <v>5</v>
      </c>
      <c r="O119">
        <v>2.25</v>
      </c>
      <c r="P119">
        <v>26</v>
      </c>
      <c r="Q119">
        <v>0</v>
      </c>
      <c r="S119">
        <v>423.49</v>
      </c>
      <c r="T119" t="s">
        <v>137</v>
      </c>
    </row>
    <row r="120" spans="1:20" x14ac:dyDescent="0.25">
      <c r="A120">
        <v>119</v>
      </c>
      <c r="B120">
        <v>315</v>
      </c>
      <c r="C120" t="s">
        <v>393</v>
      </c>
      <c r="D120">
        <v>71</v>
      </c>
      <c r="E120">
        <v>13</v>
      </c>
      <c r="F120">
        <v>745.87</v>
      </c>
      <c r="G120">
        <v>1102.5</v>
      </c>
      <c r="H120">
        <v>304.14</v>
      </c>
      <c r="I120">
        <v>28.965</v>
      </c>
      <c r="J120">
        <v>1050.01</v>
      </c>
      <c r="K120">
        <v>1279.6199999999999</v>
      </c>
      <c r="L120">
        <v>68.561000000000007</v>
      </c>
      <c r="M120">
        <v>0.29399999999999998</v>
      </c>
      <c r="N120">
        <v>520</v>
      </c>
      <c r="O120">
        <v>511.6</v>
      </c>
      <c r="P120">
        <v>857.995</v>
      </c>
      <c r="Q120">
        <v>0</v>
      </c>
      <c r="S120">
        <v>1719.16</v>
      </c>
      <c r="T120" t="s">
        <v>138</v>
      </c>
    </row>
    <row r="121" spans="1:20" x14ac:dyDescent="0.25">
      <c r="A121">
        <v>120</v>
      </c>
      <c r="B121">
        <v>316</v>
      </c>
      <c r="C121" t="s">
        <v>394</v>
      </c>
      <c r="D121">
        <v>17</v>
      </c>
      <c r="E121">
        <v>5</v>
      </c>
      <c r="F121">
        <v>99</v>
      </c>
      <c r="G121">
        <v>152.25</v>
      </c>
      <c r="H121">
        <v>46.01</v>
      </c>
      <c r="I121">
        <v>31.728999999999999</v>
      </c>
      <c r="J121">
        <v>145.01</v>
      </c>
      <c r="K121">
        <v>7.3</v>
      </c>
      <c r="L121">
        <v>8.1110000000000007</v>
      </c>
      <c r="M121">
        <v>4.1000000000000002E-2</v>
      </c>
      <c r="N121">
        <v>45</v>
      </c>
      <c r="O121">
        <v>45</v>
      </c>
      <c r="P121">
        <v>3</v>
      </c>
      <c r="Q121">
        <v>0</v>
      </c>
      <c r="S121">
        <v>9.8800000000000008</v>
      </c>
      <c r="T121" t="s">
        <v>139</v>
      </c>
    </row>
    <row r="122" spans="1:20" x14ac:dyDescent="0.25">
      <c r="A122">
        <v>121</v>
      </c>
      <c r="B122">
        <v>317</v>
      </c>
      <c r="C122" t="s">
        <v>395</v>
      </c>
      <c r="D122">
        <v>21</v>
      </c>
      <c r="E122">
        <v>10</v>
      </c>
      <c r="F122">
        <v>92.87</v>
      </c>
      <c r="G122">
        <v>136.66999999999999</v>
      </c>
      <c r="H122">
        <v>34.82</v>
      </c>
      <c r="I122">
        <v>27.268999999999998</v>
      </c>
      <c r="J122">
        <v>127.69</v>
      </c>
      <c r="K122">
        <v>170.37</v>
      </c>
      <c r="L122">
        <v>67.03</v>
      </c>
      <c r="M122">
        <v>3.5999999999999997E-2</v>
      </c>
      <c r="N122">
        <v>33</v>
      </c>
      <c r="O122">
        <v>23</v>
      </c>
      <c r="P122">
        <v>59</v>
      </c>
      <c r="Q122">
        <v>0</v>
      </c>
      <c r="S122">
        <v>237.37</v>
      </c>
      <c r="T122" t="s">
        <v>140</v>
      </c>
    </row>
    <row r="123" spans="1:20" x14ac:dyDescent="0.25">
      <c r="A123">
        <v>122</v>
      </c>
      <c r="B123">
        <v>318</v>
      </c>
      <c r="C123" t="s">
        <v>396</v>
      </c>
      <c r="D123">
        <v>18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1.55</v>
      </c>
      <c r="L123">
        <v>9999</v>
      </c>
      <c r="M123">
        <v>0</v>
      </c>
      <c r="N123">
        <v>0</v>
      </c>
      <c r="O123">
        <v>0</v>
      </c>
      <c r="P123">
        <v>1</v>
      </c>
      <c r="Q123">
        <v>0</v>
      </c>
      <c r="S123">
        <v>2.37</v>
      </c>
      <c r="T123" t="s">
        <v>141</v>
      </c>
    </row>
    <row r="124" spans="1:20" x14ac:dyDescent="0.25">
      <c r="A124">
        <v>123</v>
      </c>
      <c r="B124">
        <v>319</v>
      </c>
      <c r="C124" t="s">
        <v>397</v>
      </c>
      <c r="D124">
        <v>20</v>
      </c>
      <c r="E124">
        <v>6</v>
      </c>
      <c r="F124">
        <v>37.65</v>
      </c>
      <c r="G124">
        <v>57.72</v>
      </c>
      <c r="H124">
        <v>17.32</v>
      </c>
      <c r="I124">
        <v>31.507999999999999</v>
      </c>
      <c r="J124">
        <v>54.97</v>
      </c>
      <c r="K124">
        <v>35.049999999999997</v>
      </c>
      <c r="L124">
        <v>33.789000000000001</v>
      </c>
      <c r="M124">
        <v>1.4999999999999999E-2</v>
      </c>
      <c r="N124">
        <v>38</v>
      </c>
      <c r="O124">
        <v>20.6</v>
      </c>
      <c r="P124">
        <v>28</v>
      </c>
      <c r="Q124">
        <v>0</v>
      </c>
      <c r="S124">
        <v>49.84</v>
      </c>
      <c r="T124" t="s">
        <v>142</v>
      </c>
    </row>
    <row r="125" spans="1:20" x14ac:dyDescent="0.25">
      <c r="A125">
        <v>124</v>
      </c>
      <c r="B125">
        <v>320</v>
      </c>
      <c r="C125" t="s">
        <v>398</v>
      </c>
      <c r="D125">
        <v>46</v>
      </c>
      <c r="E125">
        <v>9</v>
      </c>
      <c r="F125">
        <v>40</v>
      </c>
      <c r="G125">
        <v>62.43</v>
      </c>
      <c r="H125">
        <v>19.46</v>
      </c>
      <c r="I125">
        <v>32.728000000000002</v>
      </c>
      <c r="J125">
        <v>59.46</v>
      </c>
      <c r="K125">
        <v>179.81</v>
      </c>
      <c r="L125">
        <v>140.58799999999999</v>
      </c>
      <c r="M125">
        <v>1.7000000000000001E-2</v>
      </c>
      <c r="N125">
        <v>17</v>
      </c>
      <c r="O125">
        <v>6.3</v>
      </c>
      <c r="P125">
        <v>73</v>
      </c>
      <c r="Q125">
        <v>0</v>
      </c>
      <c r="S125">
        <v>254.65</v>
      </c>
      <c r="T125" t="s">
        <v>143</v>
      </c>
    </row>
    <row r="126" spans="1:20" x14ac:dyDescent="0.25">
      <c r="A126">
        <v>125</v>
      </c>
      <c r="B126">
        <v>321</v>
      </c>
      <c r="C126" t="s">
        <v>399</v>
      </c>
      <c r="D126">
        <v>113</v>
      </c>
      <c r="E126">
        <v>29</v>
      </c>
      <c r="F126">
        <v>170.14</v>
      </c>
      <c r="G126">
        <v>257.58999999999997</v>
      </c>
      <c r="H126">
        <v>75.2</v>
      </c>
      <c r="I126">
        <v>30.651</v>
      </c>
      <c r="J126">
        <v>245.34</v>
      </c>
      <c r="K126">
        <v>322.52</v>
      </c>
      <c r="L126">
        <v>56.62</v>
      </c>
      <c r="M126">
        <v>6.9000000000000006E-2</v>
      </c>
      <c r="N126">
        <v>121</v>
      </c>
      <c r="O126">
        <v>55.45</v>
      </c>
      <c r="P126">
        <v>205</v>
      </c>
      <c r="Q126">
        <v>0</v>
      </c>
      <c r="S126">
        <v>479.67</v>
      </c>
      <c r="T126" t="s">
        <v>144</v>
      </c>
    </row>
    <row r="127" spans="1:20" x14ac:dyDescent="0.25">
      <c r="A127">
        <v>126</v>
      </c>
      <c r="B127">
        <v>322</v>
      </c>
      <c r="C127" t="s">
        <v>400</v>
      </c>
      <c r="D127">
        <v>11</v>
      </c>
      <c r="E127">
        <v>3</v>
      </c>
      <c r="F127">
        <v>7.3</v>
      </c>
      <c r="G127">
        <v>10.77</v>
      </c>
      <c r="H127">
        <v>2.96</v>
      </c>
      <c r="I127">
        <v>28.85</v>
      </c>
      <c r="J127">
        <v>10.26</v>
      </c>
      <c r="K127">
        <v>46.06</v>
      </c>
      <c r="L127">
        <v>222</v>
      </c>
      <c r="M127">
        <v>3.0000000000000001E-3</v>
      </c>
      <c r="N127">
        <v>3</v>
      </c>
      <c r="O127">
        <v>1.2</v>
      </c>
      <c r="P127">
        <v>19</v>
      </c>
      <c r="Q127">
        <v>0</v>
      </c>
      <c r="S127">
        <v>65.92</v>
      </c>
      <c r="T127" t="s">
        <v>145</v>
      </c>
    </row>
    <row r="128" spans="1:20" x14ac:dyDescent="0.25">
      <c r="A128">
        <v>127</v>
      </c>
      <c r="B128">
        <v>323</v>
      </c>
      <c r="C128" t="s">
        <v>401</v>
      </c>
      <c r="D128">
        <v>14</v>
      </c>
      <c r="E128">
        <v>3</v>
      </c>
      <c r="F128">
        <v>8.18</v>
      </c>
      <c r="G128">
        <v>12.22</v>
      </c>
      <c r="H128">
        <v>3.46</v>
      </c>
      <c r="I128">
        <v>29.725000000000001</v>
      </c>
      <c r="J128">
        <v>11.64</v>
      </c>
      <c r="K128">
        <v>17.12</v>
      </c>
      <c r="L128">
        <v>79.125</v>
      </c>
      <c r="M128">
        <v>3.0000000000000001E-3</v>
      </c>
      <c r="N128">
        <v>8</v>
      </c>
      <c r="O128">
        <v>3.8</v>
      </c>
      <c r="P128">
        <v>16</v>
      </c>
      <c r="Q128">
        <v>0</v>
      </c>
      <c r="S128">
        <v>24.8</v>
      </c>
      <c r="T128" t="s">
        <v>146</v>
      </c>
    </row>
    <row r="129" spans="1:20" x14ac:dyDescent="0.25">
      <c r="A129">
        <v>128</v>
      </c>
      <c r="B129">
        <v>324</v>
      </c>
      <c r="C129" t="s">
        <v>402</v>
      </c>
      <c r="D129">
        <v>72</v>
      </c>
      <c r="E129">
        <v>21</v>
      </c>
      <c r="F129">
        <v>128.31</v>
      </c>
      <c r="G129">
        <v>194.17</v>
      </c>
      <c r="H129">
        <v>56.62</v>
      </c>
      <c r="I129">
        <v>30.617000000000001</v>
      </c>
      <c r="J129">
        <v>184.93</v>
      </c>
      <c r="K129">
        <v>246.48</v>
      </c>
      <c r="L129">
        <v>72.150999999999996</v>
      </c>
      <c r="M129">
        <v>5.1999999999999998E-2</v>
      </c>
      <c r="N129">
        <v>73</v>
      </c>
      <c r="O129">
        <v>17.510000000000002</v>
      </c>
      <c r="P129">
        <v>127</v>
      </c>
      <c r="Q129">
        <v>0</v>
      </c>
      <c r="S129">
        <v>369.05</v>
      </c>
      <c r="T129" t="s">
        <v>147</v>
      </c>
    </row>
    <row r="130" spans="1:20" x14ac:dyDescent="0.25">
      <c r="A130">
        <v>129</v>
      </c>
      <c r="B130">
        <v>325</v>
      </c>
      <c r="C130" t="s">
        <v>403</v>
      </c>
      <c r="D130">
        <v>15</v>
      </c>
      <c r="E130">
        <v>2</v>
      </c>
      <c r="F130">
        <v>10.65</v>
      </c>
      <c r="G130">
        <v>14.95</v>
      </c>
      <c r="H130">
        <v>3.59</v>
      </c>
      <c r="I130">
        <v>25.210999999999999</v>
      </c>
      <c r="J130">
        <v>14.24</v>
      </c>
      <c r="K130">
        <v>16.52</v>
      </c>
      <c r="L130">
        <v>58.6</v>
      </c>
      <c r="M130">
        <v>4.0000000000000001E-3</v>
      </c>
      <c r="N130">
        <v>5</v>
      </c>
      <c r="O130">
        <v>2</v>
      </c>
      <c r="P130">
        <v>8</v>
      </c>
      <c r="Q130">
        <v>0</v>
      </c>
      <c r="S130">
        <v>21.06</v>
      </c>
      <c r="T130" t="s">
        <v>148</v>
      </c>
    </row>
    <row r="131" spans="1:20" x14ac:dyDescent="0.25">
      <c r="A131">
        <v>130</v>
      </c>
      <c r="B131">
        <v>326</v>
      </c>
      <c r="C131" t="s">
        <v>404</v>
      </c>
      <c r="D131">
        <v>135</v>
      </c>
      <c r="E131">
        <v>19</v>
      </c>
      <c r="F131">
        <v>307.49</v>
      </c>
      <c r="G131">
        <v>440.86</v>
      </c>
      <c r="H131">
        <v>112.36</v>
      </c>
      <c r="I131">
        <v>26.762</v>
      </c>
      <c r="J131">
        <v>419.85</v>
      </c>
      <c r="K131">
        <v>1070.1099999999999</v>
      </c>
      <c r="L131">
        <v>119.48099999999999</v>
      </c>
      <c r="M131">
        <v>0.11799999999999999</v>
      </c>
      <c r="N131">
        <v>104</v>
      </c>
      <c r="O131">
        <v>27.74</v>
      </c>
      <c r="P131">
        <v>394</v>
      </c>
      <c r="Q131">
        <v>0</v>
      </c>
      <c r="S131">
        <v>1493.39</v>
      </c>
      <c r="T131" t="s">
        <v>149</v>
      </c>
    </row>
    <row r="132" spans="1:20" x14ac:dyDescent="0.25">
      <c r="A132">
        <v>131</v>
      </c>
      <c r="B132">
        <v>327</v>
      </c>
      <c r="C132" t="s">
        <v>405</v>
      </c>
      <c r="D132">
        <v>119</v>
      </c>
      <c r="E132">
        <v>14</v>
      </c>
      <c r="F132">
        <v>235.76</v>
      </c>
      <c r="G132">
        <v>373.94</v>
      </c>
      <c r="H132">
        <v>120.37</v>
      </c>
      <c r="I132">
        <v>33.798999999999999</v>
      </c>
      <c r="J132">
        <v>356.13</v>
      </c>
      <c r="K132">
        <v>212.15</v>
      </c>
      <c r="L132">
        <v>35.281999999999996</v>
      </c>
      <c r="M132">
        <v>0.1</v>
      </c>
      <c r="N132">
        <v>206</v>
      </c>
      <c r="O132">
        <v>17.86</v>
      </c>
      <c r="P132">
        <v>161</v>
      </c>
      <c r="Q132">
        <v>0</v>
      </c>
      <c r="S132">
        <v>320.19</v>
      </c>
      <c r="T132" t="s">
        <v>150</v>
      </c>
    </row>
    <row r="133" spans="1:20" x14ac:dyDescent="0.25">
      <c r="A133">
        <v>132</v>
      </c>
      <c r="B133">
        <v>328</v>
      </c>
      <c r="C133" t="s">
        <v>406</v>
      </c>
      <c r="D133">
        <v>526</v>
      </c>
      <c r="E133">
        <v>102</v>
      </c>
      <c r="F133">
        <v>1812.82</v>
      </c>
      <c r="G133">
        <v>2688.63</v>
      </c>
      <c r="H133">
        <v>747.46</v>
      </c>
      <c r="I133">
        <v>29.193999999999999</v>
      </c>
      <c r="J133">
        <v>2560.2800000000002</v>
      </c>
      <c r="K133">
        <v>3971.34</v>
      </c>
      <c r="L133">
        <v>68.457999999999998</v>
      </c>
      <c r="M133">
        <v>0.71699999999999997</v>
      </c>
      <c r="N133">
        <v>1067</v>
      </c>
      <c r="O133">
        <v>390.56799999999998</v>
      </c>
      <c r="P133">
        <v>1990</v>
      </c>
      <c r="Q133">
        <v>0</v>
      </c>
      <c r="S133">
        <v>5733.55</v>
      </c>
      <c r="T133" t="s">
        <v>151</v>
      </c>
    </row>
    <row r="134" spans="1:20" x14ac:dyDescent="0.25">
      <c r="A134">
        <v>133</v>
      </c>
      <c r="B134">
        <v>330</v>
      </c>
      <c r="C134" t="s">
        <v>407</v>
      </c>
      <c r="D134">
        <v>157</v>
      </c>
      <c r="E134">
        <v>31</v>
      </c>
      <c r="F134">
        <v>306.36</v>
      </c>
      <c r="G134">
        <v>441.2</v>
      </c>
      <c r="H134">
        <v>113.35</v>
      </c>
      <c r="I134">
        <v>27.007000000000001</v>
      </c>
      <c r="J134">
        <v>419.71</v>
      </c>
      <c r="K134">
        <v>740.47</v>
      </c>
      <c r="L134">
        <v>68.144000000000005</v>
      </c>
      <c r="M134">
        <v>0.11799999999999999</v>
      </c>
      <c r="N134">
        <v>160</v>
      </c>
      <c r="O134">
        <v>63.274999999999999</v>
      </c>
      <c r="P134">
        <v>318</v>
      </c>
      <c r="Q134">
        <v>0</v>
      </c>
      <c r="S134">
        <v>1085.48</v>
      </c>
      <c r="T134" t="s">
        <v>152</v>
      </c>
    </row>
    <row r="135" spans="1:20" x14ac:dyDescent="0.25">
      <c r="A135">
        <v>134</v>
      </c>
      <c r="B135">
        <v>342</v>
      </c>
      <c r="C135" t="s">
        <v>408</v>
      </c>
      <c r="D135">
        <v>46</v>
      </c>
      <c r="E135">
        <v>4</v>
      </c>
      <c r="F135">
        <v>0.91</v>
      </c>
      <c r="G135">
        <v>1.99</v>
      </c>
      <c r="H135">
        <v>0.71</v>
      </c>
      <c r="I135">
        <v>43.826999999999998</v>
      </c>
      <c r="J135">
        <v>1.62</v>
      </c>
      <c r="K135">
        <v>249.27</v>
      </c>
      <c r="L135">
        <v>2309</v>
      </c>
      <c r="M135">
        <v>0</v>
      </c>
      <c r="N135">
        <v>1</v>
      </c>
      <c r="O135">
        <v>0.25</v>
      </c>
      <c r="P135">
        <v>81</v>
      </c>
      <c r="Q135">
        <v>0</v>
      </c>
      <c r="S135">
        <v>366.24</v>
      </c>
      <c r="T135" t="s">
        <v>153</v>
      </c>
    </row>
    <row r="136" spans="1:20" x14ac:dyDescent="0.25">
      <c r="A136">
        <v>135</v>
      </c>
      <c r="B136">
        <v>368</v>
      </c>
      <c r="C136" t="s">
        <v>409</v>
      </c>
      <c r="D136">
        <v>22</v>
      </c>
      <c r="E136">
        <v>2</v>
      </c>
      <c r="F136">
        <v>5.95</v>
      </c>
      <c r="G136">
        <v>9.9499999999999993</v>
      </c>
      <c r="H136">
        <v>3.26</v>
      </c>
      <c r="I136">
        <v>35.396000000000001</v>
      </c>
      <c r="J136">
        <v>9.2100000000000009</v>
      </c>
      <c r="K136">
        <v>42.78</v>
      </c>
      <c r="L136">
        <v>91.4</v>
      </c>
      <c r="M136">
        <v>3.0000000000000001E-3</v>
      </c>
      <c r="N136">
        <v>5</v>
      </c>
      <c r="O136">
        <v>1.35</v>
      </c>
      <c r="P136">
        <v>12</v>
      </c>
      <c r="Q136">
        <v>0</v>
      </c>
      <c r="S136">
        <v>66.09</v>
      </c>
      <c r="T136" t="s">
        <v>154</v>
      </c>
    </row>
    <row r="137" spans="1:20" x14ac:dyDescent="0.25">
      <c r="A137">
        <v>136</v>
      </c>
      <c r="B137">
        <v>374</v>
      </c>
      <c r="C137" t="s">
        <v>410</v>
      </c>
      <c r="D137">
        <v>5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-11</v>
      </c>
      <c r="L137">
        <v>9999</v>
      </c>
      <c r="M137">
        <v>0</v>
      </c>
      <c r="N137">
        <v>0</v>
      </c>
      <c r="O137">
        <v>0</v>
      </c>
      <c r="P137">
        <v>-2</v>
      </c>
      <c r="Q137">
        <v>0</v>
      </c>
      <c r="S137">
        <v>-14.46</v>
      </c>
      <c r="T137" t="s">
        <v>155</v>
      </c>
    </row>
    <row r="138" spans="1:20" x14ac:dyDescent="0.25">
      <c r="A138">
        <v>137</v>
      </c>
      <c r="B138">
        <v>380</v>
      </c>
      <c r="C138" t="s">
        <v>411</v>
      </c>
      <c r="D138">
        <v>20</v>
      </c>
      <c r="E138">
        <v>1</v>
      </c>
      <c r="F138">
        <v>9.52</v>
      </c>
      <c r="G138">
        <v>13.18</v>
      </c>
      <c r="H138">
        <v>3.03</v>
      </c>
      <c r="I138">
        <v>24.143000000000001</v>
      </c>
      <c r="J138">
        <v>12.55</v>
      </c>
      <c r="K138">
        <v>76.16</v>
      </c>
      <c r="L138">
        <v>248.5</v>
      </c>
      <c r="M138">
        <v>4.0000000000000001E-3</v>
      </c>
      <c r="N138">
        <v>2</v>
      </c>
      <c r="O138">
        <v>2</v>
      </c>
      <c r="P138">
        <v>16</v>
      </c>
      <c r="Q138">
        <v>0</v>
      </c>
      <c r="S138">
        <v>100.42</v>
      </c>
      <c r="T138" t="s">
        <v>156</v>
      </c>
    </row>
    <row r="139" spans="1:20" x14ac:dyDescent="0.25">
      <c r="A139">
        <v>138</v>
      </c>
      <c r="B139">
        <v>382</v>
      </c>
      <c r="C139" t="s">
        <v>412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11.2</v>
      </c>
      <c r="L139">
        <v>9999</v>
      </c>
      <c r="M139">
        <v>0</v>
      </c>
      <c r="N139">
        <v>0</v>
      </c>
      <c r="O139">
        <v>0</v>
      </c>
      <c r="P139">
        <v>2</v>
      </c>
      <c r="Q139">
        <v>0</v>
      </c>
      <c r="S139">
        <v>14.84</v>
      </c>
      <c r="T139" t="s">
        <v>157</v>
      </c>
    </row>
    <row r="140" spans="1:20" x14ac:dyDescent="0.25">
      <c r="A140">
        <v>139</v>
      </c>
      <c r="B140">
        <v>405</v>
      </c>
      <c r="C140" t="s">
        <v>413</v>
      </c>
      <c r="D140">
        <v>4</v>
      </c>
      <c r="E140">
        <v>2</v>
      </c>
      <c r="F140">
        <v>4.78</v>
      </c>
      <c r="G140">
        <v>7.98</v>
      </c>
      <c r="H140">
        <v>2.61</v>
      </c>
      <c r="I140">
        <v>35.317999999999998</v>
      </c>
      <c r="J140">
        <v>7.39</v>
      </c>
      <c r="K140">
        <v>45.62</v>
      </c>
      <c r="L140">
        <v>142.5</v>
      </c>
      <c r="M140">
        <v>2E-3</v>
      </c>
      <c r="N140">
        <v>2</v>
      </c>
      <c r="O140">
        <v>0.8</v>
      </c>
      <c r="P140">
        <v>16</v>
      </c>
      <c r="Q140">
        <v>0</v>
      </c>
      <c r="S140">
        <v>67.25</v>
      </c>
      <c r="T140" t="s">
        <v>158</v>
      </c>
    </row>
    <row r="141" spans="1:20" x14ac:dyDescent="0.25">
      <c r="A141">
        <v>140</v>
      </c>
      <c r="B141">
        <v>407</v>
      </c>
      <c r="C141" t="s">
        <v>414</v>
      </c>
      <c r="D141">
        <v>7</v>
      </c>
      <c r="E141">
        <v>2</v>
      </c>
      <c r="F141">
        <v>3.01</v>
      </c>
      <c r="G141">
        <v>4.59</v>
      </c>
      <c r="H141">
        <v>1.36</v>
      </c>
      <c r="I141">
        <v>31.120999999999999</v>
      </c>
      <c r="J141">
        <v>4.37</v>
      </c>
      <c r="K141">
        <v>39.06</v>
      </c>
      <c r="L141">
        <v>330</v>
      </c>
      <c r="M141">
        <v>1E-3</v>
      </c>
      <c r="N141">
        <v>1</v>
      </c>
      <c r="O141">
        <v>0.4</v>
      </c>
      <c r="P141">
        <v>10</v>
      </c>
      <c r="Q141">
        <v>0</v>
      </c>
      <c r="S141">
        <v>57.04</v>
      </c>
      <c r="T141" t="s">
        <v>159</v>
      </c>
    </row>
    <row r="142" spans="1:20" x14ac:dyDescent="0.25">
      <c r="A142">
        <v>141</v>
      </c>
      <c r="B142">
        <v>409</v>
      </c>
      <c r="C142" t="s">
        <v>415</v>
      </c>
      <c r="D142">
        <v>2</v>
      </c>
      <c r="E142">
        <v>1</v>
      </c>
      <c r="F142">
        <v>9.5299999999999994</v>
      </c>
      <c r="G142">
        <v>16.03</v>
      </c>
      <c r="H142">
        <v>3.5</v>
      </c>
      <c r="I142">
        <v>26.861000000000001</v>
      </c>
      <c r="J142">
        <v>13.03</v>
      </c>
      <c r="K142">
        <v>1.35</v>
      </c>
      <c r="L142">
        <v>15.286</v>
      </c>
      <c r="M142">
        <v>4.0000000000000001E-3</v>
      </c>
      <c r="N142">
        <v>7</v>
      </c>
      <c r="O142">
        <v>10.5</v>
      </c>
      <c r="P142">
        <v>1</v>
      </c>
      <c r="Q142">
        <v>0</v>
      </c>
      <c r="S142">
        <v>1.86</v>
      </c>
      <c r="T142" t="s">
        <v>160</v>
      </c>
    </row>
    <row r="143" spans="1:20" x14ac:dyDescent="0.25">
      <c r="A143">
        <v>142</v>
      </c>
      <c r="B143">
        <v>420</v>
      </c>
      <c r="C143" t="s">
        <v>416</v>
      </c>
      <c r="D143">
        <v>463</v>
      </c>
      <c r="E143">
        <v>7</v>
      </c>
      <c r="F143">
        <v>128</v>
      </c>
      <c r="G143">
        <v>214.91</v>
      </c>
      <c r="H143">
        <v>46.73</v>
      </c>
      <c r="I143">
        <v>26.744</v>
      </c>
      <c r="J143">
        <v>174.73</v>
      </c>
      <c r="K143">
        <v>138.97</v>
      </c>
      <c r="L143">
        <v>35.603999999999999</v>
      </c>
      <c r="M143">
        <v>4.9000000000000002E-2</v>
      </c>
      <c r="N143">
        <v>139</v>
      </c>
      <c r="O143">
        <v>4.7220000000000004</v>
      </c>
      <c r="P143">
        <v>116</v>
      </c>
      <c r="Q143">
        <v>0</v>
      </c>
      <c r="S143">
        <v>187.71</v>
      </c>
      <c r="T143" t="s">
        <v>161</v>
      </c>
    </row>
    <row r="144" spans="1:20" x14ac:dyDescent="0.25">
      <c r="A144">
        <v>143</v>
      </c>
      <c r="B144">
        <v>421</v>
      </c>
      <c r="C144" t="s">
        <v>417</v>
      </c>
      <c r="D144">
        <v>33</v>
      </c>
      <c r="E144">
        <v>3</v>
      </c>
      <c r="F144">
        <v>32.840000000000003</v>
      </c>
      <c r="G144">
        <v>47.98</v>
      </c>
      <c r="H144">
        <v>11.59</v>
      </c>
      <c r="I144">
        <v>26.085999999999999</v>
      </c>
      <c r="J144">
        <v>44.43</v>
      </c>
      <c r="K144">
        <v>3.81</v>
      </c>
      <c r="L144">
        <v>4.6310000000000002</v>
      </c>
      <c r="M144">
        <v>1.2E-2</v>
      </c>
      <c r="N144">
        <v>1.6</v>
      </c>
      <c r="O144">
        <v>1.6</v>
      </c>
      <c r="P144">
        <v>0.23899999999999999</v>
      </c>
      <c r="Q144">
        <v>0</v>
      </c>
      <c r="S144">
        <v>5.18</v>
      </c>
      <c r="T144" t="s">
        <v>162</v>
      </c>
    </row>
    <row r="145" spans="1:20" x14ac:dyDescent="0.25">
      <c r="A145">
        <v>144</v>
      </c>
      <c r="B145">
        <v>422</v>
      </c>
      <c r="C145" t="s">
        <v>418</v>
      </c>
      <c r="D145">
        <v>10</v>
      </c>
      <c r="E145">
        <v>2</v>
      </c>
      <c r="F145">
        <v>104.77</v>
      </c>
      <c r="G145">
        <v>183.89</v>
      </c>
      <c r="H145">
        <v>44.74</v>
      </c>
      <c r="I145">
        <v>29.923999999999999</v>
      </c>
      <c r="J145">
        <v>149.51</v>
      </c>
      <c r="K145">
        <v>68.16</v>
      </c>
      <c r="L145">
        <v>23.023</v>
      </c>
      <c r="M145">
        <v>4.2000000000000003E-2</v>
      </c>
      <c r="N145">
        <v>131</v>
      </c>
      <c r="O145">
        <v>11.705</v>
      </c>
      <c r="P145">
        <v>74</v>
      </c>
      <c r="Q145">
        <v>0</v>
      </c>
      <c r="S145">
        <v>104.6</v>
      </c>
      <c r="T145" t="s">
        <v>163</v>
      </c>
    </row>
    <row r="146" spans="1:20" x14ac:dyDescent="0.25">
      <c r="A146">
        <v>145</v>
      </c>
      <c r="B146">
        <v>425</v>
      </c>
      <c r="C146" t="s">
        <v>164</v>
      </c>
      <c r="D146">
        <v>1058</v>
      </c>
      <c r="E146">
        <v>230</v>
      </c>
      <c r="F146">
        <v>25812.31</v>
      </c>
      <c r="G146">
        <v>33697.949999999997</v>
      </c>
      <c r="H146">
        <v>1584.37</v>
      </c>
      <c r="I146">
        <v>5.7830000000000004</v>
      </c>
      <c r="J146">
        <v>27396.68</v>
      </c>
      <c r="K146">
        <v>12398.63</v>
      </c>
      <c r="L146">
        <v>20.356999999999999</v>
      </c>
      <c r="M146">
        <v>7.6760000000000002</v>
      </c>
      <c r="N146">
        <v>2860</v>
      </c>
      <c r="O146">
        <v>3610.91</v>
      </c>
      <c r="P146">
        <v>1422</v>
      </c>
      <c r="Q146">
        <v>0</v>
      </c>
      <c r="S146">
        <v>13967.96</v>
      </c>
      <c r="T146" t="s">
        <v>164</v>
      </c>
    </row>
    <row r="147" spans="1:20" x14ac:dyDescent="0.25">
      <c r="A147">
        <v>146</v>
      </c>
      <c r="B147">
        <v>436</v>
      </c>
      <c r="C147" t="s">
        <v>419</v>
      </c>
      <c r="D147">
        <v>11</v>
      </c>
      <c r="E147">
        <v>6</v>
      </c>
      <c r="F147">
        <v>64.92</v>
      </c>
      <c r="G147">
        <v>90.81</v>
      </c>
      <c r="H147">
        <v>21.56</v>
      </c>
      <c r="I147">
        <v>24.931000000000001</v>
      </c>
      <c r="J147">
        <v>86.48</v>
      </c>
      <c r="K147">
        <v>229.02</v>
      </c>
      <c r="L147">
        <v>73.102999999999994</v>
      </c>
      <c r="M147">
        <v>2.4E-2</v>
      </c>
      <c r="N147">
        <v>19</v>
      </c>
      <c r="O147">
        <v>12.84</v>
      </c>
      <c r="P147">
        <v>44.546999999999997</v>
      </c>
      <c r="Q147">
        <v>0</v>
      </c>
      <c r="S147">
        <v>327.14</v>
      </c>
      <c r="T147" t="s">
        <v>165</v>
      </c>
    </row>
    <row r="148" spans="1:20" x14ac:dyDescent="0.25">
      <c r="A148">
        <v>147</v>
      </c>
      <c r="B148">
        <v>439</v>
      </c>
      <c r="C148" t="s">
        <v>420</v>
      </c>
      <c r="D148">
        <v>22</v>
      </c>
      <c r="E148">
        <v>10</v>
      </c>
      <c r="F148">
        <v>53.39</v>
      </c>
      <c r="G148">
        <v>82.23</v>
      </c>
      <c r="H148">
        <v>24.93</v>
      </c>
      <c r="I148">
        <v>31.831</v>
      </c>
      <c r="J148">
        <v>78.319999999999993</v>
      </c>
      <c r="K148">
        <v>76.13</v>
      </c>
      <c r="L148">
        <v>55.808999999999997</v>
      </c>
      <c r="M148">
        <v>2.1999999999999999E-2</v>
      </c>
      <c r="N148">
        <v>47</v>
      </c>
      <c r="O148">
        <v>18.8</v>
      </c>
      <c r="P148">
        <v>70</v>
      </c>
      <c r="Q148">
        <v>0</v>
      </c>
      <c r="S148">
        <v>112.09</v>
      </c>
      <c r="T148" t="s">
        <v>166</v>
      </c>
    </row>
    <row r="149" spans="1:20" x14ac:dyDescent="0.25">
      <c r="A149">
        <v>148</v>
      </c>
      <c r="B149">
        <v>441</v>
      </c>
      <c r="C149" t="s">
        <v>421</v>
      </c>
      <c r="D149">
        <v>27</v>
      </c>
      <c r="E149">
        <v>9</v>
      </c>
      <c r="F149">
        <v>83.63</v>
      </c>
      <c r="G149">
        <v>125.19</v>
      </c>
      <c r="H149">
        <v>35.6</v>
      </c>
      <c r="I149">
        <v>29.858000000000001</v>
      </c>
      <c r="J149">
        <v>119.23</v>
      </c>
      <c r="K149">
        <v>193.61</v>
      </c>
      <c r="L149">
        <v>83.677000000000007</v>
      </c>
      <c r="M149">
        <v>3.3000000000000002E-2</v>
      </c>
      <c r="N149">
        <v>31</v>
      </c>
      <c r="O149">
        <v>12.4</v>
      </c>
      <c r="P149">
        <v>64</v>
      </c>
      <c r="Q149">
        <v>0</v>
      </c>
      <c r="S149">
        <v>282.14999999999998</v>
      </c>
      <c r="T149" t="s">
        <v>167</v>
      </c>
    </row>
    <row r="150" spans="1:20" x14ac:dyDescent="0.25">
      <c r="A150">
        <v>149</v>
      </c>
      <c r="B150">
        <v>442</v>
      </c>
      <c r="C150" t="s">
        <v>422</v>
      </c>
      <c r="D150">
        <v>15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3.9</v>
      </c>
      <c r="L150">
        <v>9999</v>
      </c>
      <c r="M150">
        <v>0</v>
      </c>
      <c r="N150">
        <v>0</v>
      </c>
      <c r="O150">
        <v>0</v>
      </c>
      <c r="P150">
        <v>1</v>
      </c>
      <c r="Q150">
        <v>0</v>
      </c>
      <c r="S150">
        <v>2.85</v>
      </c>
      <c r="T150" t="s">
        <v>168</v>
      </c>
    </row>
    <row r="151" spans="1:20" x14ac:dyDescent="0.25">
      <c r="A151">
        <v>150</v>
      </c>
      <c r="B151">
        <v>443</v>
      </c>
      <c r="C151" t="s">
        <v>423</v>
      </c>
      <c r="D151">
        <v>17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12.9</v>
      </c>
      <c r="L151">
        <v>9999</v>
      </c>
      <c r="M151">
        <v>0</v>
      </c>
      <c r="N151">
        <v>0</v>
      </c>
      <c r="O151">
        <v>0</v>
      </c>
      <c r="P151">
        <v>2</v>
      </c>
      <c r="Q151">
        <v>0</v>
      </c>
      <c r="S151">
        <v>17.12</v>
      </c>
      <c r="T151" t="s">
        <v>169</v>
      </c>
    </row>
    <row r="152" spans="1:20" x14ac:dyDescent="0.25">
      <c r="A152">
        <v>151</v>
      </c>
      <c r="B152">
        <v>444</v>
      </c>
      <c r="C152" t="s">
        <v>424</v>
      </c>
      <c r="D152">
        <v>113</v>
      </c>
      <c r="E152">
        <v>17</v>
      </c>
      <c r="F152">
        <v>109.01</v>
      </c>
      <c r="G152">
        <v>152.19</v>
      </c>
      <c r="H152">
        <v>32.950000000000003</v>
      </c>
      <c r="I152">
        <v>23.210999999999999</v>
      </c>
      <c r="J152">
        <v>141.96</v>
      </c>
      <c r="K152">
        <v>621.29</v>
      </c>
      <c r="L152">
        <v>83.966999999999999</v>
      </c>
      <c r="M152">
        <v>0.04</v>
      </c>
      <c r="N152">
        <v>61</v>
      </c>
      <c r="O152">
        <v>8.84</v>
      </c>
      <c r="P152">
        <v>139</v>
      </c>
      <c r="Q152">
        <v>0</v>
      </c>
      <c r="S152">
        <v>856.77</v>
      </c>
      <c r="T152" t="s">
        <v>170</v>
      </c>
    </row>
    <row r="153" spans="1:20" x14ac:dyDescent="0.25">
      <c r="A153">
        <v>152</v>
      </c>
      <c r="B153">
        <v>445</v>
      </c>
      <c r="C153" t="s">
        <v>425</v>
      </c>
      <c r="D153">
        <v>10</v>
      </c>
      <c r="E153">
        <v>4</v>
      </c>
      <c r="F153">
        <v>35.340000000000003</v>
      </c>
      <c r="G153">
        <v>55</v>
      </c>
      <c r="H153">
        <v>16.899999999999999</v>
      </c>
      <c r="I153">
        <v>32.350999999999999</v>
      </c>
      <c r="J153">
        <v>52.24</v>
      </c>
      <c r="K153">
        <v>181.34</v>
      </c>
      <c r="L153">
        <v>165.9</v>
      </c>
      <c r="M153">
        <v>1.4999999999999999E-2</v>
      </c>
      <c r="N153">
        <v>10</v>
      </c>
      <c r="O153">
        <v>1</v>
      </c>
      <c r="P153">
        <v>56</v>
      </c>
      <c r="Q153">
        <v>0</v>
      </c>
      <c r="S153">
        <v>266.83</v>
      </c>
      <c r="T153" t="s">
        <v>171</v>
      </c>
    </row>
    <row r="154" spans="1:20" x14ac:dyDescent="0.25">
      <c r="A154">
        <v>153</v>
      </c>
      <c r="B154">
        <v>446</v>
      </c>
      <c r="C154" t="s">
        <v>426</v>
      </c>
      <c r="D154">
        <v>23</v>
      </c>
      <c r="E154">
        <v>5</v>
      </c>
      <c r="F154">
        <v>29.1</v>
      </c>
      <c r="G154">
        <v>46.42</v>
      </c>
      <c r="H154">
        <v>15.11</v>
      </c>
      <c r="I154">
        <v>34.177999999999997</v>
      </c>
      <c r="J154">
        <v>44.21</v>
      </c>
      <c r="K154">
        <v>77.459999999999994</v>
      </c>
      <c r="L154">
        <v>107.056</v>
      </c>
      <c r="M154">
        <v>1.2E-2</v>
      </c>
      <c r="N154">
        <v>18</v>
      </c>
      <c r="O154">
        <v>202.05</v>
      </c>
      <c r="P154">
        <v>52</v>
      </c>
      <c r="Q154">
        <v>0</v>
      </c>
      <c r="S154">
        <v>119.51</v>
      </c>
      <c r="T154" t="s">
        <v>172</v>
      </c>
    </row>
    <row r="155" spans="1:20" x14ac:dyDescent="0.25">
      <c r="A155">
        <v>154</v>
      </c>
      <c r="B155">
        <v>453</v>
      </c>
      <c r="C155" t="s">
        <v>173</v>
      </c>
      <c r="D155">
        <v>23</v>
      </c>
      <c r="E155">
        <v>6</v>
      </c>
      <c r="F155">
        <v>9.2899999999999991</v>
      </c>
      <c r="G155">
        <v>18.13</v>
      </c>
      <c r="H155">
        <v>5.45</v>
      </c>
      <c r="I155">
        <v>36.973999999999997</v>
      </c>
      <c r="J155">
        <v>14.74</v>
      </c>
      <c r="K155">
        <v>170.72</v>
      </c>
      <c r="L155">
        <v>181.857</v>
      </c>
      <c r="M155">
        <v>4.0000000000000001E-3</v>
      </c>
      <c r="N155">
        <v>7</v>
      </c>
      <c r="O155">
        <v>7</v>
      </c>
      <c r="P155">
        <v>56</v>
      </c>
      <c r="Q155">
        <v>0</v>
      </c>
      <c r="S155">
        <v>249.46</v>
      </c>
      <c r="T155" t="s">
        <v>173</v>
      </c>
    </row>
    <row r="156" spans="1:20" x14ac:dyDescent="0.25">
      <c r="A156">
        <v>155</v>
      </c>
      <c r="B156">
        <v>458</v>
      </c>
      <c r="C156" t="s">
        <v>174</v>
      </c>
      <c r="D156">
        <v>11</v>
      </c>
      <c r="E156">
        <v>4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160.63</v>
      </c>
      <c r="L156">
        <v>9999</v>
      </c>
      <c r="M156">
        <v>0</v>
      </c>
      <c r="N156">
        <v>0</v>
      </c>
      <c r="O156">
        <v>0</v>
      </c>
      <c r="P156">
        <v>32</v>
      </c>
      <c r="Q156">
        <v>0</v>
      </c>
      <c r="S156">
        <v>225.76</v>
      </c>
      <c r="T156" t="s">
        <v>174</v>
      </c>
    </row>
    <row r="157" spans="1:20" x14ac:dyDescent="0.25">
      <c r="A157">
        <v>156</v>
      </c>
      <c r="B157">
        <v>460</v>
      </c>
      <c r="C157" t="s">
        <v>427</v>
      </c>
      <c r="D157">
        <v>4</v>
      </c>
      <c r="E157">
        <v>2</v>
      </c>
      <c r="F157">
        <v>5.63</v>
      </c>
      <c r="G157">
        <v>10.47</v>
      </c>
      <c r="H157">
        <v>2.88</v>
      </c>
      <c r="I157">
        <v>33.843000000000004</v>
      </c>
      <c r="J157">
        <v>8.51</v>
      </c>
      <c r="K157">
        <v>41.19</v>
      </c>
      <c r="L157">
        <v>63</v>
      </c>
      <c r="M157">
        <v>2E-3</v>
      </c>
      <c r="N157">
        <v>3</v>
      </c>
      <c r="O157">
        <v>3</v>
      </c>
      <c r="P157">
        <v>23</v>
      </c>
      <c r="Q157">
        <v>0</v>
      </c>
      <c r="S157">
        <v>63.96</v>
      </c>
      <c r="T157" t="s">
        <v>175</v>
      </c>
    </row>
    <row r="158" spans="1:20" x14ac:dyDescent="0.25">
      <c r="A158">
        <v>157</v>
      </c>
      <c r="B158">
        <v>470</v>
      </c>
      <c r="C158" t="s">
        <v>176</v>
      </c>
      <c r="D158">
        <v>4</v>
      </c>
      <c r="E158">
        <v>1</v>
      </c>
      <c r="F158">
        <v>1.92</v>
      </c>
      <c r="G158">
        <v>3.98</v>
      </c>
      <c r="H158">
        <v>1.32</v>
      </c>
      <c r="I158">
        <v>40.741</v>
      </c>
      <c r="J158">
        <v>3.24</v>
      </c>
      <c r="K158">
        <v>4.8</v>
      </c>
      <c r="L158">
        <v>82.5</v>
      </c>
      <c r="M158">
        <v>1E-3</v>
      </c>
      <c r="N158">
        <v>2</v>
      </c>
      <c r="O158">
        <v>2</v>
      </c>
      <c r="P158">
        <v>5</v>
      </c>
      <c r="Q158">
        <v>0</v>
      </c>
      <c r="S158">
        <v>8.09</v>
      </c>
      <c r="T158" t="s">
        <v>176</v>
      </c>
    </row>
    <row r="159" spans="1:20" x14ac:dyDescent="0.25">
      <c r="A159">
        <v>158</v>
      </c>
      <c r="B159">
        <v>489</v>
      </c>
      <c r="C159" t="s">
        <v>177</v>
      </c>
      <c r="D159">
        <v>122</v>
      </c>
      <c r="E159">
        <v>10</v>
      </c>
      <c r="F159">
        <v>146.57</v>
      </c>
      <c r="G159">
        <v>225.96</v>
      </c>
      <c r="H159">
        <v>62.64</v>
      </c>
      <c r="I159">
        <v>29.940999999999999</v>
      </c>
      <c r="J159">
        <v>209.21</v>
      </c>
      <c r="K159">
        <v>362.47</v>
      </c>
      <c r="L159">
        <v>74.213999999999999</v>
      </c>
      <c r="M159">
        <v>5.8999999999999997E-2</v>
      </c>
      <c r="N159">
        <v>84</v>
      </c>
      <c r="O159">
        <v>9744</v>
      </c>
      <c r="P159">
        <v>213</v>
      </c>
      <c r="Q159">
        <v>0</v>
      </c>
      <c r="S159">
        <v>537.28</v>
      </c>
      <c r="T159" t="s">
        <v>177</v>
      </c>
    </row>
    <row r="160" spans="1:20" x14ac:dyDescent="0.25">
      <c r="A160">
        <v>159</v>
      </c>
      <c r="B160">
        <v>498</v>
      </c>
      <c r="C160" t="s">
        <v>178</v>
      </c>
      <c r="D160">
        <v>512</v>
      </c>
      <c r="E160">
        <v>61</v>
      </c>
      <c r="F160">
        <v>102.08</v>
      </c>
      <c r="G160">
        <v>188.07</v>
      </c>
      <c r="H160">
        <v>50.82</v>
      </c>
      <c r="I160">
        <v>33.237000000000002</v>
      </c>
      <c r="J160">
        <v>152.9</v>
      </c>
      <c r="K160">
        <v>601.58000000000004</v>
      </c>
      <c r="L160">
        <v>107.60599999999999</v>
      </c>
      <c r="M160">
        <v>4.2999999999999997E-2</v>
      </c>
      <c r="N160">
        <v>33</v>
      </c>
      <c r="O160">
        <v>32.049999999999997</v>
      </c>
      <c r="P160">
        <v>105</v>
      </c>
      <c r="Q160">
        <v>0</v>
      </c>
      <c r="S160">
        <v>830.6</v>
      </c>
      <c r="T160" t="s">
        <v>178</v>
      </c>
    </row>
    <row r="161" spans="1:20" x14ac:dyDescent="0.25">
      <c r="A161">
        <v>160</v>
      </c>
      <c r="B161">
        <v>519</v>
      </c>
      <c r="C161" t="s">
        <v>428</v>
      </c>
      <c r="D161">
        <v>13</v>
      </c>
      <c r="E161">
        <v>1</v>
      </c>
      <c r="F161">
        <v>1</v>
      </c>
      <c r="G161">
        <v>1.99</v>
      </c>
      <c r="H161">
        <v>0.62</v>
      </c>
      <c r="I161">
        <v>38.271999999999998</v>
      </c>
      <c r="J161">
        <v>1.62</v>
      </c>
      <c r="K161">
        <v>1</v>
      </c>
      <c r="L161">
        <v>44</v>
      </c>
      <c r="M161">
        <v>0</v>
      </c>
      <c r="N161">
        <v>1</v>
      </c>
      <c r="O161">
        <v>1</v>
      </c>
      <c r="P161">
        <v>1</v>
      </c>
      <c r="Q161">
        <v>0</v>
      </c>
      <c r="S161">
        <v>1.62</v>
      </c>
      <c r="T161" t="s">
        <v>179</v>
      </c>
    </row>
    <row r="162" spans="1:20" x14ac:dyDescent="0.25">
      <c r="A162">
        <v>161</v>
      </c>
      <c r="B162">
        <v>520</v>
      </c>
      <c r="C162" t="s">
        <v>429</v>
      </c>
      <c r="D162">
        <v>4689</v>
      </c>
      <c r="E162">
        <v>143</v>
      </c>
      <c r="F162">
        <v>421.79</v>
      </c>
      <c r="G162">
        <v>737.53</v>
      </c>
      <c r="H162">
        <v>179.33</v>
      </c>
      <c r="I162">
        <v>29.832999999999998</v>
      </c>
      <c r="J162">
        <v>601.12</v>
      </c>
      <c r="K162">
        <v>2623.8</v>
      </c>
      <c r="L162">
        <v>143.97300000000001</v>
      </c>
      <c r="M162">
        <v>0.16800000000000001</v>
      </c>
      <c r="N162">
        <v>147</v>
      </c>
      <c r="O162">
        <v>1654</v>
      </c>
      <c r="P162">
        <v>734</v>
      </c>
      <c r="Q162">
        <v>0</v>
      </c>
      <c r="S162">
        <v>3889.48</v>
      </c>
      <c r="T162" t="s">
        <v>180</v>
      </c>
    </row>
    <row r="163" spans="1:20" x14ac:dyDescent="0.25">
      <c r="A163">
        <v>162</v>
      </c>
      <c r="B163">
        <v>521</v>
      </c>
      <c r="C163" t="s">
        <v>181</v>
      </c>
      <c r="D163">
        <v>401</v>
      </c>
      <c r="E163">
        <v>57</v>
      </c>
      <c r="F163">
        <v>24278.45</v>
      </c>
      <c r="G163">
        <v>32286.799999999999</v>
      </c>
      <c r="H163">
        <v>6470.88</v>
      </c>
      <c r="I163">
        <v>21.044</v>
      </c>
      <c r="J163">
        <v>30749.33</v>
      </c>
      <c r="K163">
        <v>3863.26</v>
      </c>
      <c r="L163">
        <v>3.5569999999999999</v>
      </c>
      <c r="M163">
        <v>8.6150000000000002</v>
      </c>
      <c r="N163">
        <v>3866.8220000000001</v>
      </c>
      <c r="O163">
        <v>3866.8220000000001</v>
      </c>
      <c r="P163">
        <v>550.80600000000004</v>
      </c>
      <c r="Q163">
        <v>0</v>
      </c>
      <c r="S163">
        <v>4743.5200000000004</v>
      </c>
      <c r="T163" t="s">
        <v>181</v>
      </c>
    </row>
    <row r="164" spans="1:20" x14ac:dyDescent="0.25">
      <c r="A164">
        <v>163</v>
      </c>
      <c r="B164">
        <v>526</v>
      </c>
      <c r="C164" t="s">
        <v>430</v>
      </c>
      <c r="D164">
        <v>65</v>
      </c>
      <c r="E164">
        <v>10</v>
      </c>
      <c r="F164">
        <v>62.29</v>
      </c>
      <c r="G164">
        <v>89.93</v>
      </c>
      <c r="H164">
        <v>10.82</v>
      </c>
      <c r="I164">
        <v>14.8</v>
      </c>
      <c r="J164">
        <v>73.11</v>
      </c>
      <c r="K164">
        <v>407.94</v>
      </c>
      <c r="L164">
        <v>154.857</v>
      </c>
      <c r="M164">
        <v>0.02</v>
      </c>
      <c r="N164">
        <v>7</v>
      </c>
      <c r="O164">
        <v>1.31</v>
      </c>
      <c r="P164">
        <v>49</v>
      </c>
      <c r="Q164">
        <v>0</v>
      </c>
      <c r="S164">
        <v>455.52</v>
      </c>
      <c r="T164" t="s">
        <v>182</v>
      </c>
    </row>
    <row r="165" spans="1:20" x14ac:dyDescent="0.25">
      <c r="A165">
        <v>164</v>
      </c>
      <c r="B165">
        <v>528</v>
      </c>
      <c r="C165" t="s">
        <v>183</v>
      </c>
      <c r="D165">
        <v>132</v>
      </c>
      <c r="E165">
        <v>8</v>
      </c>
      <c r="F165">
        <v>61.57</v>
      </c>
      <c r="G165">
        <v>107.2</v>
      </c>
      <c r="H165">
        <v>25.59</v>
      </c>
      <c r="I165">
        <v>29.36</v>
      </c>
      <c r="J165">
        <v>87.16</v>
      </c>
      <c r="K165">
        <v>199.6</v>
      </c>
      <c r="L165">
        <v>115.95</v>
      </c>
      <c r="M165">
        <v>2.4E-2</v>
      </c>
      <c r="N165">
        <v>20</v>
      </c>
      <c r="O165">
        <v>524</v>
      </c>
      <c r="P165">
        <v>66</v>
      </c>
      <c r="Q165">
        <v>0</v>
      </c>
      <c r="S165">
        <v>286.62</v>
      </c>
      <c r="T165" t="s">
        <v>183</v>
      </c>
    </row>
    <row r="166" spans="1:20" x14ac:dyDescent="0.25">
      <c r="A166">
        <v>165</v>
      </c>
      <c r="B166">
        <v>551</v>
      </c>
      <c r="C166" t="s">
        <v>431</v>
      </c>
      <c r="D166">
        <v>131</v>
      </c>
      <c r="E166">
        <v>3</v>
      </c>
      <c r="F166">
        <v>9.02</v>
      </c>
      <c r="G166">
        <v>15.95</v>
      </c>
      <c r="H166">
        <v>3.94</v>
      </c>
      <c r="I166">
        <v>30.401</v>
      </c>
      <c r="J166">
        <v>12.96</v>
      </c>
      <c r="K166">
        <v>12.44</v>
      </c>
      <c r="L166">
        <v>57.8</v>
      </c>
      <c r="M166">
        <v>4.0000000000000001E-3</v>
      </c>
      <c r="N166">
        <v>5</v>
      </c>
      <c r="O166">
        <v>5</v>
      </c>
      <c r="P166">
        <v>4</v>
      </c>
      <c r="Q166">
        <v>0</v>
      </c>
      <c r="S166">
        <v>19.48</v>
      </c>
      <c r="T166" t="s">
        <v>184</v>
      </c>
    </row>
    <row r="167" spans="1:20" x14ac:dyDescent="0.25">
      <c r="A167">
        <v>166</v>
      </c>
      <c r="B167">
        <v>552</v>
      </c>
      <c r="C167" t="s">
        <v>185</v>
      </c>
      <c r="D167">
        <v>5980</v>
      </c>
      <c r="E167">
        <v>460</v>
      </c>
      <c r="F167">
        <v>26638.36</v>
      </c>
      <c r="G167">
        <v>38788.17</v>
      </c>
      <c r="H167">
        <v>10302.700000000001</v>
      </c>
      <c r="I167">
        <v>27.89</v>
      </c>
      <c r="J167">
        <v>36941.06</v>
      </c>
      <c r="K167">
        <v>15331.77</v>
      </c>
      <c r="L167">
        <v>15.917</v>
      </c>
      <c r="M167">
        <v>10.35</v>
      </c>
      <c r="N167">
        <v>2330.5300000000002</v>
      </c>
      <c r="O167">
        <v>2152.9209999999998</v>
      </c>
      <c r="P167">
        <v>1136.953</v>
      </c>
      <c r="Q167">
        <v>0</v>
      </c>
      <c r="S167">
        <v>20860.509999999998</v>
      </c>
      <c r="T167" t="s">
        <v>185</v>
      </c>
    </row>
    <row r="168" spans="1:20" x14ac:dyDescent="0.25">
      <c r="A168">
        <v>167</v>
      </c>
      <c r="B168">
        <v>553</v>
      </c>
      <c r="C168" t="s">
        <v>186</v>
      </c>
      <c r="D168">
        <v>216</v>
      </c>
      <c r="E168">
        <v>57</v>
      </c>
      <c r="F168">
        <v>6372.2</v>
      </c>
      <c r="G168">
        <v>8985.7000000000007</v>
      </c>
      <c r="H168">
        <v>2185.6</v>
      </c>
      <c r="I168">
        <v>25.539000000000001</v>
      </c>
      <c r="J168">
        <v>8557.7999999999993</v>
      </c>
      <c r="K168">
        <v>3948.56</v>
      </c>
      <c r="L168">
        <v>18.099</v>
      </c>
      <c r="M168">
        <v>2.3980000000000001</v>
      </c>
      <c r="N168">
        <v>495.89299999999997</v>
      </c>
      <c r="O168">
        <v>495.09300000000002</v>
      </c>
      <c r="P168">
        <v>267.60700000000003</v>
      </c>
      <c r="Q168">
        <v>0</v>
      </c>
      <c r="R168" t="s">
        <v>20</v>
      </c>
      <c r="S168">
        <v>5212.2700000000004</v>
      </c>
      <c r="T168" t="s">
        <v>186</v>
      </c>
    </row>
    <row r="169" spans="1:20" x14ac:dyDescent="0.25">
      <c r="A169">
        <v>168</v>
      </c>
      <c r="B169">
        <v>563</v>
      </c>
      <c r="C169" t="s">
        <v>432</v>
      </c>
      <c r="D169">
        <v>171</v>
      </c>
      <c r="E169">
        <v>12</v>
      </c>
      <c r="F169">
        <v>59.76</v>
      </c>
      <c r="G169">
        <v>110.87</v>
      </c>
      <c r="H169">
        <v>30.38</v>
      </c>
      <c r="I169">
        <v>33.703000000000003</v>
      </c>
      <c r="J169">
        <v>90.14</v>
      </c>
      <c r="K169">
        <v>442.62</v>
      </c>
      <c r="L169">
        <v>113.538</v>
      </c>
      <c r="M169">
        <v>2.5000000000000001E-2</v>
      </c>
      <c r="N169">
        <v>13</v>
      </c>
      <c r="O169">
        <v>13</v>
      </c>
      <c r="P169">
        <v>44</v>
      </c>
      <c r="Q169">
        <v>0</v>
      </c>
      <c r="S169">
        <v>672.98</v>
      </c>
      <c r="T169" t="s">
        <v>187</v>
      </c>
    </row>
    <row r="170" spans="1:20" x14ac:dyDescent="0.25">
      <c r="A170">
        <v>169</v>
      </c>
      <c r="B170">
        <v>564</v>
      </c>
      <c r="C170" t="s">
        <v>188</v>
      </c>
      <c r="D170">
        <v>473</v>
      </c>
      <c r="E170">
        <v>119</v>
      </c>
      <c r="F170">
        <v>17785.22</v>
      </c>
      <c r="G170">
        <v>24480.15</v>
      </c>
      <c r="H170">
        <v>5387.06</v>
      </c>
      <c r="I170">
        <v>23.248000000000001</v>
      </c>
      <c r="J170">
        <v>23172.28</v>
      </c>
      <c r="K170">
        <v>3451.23</v>
      </c>
      <c r="L170">
        <v>4.242</v>
      </c>
      <c r="M170">
        <v>6.492</v>
      </c>
      <c r="N170">
        <v>8493.2219999999998</v>
      </c>
      <c r="O170">
        <v>8491.1419999999998</v>
      </c>
      <c r="P170">
        <v>1290.7619999999999</v>
      </c>
      <c r="Q170">
        <v>0</v>
      </c>
      <c r="S170">
        <v>4714.92</v>
      </c>
      <c r="T170" t="s">
        <v>188</v>
      </c>
    </row>
    <row r="171" spans="1:20" x14ac:dyDescent="0.25">
      <c r="A171">
        <v>170</v>
      </c>
      <c r="B171">
        <v>574</v>
      </c>
      <c r="C171" t="s">
        <v>433</v>
      </c>
      <c r="D171">
        <v>346</v>
      </c>
      <c r="E171">
        <v>8</v>
      </c>
      <c r="F171">
        <v>26.65</v>
      </c>
      <c r="G171">
        <v>42.48</v>
      </c>
      <c r="H171">
        <v>7.89</v>
      </c>
      <c r="I171">
        <v>22.843</v>
      </c>
      <c r="J171">
        <v>34.54</v>
      </c>
      <c r="K171">
        <v>149.87</v>
      </c>
      <c r="L171">
        <v>146.75</v>
      </c>
      <c r="M171">
        <v>0.01</v>
      </c>
      <c r="N171">
        <v>12</v>
      </c>
      <c r="O171">
        <v>12</v>
      </c>
      <c r="P171">
        <v>65</v>
      </c>
      <c r="Q171">
        <v>0</v>
      </c>
      <c r="S171">
        <v>239.64</v>
      </c>
      <c r="T171" t="s">
        <v>189</v>
      </c>
    </row>
    <row r="172" spans="1:20" x14ac:dyDescent="0.25">
      <c r="A172">
        <v>171</v>
      </c>
      <c r="B172">
        <v>582</v>
      </c>
      <c r="C172" t="s">
        <v>434</v>
      </c>
      <c r="D172">
        <v>9</v>
      </c>
      <c r="E172">
        <v>4</v>
      </c>
      <c r="F172">
        <v>8.67</v>
      </c>
      <c r="G172">
        <v>15.98</v>
      </c>
      <c r="H172">
        <v>4.32</v>
      </c>
      <c r="I172">
        <v>33.256</v>
      </c>
      <c r="J172">
        <v>12.99</v>
      </c>
      <c r="K172">
        <v>70.45</v>
      </c>
      <c r="L172">
        <v>214</v>
      </c>
      <c r="M172">
        <v>4.0000000000000001E-3</v>
      </c>
      <c r="N172">
        <v>2</v>
      </c>
      <c r="O172">
        <v>2</v>
      </c>
      <c r="P172">
        <v>13</v>
      </c>
      <c r="Q172">
        <v>0</v>
      </c>
      <c r="S172">
        <v>107.22</v>
      </c>
      <c r="T172" t="s">
        <v>190</v>
      </c>
    </row>
    <row r="173" spans="1:20" x14ac:dyDescent="0.25">
      <c r="A173">
        <v>172</v>
      </c>
      <c r="B173">
        <v>584</v>
      </c>
      <c r="C173" t="s">
        <v>435</v>
      </c>
      <c r="D173">
        <v>1080</v>
      </c>
      <c r="E173">
        <v>36</v>
      </c>
      <c r="F173">
        <v>145.27000000000001</v>
      </c>
      <c r="G173">
        <v>256.95</v>
      </c>
      <c r="H173">
        <v>63.63</v>
      </c>
      <c r="I173">
        <v>30.46</v>
      </c>
      <c r="J173">
        <v>208.9</v>
      </c>
      <c r="K173">
        <v>776.02</v>
      </c>
      <c r="L173">
        <v>197.6</v>
      </c>
      <c r="M173">
        <v>5.8999999999999997E-2</v>
      </c>
      <c r="N173">
        <v>25</v>
      </c>
      <c r="O173">
        <v>25</v>
      </c>
      <c r="P173">
        <v>173</v>
      </c>
      <c r="Q173">
        <v>0</v>
      </c>
      <c r="S173">
        <v>1085.6600000000001</v>
      </c>
      <c r="T173" t="s">
        <v>191</v>
      </c>
    </row>
    <row r="174" spans="1:20" x14ac:dyDescent="0.25">
      <c r="A174">
        <v>173</v>
      </c>
      <c r="B174">
        <v>586</v>
      </c>
      <c r="C174" t="s">
        <v>436</v>
      </c>
      <c r="D174">
        <v>3</v>
      </c>
      <c r="E174">
        <v>2</v>
      </c>
      <c r="F174">
        <v>10.74</v>
      </c>
      <c r="G174">
        <v>20.07</v>
      </c>
      <c r="H174">
        <v>5.58</v>
      </c>
      <c r="I174">
        <v>34.191000000000003</v>
      </c>
      <c r="J174">
        <v>16.32</v>
      </c>
      <c r="K174">
        <v>95.94</v>
      </c>
      <c r="L174">
        <v>98.667000000000002</v>
      </c>
      <c r="M174">
        <v>5.0000000000000001E-3</v>
      </c>
      <c r="N174">
        <v>3</v>
      </c>
      <c r="O174">
        <v>3</v>
      </c>
      <c r="P174">
        <v>9</v>
      </c>
      <c r="Q174">
        <v>0</v>
      </c>
      <c r="S174">
        <v>157.72999999999999</v>
      </c>
      <c r="T174" t="s">
        <v>192</v>
      </c>
    </row>
    <row r="175" spans="1:20" x14ac:dyDescent="0.25">
      <c r="A175">
        <v>174</v>
      </c>
      <c r="B175">
        <v>608</v>
      </c>
      <c r="C175" t="s">
        <v>437</v>
      </c>
      <c r="D175">
        <v>1616</v>
      </c>
      <c r="E175">
        <v>75</v>
      </c>
      <c r="F175">
        <v>414.7</v>
      </c>
      <c r="G175">
        <v>731.45</v>
      </c>
      <c r="H175">
        <v>179.95</v>
      </c>
      <c r="I175">
        <v>30.260999999999999</v>
      </c>
      <c r="J175">
        <v>594.65</v>
      </c>
      <c r="K175">
        <v>1993.25</v>
      </c>
      <c r="L175">
        <v>171.34800000000001</v>
      </c>
      <c r="M175">
        <v>0.16700000000000001</v>
      </c>
      <c r="N175">
        <v>325</v>
      </c>
      <c r="O175">
        <v>302.88</v>
      </c>
      <c r="P175">
        <v>488</v>
      </c>
      <c r="Q175">
        <v>0</v>
      </c>
      <c r="S175">
        <v>2950</v>
      </c>
      <c r="T175" t="s">
        <v>193</v>
      </c>
    </row>
    <row r="176" spans="1:20" x14ac:dyDescent="0.25">
      <c r="A176">
        <v>175</v>
      </c>
      <c r="B176">
        <v>609</v>
      </c>
      <c r="C176" t="s">
        <v>194</v>
      </c>
      <c r="D176">
        <v>28908</v>
      </c>
      <c r="E176">
        <v>1870</v>
      </c>
      <c r="F176">
        <v>5005.79</v>
      </c>
      <c r="G176">
        <v>8528.18</v>
      </c>
      <c r="H176">
        <v>2029.67</v>
      </c>
      <c r="I176">
        <v>28.849</v>
      </c>
      <c r="J176">
        <v>7035.46</v>
      </c>
      <c r="K176">
        <v>43868.05</v>
      </c>
      <c r="L176">
        <v>191.91499999999999</v>
      </c>
      <c r="M176">
        <v>1.9710000000000001</v>
      </c>
      <c r="N176">
        <v>1242</v>
      </c>
      <c r="O176">
        <v>2823.317</v>
      </c>
      <c r="P176">
        <v>7519</v>
      </c>
      <c r="Q176">
        <v>0</v>
      </c>
      <c r="S176">
        <v>63475.74</v>
      </c>
      <c r="T176" t="s">
        <v>194</v>
      </c>
    </row>
    <row r="177" spans="1:20" x14ac:dyDescent="0.25">
      <c r="A177">
        <v>176</v>
      </c>
      <c r="B177">
        <v>617</v>
      </c>
      <c r="C177" t="s">
        <v>438</v>
      </c>
      <c r="D177">
        <v>142</v>
      </c>
      <c r="E177">
        <v>10</v>
      </c>
      <c r="F177">
        <v>30.83</v>
      </c>
      <c r="G177">
        <v>60.21</v>
      </c>
      <c r="H177">
        <v>18.12</v>
      </c>
      <c r="I177">
        <v>37.017000000000003</v>
      </c>
      <c r="J177">
        <v>48.95</v>
      </c>
      <c r="K177">
        <v>188.63</v>
      </c>
      <c r="L177">
        <v>169.333</v>
      </c>
      <c r="M177">
        <v>1.4E-2</v>
      </c>
      <c r="N177">
        <v>9</v>
      </c>
      <c r="O177">
        <v>9</v>
      </c>
      <c r="P177">
        <v>43</v>
      </c>
      <c r="Q177">
        <v>0</v>
      </c>
      <c r="S177">
        <v>289.73</v>
      </c>
      <c r="T177" t="s">
        <v>195</v>
      </c>
    </row>
    <row r="178" spans="1:20" x14ac:dyDescent="0.25">
      <c r="A178">
        <v>177</v>
      </c>
      <c r="B178">
        <v>626</v>
      </c>
      <c r="C178" t="s">
        <v>439</v>
      </c>
      <c r="D178">
        <v>94</v>
      </c>
      <c r="E178">
        <v>1</v>
      </c>
      <c r="F178">
        <v>2.65</v>
      </c>
      <c r="G178">
        <v>4.99</v>
      </c>
      <c r="H178">
        <v>1.41</v>
      </c>
      <c r="I178">
        <v>34.728999999999999</v>
      </c>
      <c r="J178">
        <v>4.0599999999999996</v>
      </c>
      <c r="K178">
        <v>0</v>
      </c>
      <c r="L178">
        <v>23</v>
      </c>
      <c r="M178">
        <v>1E-3</v>
      </c>
      <c r="N178">
        <v>1</v>
      </c>
      <c r="O178">
        <v>1</v>
      </c>
      <c r="P178">
        <v>0</v>
      </c>
      <c r="Q178">
        <v>0</v>
      </c>
      <c r="S178">
        <v>0</v>
      </c>
      <c r="T178" t="s">
        <v>196</v>
      </c>
    </row>
    <row r="179" spans="1:20" x14ac:dyDescent="0.25">
      <c r="A179">
        <v>178</v>
      </c>
      <c r="B179">
        <v>628</v>
      </c>
      <c r="C179" t="s">
        <v>440</v>
      </c>
      <c r="D179">
        <v>218</v>
      </c>
      <c r="E179">
        <v>14</v>
      </c>
      <c r="F179">
        <v>34.25</v>
      </c>
      <c r="G179">
        <v>72.31</v>
      </c>
      <c r="H179">
        <v>24.53</v>
      </c>
      <c r="I179">
        <v>41.731999999999999</v>
      </c>
      <c r="J179">
        <v>58.78</v>
      </c>
      <c r="K179">
        <v>298.70999999999998</v>
      </c>
      <c r="L179">
        <v>114.556</v>
      </c>
      <c r="M179">
        <v>1.6E-2</v>
      </c>
      <c r="N179">
        <v>9</v>
      </c>
      <c r="O179">
        <v>13</v>
      </c>
      <c r="P179">
        <v>29</v>
      </c>
      <c r="Q179">
        <v>0</v>
      </c>
      <c r="S179">
        <v>456.36</v>
      </c>
      <c r="T179" t="s">
        <v>197</v>
      </c>
    </row>
    <row r="180" spans="1:20" x14ac:dyDescent="0.25">
      <c r="A180">
        <v>179</v>
      </c>
      <c r="B180">
        <v>632</v>
      </c>
      <c r="C180" t="s">
        <v>441</v>
      </c>
      <c r="D180">
        <v>14</v>
      </c>
      <c r="E180">
        <v>6</v>
      </c>
      <c r="F180">
        <v>22.2</v>
      </c>
      <c r="G180">
        <v>35.96</v>
      </c>
      <c r="H180">
        <v>7.04</v>
      </c>
      <c r="I180">
        <v>24.077000000000002</v>
      </c>
      <c r="J180">
        <v>29.24</v>
      </c>
      <c r="K180">
        <v>108.88</v>
      </c>
      <c r="L180">
        <v>97.5</v>
      </c>
      <c r="M180">
        <v>8.0000000000000002E-3</v>
      </c>
      <c r="N180">
        <v>4</v>
      </c>
      <c r="O180">
        <v>4</v>
      </c>
      <c r="P180">
        <v>25</v>
      </c>
      <c r="Q180">
        <v>0</v>
      </c>
      <c r="S180">
        <v>152.33000000000001</v>
      </c>
      <c r="T180" t="s">
        <v>198</v>
      </c>
    </row>
    <row r="181" spans="1:20" x14ac:dyDescent="0.25">
      <c r="A181">
        <v>180</v>
      </c>
      <c r="B181">
        <v>642</v>
      </c>
      <c r="C181" t="s">
        <v>442</v>
      </c>
      <c r="D181">
        <v>93</v>
      </c>
      <c r="E181">
        <v>1</v>
      </c>
      <c r="F181">
        <v>10.4</v>
      </c>
      <c r="G181">
        <v>18.989999999999998</v>
      </c>
      <c r="H181">
        <v>5.04</v>
      </c>
      <c r="I181">
        <v>32.642000000000003</v>
      </c>
      <c r="J181">
        <v>15.44</v>
      </c>
      <c r="K181">
        <v>-10.4</v>
      </c>
      <c r="L181">
        <v>-15</v>
      </c>
      <c r="M181">
        <v>4.0000000000000001E-3</v>
      </c>
      <c r="N181">
        <v>1</v>
      </c>
      <c r="O181">
        <v>1</v>
      </c>
      <c r="P181">
        <v>-1</v>
      </c>
      <c r="Q181">
        <v>0</v>
      </c>
      <c r="S181">
        <v>-15.44</v>
      </c>
      <c r="T181" t="s">
        <v>199</v>
      </c>
    </row>
    <row r="182" spans="1:20" x14ac:dyDescent="0.25">
      <c r="A182">
        <v>181</v>
      </c>
      <c r="B182">
        <v>652</v>
      </c>
      <c r="C182" t="s">
        <v>443</v>
      </c>
      <c r="D182">
        <v>56</v>
      </c>
      <c r="E182">
        <v>3</v>
      </c>
      <c r="F182">
        <v>14.95</v>
      </c>
      <c r="G182">
        <v>24.95</v>
      </c>
      <c r="H182">
        <v>5.33</v>
      </c>
      <c r="I182">
        <v>26.282</v>
      </c>
      <c r="J182">
        <v>20.28</v>
      </c>
      <c r="K182">
        <v>40.85</v>
      </c>
      <c r="L182">
        <v>87.8</v>
      </c>
      <c r="M182">
        <v>6.0000000000000001E-3</v>
      </c>
      <c r="N182">
        <v>5</v>
      </c>
      <c r="O182">
        <v>5</v>
      </c>
      <c r="P182">
        <v>5</v>
      </c>
      <c r="Q182">
        <v>0</v>
      </c>
      <c r="S182">
        <v>65</v>
      </c>
      <c r="T182" t="s">
        <v>200</v>
      </c>
    </row>
    <row r="183" spans="1:20" x14ac:dyDescent="0.25">
      <c r="A183">
        <v>182</v>
      </c>
      <c r="B183">
        <v>654</v>
      </c>
      <c r="C183" t="s">
        <v>444</v>
      </c>
      <c r="D183">
        <v>112</v>
      </c>
      <c r="E183">
        <v>4</v>
      </c>
      <c r="F183">
        <v>26.36</v>
      </c>
      <c r="G183">
        <v>63.68</v>
      </c>
      <c r="H183">
        <v>25.42</v>
      </c>
      <c r="I183">
        <v>49.091999999999999</v>
      </c>
      <c r="J183">
        <v>51.78</v>
      </c>
      <c r="K183">
        <v>59.75</v>
      </c>
      <c r="L183">
        <v>40.25</v>
      </c>
      <c r="M183">
        <v>1.4999999999999999E-2</v>
      </c>
      <c r="N183">
        <v>32</v>
      </c>
      <c r="O183">
        <v>32</v>
      </c>
      <c r="P183">
        <v>31</v>
      </c>
      <c r="Q183">
        <v>0</v>
      </c>
      <c r="S183">
        <v>98.93</v>
      </c>
      <c r="T183" t="s">
        <v>201</v>
      </c>
    </row>
    <row r="184" spans="1:20" x14ac:dyDescent="0.25">
      <c r="A184">
        <v>183</v>
      </c>
      <c r="B184">
        <v>659</v>
      </c>
      <c r="C184" t="s">
        <v>445</v>
      </c>
      <c r="D184">
        <v>208</v>
      </c>
      <c r="E184">
        <v>26</v>
      </c>
      <c r="F184">
        <v>305.45999999999998</v>
      </c>
      <c r="G184">
        <v>548.16999999999996</v>
      </c>
      <c r="H184">
        <v>140.19</v>
      </c>
      <c r="I184">
        <v>31.457000000000001</v>
      </c>
      <c r="J184">
        <v>445.65</v>
      </c>
      <c r="K184">
        <v>1018.25</v>
      </c>
      <c r="L184">
        <v>88.442999999999998</v>
      </c>
      <c r="M184">
        <v>0.125</v>
      </c>
      <c r="N184">
        <v>106</v>
      </c>
      <c r="O184">
        <v>179</v>
      </c>
      <c r="P184">
        <v>246</v>
      </c>
      <c r="Q184">
        <v>0</v>
      </c>
      <c r="S184">
        <v>1464.9</v>
      </c>
      <c r="T184" t="s">
        <v>202</v>
      </c>
    </row>
    <row r="185" spans="1:20" x14ac:dyDescent="0.25">
      <c r="A185">
        <v>184</v>
      </c>
      <c r="B185">
        <v>664</v>
      </c>
      <c r="C185" t="s">
        <v>203</v>
      </c>
      <c r="D185">
        <v>82</v>
      </c>
      <c r="E185">
        <v>18</v>
      </c>
      <c r="F185">
        <v>49.12</v>
      </c>
      <c r="G185">
        <v>81.739999999999995</v>
      </c>
      <c r="H185">
        <v>26.56</v>
      </c>
      <c r="I185">
        <v>35.094999999999999</v>
      </c>
      <c r="J185">
        <v>75.680000000000007</v>
      </c>
      <c r="K185">
        <v>526.07000000000005</v>
      </c>
      <c r="L185">
        <v>457</v>
      </c>
      <c r="M185">
        <v>2.1000000000000001E-2</v>
      </c>
      <c r="N185">
        <v>6</v>
      </c>
      <c r="O185">
        <v>6</v>
      </c>
      <c r="P185">
        <v>85</v>
      </c>
      <c r="Q185">
        <v>0</v>
      </c>
      <c r="S185">
        <v>829.03</v>
      </c>
      <c r="T185" t="s">
        <v>203</v>
      </c>
    </row>
    <row r="186" spans="1:20" x14ac:dyDescent="0.25">
      <c r="A186">
        <v>185</v>
      </c>
      <c r="B186">
        <v>665</v>
      </c>
      <c r="C186" t="s">
        <v>446</v>
      </c>
      <c r="D186">
        <v>120</v>
      </c>
      <c r="E186">
        <v>23</v>
      </c>
      <c r="F186">
        <v>47.14</v>
      </c>
      <c r="G186">
        <v>81.56</v>
      </c>
      <c r="H186">
        <v>27.27</v>
      </c>
      <c r="I186">
        <v>36.648000000000003</v>
      </c>
      <c r="J186">
        <v>74.41</v>
      </c>
      <c r="K186">
        <v>643.65</v>
      </c>
      <c r="L186">
        <v>267.85199999999998</v>
      </c>
      <c r="M186">
        <v>2.1000000000000001E-2</v>
      </c>
      <c r="N186">
        <v>54</v>
      </c>
      <c r="O186">
        <v>54</v>
      </c>
      <c r="P186">
        <v>431</v>
      </c>
      <c r="Q186">
        <v>0</v>
      </c>
      <c r="S186">
        <v>1017.54</v>
      </c>
      <c r="T186" t="s">
        <v>204</v>
      </c>
    </row>
    <row r="187" spans="1:20" x14ac:dyDescent="0.25">
      <c r="A187">
        <v>186</v>
      </c>
      <c r="B187">
        <v>666</v>
      </c>
      <c r="C187" t="s">
        <v>447</v>
      </c>
      <c r="D187">
        <v>5</v>
      </c>
      <c r="E187">
        <v>1</v>
      </c>
      <c r="F187">
        <v>2.1</v>
      </c>
      <c r="G187">
        <v>3.98</v>
      </c>
      <c r="H187">
        <v>1.59</v>
      </c>
      <c r="I187">
        <v>43.088999999999999</v>
      </c>
      <c r="J187">
        <v>3.69</v>
      </c>
      <c r="K187">
        <v>4.2</v>
      </c>
      <c r="L187">
        <v>24</v>
      </c>
      <c r="M187">
        <v>1E-3</v>
      </c>
      <c r="N187">
        <v>2</v>
      </c>
      <c r="O187">
        <v>2</v>
      </c>
      <c r="P187">
        <v>4</v>
      </c>
      <c r="Q187">
        <v>0</v>
      </c>
      <c r="S187">
        <v>7.37</v>
      </c>
      <c r="T187" t="s">
        <v>205</v>
      </c>
    </row>
    <row r="188" spans="1:20" x14ac:dyDescent="0.25">
      <c r="A188">
        <v>187</v>
      </c>
      <c r="B188">
        <v>667</v>
      </c>
      <c r="C188" t="s">
        <v>448</v>
      </c>
      <c r="D188">
        <v>6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1.7</v>
      </c>
      <c r="L188">
        <v>9999</v>
      </c>
      <c r="M188">
        <v>0</v>
      </c>
      <c r="N188">
        <v>0</v>
      </c>
      <c r="O188">
        <v>0</v>
      </c>
      <c r="P188">
        <v>1</v>
      </c>
      <c r="Q188">
        <v>0</v>
      </c>
      <c r="S188">
        <v>2.95</v>
      </c>
      <c r="T188" t="s">
        <v>206</v>
      </c>
    </row>
    <row r="189" spans="1:20" x14ac:dyDescent="0.25">
      <c r="A189">
        <v>188</v>
      </c>
      <c r="B189">
        <v>669</v>
      </c>
      <c r="C189" t="s">
        <v>449</v>
      </c>
      <c r="D189">
        <v>276</v>
      </c>
      <c r="E189">
        <v>64</v>
      </c>
      <c r="F189">
        <v>549.14</v>
      </c>
      <c r="G189">
        <v>951.07</v>
      </c>
      <c r="H189">
        <v>327.31</v>
      </c>
      <c r="I189">
        <v>37.344999999999999</v>
      </c>
      <c r="J189">
        <v>876.45</v>
      </c>
      <c r="K189">
        <v>3716.18</v>
      </c>
      <c r="L189">
        <v>139.51400000000001</v>
      </c>
      <c r="M189">
        <v>0.246</v>
      </c>
      <c r="N189">
        <v>183</v>
      </c>
      <c r="O189">
        <v>558.29700000000003</v>
      </c>
      <c r="P189">
        <v>868</v>
      </c>
      <c r="Q189">
        <v>0</v>
      </c>
      <c r="S189">
        <v>5994.79</v>
      </c>
      <c r="T189" t="s">
        <v>207</v>
      </c>
    </row>
    <row r="190" spans="1:20" x14ac:dyDescent="0.25">
      <c r="A190">
        <v>189</v>
      </c>
      <c r="B190">
        <v>671</v>
      </c>
      <c r="C190" t="s">
        <v>450</v>
      </c>
      <c r="D190">
        <v>24</v>
      </c>
      <c r="E190">
        <v>2</v>
      </c>
      <c r="F190">
        <v>17.739999999999998</v>
      </c>
      <c r="G190">
        <v>32.979999999999997</v>
      </c>
      <c r="H190">
        <v>9.07</v>
      </c>
      <c r="I190">
        <v>33.831000000000003</v>
      </c>
      <c r="J190">
        <v>26.81</v>
      </c>
      <c r="K190">
        <v>10.99</v>
      </c>
      <c r="L190">
        <v>40.5</v>
      </c>
      <c r="M190">
        <v>8.0000000000000002E-3</v>
      </c>
      <c r="N190">
        <v>2</v>
      </c>
      <c r="O190">
        <v>1.5249999999999999</v>
      </c>
      <c r="P190">
        <v>1</v>
      </c>
      <c r="Q190">
        <v>0</v>
      </c>
      <c r="S190">
        <v>15.44</v>
      </c>
      <c r="T190" t="s">
        <v>208</v>
      </c>
    </row>
    <row r="191" spans="1:20" x14ac:dyDescent="0.25">
      <c r="A191">
        <v>190</v>
      </c>
      <c r="B191">
        <v>673</v>
      </c>
      <c r="C191" t="s">
        <v>209</v>
      </c>
      <c r="D191">
        <v>510</v>
      </c>
      <c r="E191">
        <v>46</v>
      </c>
      <c r="F191">
        <v>664.24</v>
      </c>
      <c r="G191">
        <v>1248.95</v>
      </c>
      <c r="H191">
        <v>351.17</v>
      </c>
      <c r="I191">
        <v>34.584000000000003</v>
      </c>
      <c r="J191">
        <v>1015.41</v>
      </c>
      <c r="K191">
        <v>1739.03</v>
      </c>
      <c r="L191">
        <v>55.887</v>
      </c>
      <c r="M191">
        <v>0.28399999999999997</v>
      </c>
      <c r="N191">
        <v>5077</v>
      </c>
      <c r="O191">
        <v>6443.05</v>
      </c>
      <c r="P191">
        <v>7957</v>
      </c>
      <c r="Q191">
        <v>0</v>
      </c>
      <c r="S191">
        <v>2875.51</v>
      </c>
      <c r="T191" t="s">
        <v>209</v>
      </c>
    </row>
    <row r="192" spans="1:20" x14ac:dyDescent="0.25">
      <c r="A192">
        <v>191</v>
      </c>
      <c r="B192">
        <v>677</v>
      </c>
      <c r="C192" t="s">
        <v>451</v>
      </c>
      <c r="D192">
        <v>42</v>
      </c>
      <c r="E192">
        <v>4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151.47999999999999</v>
      </c>
      <c r="L192">
        <v>9999</v>
      </c>
      <c r="M192">
        <v>0</v>
      </c>
      <c r="N192">
        <v>0</v>
      </c>
      <c r="O192">
        <v>0</v>
      </c>
      <c r="P192">
        <v>8</v>
      </c>
      <c r="Q192">
        <v>0</v>
      </c>
      <c r="S192">
        <v>187.74</v>
      </c>
      <c r="T192" t="s">
        <v>210</v>
      </c>
    </row>
    <row r="193" spans="1:20" x14ac:dyDescent="0.25">
      <c r="A193">
        <v>192</v>
      </c>
      <c r="B193">
        <v>685</v>
      </c>
      <c r="C193" t="s">
        <v>452</v>
      </c>
      <c r="D193">
        <v>35</v>
      </c>
      <c r="E193">
        <v>2</v>
      </c>
      <c r="F193">
        <v>2.29</v>
      </c>
      <c r="G193">
        <v>5.16</v>
      </c>
      <c r="H193">
        <v>1.9</v>
      </c>
      <c r="I193">
        <v>45.345999999999997</v>
      </c>
      <c r="J193">
        <v>4.1900000000000004</v>
      </c>
      <c r="K193">
        <v>14.53</v>
      </c>
      <c r="L193">
        <v>211.25</v>
      </c>
      <c r="M193">
        <v>1E-3</v>
      </c>
      <c r="N193">
        <v>4</v>
      </c>
      <c r="O193">
        <v>4</v>
      </c>
      <c r="P193">
        <v>25</v>
      </c>
      <c r="Q193">
        <v>0</v>
      </c>
      <c r="S193">
        <v>26.46</v>
      </c>
      <c r="T193" t="s">
        <v>211</v>
      </c>
    </row>
    <row r="194" spans="1:20" x14ac:dyDescent="0.25">
      <c r="A194">
        <v>193</v>
      </c>
      <c r="B194">
        <v>686</v>
      </c>
      <c r="C194" t="s">
        <v>453</v>
      </c>
      <c r="D194">
        <v>61</v>
      </c>
      <c r="E194">
        <v>9</v>
      </c>
      <c r="F194">
        <v>97.22</v>
      </c>
      <c r="G194">
        <v>191.16</v>
      </c>
      <c r="H194">
        <v>58.18</v>
      </c>
      <c r="I194">
        <v>37.439</v>
      </c>
      <c r="J194">
        <v>155.4</v>
      </c>
      <c r="K194">
        <v>61.73</v>
      </c>
      <c r="L194">
        <v>29.86</v>
      </c>
      <c r="M194">
        <v>4.3999999999999997E-2</v>
      </c>
      <c r="N194">
        <v>114</v>
      </c>
      <c r="O194">
        <v>114</v>
      </c>
      <c r="P194">
        <v>74</v>
      </c>
      <c r="Q194">
        <v>0</v>
      </c>
      <c r="S194">
        <v>101.84</v>
      </c>
      <c r="T194" t="s">
        <v>212</v>
      </c>
    </row>
    <row r="195" spans="1:20" x14ac:dyDescent="0.25">
      <c r="A195">
        <v>194</v>
      </c>
      <c r="B195">
        <v>691</v>
      </c>
      <c r="C195" t="s">
        <v>454</v>
      </c>
      <c r="D195">
        <v>108</v>
      </c>
      <c r="E195">
        <v>9</v>
      </c>
      <c r="F195">
        <v>121.88</v>
      </c>
      <c r="G195">
        <v>131.75</v>
      </c>
      <c r="H195">
        <v>-14.77</v>
      </c>
      <c r="I195">
        <v>-13.79</v>
      </c>
      <c r="J195">
        <v>107.11</v>
      </c>
      <c r="K195">
        <v>70.510000000000005</v>
      </c>
      <c r="L195">
        <v>24.36</v>
      </c>
      <c r="M195">
        <v>0.03</v>
      </c>
      <c r="N195">
        <v>25</v>
      </c>
      <c r="O195">
        <v>25</v>
      </c>
      <c r="P195">
        <v>13</v>
      </c>
      <c r="Q195">
        <v>0</v>
      </c>
      <c r="S195">
        <v>105.49</v>
      </c>
      <c r="T195" t="s">
        <v>213</v>
      </c>
    </row>
    <row r="196" spans="1:20" x14ac:dyDescent="0.25">
      <c r="A196">
        <v>195</v>
      </c>
      <c r="B196">
        <v>697</v>
      </c>
      <c r="C196" t="s">
        <v>455</v>
      </c>
      <c r="D196">
        <v>219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19.21</v>
      </c>
      <c r="L196">
        <v>9999</v>
      </c>
      <c r="M196">
        <v>0</v>
      </c>
      <c r="N196">
        <v>0</v>
      </c>
      <c r="O196">
        <v>0</v>
      </c>
      <c r="P196">
        <v>17</v>
      </c>
      <c r="Q196">
        <v>0</v>
      </c>
      <c r="S196">
        <v>32.22</v>
      </c>
      <c r="T196" t="s">
        <v>214</v>
      </c>
    </row>
    <row r="197" spans="1:20" x14ac:dyDescent="0.25">
      <c r="A197">
        <v>196</v>
      </c>
      <c r="B197">
        <v>699</v>
      </c>
      <c r="C197" t="s">
        <v>456</v>
      </c>
      <c r="D197">
        <v>121</v>
      </c>
      <c r="E197">
        <v>3</v>
      </c>
      <c r="F197">
        <v>290.97000000000003</v>
      </c>
      <c r="G197">
        <v>567.64</v>
      </c>
      <c r="H197">
        <v>170.53</v>
      </c>
      <c r="I197">
        <v>36.951000000000001</v>
      </c>
      <c r="J197">
        <v>461.5</v>
      </c>
      <c r="K197">
        <v>-2.25</v>
      </c>
      <c r="L197">
        <v>6.7160000000000002</v>
      </c>
      <c r="M197">
        <v>0.129</v>
      </c>
      <c r="N197">
        <v>176</v>
      </c>
      <c r="O197">
        <v>176</v>
      </c>
      <c r="P197">
        <v>0</v>
      </c>
      <c r="Q197">
        <v>0</v>
      </c>
      <c r="S197">
        <v>-2.44</v>
      </c>
      <c r="T197" t="s">
        <v>215</v>
      </c>
    </row>
    <row r="198" spans="1:20" x14ac:dyDescent="0.25">
      <c r="A198">
        <v>197</v>
      </c>
      <c r="B198">
        <v>714</v>
      </c>
      <c r="C198" t="s">
        <v>457</v>
      </c>
      <c r="D198">
        <v>217</v>
      </c>
      <c r="E198">
        <v>9</v>
      </c>
      <c r="F198">
        <v>110.62</v>
      </c>
      <c r="G198">
        <v>187.92</v>
      </c>
      <c r="H198">
        <v>42.17</v>
      </c>
      <c r="I198">
        <v>27.6</v>
      </c>
      <c r="J198">
        <v>152.79</v>
      </c>
      <c r="K198">
        <v>137</v>
      </c>
      <c r="L198">
        <v>67.25</v>
      </c>
      <c r="M198">
        <v>4.2999999999999997E-2</v>
      </c>
      <c r="N198">
        <v>8</v>
      </c>
      <c r="O198">
        <v>8</v>
      </c>
      <c r="P198">
        <v>19</v>
      </c>
      <c r="Q198">
        <v>0</v>
      </c>
      <c r="S198">
        <v>194.55</v>
      </c>
      <c r="T198" t="s">
        <v>216</v>
      </c>
    </row>
    <row r="199" spans="1:20" x14ac:dyDescent="0.25">
      <c r="A199">
        <v>198</v>
      </c>
      <c r="B199">
        <v>717</v>
      </c>
      <c r="C199" t="s">
        <v>458</v>
      </c>
      <c r="D199">
        <v>62</v>
      </c>
      <c r="E199">
        <v>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31.43</v>
      </c>
      <c r="L199">
        <v>9999</v>
      </c>
      <c r="M199">
        <v>0</v>
      </c>
      <c r="N199">
        <v>0</v>
      </c>
      <c r="O199">
        <v>0</v>
      </c>
      <c r="P199">
        <v>28</v>
      </c>
      <c r="Q199">
        <v>0</v>
      </c>
      <c r="S199">
        <v>45.3</v>
      </c>
      <c r="T199" t="s">
        <v>217</v>
      </c>
    </row>
    <row r="200" spans="1:20" x14ac:dyDescent="0.25">
      <c r="A200">
        <v>199</v>
      </c>
      <c r="B200">
        <v>719</v>
      </c>
      <c r="C200" t="s">
        <v>459</v>
      </c>
      <c r="D200">
        <v>69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65</v>
      </c>
      <c r="L200">
        <v>9999</v>
      </c>
      <c r="M200">
        <v>0</v>
      </c>
      <c r="N200">
        <v>0</v>
      </c>
      <c r="O200">
        <v>0</v>
      </c>
      <c r="P200">
        <v>1</v>
      </c>
      <c r="Q200">
        <v>0</v>
      </c>
      <c r="S200">
        <v>93.49</v>
      </c>
      <c r="T200" t="s">
        <v>218</v>
      </c>
    </row>
    <row r="201" spans="1:20" x14ac:dyDescent="0.25">
      <c r="A201">
        <v>200</v>
      </c>
      <c r="B201">
        <v>721</v>
      </c>
      <c r="C201" t="s">
        <v>460</v>
      </c>
      <c r="D201">
        <v>179</v>
      </c>
      <c r="E201">
        <v>6</v>
      </c>
      <c r="F201">
        <v>5.12</v>
      </c>
      <c r="G201">
        <v>9.16</v>
      </c>
      <c r="H201">
        <v>2.33</v>
      </c>
      <c r="I201">
        <v>31.274999999999999</v>
      </c>
      <c r="J201">
        <v>7.45</v>
      </c>
      <c r="K201">
        <v>250.16</v>
      </c>
      <c r="L201">
        <v>139.25</v>
      </c>
      <c r="M201">
        <v>2E-3</v>
      </c>
      <c r="N201">
        <v>4</v>
      </c>
      <c r="O201">
        <v>4</v>
      </c>
      <c r="P201">
        <v>26</v>
      </c>
      <c r="Q201">
        <v>0</v>
      </c>
      <c r="S201">
        <v>348.73</v>
      </c>
      <c r="T201" t="s">
        <v>219</v>
      </c>
    </row>
    <row r="202" spans="1:20" x14ac:dyDescent="0.25">
      <c r="A202">
        <v>201</v>
      </c>
      <c r="B202">
        <v>722</v>
      </c>
      <c r="C202" t="s">
        <v>461</v>
      </c>
      <c r="D202">
        <v>270</v>
      </c>
      <c r="E202">
        <v>3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36.520000000000003</v>
      </c>
      <c r="L202">
        <v>9999</v>
      </c>
      <c r="M202">
        <v>0</v>
      </c>
      <c r="N202">
        <v>0</v>
      </c>
      <c r="O202">
        <v>0</v>
      </c>
      <c r="P202">
        <v>5</v>
      </c>
      <c r="Q202">
        <v>0</v>
      </c>
      <c r="S202">
        <v>56.06</v>
      </c>
      <c r="T202" t="s">
        <v>220</v>
      </c>
    </row>
    <row r="203" spans="1:20" x14ac:dyDescent="0.25">
      <c r="A203">
        <v>202</v>
      </c>
      <c r="B203">
        <v>723</v>
      </c>
      <c r="C203" t="s">
        <v>462</v>
      </c>
      <c r="D203">
        <v>157</v>
      </c>
      <c r="E203">
        <v>16</v>
      </c>
      <c r="F203">
        <v>25.51</v>
      </c>
      <c r="G203">
        <v>45.33</v>
      </c>
      <c r="H203">
        <v>11.35</v>
      </c>
      <c r="I203">
        <v>30.792000000000002</v>
      </c>
      <c r="J203">
        <v>36.86</v>
      </c>
      <c r="K203">
        <v>340.62</v>
      </c>
      <c r="L203">
        <v>452.286</v>
      </c>
      <c r="M203">
        <v>0.01</v>
      </c>
      <c r="N203">
        <v>7</v>
      </c>
      <c r="O203">
        <v>8.5</v>
      </c>
      <c r="P203">
        <v>100</v>
      </c>
      <c r="Q203">
        <v>0</v>
      </c>
      <c r="S203">
        <v>530.6</v>
      </c>
      <c r="T203" t="s">
        <v>221</v>
      </c>
    </row>
    <row r="204" spans="1:20" x14ac:dyDescent="0.25">
      <c r="A204">
        <v>203</v>
      </c>
      <c r="B204">
        <v>725</v>
      </c>
      <c r="C204" t="s">
        <v>463</v>
      </c>
      <c r="D204">
        <v>885</v>
      </c>
      <c r="E204">
        <v>39</v>
      </c>
      <c r="F204">
        <v>91.65</v>
      </c>
      <c r="G204">
        <v>174.78</v>
      </c>
      <c r="H204">
        <v>50.41</v>
      </c>
      <c r="I204">
        <v>35.484999999999999</v>
      </c>
      <c r="J204">
        <v>142.06</v>
      </c>
      <c r="K204">
        <v>813.1</v>
      </c>
      <c r="L204">
        <v>322.73500000000001</v>
      </c>
      <c r="M204">
        <v>0.04</v>
      </c>
      <c r="N204">
        <v>132</v>
      </c>
      <c r="O204">
        <v>132</v>
      </c>
      <c r="P204">
        <v>1301</v>
      </c>
      <c r="Q204">
        <v>0</v>
      </c>
      <c r="S204">
        <v>1334.73</v>
      </c>
      <c r="T204" t="s">
        <v>222</v>
      </c>
    </row>
    <row r="205" spans="1:20" x14ac:dyDescent="0.25">
      <c r="A205">
        <v>204</v>
      </c>
      <c r="B205">
        <v>726</v>
      </c>
      <c r="C205" t="s">
        <v>464</v>
      </c>
      <c r="D205">
        <v>101</v>
      </c>
      <c r="E205">
        <v>4</v>
      </c>
      <c r="F205">
        <v>33.96</v>
      </c>
      <c r="G205">
        <v>63.62</v>
      </c>
      <c r="H205">
        <v>17.760000000000002</v>
      </c>
      <c r="I205">
        <v>34.338999999999999</v>
      </c>
      <c r="J205">
        <v>51.72</v>
      </c>
      <c r="K205">
        <v>44.92</v>
      </c>
      <c r="L205">
        <v>47.526000000000003</v>
      </c>
      <c r="M205">
        <v>1.4E-2</v>
      </c>
      <c r="N205">
        <v>38</v>
      </c>
      <c r="O205">
        <v>38</v>
      </c>
      <c r="P205">
        <v>47</v>
      </c>
      <c r="Q205">
        <v>0</v>
      </c>
      <c r="S205">
        <v>68.16</v>
      </c>
      <c r="T205" t="s">
        <v>223</v>
      </c>
    </row>
    <row r="206" spans="1:20" x14ac:dyDescent="0.25">
      <c r="A206">
        <v>205</v>
      </c>
      <c r="B206">
        <v>727</v>
      </c>
      <c r="C206" t="s">
        <v>465</v>
      </c>
      <c r="D206">
        <v>97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36</v>
      </c>
      <c r="L206">
        <v>9999</v>
      </c>
      <c r="M206">
        <v>0</v>
      </c>
      <c r="N206">
        <v>0</v>
      </c>
      <c r="O206">
        <v>0</v>
      </c>
      <c r="P206">
        <v>18</v>
      </c>
      <c r="Q206">
        <v>0</v>
      </c>
      <c r="S206">
        <v>48.15</v>
      </c>
      <c r="T206" t="s">
        <v>224</v>
      </c>
    </row>
    <row r="207" spans="1:20" x14ac:dyDescent="0.25">
      <c r="A207">
        <v>206</v>
      </c>
      <c r="B207">
        <v>730</v>
      </c>
      <c r="C207" t="s">
        <v>466</v>
      </c>
      <c r="D207">
        <v>5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2.34</v>
      </c>
      <c r="L207">
        <v>9999</v>
      </c>
      <c r="M207">
        <v>0</v>
      </c>
      <c r="N207">
        <v>0</v>
      </c>
      <c r="O207">
        <v>0</v>
      </c>
      <c r="P207">
        <v>6</v>
      </c>
      <c r="Q207">
        <v>0</v>
      </c>
      <c r="S207">
        <v>3.85</v>
      </c>
      <c r="T207" t="s">
        <v>225</v>
      </c>
    </row>
    <row r="208" spans="1:20" x14ac:dyDescent="0.25">
      <c r="A208">
        <v>207</v>
      </c>
      <c r="B208">
        <v>731</v>
      </c>
      <c r="C208" t="s">
        <v>467</v>
      </c>
      <c r="D208">
        <v>73</v>
      </c>
      <c r="E208">
        <v>1</v>
      </c>
      <c r="F208">
        <v>10.199999999999999</v>
      </c>
      <c r="G208">
        <v>17.98</v>
      </c>
      <c r="H208">
        <v>4.42</v>
      </c>
      <c r="I208">
        <v>30.233000000000001</v>
      </c>
      <c r="J208">
        <v>14.62</v>
      </c>
      <c r="K208">
        <v>25.5</v>
      </c>
      <c r="L208">
        <v>81.5</v>
      </c>
      <c r="M208">
        <v>4.0000000000000001E-3</v>
      </c>
      <c r="N208">
        <v>2</v>
      </c>
      <c r="O208">
        <v>2</v>
      </c>
      <c r="P208">
        <v>5</v>
      </c>
      <c r="Q208">
        <v>0</v>
      </c>
      <c r="S208">
        <v>36.54</v>
      </c>
      <c r="T208" t="s">
        <v>226</v>
      </c>
    </row>
    <row r="209" spans="1:20" x14ac:dyDescent="0.25">
      <c r="A209">
        <v>208</v>
      </c>
      <c r="B209">
        <v>732</v>
      </c>
      <c r="C209" t="s">
        <v>468</v>
      </c>
      <c r="D209">
        <v>229</v>
      </c>
      <c r="E209">
        <v>9</v>
      </c>
      <c r="F209">
        <v>6.9</v>
      </c>
      <c r="G209">
        <v>12.87</v>
      </c>
      <c r="H209">
        <v>3.57</v>
      </c>
      <c r="I209">
        <v>34.097000000000001</v>
      </c>
      <c r="J209">
        <v>10.47</v>
      </c>
      <c r="K209">
        <v>84.22</v>
      </c>
      <c r="L209">
        <v>270.66699999999997</v>
      </c>
      <c r="M209">
        <v>3.0000000000000001E-3</v>
      </c>
      <c r="N209">
        <v>3</v>
      </c>
      <c r="O209">
        <v>3</v>
      </c>
      <c r="P209">
        <v>25</v>
      </c>
      <c r="Q209">
        <v>0</v>
      </c>
      <c r="S209">
        <v>127.27</v>
      </c>
      <c r="T209" t="s">
        <v>227</v>
      </c>
    </row>
    <row r="210" spans="1:20" x14ac:dyDescent="0.25">
      <c r="A210">
        <v>209</v>
      </c>
      <c r="B210">
        <v>733</v>
      </c>
      <c r="C210" t="s">
        <v>469</v>
      </c>
      <c r="D210">
        <v>59</v>
      </c>
      <c r="E210">
        <v>7</v>
      </c>
      <c r="F210">
        <v>18.850000000000001</v>
      </c>
      <c r="G210">
        <v>41.26</v>
      </c>
      <c r="H210">
        <v>14.69</v>
      </c>
      <c r="I210">
        <v>43.798000000000002</v>
      </c>
      <c r="J210">
        <v>33.54</v>
      </c>
      <c r="K210">
        <v>44.72</v>
      </c>
      <c r="L210">
        <v>99.382000000000005</v>
      </c>
      <c r="M210">
        <v>8.9999999999999993E-3</v>
      </c>
      <c r="N210">
        <v>34</v>
      </c>
      <c r="O210">
        <v>34</v>
      </c>
      <c r="P210">
        <v>100</v>
      </c>
      <c r="Q210">
        <v>0</v>
      </c>
      <c r="S210">
        <v>79.349999999999994</v>
      </c>
      <c r="T210" t="s">
        <v>228</v>
      </c>
    </row>
    <row r="211" spans="1:20" x14ac:dyDescent="0.25">
      <c r="A211">
        <v>210</v>
      </c>
      <c r="B211">
        <v>734</v>
      </c>
      <c r="C211" t="s">
        <v>470</v>
      </c>
      <c r="D211">
        <v>75</v>
      </c>
      <c r="E211">
        <v>7</v>
      </c>
      <c r="F211">
        <v>39.619999999999997</v>
      </c>
      <c r="G211">
        <v>77.14</v>
      </c>
      <c r="H211">
        <v>23.1</v>
      </c>
      <c r="I211">
        <v>36.83</v>
      </c>
      <c r="J211">
        <v>62.72</v>
      </c>
      <c r="K211">
        <v>42.01</v>
      </c>
      <c r="L211">
        <v>61.384999999999998</v>
      </c>
      <c r="M211">
        <v>1.7999999999999999E-2</v>
      </c>
      <c r="N211">
        <v>26</v>
      </c>
      <c r="O211">
        <v>26</v>
      </c>
      <c r="P211">
        <v>39</v>
      </c>
      <c r="Q211">
        <v>0</v>
      </c>
      <c r="S211">
        <v>64.31</v>
      </c>
      <c r="T211" t="s">
        <v>229</v>
      </c>
    </row>
    <row r="212" spans="1:20" x14ac:dyDescent="0.25">
      <c r="A212">
        <v>211</v>
      </c>
      <c r="B212">
        <v>735</v>
      </c>
      <c r="C212" t="s">
        <v>471</v>
      </c>
      <c r="D212">
        <v>187</v>
      </c>
      <c r="E212">
        <v>17</v>
      </c>
      <c r="F212">
        <v>53.29</v>
      </c>
      <c r="G212">
        <v>93.94</v>
      </c>
      <c r="H212">
        <v>23.08</v>
      </c>
      <c r="I212">
        <v>30.221</v>
      </c>
      <c r="J212">
        <v>76.37</v>
      </c>
      <c r="K212">
        <v>409.38</v>
      </c>
      <c r="L212">
        <v>223.06200000000001</v>
      </c>
      <c r="M212">
        <v>2.1000000000000001E-2</v>
      </c>
      <c r="N212">
        <v>16</v>
      </c>
      <c r="O212">
        <v>16</v>
      </c>
      <c r="P212">
        <v>105</v>
      </c>
      <c r="Q212">
        <v>0</v>
      </c>
      <c r="S212">
        <v>566.69000000000005</v>
      </c>
      <c r="T212" t="s">
        <v>230</v>
      </c>
    </row>
    <row r="213" spans="1:20" x14ac:dyDescent="0.25">
      <c r="A213">
        <v>212</v>
      </c>
      <c r="B213">
        <v>736</v>
      </c>
      <c r="C213" t="s">
        <v>472</v>
      </c>
      <c r="D213">
        <v>90</v>
      </c>
      <c r="E213">
        <v>16</v>
      </c>
      <c r="F213">
        <v>14.93</v>
      </c>
      <c r="G213">
        <v>30.64</v>
      </c>
      <c r="H213">
        <v>9.9600000000000009</v>
      </c>
      <c r="I213">
        <v>40.015999999999998</v>
      </c>
      <c r="J213">
        <v>24.89</v>
      </c>
      <c r="K213">
        <v>174.39</v>
      </c>
      <c r="L213">
        <v>508.733</v>
      </c>
      <c r="M213">
        <v>7.0000000000000001E-3</v>
      </c>
      <c r="N213">
        <v>30</v>
      </c>
      <c r="O213">
        <v>30</v>
      </c>
      <c r="P213">
        <v>475</v>
      </c>
      <c r="Q213">
        <v>0</v>
      </c>
      <c r="S213">
        <v>296.68</v>
      </c>
      <c r="T213" t="s">
        <v>231</v>
      </c>
    </row>
    <row r="214" spans="1:20" x14ac:dyDescent="0.25">
      <c r="A214">
        <v>213</v>
      </c>
      <c r="B214">
        <v>738</v>
      </c>
      <c r="C214" t="s">
        <v>473</v>
      </c>
      <c r="D214">
        <v>144</v>
      </c>
      <c r="E214">
        <v>5</v>
      </c>
      <c r="F214">
        <v>8.68</v>
      </c>
      <c r="G214">
        <v>16.53</v>
      </c>
      <c r="H214">
        <v>4.76</v>
      </c>
      <c r="I214">
        <v>35.417000000000002</v>
      </c>
      <c r="J214">
        <v>13.44</v>
      </c>
      <c r="K214">
        <v>80.86</v>
      </c>
      <c r="L214">
        <v>299.85700000000003</v>
      </c>
      <c r="M214">
        <v>4.0000000000000001E-3</v>
      </c>
      <c r="N214">
        <v>7</v>
      </c>
      <c r="O214">
        <v>7</v>
      </c>
      <c r="P214">
        <v>64</v>
      </c>
      <c r="Q214">
        <v>0</v>
      </c>
      <c r="S214">
        <v>125.75</v>
      </c>
      <c r="T214" t="s">
        <v>232</v>
      </c>
    </row>
    <row r="215" spans="1:20" x14ac:dyDescent="0.25">
      <c r="A215">
        <v>214</v>
      </c>
      <c r="B215">
        <v>739</v>
      </c>
      <c r="C215" t="s">
        <v>474</v>
      </c>
      <c r="D215">
        <v>71</v>
      </c>
      <c r="E215">
        <v>6</v>
      </c>
      <c r="F215">
        <v>22.67</v>
      </c>
      <c r="G215">
        <v>44.49</v>
      </c>
      <c r="H215">
        <v>13.51</v>
      </c>
      <c r="I215">
        <v>37.341000000000001</v>
      </c>
      <c r="J215">
        <v>36.18</v>
      </c>
      <c r="K215">
        <v>45.39</v>
      </c>
      <c r="L215">
        <v>66.635999999999996</v>
      </c>
      <c r="M215">
        <v>0.01</v>
      </c>
      <c r="N215">
        <v>11</v>
      </c>
      <c r="O215">
        <v>11</v>
      </c>
      <c r="P215">
        <v>19</v>
      </c>
      <c r="Q215">
        <v>0</v>
      </c>
      <c r="S215">
        <v>71.8</v>
      </c>
      <c r="T215" t="s">
        <v>233</v>
      </c>
    </row>
    <row r="216" spans="1:20" x14ac:dyDescent="0.25">
      <c r="A216">
        <v>215</v>
      </c>
      <c r="B216">
        <v>740</v>
      </c>
      <c r="C216" t="s">
        <v>475</v>
      </c>
      <c r="D216">
        <v>90</v>
      </c>
      <c r="E216">
        <v>13</v>
      </c>
      <c r="F216">
        <v>63.35</v>
      </c>
      <c r="G216">
        <v>114.94</v>
      </c>
      <c r="H216">
        <v>30.09</v>
      </c>
      <c r="I216">
        <v>32.201999999999998</v>
      </c>
      <c r="J216">
        <v>93.44</v>
      </c>
      <c r="K216">
        <v>109.8</v>
      </c>
      <c r="L216">
        <v>78.125</v>
      </c>
      <c r="M216">
        <v>2.5999999999999999E-2</v>
      </c>
      <c r="N216">
        <v>16</v>
      </c>
      <c r="O216">
        <v>16</v>
      </c>
      <c r="P216">
        <v>30</v>
      </c>
      <c r="Q216">
        <v>0</v>
      </c>
      <c r="S216">
        <v>165.35</v>
      </c>
      <c r="T216" t="s">
        <v>234</v>
      </c>
    </row>
    <row r="217" spans="1:20" x14ac:dyDescent="0.25">
      <c r="A217">
        <v>216</v>
      </c>
      <c r="B217">
        <v>741</v>
      </c>
      <c r="C217" t="s">
        <v>476</v>
      </c>
      <c r="D217">
        <v>6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12.34</v>
      </c>
      <c r="L217">
        <v>9999</v>
      </c>
      <c r="M217">
        <v>0</v>
      </c>
      <c r="N217">
        <v>0</v>
      </c>
      <c r="O217">
        <v>0</v>
      </c>
      <c r="P217">
        <v>2</v>
      </c>
      <c r="Q217">
        <v>0</v>
      </c>
      <c r="S217">
        <v>19.5</v>
      </c>
      <c r="T217" t="s">
        <v>235</v>
      </c>
    </row>
    <row r="218" spans="1:20" x14ac:dyDescent="0.25">
      <c r="A218">
        <v>217</v>
      </c>
      <c r="B218">
        <v>742</v>
      </c>
      <c r="C218" t="s">
        <v>477</v>
      </c>
      <c r="D218">
        <v>348</v>
      </c>
      <c r="E218">
        <v>35</v>
      </c>
      <c r="F218">
        <v>63.21</v>
      </c>
      <c r="G218">
        <v>121.6</v>
      </c>
      <c r="H218">
        <v>35.65</v>
      </c>
      <c r="I218">
        <v>36.061</v>
      </c>
      <c r="J218">
        <v>98.86</v>
      </c>
      <c r="K218">
        <v>811.52</v>
      </c>
      <c r="L218">
        <v>482.45</v>
      </c>
      <c r="M218">
        <v>2.8000000000000001E-2</v>
      </c>
      <c r="N218">
        <v>60</v>
      </c>
      <c r="O218">
        <v>57.045000000000002</v>
      </c>
      <c r="P218">
        <v>904</v>
      </c>
      <c r="Q218">
        <v>0</v>
      </c>
      <c r="S218">
        <v>1257.77</v>
      </c>
      <c r="T218" t="s">
        <v>236</v>
      </c>
    </row>
    <row r="219" spans="1:20" x14ac:dyDescent="0.25">
      <c r="A219">
        <v>218</v>
      </c>
      <c r="B219">
        <v>743</v>
      </c>
      <c r="C219" t="s">
        <v>478</v>
      </c>
      <c r="D219">
        <v>592</v>
      </c>
      <c r="E219">
        <v>52</v>
      </c>
      <c r="F219">
        <v>181.82</v>
      </c>
      <c r="G219">
        <v>345.83</v>
      </c>
      <c r="H219">
        <v>99.36</v>
      </c>
      <c r="I219">
        <v>35.337000000000003</v>
      </c>
      <c r="J219">
        <v>281.18</v>
      </c>
      <c r="K219">
        <v>1482.27</v>
      </c>
      <c r="L219">
        <v>337.11</v>
      </c>
      <c r="M219">
        <v>7.9000000000000001E-2</v>
      </c>
      <c r="N219">
        <v>109</v>
      </c>
      <c r="O219">
        <v>109</v>
      </c>
      <c r="P219">
        <v>1130</v>
      </c>
      <c r="Q219">
        <v>0</v>
      </c>
      <c r="S219">
        <v>2308.94</v>
      </c>
      <c r="T219" t="s">
        <v>237</v>
      </c>
    </row>
    <row r="220" spans="1:20" x14ac:dyDescent="0.25">
      <c r="A220">
        <v>219</v>
      </c>
      <c r="B220">
        <v>744</v>
      </c>
      <c r="C220" t="s">
        <v>479</v>
      </c>
      <c r="D220">
        <v>94</v>
      </c>
      <c r="E220">
        <v>7</v>
      </c>
      <c r="F220">
        <v>24.7</v>
      </c>
      <c r="G220">
        <v>47.07</v>
      </c>
      <c r="H220">
        <v>13.56</v>
      </c>
      <c r="I220">
        <v>35.442</v>
      </c>
      <c r="J220">
        <v>38.26</v>
      </c>
      <c r="K220">
        <v>64.77</v>
      </c>
      <c r="L220">
        <v>58.308</v>
      </c>
      <c r="M220">
        <v>1.0999999999999999E-2</v>
      </c>
      <c r="N220">
        <v>13</v>
      </c>
      <c r="O220">
        <v>13</v>
      </c>
      <c r="P220">
        <v>18</v>
      </c>
      <c r="Q220">
        <v>0</v>
      </c>
      <c r="S220">
        <v>95.95</v>
      </c>
      <c r="T220" t="s">
        <v>238</v>
      </c>
    </row>
    <row r="221" spans="1:20" x14ac:dyDescent="0.25">
      <c r="A221">
        <v>220</v>
      </c>
      <c r="B221">
        <v>746</v>
      </c>
      <c r="C221" t="s">
        <v>480</v>
      </c>
      <c r="D221">
        <v>77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9.86</v>
      </c>
      <c r="L221">
        <v>9999</v>
      </c>
      <c r="M221">
        <v>0</v>
      </c>
      <c r="N221">
        <v>0</v>
      </c>
      <c r="O221">
        <v>0</v>
      </c>
      <c r="P221">
        <v>29</v>
      </c>
      <c r="Q221">
        <v>0</v>
      </c>
      <c r="S221">
        <v>18.63</v>
      </c>
      <c r="T221" t="s">
        <v>239</v>
      </c>
    </row>
    <row r="222" spans="1:20" x14ac:dyDescent="0.25">
      <c r="A222">
        <v>221</v>
      </c>
      <c r="B222">
        <v>747</v>
      </c>
      <c r="C222" t="s">
        <v>481</v>
      </c>
      <c r="D222">
        <v>290</v>
      </c>
      <c r="E222">
        <v>15</v>
      </c>
      <c r="F222">
        <v>50.93</v>
      </c>
      <c r="G222">
        <v>91.06</v>
      </c>
      <c r="H222">
        <v>23.1</v>
      </c>
      <c r="I222">
        <v>31.204000000000001</v>
      </c>
      <c r="J222">
        <v>74.03</v>
      </c>
      <c r="K222">
        <v>215.55</v>
      </c>
      <c r="L222">
        <v>89.792000000000002</v>
      </c>
      <c r="M222">
        <v>2.1000000000000001E-2</v>
      </c>
      <c r="N222">
        <v>24</v>
      </c>
      <c r="O222">
        <v>24</v>
      </c>
      <c r="P222">
        <v>58</v>
      </c>
      <c r="Q222">
        <v>0</v>
      </c>
      <c r="S222">
        <v>288.95999999999998</v>
      </c>
      <c r="T222" t="s">
        <v>240</v>
      </c>
    </row>
    <row r="223" spans="1:20" x14ac:dyDescent="0.25">
      <c r="A223">
        <v>222</v>
      </c>
      <c r="B223">
        <v>748</v>
      </c>
      <c r="C223" t="s">
        <v>482</v>
      </c>
      <c r="D223">
        <v>321</v>
      </c>
      <c r="E223">
        <v>27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846.89</v>
      </c>
      <c r="L223">
        <v>9999</v>
      </c>
      <c r="M223">
        <v>0</v>
      </c>
      <c r="N223">
        <v>0</v>
      </c>
      <c r="O223">
        <v>0</v>
      </c>
      <c r="P223">
        <v>94</v>
      </c>
      <c r="Q223">
        <v>0</v>
      </c>
      <c r="S223">
        <v>1268</v>
      </c>
      <c r="T223" t="s">
        <v>241</v>
      </c>
    </row>
    <row r="224" spans="1:20" x14ac:dyDescent="0.25">
      <c r="A224">
        <v>223</v>
      </c>
      <c r="B224">
        <v>749</v>
      </c>
      <c r="C224" t="s">
        <v>483</v>
      </c>
      <c r="D224">
        <v>106</v>
      </c>
      <c r="E224">
        <v>4</v>
      </c>
      <c r="F224">
        <v>0.32</v>
      </c>
      <c r="G224">
        <v>0.69</v>
      </c>
      <c r="H224">
        <v>0.24</v>
      </c>
      <c r="I224">
        <v>42.856999999999999</v>
      </c>
      <c r="J224">
        <v>0.56000000000000005</v>
      </c>
      <c r="K224">
        <v>71.33</v>
      </c>
      <c r="L224">
        <v>619</v>
      </c>
      <c r="M224">
        <v>0</v>
      </c>
      <c r="N224">
        <v>1</v>
      </c>
      <c r="O224">
        <v>1</v>
      </c>
      <c r="P224">
        <v>19</v>
      </c>
      <c r="Q224">
        <v>0</v>
      </c>
      <c r="S224">
        <v>105.37</v>
      </c>
      <c r="T224" t="s">
        <v>242</v>
      </c>
    </row>
    <row r="225" spans="1:20" x14ac:dyDescent="0.25">
      <c r="A225">
        <v>224</v>
      </c>
      <c r="B225">
        <v>752</v>
      </c>
      <c r="C225" t="s">
        <v>484</v>
      </c>
      <c r="D225">
        <v>106</v>
      </c>
      <c r="E225">
        <v>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2.41</v>
      </c>
      <c r="L225">
        <v>9999</v>
      </c>
      <c r="M225">
        <v>0</v>
      </c>
      <c r="N225">
        <v>0</v>
      </c>
      <c r="O225">
        <v>0</v>
      </c>
      <c r="P225">
        <v>7</v>
      </c>
      <c r="Q225">
        <v>0</v>
      </c>
      <c r="S225">
        <v>3.93</v>
      </c>
      <c r="T225" t="s">
        <v>243</v>
      </c>
    </row>
    <row r="226" spans="1:20" x14ac:dyDescent="0.25">
      <c r="A226">
        <v>225</v>
      </c>
      <c r="B226">
        <v>753</v>
      </c>
      <c r="C226" t="s">
        <v>485</v>
      </c>
      <c r="D226">
        <v>29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1.56</v>
      </c>
      <c r="L226">
        <v>9999</v>
      </c>
      <c r="M226">
        <v>0</v>
      </c>
      <c r="N226">
        <v>0</v>
      </c>
      <c r="O226">
        <v>0</v>
      </c>
      <c r="P226">
        <v>2</v>
      </c>
      <c r="Q226">
        <v>0</v>
      </c>
      <c r="S226">
        <v>3.24</v>
      </c>
      <c r="T226" t="s">
        <v>244</v>
      </c>
    </row>
    <row r="227" spans="1:20" x14ac:dyDescent="0.25">
      <c r="A227">
        <v>226</v>
      </c>
      <c r="B227">
        <v>754</v>
      </c>
      <c r="C227" t="s">
        <v>486</v>
      </c>
      <c r="D227">
        <v>12</v>
      </c>
      <c r="E227">
        <v>2</v>
      </c>
      <c r="F227">
        <v>4.32</v>
      </c>
      <c r="G227">
        <v>7.96</v>
      </c>
      <c r="H227">
        <v>2.15</v>
      </c>
      <c r="I227">
        <v>33.229999999999997</v>
      </c>
      <c r="J227">
        <v>6.47</v>
      </c>
      <c r="K227">
        <v>28.09</v>
      </c>
      <c r="L227">
        <v>220.75</v>
      </c>
      <c r="M227">
        <v>2E-3</v>
      </c>
      <c r="N227">
        <v>4</v>
      </c>
      <c r="O227">
        <v>4</v>
      </c>
      <c r="P227">
        <v>26</v>
      </c>
      <c r="Q227">
        <v>0</v>
      </c>
      <c r="S227">
        <v>42.39</v>
      </c>
      <c r="T227" t="s">
        <v>245</v>
      </c>
    </row>
    <row r="228" spans="1:20" x14ac:dyDescent="0.25">
      <c r="A228">
        <v>227</v>
      </c>
      <c r="B228">
        <v>757</v>
      </c>
      <c r="C228" t="s">
        <v>487</v>
      </c>
      <c r="D228">
        <v>29</v>
      </c>
      <c r="E228">
        <v>4</v>
      </c>
      <c r="F228">
        <v>2.86</v>
      </c>
      <c r="G228">
        <v>6.98</v>
      </c>
      <c r="H228">
        <v>2.82</v>
      </c>
      <c r="I228">
        <v>49.648000000000003</v>
      </c>
      <c r="J228">
        <v>5.68</v>
      </c>
      <c r="K228">
        <v>18.09</v>
      </c>
      <c r="L228">
        <v>30.946999999999999</v>
      </c>
      <c r="M228">
        <v>2E-3</v>
      </c>
      <c r="N228">
        <v>38</v>
      </c>
      <c r="O228">
        <v>56</v>
      </c>
      <c r="P228">
        <v>33</v>
      </c>
      <c r="Q228">
        <v>0</v>
      </c>
      <c r="S228">
        <v>27.25</v>
      </c>
      <c r="T228" t="s">
        <v>246</v>
      </c>
    </row>
    <row r="229" spans="1:20" x14ac:dyDescent="0.25">
      <c r="A229">
        <v>228</v>
      </c>
      <c r="B229">
        <v>758</v>
      </c>
      <c r="C229" t="s">
        <v>488</v>
      </c>
      <c r="D229">
        <v>854</v>
      </c>
      <c r="E229">
        <v>79</v>
      </c>
      <c r="F229">
        <v>323.94</v>
      </c>
      <c r="G229">
        <v>491.36</v>
      </c>
      <c r="H229">
        <v>75.540000000000006</v>
      </c>
      <c r="I229">
        <v>18.91</v>
      </c>
      <c r="J229">
        <v>399.48</v>
      </c>
      <c r="K229">
        <v>1432.76</v>
      </c>
      <c r="L229">
        <v>131.89400000000001</v>
      </c>
      <c r="M229">
        <v>0.112</v>
      </c>
      <c r="N229">
        <v>104</v>
      </c>
      <c r="O229">
        <v>104</v>
      </c>
      <c r="P229">
        <v>546</v>
      </c>
      <c r="Q229">
        <v>0</v>
      </c>
      <c r="S229">
        <v>2038.91</v>
      </c>
      <c r="T229" t="s">
        <v>247</v>
      </c>
    </row>
    <row r="230" spans="1:20" x14ac:dyDescent="0.25">
      <c r="A230">
        <v>229</v>
      </c>
      <c r="B230">
        <v>770</v>
      </c>
      <c r="C230" t="s">
        <v>248</v>
      </c>
      <c r="D230">
        <v>143</v>
      </c>
      <c r="E230">
        <v>54</v>
      </c>
      <c r="F230">
        <v>6716.27</v>
      </c>
      <c r="G230">
        <v>8857.99</v>
      </c>
      <c r="H230">
        <v>485.33</v>
      </c>
      <c r="I230">
        <v>6.7389999999999999</v>
      </c>
      <c r="J230">
        <v>7201.6</v>
      </c>
      <c r="K230">
        <v>-3097.69</v>
      </c>
      <c r="L230">
        <v>-8.218</v>
      </c>
      <c r="M230">
        <v>2.0179999999999998</v>
      </c>
      <c r="N230">
        <v>568</v>
      </c>
      <c r="O230">
        <v>568</v>
      </c>
      <c r="P230">
        <v>-247</v>
      </c>
      <c r="Q230">
        <v>0</v>
      </c>
      <c r="R230" t="s">
        <v>20</v>
      </c>
      <c r="S230">
        <v>-3262.64</v>
      </c>
      <c r="T230" t="s">
        <v>248</v>
      </c>
    </row>
    <row r="231" spans="1:20" x14ac:dyDescent="0.25">
      <c r="A231">
        <v>230</v>
      </c>
      <c r="B231">
        <v>778</v>
      </c>
      <c r="C231" t="s">
        <v>489</v>
      </c>
      <c r="D231">
        <v>14</v>
      </c>
      <c r="E231">
        <v>1</v>
      </c>
      <c r="F231">
        <v>24.64</v>
      </c>
      <c r="G231">
        <v>19.989999999999998</v>
      </c>
      <c r="H231">
        <v>-8.39</v>
      </c>
      <c r="I231">
        <v>-51.631</v>
      </c>
      <c r="J231">
        <v>16.25</v>
      </c>
      <c r="K231">
        <v>0</v>
      </c>
      <c r="L231">
        <v>23</v>
      </c>
      <c r="M231">
        <v>5.0000000000000001E-3</v>
      </c>
      <c r="N231">
        <v>1</v>
      </c>
      <c r="O231">
        <v>1</v>
      </c>
      <c r="P231">
        <v>0</v>
      </c>
      <c r="Q231">
        <v>0</v>
      </c>
      <c r="S231">
        <v>0</v>
      </c>
      <c r="T231" t="s">
        <v>249</v>
      </c>
    </row>
    <row r="232" spans="1:20" x14ac:dyDescent="0.25">
      <c r="A232">
        <v>231</v>
      </c>
      <c r="B232">
        <v>781</v>
      </c>
      <c r="C232" t="s">
        <v>250</v>
      </c>
      <c r="D232">
        <v>5276</v>
      </c>
      <c r="E232">
        <v>169</v>
      </c>
      <c r="F232">
        <v>3853.08</v>
      </c>
      <c r="G232">
        <v>5548.11</v>
      </c>
      <c r="H232">
        <v>1289.6300000000001</v>
      </c>
      <c r="I232">
        <v>25.077000000000002</v>
      </c>
      <c r="J232">
        <v>5142.71</v>
      </c>
      <c r="K232">
        <v>1294.32</v>
      </c>
      <c r="L232">
        <v>8.5760000000000005</v>
      </c>
      <c r="M232">
        <v>1.4410000000000001</v>
      </c>
      <c r="N232">
        <v>2290</v>
      </c>
      <c r="O232">
        <v>2290</v>
      </c>
      <c r="P232">
        <v>519</v>
      </c>
      <c r="Q232">
        <v>0</v>
      </c>
      <c r="S232">
        <v>1759.95</v>
      </c>
      <c r="T232" t="s">
        <v>250</v>
      </c>
    </row>
    <row r="233" spans="1:20" x14ac:dyDescent="0.25">
      <c r="A233">
        <v>232</v>
      </c>
      <c r="B233">
        <v>782</v>
      </c>
      <c r="C233" t="s">
        <v>490</v>
      </c>
      <c r="D233">
        <v>73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21.96</v>
      </c>
      <c r="L233">
        <v>9999</v>
      </c>
      <c r="M233">
        <v>0</v>
      </c>
      <c r="N233">
        <v>0</v>
      </c>
      <c r="O233">
        <v>0</v>
      </c>
      <c r="P233">
        <v>1</v>
      </c>
      <c r="Q233">
        <v>0</v>
      </c>
      <c r="S233">
        <v>28.56</v>
      </c>
      <c r="T233" t="s">
        <v>251</v>
      </c>
    </row>
    <row r="234" spans="1:20" x14ac:dyDescent="0.25">
      <c r="A234">
        <v>233</v>
      </c>
      <c r="B234">
        <v>790</v>
      </c>
      <c r="C234" t="s">
        <v>252</v>
      </c>
      <c r="D234">
        <v>275</v>
      </c>
      <c r="E234">
        <v>7</v>
      </c>
      <c r="F234">
        <v>148.68</v>
      </c>
      <c r="G234">
        <v>281.52999999999997</v>
      </c>
      <c r="H234">
        <v>80.2</v>
      </c>
      <c r="I234">
        <v>35.04</v>
      </c>
      <c r="J234">
        <v>228.88</v>
      </c>
      <c r="K234">
        <v>295.11</v>
      </c>
      <c r="L234">
        <v>60.866</v>
      </c>
      <c r="M234">
        <v>6.4000000000000001E-2</v>
      </c>
      <c r="N234">
        <v>67</v>
      </c>
      <c r="O234">
        <v>67</v>
      </c>
      <c r="P234">
        <v>117</v>
      </c>
      <c r="Q234">
        <v>0</v>
      </c>
      <c r="S234">
        <v>450.99</v>
      </c>
      <c r="T234" t="s">
        <v>252</v>
      </c>
    </row>
    <row r="235" spans="1:20" x14ac:dyDescent="0.25">
      <c r="A235">
        <v>234</v>
      </c>
      <c r="B235">
        <v>794</v>
      </c>
      <c r="C235" t="s">
        <v>253</v>
      </c>
      <c r="D235">
        <v>125</v>
      </c>
      <c r="E235">
        <v>13</v>
      </c>
      <c r="F235">
        <v>101.64</v>
      </c>
      <c r="G235">
        <v>195.11</v>
      </c>
      <c r="H235">
        <v>56.99</v>
      </c>
      <c r="I235">
        <v>35.926000000000002</v>
      </c>
      <c r="J235">
        <v>158.63</v>
      </c>
      <c r="K235">
        <v>437.36</v>
      </c>
      <c r="L235">
        <v>184.345</v>
      </c>
      <c r="M235">
        <v>4.3999999999999997E-2</v>
      </c>
      <c r="N235">
        <v>29</v>
      </c>
      <c r="O235">
        <v>31</v>
      </c>
      <c r="P235">
        <v>164</v>
      </c>
      <c r="Q235">
        <v>0</v>
      </c>
      <c r="S235">
        <v>708.42</v>
      </c>
      <c r="T235" t="s">
        <v>253</v>
      </c>
    </row>
    <row r="236" spans="1:20" x14ac:dyDescent="0.25">
      <c r="A236">
        <v>235</v>
      </c>
      <c r="B236">
        <v>798</v>
      </c>
      <c r="C236" t="s">
        <v>491</v>
      </c>
      <c r="D236">
        <v>19</v>
      </c>
      <c r="E236">
        <v>1</v>
      </c>
      <c r="F236">
        <v>3.96</v>
      </c>
      <c r="G236">
        <v>7.58</v>
      </c>
      <c r="H236">
        <v>2.2000000000000002</v>
      </c>
      <c r="I236">
        <v>35.713999999999999</v>
      </c>
      <c r="J236">
        <v>6.16</v>
      </c>
      <c r="K236">
        <v>5.94</v>
      </c>
      <c r="L236">
        <v>76</v>
      </c>
      <c r="M236">
        <v>2E-3</v>
      </c>
      <c r="N236">
        <v>2</v>
      </c>
      <c r="O236">
        <v>2</v>
      </c>
      <c r="P236">
        <v>3</v>
      </c>
      <c r="Q236">
        <v>0</v>
      </c>
      <c r="S236">
        <v>9.24</v>
      </c>
      <c r="T236" t="s">
        <v>254</v>
      </c>
    </row>
    <row r="237" spans="1:20" x14ac:dyDescent="0.25">
      <c r="A237">
        <v>236</v>
      </c>
      <c r="B237">
        <v>799</v>
      </c>
      <c r="C237" t="s">
        <v>492</v>
      </c>
      <c r="D237">
        <v>6</v>
      </c>
      <c r="E237">
        <v>1</v>
      </c>
      <c r="F237">
        <v>1.68</v>
      </c>
      <c r="G237">
        <v>2.99</v>
      </c>
      <c r="H237">
        <v>0.75</v>
      </c>
      <c r="I237">
        <v>30.864000000000001</v>
      </c>
      <c r="J237">
        <v>2.4300000000000002</v>
      </c>
      <c r="K237">
        <v>38.64</v>
      </c>
      <c r="L237">
        <v>722</v>
      </c>
      <c r="M237">
        <v>1E-3</v>
      </c>
      <c r="N237">
        <v>1</v>
      </c>
      <c r="O237">
        <v>1</v>
      </c>
      <c r="P237">
        <v>23</v>
      </c>
      <c r="Q237">
        <v>0</v>
      </c>
      <c r="S237">
        <v>55.91</v>
      </c>
      <c r="T237" t="s">
        <v>255</v>
      </c>
    </row>
    <row r="238" spans="1:20" x14ac:dyDescent="0.25">
      <c r="A238">
        <v>237</v>
      </c>
      <c r="B238">
        <v>809</v>
      </c>
      <c r="C238" t="s">
        <v>493</v>
      </c>
      <c r="D238">
        <v>80</v>
      </c>
      <c r="E238">
        <v>4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126.48</v>
      </c>
      <c r="L238">
        <v>9999</v>
      </c>
      <c r="M238">
        <v>0</v>
      </c>
      <c r="N238">
        <v>0</v>
      </c>
      <c r="O238">
        <v>0</v>
      </c>
      <c r="P238">
        <v>83</v>
      </c>
      <c r="Q238">
        <v>0</v>
      </c>
      <c r="S238">
        <v>184.68</v>
      </c>
      <c r="T238" t="s">
        <v>256</v>
      </c>
    </row>
    <row r="239" spans="1:20" x14ac:dyDescent="0.25">
      <c r="A239">
        <v>238</v>
      </c>
      <c r="B239">
        <v>810</v>
      </c>
      <c r="C239" t="s">
        <v>257</v>
      </c>
      <c r="D239">
        <v>145</v>
      </c>
      <c r="E239">
        <v>12</v>
      </c>
      <c r="F239">
        <v>32.630000000000003</v>
      </c>
      <c r="G239">
        <v>61.05</v>
      </c>
      <c r="H239">
        <v>17</v>
      </c>
      <c r="I239">
        <v>34.253</v>
      </c>
      <c r="J239">
        <v>49.63</v>
      </c>
      <c r="K239">
        <v>145.88999999999999</v>
      </c>
      <c r="L239">
        <v>196.733</v>
      </c>
      <c r="M239">
        <v>1.4E-2</v>
      </c>
      <c r="N239">
        <v>15</v>
      </c>
      <c r="O239">
        <v>25</v>
      </c>
      <c r="P239">
        <v>90</v>
      </c>
      <c r="Q239">
        <v>0</v>
      </c>
      <c r="S239">
        <v>228.86</v>
      </c>
      <c r="T239" t="s">
        <v>257</v>
      </c>
    </row>
    <row r="240" spans="1:20" x14ac:dyDescent="0.25">
      <c r="A240">
        <v>239</v>
      </c>
      <c r="B240">
        <v>811</v>
      </c>
      <c r="C240" t="s">
        <v>494</v>
      </c>
      <c r="D240">
        <v>195</v>
      </c>
      <c r="E240">
        <v>6</v>
      </c>
      <c r="F240">
        <v>14.33</v>
      </c>
      <c r="G240">
        <v>21.98</v>
      </c>
      <c r="H240">
        <v>3.54</v>
      </c>
      <c r="I240">
        <v>19.809999999999999</v>
      </c>
      <c r="J240">
        <v>17.87</v>
      </c>
      <c r="K240">
        <v>288.16000000000003</v>
      </c>
      <c r="L240">
        <v>788.5</v>
      </c>
      <c r="M240">
        <v>5.0000000000000001E-3</v>
      </c>
      <c r="N240">
        <v>2</v>
      </c>
      <c r="O240">
        <v>2</v>
      </c>
      <c r="P240">
        <v>67</v>
      </c>
      <c r="Q240">
        <v>0</v>
      </c>
      <c r="S240">
        <v>420.99</v>
      </c>
      <c r="T240" t="s">
        <v>258</v>
      </c>
    </row>
    <row r="241" spans="1:20" x14ac:dyDescent="0.25">
      <c r="A241">
        <v>240</v>
      </c>
      <c r="B241">
        <v>819</v>
      </c>
      <c r="C241" t="s">
        <v>495</v>
      </c>
      <c r="D241">
        <v>326</v>
      </c>
      <c r="E241">
        <v>2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20.57</v>
      </c>
      <c r="L241">
        <v>9999</v>
      </c>
      <c r="M241">
        <v>0</v>
      </c>
      <c r="N241">
        <v>0</v>
      </c>
      <c r="O241">
        <v>0</v>
      </c>
      <c r="P241">
        <v>2</v>
      </c>
      <c r="Q241">
        <v>0</v>
      </c>
      <c r="S241">
        <v>34.94</v>
      </c>
      <c r="T241" t="s">
        <v>259</v>
      </c>
    </row>
    <row r="242" spans="1:20" x14ac:dyDescent="0.25">
      <c r="A242">
        <v>241</v>
      </c>
      <c r="B242">
        <v>822</v>
      </c>
      <c r="C242" t="s">
        <v>260</v>
      </c>
      <c r="D242">
        <v>13357</v>
      </c>
      <c r="E242">
        <v>267</v>
      </c>
      <c r="F242">
        <v>624.55999999999995</v>
      </c>
      <c r="G242">
        <v>1248.6099999999999</v>
      </c>
      <c r="H242">
        <v>390.56</v>
      </c>
      <c r="I242">
        <v>38.473999999999997</v>
      </c>
      <c r="J242">
        <v>1015.12</v>
      </c>
      <c r="K242">
        <v>5291.15</v>
      </c>
      <c r="L242">
        <v>304.33300000000003</v>
      </c>
      <c r="M242">
        <v>0.28399999999999997</v>
      </c>
      <c r="N242">
        <v>69</v>
      </c>
      <c r="O242">
        <v>69</v>
      </c>
      <c r="P242">
        <v>642</v>
      </c>
      <c r="Q242">
        <v>0</v>
      </c>
      <c r="S242">
        <v>8904.65</v>
      </c>
      <c r="T242" t="s">
        <v>260</v>
      </c>
    </row>
    <row r="243" spans="1:20" x14ac:dyDescent="0.25">
      <c r="A243">
        <v>242</v>
      </c>
      <c r="B243">
        <v>826</v>
      </c>
      <c r="C243" t="s">
        <v>496</v>
      </c>
      <c r="D243">
        <v>37</v>
      </c>
      <c r="E243">
        <v>4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58.77</v>
      </c>
      <c r="L243">
        <v>9999</v>
      </c>
      <c r="M243">
        <v>0</v>
      </c>
      <c r="N243">
        <v>0</v>
      </c>
      <c r="O243">
        <v>0</v>
      </c>
      <c r="P243">
        <v>14</v>
      </c>
      <c r="Q243">
        <v>0</v>
      </c>
      <c r="S243">
        <v>96.63</v>
      </c>
      <c r="T243" t="s">
        <v>261</v>
      </c>
    </row>
    <row r="244" spans="1:20" x14ac:dyDescent="0.25">
      <c r="A244">
        <v>243</v>
      </c>
      <c r="B244">
        <v>829</v>
      </c>
      <c r="C244" t="s">
        <v>497</v>
      </c>
      <c r="D244">
        <v>67</v>
      </c>
      <c r="E244">
        <v>3</v>
      </c>
      <c r="F244">
        <v>138.87</v>
      </c>
      <c r="G244">
        <v>221.87</v>
      </c>
      <c r="H244">
        <v>66.569999999999993</v>
      </c>
      <c r="I244">
        <v>32.404000000000003</v>
      </c>
      <c r="J244">
        <v>205.44</v>
      </c>
      <c r="K244">
        <v>1878.66</v>
      </c>
      <c r="L244">
        <v>461.077</v>
      </c>
      <c r="M244">
        <v>5.8000000000000003E-2</v>
      </c>
      <c r="N244">
        <v>13</v>
      </c>
      <c r="O244">
        <v>13</v>
      </c>
      <c r="P244">
        <v>184</v>
      </c>
      <c r="Q244">
        <v>0</v>
      </c>
      <c r="S244">
        <v>2793.67</v>
      </c>
      <c r="T244" t="s">
        <v>262</v>
      </c>
    </row>
    <row r="245" spans="1:20" x14ac:dyDescent="0.25">
      <c r="A245">
        <v>244</v>
      </c>
      <c r="B245">
        <v>847</v>
      </c>
      <c r="C245" t="s">
        <v>498</v>
      </c>
      <c r="D245">
        <v>88</v>
      </c>
      <c r="E245">
        <v>2</v>
      </c>
      <c r="F245">
        <v>16.03</v>
      </c>
      <c r="G245">
        <v>28.87</v>
      </c>
      <c r="H245">
        <v>7.44</v>
      </c>
      <c r="I245">
        <v>31.7</v>
      </c>
      <c r="J245">
        <v>23.47</v>
      </c>
      <c r="K245">
        <v>83.9</v>
      </c>
      <c r="L245">
        <v>220.30799999999999</v>
      </c>
      <c r="M245">
        <v>7.0000000000000001E-3</v>
      </c>
      <c r="N245">
        <v>13</v>
      </c>
      <c r="O245">
        <v>13</v>
      </c>
      <c r="P245">
        <v>75</v>
      </c>
      <c r="Q245">
        <v>0</v>
      </c>
      <c r="S245">
        <v>125.4</v>
      </c>
      <c r="T245" t="s">
        <v>263</v>
      </c>
    </row>
    <row r="246" spans="1:20" x14ac:dyDescent="0.25">
      <c r="A246">
        <v>245</v>
      </c>
      <c r="B246">
        <v>860</v>
      </c>
      <c r="C246" t="s">
        <v>264</v>
      </c>
      <c r="D246">
        <v>7569</v>
      </c>
      <c r="E246">
        <v>838</v>
      </c>
      <c r="F246">
        <v>8205.15</v>
      </c>
      <c r="G246">
        <v>13392.45</v>
      </c>
      <c r="H246">
        <v>2699.78</v>
      </c>
      <c r="I246">
        <v>24.757000000000001</v>
      </c>
      <c r="J246">
        <v>10904.93</v>
      </c>
      <c r="K246">
        <v>31652.74</v>
      </c>
      <c r="L246">
        <v>60.646000000000001</v>
      </c>
      <c r="M246">
        <v>3.0550000000000002</v>
      </c>
      <c r="N246">
        <v>3675</v>
      </c>
      <c r="O246">
        <v>11080.66</v>
      </c>
      <c r="P246">
        <v>7699</v>
      </c>
      <c r="Q246">
        <v>0</v>
      </c>
      <c r="S246">
        <v>44930.400000000001</v>
      </c>
      <c r="T246" t="s">
        <v>264</v>
      </c>
    </row>
    <row r="247" spans="1:20" x14ac:dyDescent="0.25">
      <c r="A247">
        <v>246</v>
      </c>
      <c r="B247">
        <v>878</v>
      </c>
      <c r="C247" t="s">
        <v>499</v>
      </c>
      <c r="D247">
        <v>32</v>
      </c>
      <c r="E247">
        <v>3</v>
      </c>
      <c r="F247">
        <v>8.81</v>
      </c>
      <c r="G247">
        <v>18.45</v>
      </c>
      <c r="H247">
        <v>6.19</v>
      </c>
      <c r="I247">
        <v>41.267000000000003</v>
      </c>
      <c r="J247">
        <v>15</v>
      </c>
      <c r="K247">
        <v>13.02</v>
      </c>
      <c r="L247">
        <v>61.4</v>
      </c>
      <c r="M247">
        <v>4.0000000000000001E-3</v>
      </c>
      <c r="N247">
        <v>5</v>
      </c>
      <c r="O247">
        <v>5</v>
      </c>
      <c r="P247">
        <v>7</v>
      </c>
      <c r="Q247">
        <v>0</v>
      </c>
      <c r="S247">
        <v>21.08</v>
      </c>
      <c r="T247" t="s">
        <v>265</v>
      </c>
    </row>
    <row r="248" spans="1:20" x14ac:dyDescent="0.25">
      <c r="A248">
        <v>247</v>
      </c>
      <c r="B248">
        <v>879</v>
      </c>
      <c r="C248" t="s">
        <v>500</v>
      </c>
      <c r="D248">
        <v>177</v>
      </c>
      <c r="E248">
        <v>8</v>
      </c>
      <c r="F248">
        <v>74.87</v>
      </c>
      <c r="G248">
        <v>144.72</v>
      </c>
      <c r="H248">
        <v>47.58</v>
      </c>
      <c r="I248">
        <v>38.856999999999999</v>
      </c>
      <c r="J248">
        <v>122.45</v>
      </c>
      <c r="K248">
        <v>86.83</v>
      </c>
      <c r="L248">
        <v>30.734999999999999</v>
      </c>
      <c r="M248">
        <v>3.4000000000000002E-2</v>
      </c>
      <c r="N248">
        <v>68</v>
      </c>
      <c r="O248">
        <v>53.55</v>
      </c>
      <c r="P248">
        <v>41</v>
      </c>
      <c r="Q248">
        <v>0</v>
      </c>
      <c r="S248">
        <v>126.86</v>
      </c>
      <c r="T248" t="s">
        <v>266</v>
      </c>
    </row>
    <row r="249" spans="1:20" x14ac:dyDescent="0.25">
      <c r="A249">
        <v>248</v>
      </c>
      <c r="B249">
        <v>881</v>
      </c>
      <c r="C249" t="s">
        <v>501</v>
      </c>
      <c r="D249">
        <v>4</v>
      </c>
      <c r="E249">
        <v>3</v>
      </c>
      <c r="F249">
        <v>4.95</v>
      </c>
      <c r="G249">
        <v>8.9700000000000006</v>
      </c>
      <c r="H249">
        <v>2.34</v>
      </c>
      <c r="I249">
        <v>32.098999999999997</v>
      </c>
      <c r="J249">
        <v>7.29</v>
      </c>
      <c r="K249">
        <v>16.28</v>
      </c>
      <c r="L249">
        <v>117.333</v>
      </c>
      <c r="M249">
        <v>2E-3</v>
      </c>
      <c r="N249">
        <v>3</v>
      </c>
      <c r="O249">
        <v>3</v>
      </c>
      <c r="P249">
        <v>10</v>
      </c>
      <c r="Q249">
        <v>0</v>
      </c>
      <c r="S249">
        <v>24.31</v>
      </c>
      <c r="T249" t="s">
        <v>267</v>
      </c>
    </row>
    <row r="250" spans="1:20" x14ac:dyDescent="0.25">
      <c r="A250">
        <v>249</v>
      </c>
      <c r="B250">
        <v>928</v>
      </c>
      <c r="C250" t="s">
        <v>502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14</v>
      </c>
      <c r="L250">
        <v>9999</v>
      </c>
      <c r="M250">
        <v>0</v>
      </c>
      <c r="N250">
        <v>0</v>
      </c>
      <c r="O250">
        <v>0</v>
      </c>
      <c r="P250">
        <v>5</v>
      </c>
      <c r="Q250">
        <v>0</v>
      </c>
      <c r="S250">
        <v>23.1</v>
      </c>
      <c r="T250" t="s">
        <v>268</v>
      </c>
    </row>
    <row r="251" spans="1:20" x14ac:dyDescent="0.25">
      <c r="A251">
        <v>250</v>
      </c>
      <c r="B251">
        <v>936</v>
      </c>
      <c r="C251" t="s">
        <v>503</v>
      </c>
      <c r="D251">
        <v>39</v>
      </c>
      <c r="E251">
        <v>7</v>
      </c>
      <c r="F251">
        <v>50.98</v>
      </c>
      <c r="G251">
        <v>74.599999999999994</v>
      </c>
      <c r="H251">
        <v>20.059999999999999</v>
      </c>
      <c r="I251">
        <v>28.238</v>
      </c>
      <c r="J251">
        <v>71.040000000000006</v>
      </c>
      <c r="K251">
        <v>631.04</v>
      </c>
      <c r="L251">
        <v>378.66</v>
      </c>
      <c r="M251">
        <v>0.02</v>
      </c>
      <c r="N251">
        <v>50</v>
      </c>
      <c r="O251">
        <v>4.55</v>
      </c>
      <c r="P251">
        <v>590</v>
      </c>
      <c r="Q251">
        <v>0</v>
      </c>
      <c r="S251">
        <v>931.61</v>
      </c>
      <c r="T251" t="s">
        <v>269</v>
      </c>
    </row>
    <row r="252" spans="1:20" x14ac:dyDescent="0.25">
      <c r="A252">
        <v>251</v>
      </c>
      <c r="B252">
        <v>938</v>
      </c>
      <c r="C252" t="s">
        <v>504</v>
      </c>
      <c r="D252">
        <v>20</v>
      </c>
      <c r="E252">
        <v>8</v>
      </c>
      <c r="F252">
        <v>66.680000000000007</v>
      </c>
      <c r="G252">
        <v>93.63</v>
      </c>
      <c r="H252">
        <v>20.02</v>
      </c>
      <c r="I252">
        <v>23.091000000000001</v>
      </c>
      <c r="J252">
        <v>86.7</v>
      </c>
      <c r="K252">
        <v>154.27000000000001</v>
      </c>
      <c r="L252">
        <v>86.765000000000001</v>
      </c>
      <c r="M252">
        <v>2.4E-2</v>
      </c>
      <c r="N252">
        <v>17</v>
      </c>
      <c r="O252">
        <v>4.08</v>
      </c>
      <c r="P252">
        <v>38</v>
      </c>
      <c r="Q252">
        <v>0</v>
      </c>
      <c r="S252">
        <v>225.75</v>
      </c>
      <c r="T252" t="s">
        <v>270</v>
      </c>
    </row>
    <row r="253" spans="1:20" x14ac:dyDescent="0.25">
      <c r="A253">
        <v>252</v>
      </c>
      <c r="B253">
        <v>939</v>
      </c>
      <c r="C253" t="s">
        <v>505</v>
      </c>
      <c r="D253">
        <v>30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36.799999999999997</v>
      </c>
      <c r="L253">
        <v>9999</v>
      </c>
      <c r="M253">
        <v>0</v>
      </c>
      <c r="N253">
        <v>0</v>
      </c>
      <c r="O253">
        <v>0</v>
      </c>
      <c r="P253">
        <v>8</v>
      </c>
      <c r="Q253">
        <v>0</v>
      </c>
      <c r="S253">
        <v>51.78</v>
      </c>
      <c r="T253" t="s">
        <v>271</v>
      </c>
    </row>
    <row r="254" spans="1:20" x14ac:dyDescent="0.25">
      <c r="A254">
        <v>253</v>
      </c>
      <c r="B254">
        <v>940</v>
      </c>
      <c r="C254" t="s">
        <v>506</v>
      </c>
      <c r="D254">
        <v>55</v>
      </c>
      <c r="E254">
        <v>9</v>
      </c>
      <c r="F254">
        <v>49.76</v>
      </c>
      <c r="G254">
        <v>70.47</v>
      </c>
      <c r="H254">
        <v>15.49</v>
      </c>
      <c r="I254">
        <v>23.739000000000001</v>
      </c>
      <c r="J254">
        <v>65.25</v>
      </c>
      <c r="K254">
        <v>183.87</v>
      </c>
      <c r="L254">
        <v>135.61500000000001</v>
      </c>
      <c r="M254">
        <v>1.7999999999999999E-2</v>
      </c>
      <c r="N254">
        <v>13</v>
      </c>
      <c r="O254">
        <v>5.6040000000000001</v>
      </c>
      <c r="P254">
        <v>54</v>
      </c>
      <c r="Q254">
        <v>0</v>
      </c>
      <c r="S254">
        <v>270.14</v>
      </c>
      <c r="T254" t="s">
        <v>272</v>
      </c>
    </row>
    <row r="255" spans="1:20" x14ac:dyDescent="0.25">
      <c r="A255">
        <v>254</v>
      </c>
      <c r="B255">
        <v>941</v>
      </c>
      <c r="C255" t="s">
        <v>507</v>
      </c>
      <c r="D255">
        <v>15</v>
      </c>
      <c r="E255">
        <v>2</v>
      </c>
      <c r="F255">
        <v>8.76</v>
      </c>
      <c r="G255">
        <v>13.74</v>
      </c>
      <c r="H255">
        <v>3.96</v>
      </c>
      <c r="I255">
        <v>31.132000000000001</v>
      </c>
      <c r="J255">
        <v>12.72</v>
      </c>
      <c r="K255">
        <v>47.36</v>
      </c>
      <c r="L255">
        <v>122</v>
      </c>
      <c r="M255">
        <v>4.0000000000000001E-3</v>
      </c>
      <c r="N255">
        <v>6</v>
      </c>
      <c r="O255">
        <v>0.09</v>
      </c>
      <c r="P255">
        <v>38</v>
      </c>
      <c r="Q255">
        <v>0</v>
      </c>
      <c r="S255">
        <v>68.989999999999995</v>
      </c>
      <c r="T255" t="s">
        <v>273</v>
      </c>
    </row>
    <row r="256" spans="1:20" x14ac:dyDescent="0.25">
      <c r="A256">
        <v>255</v>
      </c>
      <c r="B256">
        <v>942</v>
      </c>
      <c r="C256" t="s">
        <v>508</v>
      </c>
      <c r="D256">
        <v>81</v>
      </c>
      <c r="E256">
        <v>17</v>
      </c>
      <c r="F256">
        <v>153.02000000000001</v>
      </c>
      <c r="G256">
        <v>254.96</v>
      </c>
      <c r="H256">
        <v>74.62</v>
      </c>
      <c r="I256">
        <v>32.78</v>
      </c>
      <c r="J256">
        <v>227.64</v>
      </c>
      <c r="K256">
        <v>700.66</v>
      </c>
      <c r="L256">
        <v>129.84399999999999</v>
      </c>
      <c r="M256">
        <v>6.4000000000000001E-2</v>
      </c>
      <c r="N256">
        <v>154</v>
      </c>
      <c r="O256">
        <v>2.5470000000000002</v>
      </c>
      <c r="P256">
        <v>610</v>
      </c>
      <c r="Q256">
        <v>0</v>
      </c>
      <c r="S256">
        <v>1021.09</v>
      </c>
      <c r="T256" t="s">
        <v>274</v>
      </c>
    </row>
    <row r="257" spans="1:20" x14ac:dyDescent="0.25">
      <c r="A257">
        <v>256</v>
      </c>
      <c r="B257">
        <v>950</v>
      </c>
      <c r="C257" t="s">
        <v>509</v>
      </c>
      <c r="D257">
        <v>147</v>
      </c>
      <c r="E257">
        <v>45</v>
      </c>
      <c r="F257">
        <v>223.96</v>
      </c>
      <c r="G257">
        <v>331.05</v>
      </c>
      <c r="H257">
        <v>87.93</v>
      </c>
      <c r="I257">
        <v>28.193000000000001</v>
      </c>
      <c r="J257">
        <v>311.89</v>
      </c>
      <c r="K257">
        <v>994</v>
      </c>
      <c r="L257">
        <v>106.19</v>
      </c>
      <c r="M257">
        <v>8.6999999999999994E-2</v>
      </c>
      <c r="N257">
        <v>105</v>
      </c>
      <c r="O257">
        <v>20.329999999999998</v>
      </c>
      <c r="P257">
        <v>355</v>
      </c>
      <c r="Q257">
        <v>0</v>
      </c>
      <c r="S257">
        <v>1441.62</v>
      </c>
      <c r="T257" t="s">
        <v>275</v>
      </c>
    </row>
    <row r="258" spans="1:20" x14ac:dyDescent="0.25">
      <c r="A258">
        <v>257</v>
      </c>
      <c r="B258">
        <v>951</v>
      </c>
      <c r="C258" t="s">
        <v>510</v>
      </c>
      <c r="D258">
        <v>103</v>
      </c>
      <c r="E258">
        <v>16</v>
      </c>
      <c r="F258">
        <v>141.29</v>
      </c>
      <c r="G258">
        <v>217.55</v>
      </c>
      <c r="H258">
        <v>65.89</v>
      </c>
      <c r="I258">
        <v>31.803000000000001</v>
      </c>
      <c r="J258">
        <v>207.18</v>
      </c>
      <c r="K258">
        <v>230.55</v>
      </c>
      <c r="L258">
        <v>40.520000000000003</v>
      </c>
      <c r="M258">
        <v>5.8000000000000003E-2</v>
      </c>
      <c r="N258">
        <v>75</v>
      </c>
      <c r="O258">
        <v>31.35</v>
      </c>
      <c r="P258">
        <v>70</v>
      </c>
      <c r="Q258">
        <v>0</v>
      </c>
      <c r="S258">
        <v>321.17</v>
      </c>
      <c r="T258" t="s">
        <v>276</v>
      </c>
    </row>
    <row r="259" spans="1:20" x14ac:dyDescent="0.25">
      <c r="A259">
        <v>258</v>
      </c>
      <c r="B259">
        <v>953</v>
      </c>
      <c r="C259" t="s">
        <v>511</v>
      </c>
      <c r="D259">
        <v>244</v>
      </c>
      <c r="E259">
        <v>44</v>
      </c>
      <c r="F259">
        <v>526.79</v>
      </c>
      <c r="G259">
        <v>765.41</v>
      </c>
      <c r="H259">
        <v>198.27</v>
      </c>
      <c r="I259">
        <v>27.344999999999999</v>
      </c>
      <c r="J259">
        <v>725.06</v>
      </c>
      <c r="K259">
        <v>3978.18</v>
      </c>
      <c r="L259">
        <v>210.607</v>
      </c>
      <c r="M259">
        <v>0.20300000000000001</v>
      </c>
      <c r="N259">
        <v>229</v>
      </c>
      <c r="O259">
        <v>98.27</v>
      </c>
      <c r="P259">
        <v>1365</v>
      </c>
      <c r="Q259">
        <v>0</v>
      </c>
      <c r="S259">
        <v>5586.43</v>
      </c>
      <c r="T259" t="s">
        <v>277</v>
      </c>
    </row>
    <row r="260" spans="1:20" x14ac:dyDescent="0.25">
      <c r="A260">
        <v>259</v>
      </c>
      <c r="B260">
        <v>954</v>
      </c>
      <c r="C260" t="s">
        <v>512</v>
      </c>
      <c r="D260">
        <v>133</v>
      </c>
      <c r="E260">
        <v>25</v>
      </c>
      <c r="F260">
        <v>245.18</v>
      </c>
      <c r="G260">
        <v>365.4</v>
      </c>
      <c r="H260">
        <v>101.41</v>
      </c>
      <c r="I260">
        <v>29.259</v>
      </c>
      <c r="J260">
        <v>346.59</v>
      </c>
      <c r="K260">
        <v>532.96</v>
      </c>
      <c r="L260">
        <v>93.364000000000004</v>
      </c>
      <c r="M260">
        <v>9.7000000000000003E-2</v>
      </c>
      <c r="N260">
        <v>110</v>
      </c>
      <c r="O260">
        <v>16.257000000000001</v>
      </c>
      <c r="P260">
        <v>262</v>
      </c>
      <c r="Q260">
        <v>0</v>
      </c>
      <c r="S260">
        <v>756.84</v>
      </c>
      <c r="T260" t="s">
        <v>278</v>
      </c>
    </row>
    <row r="261" spans="1:20" x14ac:dyDescent="0.25">
      <c r="A261">
        <v>260</v>
      </c>
      <c r="B261">
        <v>959</v>
      </c>
      <c r="C261" t="s">
        <v>513</v>
      </c>
      <c r="D261">
        <v>47</v>
      </c>
      <c r="E261">
        <v>11</v>
      </c>
      <c r="F261">
        <v>21.28</v>
      </c>
      <c r="G261">
        <v>33.44</v>
      </c>
      <c r="H261">
        <v>10.31</v>
      </c>
      <c r="I261">
        <v>32.637</v>
      </c>
      <c r="J261">
        <v>31.59</v>
      </c>
      <c r="K261">
        <v>334.96</v>
      </c>
      <c r="L261">
        <v>369.66699999999997</v>
      </c>
      <c r="M261">
        <v>8.9999999999999993E-3</v>
      </c>
      <c r="N261">
        <v>6</v>
      </c>
      <c r="O261">
        <v>1.1499999999999999</v>
      </c>
      <c r="P261">
        <v>70</v>
      </c>
      <c r="Q261">
        <v>0</v>
      </c>
      <c r="S261">
        <v>485.83</v>
      </c>
      <c r="T261" t="s">
        <v>279</v>
      </c>
    </row>
    <row r="262" spans="1:20" x14ac:dyDescent="0.25">
      <c r="A262">
        <v>261</v>
      </c>
      <c r="B262">
        <v>963</v>
      </c>
      <c r="C262" t="s">
        <v>280</v>
      </c>
      <c r="D262">
        <v>2</v>
      </c>
      <c r="E262">
        <v>2</v>
      </c>
      <c r="F262">
        <v>4.3</v>
      </c>
      <c r="G262">
        <v>7.59</v>
      </c>
      <c r="H262">
        <v>1.87</v>
      </c>
      <c r="I262">
        <v>30.308</v>
      </c>
      <c r="J262">
        <v>6.17</v>
      </c>
      <c r="K262">
        <v>21.5</v>
      </c>
      <c r="L262">
        <v>180</v>
      </c>
      <c r="M262">
        <v>2E-3</v>
      </c>
      <c r="N262">
        <v>1</v>
      </c>
      <c r="O262">
        <v>0.15</v>
      </c>
      <c r="P262">
        <v>5</v>
      </c>
      <c r="Q262">
        <v>0</v>
      </c>
      <c r="S262">
        <v>30.85</v>
      </c>
      <c r="T262" t="s">
        <v>280</v>
      </c>
    </row>
    <row r="263" spans="1:20" x14ac:dyDescent="0.25">
      <c r="A263">
        <v>262</v>
      </c>
      <c r="B263">
        <v>968</v>
      </c>
      <c r="C263" t="s">
        <v>514</v>
      </c>
      <c r="D263">
        <v>1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58.8</v>
      </c>
      <c r="L263">
        <v>9999</v>
      </c>
      <c r="M263">
        <v>0</v>
      </c>
      <c r="N263">
        <v>0</v>
      </c>
      <c r="O263">
        <v>0</v>
      </c>
      <c r="P263">
        <v>1</v>
      </c>
      <c r="Q263">
        <v>0</v>
      </c>
      <c r="S263">
        <v>78.849999999999994</v>
      </c>
      <c r="T263" t="s">
        <v>281</v>
      </c>
    </row>
    <row r="264" spans="1:20" x14ac:dyDescent="0.25">
      <c r="A264">
        <v>263</v>
      </c>
      <c r="B264">
        <v>969</v>
      </c>
      <c r="C264" t="s">
        <v>515</v>
      </c>
      <c r="D264">
        <v>572</v>
      </c>
      <c r="E264">
        <v>46</v>
      </c>
      <c r="F264">
        <v>1982.56</v>
      </c>
      <c r="G264">
        <v>2998.83</v>
      </c>
      <c r="H264">
        <v>455.52</v>
      </c>
      <c r="I264">
        <v>18.684000000000001</v>
      </c>
      <c r="J264">
        <v>2438.08</v>
      </c>
      <c r="K264">
        <v>962.35</v>
      </c>
      <c r="L264">
        <v>21.353999999999999</v>
      </c>
      <c r="M264">
        <v>0.68300000000000005</v>
      </c>
      <c r="N264">
        <v>907</v>
      </c>
      <c r="O264">
        <v>907</v>
      </c>
      <c r="P264">
        <v>430</v>
      </c>
      <c r="Q264">
        <v>0</v>
      </c>
      <c r="S264">
        <v>1400.18</v>
      </c>
      <c r="T264" t="s">
        <v>282</v>
      </c>
    </row>
    <row r="265" spans="1:20" x14ac:dyDescent="0.25">
      <c r="A265">
        <v>264</v>
      </c>
      <c r="B265">
        <v>971</v>
      </c>
      <c r="C265" t="s">
        <v>516</v>
      </c>
      <c r="D265">
        <v>457</v>
      </c>
      <c r="E265">
        <v>19</v>
      </c>
      <c r="F265">
        <v>118.4</v>
      </c>
      <c r="G265">
        <v>212.57</v>
      </c>
      <c r="H265">
        <v>54.43</v>
      </c>
      <c r="I265">
        <v>31.492999999999999</v>
      </c>
      <c r="J265">
        <v>172.83</v>
      </c>
      <c r="K265">
        <v>754.84</v>
      </c>
      <c r="L265">
        <v>153.61600000000001</v>
      </c>
      <c r="M265">
        <v>4.8000000000000001E-2</v>
      </c>
      <c r="N265">
        <v>73</v>
      </c>
      <c r="O265">
        <v>74</v>
      </c>
      <c r="P265">
        <v>366</v>
      </c>
      <c r="Q265">
        <v>0</v>
      </c>
      <c r="S265">
        <v>1041.52</v>
      </c>
      <c r="T265" t="s">
        <v>283</v>
      </c>
    </row>
    <row r="266" spans="1:20" x14ac:dyDescent="0.25">
      <c r="A266">
        <v>265</v>
      </c>
      <c r="B266">
        <v>972</v>
      </c>
      <c r="C266" t="s">
        <v>517</v>
      </c>
      <c r="D266">
        <v>84</v>
      </c>
      <c r="E266">
        <v>5</v>
      </c>
      <c r="F266">
        <v>29.65</v>
      </c>
      <c r="G266">
        <v>53.59</v>
      </c>
      <c r="H266">
        <v>13.92</v>
      </c>
      <c r="I266">
        <v>31.949000000000002</v>
      </c>
      <c r="J266">
        <v>43.57</v>
      </c>
      <c r="K266">
        <v>270.39</v>
      </c>
      <c r="L266">
        <v>233.81800000000001</v>
      </c>
      <c r="M266">
        <v>1.2E-2</v>
      </c>
      <c r="N266">
        <v>11</v>
      </c>
      <c r="O266">
        <v>11</v>
      </c>
      <c r="P266">
        <v>77</v>
      </c>
      <c r="Q266">
        <v>0</v>
      </c>
      <c r="S266">
        <v>397.67</v>
      </c>
      <c r="T266" t="s">
        <v>284</v>
      </c>
    </row>
    <row r="267" spans="1:20" x14ac:dyDescent="0.25">
      <c r="A267">
        <v>266</v>
      </c>
      <c r="B267">
        <v>973</v>
      </c>
      <c r="C267" t="s">
        <v>518</v>
      </c>
      <c r="D267">
        <v>158</v>
      </c>
      <c r="E267">
        <v>6</v>
      </c>
      <c r="F267">
        <v>93.15</v>
      </c>
      <c r="G267">
        <v>164.28</v>
      </c>
      <c r="H267">
        <v>40.409999999999997</v>
      </c>
      <c r="I267">
        <v>30.256</v>
      </c>
      <c r="J267">
        <v>133.56</v>
      </c>
      <c r="K267">
        <v>162.65</v>
      </c>
      <c r="L267">
        <v>78.923000000000002</v>
      </c>
      <c r="M267">
        <v>3.6999999999999998E-2</v>
      </c>
      <c r="N267">
        <v>52</v>
      </c>
      <c r="O267">
        <v>52</v>
      </c>
      <c r="P267">
        <v>108</v>
      </c>
      <c r="Q267">
        <v>0</v>
      </c>
      <c r="S267">
        <v>227.91</v>
      </c>
      <c r="T267" t="s">
        <v>285</v>
      </c>
    </row>
    <row r="268" spans="1:20" x14ac:dyDescent="0.25">
      <c r="A268">
        <v>267</v>
      </c>
      <c r="B268">
        <v>974</v>
      </c>
      <c r="C268" t="s">
        <v>519</v>
      </c>
      <c r="D268">
        <v>156</v>
      </c>
      <c r="E268">
        <v>8</v>
      </c>
      <c r="F268">
        <v>3.29</v>
      </c>
      <c r="G268">
        <v>5.79</v>
      </c>
      <c r="H268">
        <v>1.42</v>
      </c>
      <c r="I268">
        <v>30.149000000000001</v>
      </c>
      <c r="J268">
        <v>4.71</v>
      </c>
      <c r="K268">
        <v>100.17</v>
      </c>
      <c r="L268">
        <v>1001</v>
      </c>
      <c r="M268">
        <v>1E-3</v>
      </c>
      <c r="N268">
        <v>1</v>
      </c>
      <c r="O268">
        <v>1</v>
      </c>
      <c r="P268">
        <v>32</v>
      </c>
      <c r="Q268">
        <v>0</v>
      </c>
      <c r="S268">
        <v>140.22</v>
      </c>
      <c r="T268" t="s">
        <v>286</v>
      </c>
    </row>
    <row r="269" spans="1:20" x14ac:dyDescent="0.25">
      <c r="A269">
        <v>268</v>
      </c>
      <c r="B269">
        <v>975</v>
      </c>
      <c r="C269" t="s">
        <v>520</v>
      </c>
      <c r="D269">
        <v>213</v>
      </c>
      <c r="E269">
        <v>16</v>
      </c>
      <c r="F269">
        <v>24.9</v>
      </c>
      <c r="G269">
        <v>38.82</v>
      </c>
      <c r="H269">
        <v>6.67</v>
      </c>
      <c r="I269">
        <v>21.128</v>
      </c>
      <c r="J269">
        <v>31.57</v>
      </c>
      <c r="K269">
        <v>325.68</v>
      </c>
      <c r="L269">
        <v>335.55599999999998</v>
      </c>
      <c r="M269">
        <v>8.9999999999999993E-3</v>
      </c>
      <c r="N269">
        <v>18</v>
      </c>
      <c r="O269">
        <v>18</v>
      </c>
      <c r="P269">
        <v>186</v>
      </c>
      <c r="Q269">
        <v>0</v>
      </c>
      <c r="S269">
        <v>476.11</v>
      </c>
      <c r="T269" t="s">
        <v>287</v>
      </c>
    </row>
    <row r="270" spans="1:20" x14ac:dyDescent="0.25">
      <c r="A270">
        <v>269</v>
      </c>
      <c r="B270">
        <v>976</v>
      </c>
      <c r="C270" t="s">
        <v>521</v>
      </c>
      <c r="D270">
        <v>16</v>
      </c>
      <c r="E270">
        <v>4</v>
      </c>
      <c r="F270">
        <v>13.57</v>
      </c>
      <c r="G270">
        <v>24.97</v>
      </c>
      <c r="H270">
        <v>6.73</v>
      </c>
      <c r="I270">
        <v>33.152999999999999</v>
      </c>
      <c r="J270">
        <v>20.3</v>
      </c>
      <c r="K270">
        <v>21.45</v>
      </c>
      <c r="L270">
        <v>86.332999999999998</v>
      </c>
      <c r="M270">
        <v>6.0000000000000001E-3</v>
      </c>
      <c r="N270">
        <v>3</v>
      </c>
      <c r="O270">
        <v>3</v>
      </c>
      <c r="P270">
        <v>7</v>
      </c>
      <c r="Q270">
        <v>0</v>
      </c>
      <c r="S270">
        <v>30.82</v>
      </c>
      <c r="T270" t="s">
        <v>288</v>
      </c>
    </row>
    <row r="271" spans="1:20" x14ac:dyDescent="0.25">
      <c r="A271">
        <v>270</v>
      </c>
      <c r="B271">
        <v>978</v>
      </c>
      <c r="C271" t="s">
        <v>522</v>
      </c>
      <c r="D271">
        <v>19</v>
      </c>
      <c r="E271">
        <v>3</v>
      </c>
      <c r="F271">
        <v>21.04</v>
      </c>
      <c r="G271">
        <v>31.13</v>
      </c>
      <c r="H271">
        <v>8.6</v>
      </c>
      <c r="I271">
        <v>29.015000000000001</v>
      </c>
      <c r="J271">
        <v>29.64</v>
      </c>
      <c r="K271">
        <v>25.17</v>
      </c>
      <c r="L271">
        <v>38.143000000000001</v>
      </c>
      <c r="M271">
        <v>8.0000000000000002E-3</v>
      </c>
      <c r="N271">
        <v>7</v>
      </c>
      <c r="O271">
        <v>1.22</v>
      </c>
      <c r="P271">
        <v>7</v>
      </c>
      <c r="Q271">
        <v>0</v>
      </c>
      <c r="S271">
        <v>34.6</v>
      </c>
      <c r="T271" t="s">
        <v>289</v>
      </c>
    </row>
    <row r="272" spans="1:20" x14ac:dyDescent="0.25">
      <c r="A272">
        <v>271</v>
      </c>
      <c r="B272">
        <v>5000</v>
      </c>
      <c r="C272" t="s">
        <v>290</v>
      </c>
      <c r="D272">
        <v>49</v>
      </c>
      <c r="E272">
        <v>30</v>
      </c>
      <c r="F272">
        <v>8793.93</v>
      </c>
      <c r="G272">
        <v>9671.23</v>
      </c>
      <c r="H272">
        <v>416.74</v>
      </c>
      <c r="I272">
        <v>4.5250000000000004</v>
      </c>
      <c r="J272">
        <v>9210.67</v>
      </c>
      <c r="K272">
        <v>-223.81</v>
      </c>
      <c r="L272">
        <v>-0.35799999999999998</v>
      </c>
      <c r="M272">
        <v>2.581</v>
      </c>
      <c r="N272">
        <v>9590.75</v>
      </c>
      <c r="O272">
        <v>3947.2629999999999</v>
      </c>
      <c r="P272">
        <v>-247.65</v>
      </c>
      <c r="Q272">
        <v>0</v>
      </c>
      <c r="R272" t="s">
        <v>20</v>
      </c>
      <c r="S272">
        <v>-254.12</v>
      </c>
      <c r="T272" t="s">
        <v>290</v>
      </c>
    </row>
    <row r="273" spans="1:20" x14ac:dyDescent="0.25">
      <c r="A273">
        <v>272</v>
      </c>
      <c r="B273">
        <v>5001</v>
      </c>
      <c r="C273" t="s">
        <v>291</v>
      </c>
      <c r="D273">
        <v>9</v>
      </c>
      <c r="E273">
        <v>6</v>
      </c>
      <c r="F273">
        <v>2158.39</v>
      </c>
      <c r="G273">
        <v>2417.0500000000002</v>
      </c>
      <c r="H273">
        <v>143.55000000000001</v>
      </c>
      <c r="I273">
        <v>6.2359999999999998</v>
      </c>
      <c r="J273">
        <v>2301.94</v>
      </c>
      <c r="K273">
        <v>7.0000000000000007E-2</v>
      </c>
      <c r="L273">
        <v>-0.216</v>
      </c>
      <c r="M273">
        <v>0.64500000000000002</v>
      </c>
      <c r="N273">
        <v>10057</v>
      </c>
      <c r="O273">
        <v>649.36</v>
      </c>
      <c r="P273">
        <v>-101</v>
      </c>
      <c r="Q273">
        <v>0</v>
      </c>
      <c r="R273" t="s">
        <v>20</v>
      </c>
      <c r="S273">
        <v>5.38</v>
      </c>
      <c r="T273" t="s">
        <v>291</v>
      </c>
    </row>
    <row r="274" spans="1:20" x14ac:dyDescent="0.25">
      <c r="A274">
        <v>273</v>
      </c>
      <c r="B274">
        <v>5002</v>
      </c>
      <c r="C274" t="s">
        <v>292</v>
      </c>
      <c r="D274">
        <v>5</v>
      </c>
      <c r="E274">
        <v>4</v>
      </c>
      <c r="F274">
        <v>112.25</v>
      </c>
      <c r="G274">
        <v>149.16999999999999</v>
      </c>
      <c r="H274">
        <v>29.81</v>
      </c>
      <c r="I274">
        <v>20.984000000000002</v>
      </c>
      <c r="J274">
        <v>142.06</v>
      </c>
      <c r="K274">
        <v>17.2</v>
      </c>
      <c r="L274">
        <v>10.619</v>
      </c>
      <c r="M274">
        <v>0.04</v>
      </c>
      <c r="N274">
        <v>155</v>
      </c>
      <c r="O274">
        <v>16.95</v>
      </c>
      <c r="P274">
        <v>43</v>
      </c>
      <c r="Q274">
        <v>0</v>
      </c>
      <c r="R274" t="s">
        <v>20</v>
      </c>
      <c r="S274">
        <v>21.08</v>
      </c>
      <c r="T274" t="s">
        <v>292</v>
      </c>
    </row>
    <row r="275" spans="1:20" x14ac:dyDescent="0.25">
      <c r="A275">
        <v>274</v>
      </c>
      <c r="B275">
        <v>5003</v>
      </c>
      <c r="C275" t="s">
        <v>293</v>
      </c>
      <c r="D275">
        <v>56</v>
      </c>
      <c r="E275">
        <v>16</v>
      </c>
      <c r="F275">
        <v>1037.05</v>
      </c>
      <c r="G275">
        <v>1479.35</v>
      </c>
      <c r="H275">
        <v>332.71</v>
      </c>
      <c r="I275">
        <v>24.29</v>
      </c>
      <c r="J275">
        <v>1369.76</v>
      </c>
      <c r="K275">
        <v>0.79</v>
      </c>
      <c r="L275">
        <v>-0.72</v>
      </c>
      <c r="M275">
        <v>0.38400000000000001</v>
      </c>
      <c r="N275">
        <v>850.94799999999998</v>
      </c>
      <c r="O275">
        <v>78.878</v>
      </c>
      <c r="P275">
        <v>-24.527999999999999</v>
      </c>
      <c r="Q275">
        <v>0</v>
      </c>
      <c r="R275" t="s">
        <v>20</v>
      </c>
      <c r="S275">
        <v>5.36</v>
      </c>
      <c r="T275" t="s">
        <v>293</v>
      </c>
    </row>
  </sheetData>
  <autoFilter ref="A1:T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7"/>
  <sheetViews>
    <sheetView workbookViewId="0">
      <selection activeCell="V187" sqref="V187"/>
    </sheetView>
  </sheetViews>
  <sheetFormatPr defaultRowHeight="15" x14ac:dyDescent="0.25"/>
  <cols>
    <col min="1" max="1" width="4" bestFit="1" customWidth="1"/>
    <col min="2" max="2" width="7" bestFit="1" customWidth="1"/>
    <col min="3" max="3" width="65.42578125" bestFit="1" customWidth="1"/>
    <col min="4" max="4" width="5.140625" bestFit="1" customWidth="1"/>
    <col min="5" max="5" width="10.85546875" bestFit="1" customWidth="1"/>
    <col min="6" max="6" width="10.5703125" bestFit="1" customWidth="1"/>
    <col min="7" max="7" width="9.85546875" bestFit="1" customWidth="1"/>
    <col min="8" max="8" width="10" bestFit="1" customWidth="1"/>
    <col min="9" max="9" width="10.85546875" bestFit="1" customWidth="1"/>
    <col min="10" max="10" width="12.42578125" bestFit="1" customWidth="1"/>
    <col min="11" max="11" width="9" bestFit="1" customWidth="1"/>
    <col min="12" max="12" width="7.42578125" bestFit="1" customWidth="1"/>
    <col min="13" max="13" width="9.42578125" bestFit="1" customWidth="1"/>
    <col min="14" max="15" width="10.42578125" bestFit="1" customWidth="1"/>
    <col min="16" max="16" width="6.85546875" bestFit="1" customWidth="1"/>
    <col min="17" max="17" width="6.5703125" bestFit="1" customWidth="1"/>
    <col min="18" max="18" width="12.42578125" bestFit="1" customWidth="1"/>
    <col min="19" max="19" width="15" bestFit="1" customWidth="1"/>
    <col min="20" max="20" width="10.5703125" bestFit="1" customWidth="1"/>
    <col min="21" max="21" width="9.85546875" bestFit="1" customWidth="1"/>
    <col min="22" max="22" width="10" bestFit="1" customWidth="1"/>
  </cols>
  <sheetData>
    <row r="1" spans="1:22" x14ac:dyDescent="0.25">
      <c r="A1" t="s">
        <v>0</v>
      </c>
      <c r="B1" t="s">
        <v>646</v>
      </c>
      <c r="C1" t="s">
        <v>647</v>
      </c>
      <c r="D1" t="s">
        <v>4</v>
      </c>
      <c r="E1" t="s">
        <v>5</v>
      </c>
      <c r="F1" t="s">
        <v>6</v>
      </c>
      <c r="G1" t="s">
        <v>7</v>
      </c>
      <c r="H1" s="50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5</v>
      </c>
      <c r="T1" t="s">
        <v>6</v>
      </c>
      <c r="U1" t="s">
        <v>7</v>
      </c>
      <c r="V1" t="s">
        <v>8</v>
      </c>
    </row>
    <row r="2" spans="1:22" ht="15.75" thickBot="1" x14ac:dyDescent="0.3">
      <c r="A2">
        <v>6</v>
      </c>
      <c r="B2">
        <v>103920</v>
      </c>
      <c r="C2" t="s">
        <v>653</v>
      </c>
      <c r="D2">
        <v>1</v>
      </c>
      <c r="E2">
        <v>0</v>
      </c>
      <c r="F2">
        <v>0</v>
      </c>
      <c r="G2">
        <v>0</v>
      </c>
      <c r="H2" s="51">
        <v>0</v>
      </c>
      <c r="I2">
        <v>0</v>
      </c>
      <c r="J2">
        <v>43.86</v>
      </c>
      <c r="K2">
        <v>9999</v>
      </c>
      <c r="L2">
        <v>0</v>
      </c>
      <c r="M2">
        <v>0</v>
      </c>
      <c r="N2">
        <v>0</v>
      </c>
      <c r="O2">
        <v>3</v>
      </c>
      <c r="P2">
        <v>0</v>
      </c>
      <c r="R2">
        <v>60.95</v>
      </c>
    </row>
    <row r="3" spans="1:22" x14ac:dyDescent="0.25">
      <c r="A3" s="19">
        <v>189</v>
      </c>
      <c r="B3" s="20">
        <v>291223</v>
      </c>
      <c r="C3" s="20" t="s">
        <v>835</v>
      </c>
      <c r="D3" s="20">
        <v>1</v>
      </c>
      <c r="E3" s="20">
        <v>0</v>
      </c>
      <c r="F3" s="20">
        <v>0</v>
      </c>
      <c r="G3" s="20">
        <v>0</v>
      </c>
      <c r="H3" s="52">
        <v>0</v>
      </c>
      <c r="I3" s="20">
        <v>0</v>
      </c>
      <c r="J3" s="20">
        <v>32.25</v>
      </c>
      <c r="K3" s="20">
        <v>9999</v>
      </c>
      <c r="L3" s="20">
        <v>0</v>
      </c>
      <c r="M3" s="20">
        <v>0</v>
      </c>
      <c r="N3" s="20">
        <v>0</v>
      </c>
      <c r="O3" s="20">
        <v>1</v>
      </c>
      <c r="P3" s="20">
        <v>0</v>
      </c>
      <c r="Q3" s="20"/>
      <c r="R3" s="21">
        <v>45.52</v>
      </c>
      <c r="S3" s="38">
        <f>SUM(E3:E11)</f>
        <v>134.44999999999999</v>
      </c>
      <c r="T3" s="38">
        <f>SUM(F3:F11)</f>
        <v>236.93</v>
      </c>
      <c r="U3" s="38">
        <f>SUM(G3:G11)</f>
        <v>58.18</v>
      </c>
      <c r="V3" s="38">
        <f>ROUND(AVERAGE(H5,H7,H7,H7,H7,H9,H9),2)</f>
        <v>30.22</v>
      </c>
    </row>
    <row r="4" spans="1:22" x14ac:dyDescent="0.25">
      <c r="A4" s="22">
        <v>78</v>
      </c>
      <c r="B4" s="23">
        <v>257418</v>
      </c>
      <c r="C4" s="23" t="s">
        <v>725</v>
      </c>
      <c r="D4" s="23">
        <v>1</v>
      </c>
      <c r="E4" s="23">
        <v>0</v>
      </c>
      <c r="F4" s="23">
        <v>0</v>
      </c>
      <c r="G4" s="23">
        <v>0</v>
      </c>
      <c r="H4" s="53">
        <v>0</v>
      </c>
      <c r="I4" s="23">
        <v>0</v>
      </c>
      <c r="J4" s="23">
        <v>33.64</v>
      </c>
      <c r="K4" s="23">
        <v>9999</v>
      </c>
      <c r="L4" s="23">
        <v>0</v>
      </c>
      <c r="M4" s="23">
        <v>0</v>
      </c>
      <c r="N4" s="23">
        <v>0</v>
      </c>
      <c r="O4" s="23">
        <v>1</v>
      </c>
      <c r="P4" s="23">
        <v>0</v>
      </c>
      <c r="Q4" s="23"/>
      <c r="R4" s="24">
        <v>45.52</v>
      </c>
    </row>
    <row r="5" spans="1:22" x14ac:dyDescent="0.25">
      <c r="A5" s="22">
        <v>86</v>
      </c>
      <c r="B5" s="23">
        <v>258780</v>
      </c>
      <c r="C5" s="23" t="s">
        <v>733</v>
      </c>
      <c r="D5" s="23">
        <v>1</v>
      </c>
      <c r="E5" s="23">
        <v>19.989999999999998</v>
      </c>
      <c r="F5" s="23">
        <v>32.99</v>
      </c>
      <c r="G5" s="23">
        <v>6.83</v>
      </c>
      <c r="H5" s="53">
        <v>25.466000000000001</v>
      </c>
      <c r="I5" s="23">
        <v>26.82</v>
      </c>
      <c r="J5" s="23">
        <v>39.979999999999997</v>
      </c>
      <c r="K5" s="23">
        <v>69</v>
      </c>
      <c r="L5" s="23">
        <v>0.35799999999999998</v>
      </c>
      <c r="M5" s="23">
        <v>1</v>
      </c>
      <c r="N5" s="23">
        <v>0.7</v>
      </c>
      <c r="O5" s="23">
        <v>2</v>
      </c>
      <c r="P5" s="23">
        <v>0</v>
      </c>
      <c r="Q5" s="23"/>
      <c r="R5" s="24">
        <v>53.64</v>
      </c>
    </row>
    <row r="6" spans="1:22" x14ac:dyDescent="0.25">
      <c r="A6" s="22">
        <v>25</v>
      </c>
      <c r="B6" s="23">
        <v>114313</v>
      </c>
      <c r="C6" s="23" t="s">
        <v>672</v>
      </c>
      <c r="D6" s="23">
        <v>1</v>
      </c>
      <c r="E6" s="23">
        <v>0</v>
      </c>
      <c r="F6" s="23">
        <v>0</v>
      </c>
      <c r="G6" s="23">
        <v>0</v>
      </c>
      <c r="H6" s="53">
        <v>0</v>
      </c>
      <c r="I6" s="23">
        <v>0</v>
      </c>
      <c r="J6" s="23">
        <v>37.94</v>
      </c>
      <c r="K6" s="23">
        <v>9999</v>
      </c>
      <c r="L6" s="23">
        <v>0</v>
      </c>
      <c r="M6" s="23">
        <v>0</v>
      </c>
      <c r="N6" s="23">
        <v>0</v>
      </c>
      <c r="O6" s="23">
        <v>2</v>
      </c>
      <c r="P6" s="23">
        <v>0</v>
      </c>
      <c r="Q6" s="23"/>
      <c r="R6" s="24">
        <v>52.02</v>
      </c>
    </row>
    <row r="7" spans="1:22" x14ac:dyDescent="0.25">
      <c r="A7" s="22">
        <v>83</v>
      </c>
      <c r="B7" s="23">
        <v>257693</v>
      </c>
      <c r="C7" s="23" t="s">
        <v>730</v>
      </c>
      <c r="D7" s="23">
        <v>1</v>
      </c>
      <c r="E7" s="23">
        <v>79.36</v>
      </c>
      <c r="F7" s="23">
        <v>139.96</v>
      </c>
      <c r="G7" s="23">
        <v>34.43</v>
      </c>
      <c r="H7" s="53">
        <v>30.257000000000001</v>
      </c>
      <c r="I7" s="23">
        <v>113.79</v>
      </c>
      <c r="J7" s="23">
        <v>81.38</v>
      </c>
      <c r="K7" s="23">
        <v>34.25</v>
      </c>
      <c r="L7" s="23">
        <v>1.5169999999999999</v>
      </c>
      <c r="M7" s="23">
        <v>4</v>
      </c>
      <c r="N7" s="23">
        <v>2</v>
      </c>
      <c r="O7" s="23">
        <v>4</v>
      </c>
      <c r="P7" s="23">
        <v>0</v>
      </c>
      <c r="Q7" s="23"/>
      <c r="R7" s="24">
        <v>113.79</v>
      </c>
    </row>
    <row r="8" spans="1:22" x14ac:dyDescent="0.25">
      <c r="A8" s="22">
        <v>10</v>
      </c>
      <c r="B8" s="23">
        <v>107833</v>
      </c>
      <c r="C8" s="23" t="s">
        <v>657</v>
      </c>
      <c r="D8" s="23">
        <v>1</v>
      </c>
      <c r="E8" s="23">
        <v>0</v>
      </c>
      <c r="F8" s="23">
        <v>0</v>
      </c>
      <c r="G8" s="23">
        <v>0</v>
      </c>
      <c r="H8" s="53">
        <v>0</v>
      </c>
      <c r="I8" s="23">
        <v>0</v>
      </c>
      <c r="J8" s="23">
        <v>-27.74</v>
      </c>
      <c r="K8" s="23">
        <v>9999</v>
      </c>
      <c r="L8" s="23">
        <v>0</v>
      </c>
      <c r="M8" s="23">
        <v>0</v>
      </c>
      <c r="N8" s="23">
        <v>0</v>
      </c>
      <c r="O8" s="23">
        <v>-1</v>
      </c>
      <c r="P8" s="23">
        <v>0</v>
      </c>
      <c r="Q8" s="23"/>
      <c r="R8" s="24">
        <v>-34.950000000000003</v>
      </c>
    </row>
    <row r="9" spans="1:22" x14ac:dyDescent="0.25">
      <c r="A9" s="22">
        <v>91</v>
      </c>
      <c r="B9" s="23">
        <v>259309</v>
      </c>
      <c r="C9" s="23" t="s">
        <v>738</v>
      </c>
      <c r="D9" s="23">
        <v>1</v>
      </c>
      <c r="E9" s="23">
        <v>35.1</v>
      </c>
      <c r="F9" s="23">
        <v>63.98</v>
      </c>
      <c r="G9" s="23">
        <v>16.920000000000002</v>
      </c>
      <c r="H9" s="53">
        <v>32.526000000000003</v>
      </c>
      <c r="I9" s="23">
        <v>52.02</v>
      </c>
      <c r="J9" s="23">
        <v>35.1</v>
      </c>
      <c r="K9" s="23">
        <v>47</v>
      </c>
      <c r="L9" s="23">
        <v>0.69399999999999995</v>
      </c>
      <c r="M9" s="23">
        <v>2</v>
      </c>
      <c r="N9" s="23">
        <v>1</v>
      </c>
      <c r="O9" s="23">
        <v>2</v>
      </c>
      <c r="P9" s="23">
        <v>0</v>
      </c>
      <c r="Q9" s="23"/>
      <c r="R9" s="24">
        <v>52.02</v>
      </c>
    </row>
    <row r="10" spans="1:22" x14ac:dyDescent="0.25">
      <c r="A10" s="22">
        <v>17</v>
      </c>
      <c r="B10" s="23">
        <v>112573</v>
      </c>
      <c r="C10" s="23" t="s">
        <v>664</v>
      </c>
      <c r="D10" s="23">
        <v>1</v>
      </c>
      <c r="E10" s="23">
        <v>0</v>
      </c>
      <c r="F10" s="23">
        <v>0</v>
      </c>
      <c r="G10" s="23">
        <v>0</v>
      </c>
      <c r="H10" s="53">
        <v>0</v>
      </c>
      <c r="I10" s="23">
        <v>0</v>
      </c>
      <c r="J10" s="23">
        <v>70.209999999999994</v>
      </c>
      <c r="K10" s="23">
        <v>9999</v>
      </c>
      <c r="L10" s="23">
        <v>0</v>
      </c>
      <c r="M10" s="23">
        <v>0</v>
      </c>
      <c r="N10" s="23">
        <v>0</v>
      </c>
      <c r="O10" s="23">
        <v>3</v>
      </c>
      <c r="P10" s="23">
        <v>0</v>
      </c>
      <c r="Q10" s="23"/>
      <c r="R10" s="24">
        <v>90.22</v>
      </c>
    </row>
    <row r="11" spans="1:22" ht="15.75" thickBot="1" x14ac:dyDescent="0.3">
      <c r="A11" s="25">
        <v>195</v>
      </c>
      <c r="B11" s="26">
        <v>293906</v>
      </c>
      <c r="C11" s="26" t="s">
        <v>841</v>
      </c>
      <c r="D11" s="26">
        <v>1</v>
      </c>
      <c r="E11" s="26">
        <v>0</v>
      </c>
      <c r="F11" s="26">
        <v>0</v>
      </c>
      <c r="G11" s="26">
        <v>0</v>
      </c>
      <c r="H11" s="54">
        <v>0</v>
      </c>
      <c r="I11" s="26">
        <v>0</v>
      </c>
      <c r="J11" s="26">
        <v>40.79</v>
      </c>
      <c r="K11" s="26">
        <v>9999</v>
      </c>
      <c r="L11" s="26">
        <v>0</v>
      </c>
      <c r="M11" s="26">
        <v>0</v>
      </c>
      <c r="N11" s="26">
        <v>0</v>
      </c>
      <c r="O11" s="26">
        <v>1</v>
      </c>
      <c r="P11" s="26">
        <v>0</v>
      </c>
      <c r="Q11" s="26"/>
      <c r="R11" s="27">
        <v>54.46</v>
      </c>
    </row>
    <row r="12" spans="1:22" x14ac:dyDescent="0.25">
      <c r="A12">
        <v>57</v>
      </c>
      <c r="B12">
        <v>134875</v>
      </c>
      <c r="C12" t="s">
        <v>704</v>
      </c>
      <c r="D12">
        <v>1</v>
      </c>
      <c r="E12">
        <v>0</v>
      </c>
      <c r="F12">
        <v>0</v>
      </c>
      <c r="G12">
        <v>0</v>
      </c>
      <c r="H12" s="51">
        <v>0</v>
      </c>
      <c r="I12">
        <v>0</v>
      </c>
      <c r="J12">
        <v>44.98</v>
      </c>
      <c r="K12">
        <v>9999</v>
      </c>
      <c r="L12">
        <v>0</v>
      </c>
      <c r="M12">
        <v>0</v>
      </c>
      <c r="N12">
        <v>0</v>
      </c>
      <c r="O12">
        <v>1</v>
      </c>
      <c r="P12">
        <v>0</v>
      </c>
      <c r="R12">
        <v>60.15</v>
      </c>
    </row>
    <row r="13" spans="1:22" ht="15.75" thickBot="1" x14ac:dyDescent="0.3">
      <c r="A13">
        <v>34</v>
      </c>
      <c r="B13">
        <v>118570</v>
      </c>
      <c r="C13" t="s">
        <v>681</v>
      </c>
      <c r="D13">
        <v>1</v>
      </c>
      <c r="E13">
        <v>0</v>
      </c>
      <c r="F13">
        <v>0</v>
      </c>
      <c r="G13">
        <v>0</v>
      </c>
      <c r="H13" s="51">
        <v>0</v>
      </c>
      <c r="I13">
        <v>0</v>
      </c>
      <c r="J13">
        <v>78.150000000000006</v>
      </c>
      <c r="K13">
        <v>9999</v>
      </c>
      <c r="L13">
        <v>0</v>
      </c>
      <c r="M13">
        <v>0</v>
      </c>
      <c r="N13">
        <v>0</v>
      </c>
      <c r="O13">
        <v>1</v>
      </c>
      <c r="P13">
        <v>0</v>
      </c>
      <c r="R13">
        <v>104.87</v>
      </c>
    </row>
    <row r="14" spans="1:22" x14ac:dyDescent="0.25">
      <c r="A14" s="28">
        <v>79</v>
      </c>
      <c r="B14" s="29">
        <v>257511</v>
      </c>
      <c r="C14" s="29" t="s">
        <v>726</v>
      </c>
      <c r="D14" s="29">
        <v>1</v>
      </c>
      <c r="E14" s="29">
        <v>0</v>
      </c>
      <c r="F14" s="29">
        <v>0</v>
      </c>
      <c r="G14" s="29">
        <v>0</v>
      </c>
      <c r="H14" s="55">
        <v>0</v>
      </c>
      <c r="I14" s="29">
        <v>0</v>
      </c>
      <c r="J14" s="29">
        <v>312.72000000000003</v>
      </c>
      <c r="K14" s="29">
        <v>9999</v>
      </c>
      <c r="L14" s="29">
        <v>0</v>
      </c>
      <c r="M14" s="29">
        <v>0</v>
      </c>
      <c r="N14" s="29">
        <v>0</v>
      </c>
      <c r="O14" s="29">
        <v>12</v>
      </c>
      <c r="P14" s="29">
        <v>0</v>
      </c>
      <c r="Q14" s="29"/>
      <c r="R14" s="30">
        <v>419.41</v>
      </c>
    </row>
    <row r="15" spans="1:22" x14ac:dyDescent="0.25">
      <c r="A15" s="31">
        <v>150</v>
      </c>
      <c r="B15" s="32">
        <v>280617</v>
      </c>
      <c r="C15" s="32" t="s">
        <v>796</v>
      </c>
      <c r="D15" s="32">
        <v>1</v>
      </c>
      <c r="E15" s="32">
        <v>0</v>
      </c>
      <c r="F15" s="32">
        <v>0</v>
      </c>
      <c r="G15" s="32">
        <v>0</v>
      </c>
      <c r="H15" s="56">
        <v>0</v>
      </c>
      <c r="I15" s="32">
        <v>0</v>
      </c>
      <c r="J15" s="32">
        <v>55</v>
      </c>
      <c r="K15" s="32">
        <v>9999</v>
      </c>
      <c r="L15" s="32">
        <v>0</v>
      </c>
      <c r="M15" s="32">
        <v>0</v>
      </c>
      <c r="N15" s="32">
        <v>0</v>
      </c>
      <c r="O15" s="32">
        <v>1</v>
      </c>
      <c r="P15" s="32">
        <v>0</v>
      </c>
      <c r="Q15" s="32"/>
      <c r="R15" s="33">
        <v>81.290000000000006</v>
      </c>
    </row>
    <row r="16" spans="1:22" ht="15.75" thickBot="1" x14ac:dyDescent="0.3">
      <c r="A16" s="34">
        <v>21</v>
      </c>
      <c r="B16" s="35">
        <v>113189</v>
      </c>
      <c r="C16" s="35" t="s">
        <v>668</v>
      </c>
      <c r="D16" s="35">
        <v>1</v>
      </c>
      <c r="E16" s="35">
        <v>0</v>
      </c>
      <c r="F16" s="35">
        <v>0</v>
      </c>
      <c r="G16" s="35">
        <v>0</v>
      </c>
      <c r="H16" s="57">
        <v>0</v>
      </c>
      <c r="I16" s="35">
        <v>0</v>
      </c>
      <c r="J16" s="35">
        <v>26.84</v>
      </c>
      <c r="K16" s="35">
        <v>9999</v>
      </c>
      <c r="L16" s="35">
        <v>0</v>
      </c>
      <c r="M16" s="35">
        <v>0</v>
      </c>
      <c r="N16" s="35">
        <v>0</v>
      </c>
      <c r="O16" s="35">
        <v>2</v>
      </c>
      <c r="P16" s="35">
        <v>0</v>
      </c>
      <c r="Q16" s="35"/>
      <c r="R16" s="36">
        <v>37.380000000000003</v>
      </c>
    </row>
    <row r="17" spans="1:22" x14ac:dyDescent="0.25">
      <c r="A17" s="37">
        <v>45</v>
      </c>
      <c r="B17" s="37">
        <v>130348</v>
      </c>
      <c r="C17" s="37" t="s">
        <v>692</v>
      </c>
      <c r="D17" s="37">
        <v>1</v>
      </c>
      <c r="E17" s="37">
        <v>30.46</v>
      </c>
      <c r="F17" s="37">
        <v>49.98</v>
      </c>
      <c r="G17" s="37">
        <v>10.17</v>
      </c>
      <c r="H17" s="58">
        <v>25.030999999999999</v>
      </c>
      <c r="I17" s="37">
        <v>40.630000000000003</v>
      </c>
      <c r="J17" s="37">
        <v>15.23</v>
      </c>
      <c r="K17" s="37">
        <v>27</v>
      </c>
      <c r="L17" s="37">
        <v>0.54200000000000004</v>
      </c>
      <c r="M17" s="37">
        <v>2</v>
      </c>
      <c r="N17" s="37">
        <v>1</v>
      </c>
      <c r="O17" s="37">
        <v>1</v>
      </c>
      <c r="P17" s="37">
        <v>0</v>
      </c>
      <c r="Q17" s="37"/>
      <c r="R17" s="37">
        <v>20.32</v>
      </c>
      <c r="S17" s="37">
        <f>SUM(E17:E24)</f>
        <v>60.04</v>
      </c>
      <c r="T17" s="37">
        <f>SUM(F17:F24)</f>
        <v>99.96</v>
      </c>
      <c r="U17" s="37">
        <f>SUM(G17:G24)</f>
        <v>21.23</v>
      </c>
      <c r="V17" s="37">
        <f>ROUND(AVERAGE(H17,H17,H18,H19),2)</f>
        <v>26.12</v>
      </c>
    </row>
    <row r="18" spans="1:22" x14ac:dyDescent="0.25">
      <c r="A18" s="37">
        <v>106</v>
      </c>
      <c r="B18" s="37">
        <v>263698</v>
      </c>
      <c r="C18" s="37" t="s">
        <v>752</v>
      </c>
      <c r="D18" s="37">
        <v>1</v>
      </c>
      <c r="E18" s="37">
        <v>14.79</v>
      </c>
      <c r="F18" s="37">
        <v>24.99</v>
      </c>
      <c r="G18" s="37">
        <v>5.53</v>
      </c>
      <c r="H18" s="58">
        <v>27.215</v>
      </c>
      <c r="I18" s="37">
        <v>20.32</v>
      </c>
      <c r="J18" s="37">
        <v>29.58</v>
      </c>
      <c r="K18" s="37">
        <v>64</v>
      </c>
      <c r="L18" s="37">
        <v>0.27100000000000002</v>
      </c>
      <c r="M18" s="37">
        <v>1</v>
      </c>
      <c r="N18" s="37">
        <v>0.5</v>
      </c>
      <c r="O18" s="37">
        <v>2</v>
      </c>
      <c r="P18" s="37">
        <v>0</v>
      </c>
      <c r="Q18" s="37"/>
      <c r="R18" s="37">
        <v>40.630000000000003</v>
      </c>
    </row>
    <row r="19" spans="1:22" x14ac:dyDescent="0.25">
      <c r="A19" s="37">
        <v>196</v>
      </c>
      <c r="B19" s="37">
        <v>294247</v>
      </c>
      <c r="C19" s="37" t="s">
        <v>842</v>
      </c>
      <c r="D19" s="37">
        <v>1</v>
      </c>
      <c r="E19" s="37">
        <v>14.79</v>
      </c>
      <c r="F19" s="37">
        <v>24.99</v>
      </c>
      <c r="G19" s="37">
        <v>5.53</v>
      </c>
      <c r="H19" s="58">
        <v>27.215</v>
      </c>
      <c r="I19" s="37">
        <v>20.32</v>
      </c>
      <c r="J19" s="37">
        <v>29.58</v>
      </c>
      <c r="K19" s="37">
        <v>71</v>
      </c>
      <c r="L19" s="37">
        <v>0.27100000000000002</v>
      </c>
      <c r="M19" s="37">
        <v>1</v>
      </c>
      <c r="N19" s="37">
        <v>0.5</v>
      </c>
      <c r="O19" s="37">
        <v>2</v>
      </c>
      <c r="P19" s="37">
        <v>0</v>
      </c>
      <c r="Q19" s="37"/>
      <c r="R19" s="37">
        <v>40.630000000000003</v>
      </c>
    </row>
    <row r="20" spans="1:22" x14ac:dyDescent="0.25">
      <c r="A20" s="37">
        <v>66</v>
      </c>
      <c r="B20" s="37">
        <v>205912</v>
      </c>
      <c r="C20" s="37" t="s">
        <v>713</v>
      </c>
      <c r="D20" s="37">
        <v>1</v>
      </c>
      <c r="E20" s="37">
        <v>0</v>
      </c>
      <c r="F20" s="37">
        <v>0</v>
      </c>
      <c r="G20" s="37">
        <v>0</v>
      </c>
      <c r="H20" s="58">
        <v>0</v>
      </c>
      <c r="I20" s="37">
        <v>0</v>
      </c>
      <c r="J20" s="37">
        <v>68.08</v>
      </c>
      <c r="K20" s="37">
        <v>9999</v>
      </c>
      <c r="L20" s="37">
        <v>0</v>
      </c>
      <c r="M20" s="37">
        <v>0</v>
      </c>
      <c r="N20" s="37">
        <v>0</v>
      </c>
      <c r="O20" s="37">
        <v>8</v>
      </c>
      <c r="P20" s="37">
        <v>0</v>
      </c>
      <c r="Q20" s="37"/>
      <c r="R20" s="37">
        <v>90.99</v>
      </c>
    </row>
    <row r="21" spans="1:22" x14ac:dyDescent="0.25">
      <c r="A21" s="37">
        <v>81</v>
      </c>
      <c r="B21" s="37">
        <v>257523</v>
      </c>
      <c r="C21" s="37" t="s">
        <v>728</v>
      </c>
      <c r="D21" s="37">
        <v>1</v>
      </c>
      <c r="E21" s="37">
        <v>0</v>
      </c>
      <c r="F21" s="37">
        <v>0</v>
      </c>
      <c r="G21" s="37">
        <v>0</v>
      </c>
      <c r="H21" s="58">
        <v>0</v>
      </c>
      <c r="I21" s="37">
        <v>0</v>
      </c>
      <c r="J21" s="37">
        <v>13.79</v>
      </c>
      <c r="K21" s="37">
        <v>9999</v>
      </c>
      <c r="L21" s="37">
        <v>0</v>
      </c>
      <c r="M21" s="37">
        <v>0</v>
      </c>
      <c r="N21" s="37">
        <v>0</v>
      </c>
      <c r="O21" s="37">
        <v>1</v>
      </c>
      <c r="P21" s="37">
        <v>0</v>
      </c>
      <c r="Q21" s="37"/>
      <c r="R21" s="37">
        <v>17.88</v>
      </c>
    </row>
    <row r="22" spans="1:22" x14ac:dyDescent="0.25">
      <c r="A22" s="37">
        <v>133</v>
      </c>
      <c r="B22" s="37">
        <v>278225</v>
      </c>
      <c r="C22" s="37" t="s">
        <v>779</v>
      </c>
      <c r="D22" s="37">
        <v>1</v>
      </c>
      <c r="E22" s="37">
        <v>0</v>
      </c>
      <c r="F22" s="37">
        <v>0</v>
      </c>
      <c r="G22" s="37">
        <v>0</v>
      </c>
      <c r="H22" s="58">
        <v>0</v>
      </c>
      <c r="I22" s="37">
        <v>0</v>
      </c>
      <c r="J22" s="37">
        <v>31.42</v>
      </c>
      <c r="K22" s="37">
        <v>9999</v>
      </c>
      <c r="L22" s="37">
        <v>0</v>
      </c>
      <c r="M22" s="37">
        <v>0</v>
      </c>
      <c r="N22" s="37">
        <v>0</v>
      </c>
      <c r="O22" s="37">
        <v>1</v>
      </c>
      <c r="P22" s="37">
        <v>0</v>
      </c>
      <c r="Q22" s="37"/>
      <c r="R22" s="37">
        <v>42.27</v>
      </c>
    </row>
    <row r="23" spans="1:22" x14ac:dyDescent="0.25">
      <c r="A23" s="37">
        <v>120</v>
      </c>
      <c r="B23" s="37">
        <v>269144</v>
      </c>
      <c r="C23" s="37" t="s">
        <v>766</v>
      </c>
      <c r="D23" s="37">
        <v>1</v>
      </c>
      <c r="E23" s="37">
        <v>0</v>
      </c>
      <c r="F23" s="37">
        <v>0</v>
      </c>
      <c r="G23" s="37">
        <v>0</v>
      </c>
      <c r="H23" s="58">
        <v>0</v>
      </c>
      <c r="I23" s="37">
        <v>0</v>
      </c>
      <c r="J23" s="37">
        <v>40.99</v>
      </c>
      <c r="K23" s="37">
        <v>9999</v>
      </c>
      <c r="L23" s="37">
        <v>0</v>
      </c>
      <c r="M23" s="37">
        <v>0</v>
      </c>
      <c r="N23" s="37">
        <v>0</v>
      </c>
      <c r="O23" s="37">
        <v>1</v>
      </c>
      <c r="P23" s="37">
        <v>0</v>
      </c>
      <c r="Q23" s="37"/>
      <c r="R23" s="37">
        <v>55.28</v>
      </c>
    </row>
    <row r="24" spans="1:22" ht="15.75" thickBot="1" x14ac:dyDescent="0.3">
      <c r="A24" s="37">
        <v>101</v>
      </c>
      <c r="B24" s="37">
        <v>261475</v>
      </c>
      <c r="C24" s="37" t="s">
        <v>747</v>
      </c>
      <c r="D24" s="37">
        <v>1</v>
      </c>
      <c r="E24" s="37">
        <v>0</v>
      </c>
      <c r="F24" s="37">
        <v>0</v>
      </c>
      <c r="G24" s="37">
        <v>0</v>
      </c>
      <c r="H24" s="58">
        <v>0</v>
      </c>
      <c r="I24" s="37">
        <v>0</v>
      </c>
      <c r="J24" s="37">
        <v>112.98</v>
      </c>
      <c r="K24" s="37">
        <v>9999</v>
      </c>
      <c r="L24" s="37">
        <v>0</v>
      </c>
      <c r="M24" s="37">
        <v>0</v>
      </c>
      <c r="N24" s="37">
        <v>0</v>
      </c>
      <c r="O24" s="37">
        <v>2</v>
      </c>
      <c r="P24" s="37">
        <v>0</v>
      </c>
      <c r="Q24" s="37"/>
      <c r="R24" s="37">
        <v>162.59</v>
      </c>
    </row>
    <row r="25" spans="1:22" ht="15.75" thickBot="1" x14ac:dyDescent="0.3">
      <c r="A25" s="10">
        <v>200</v>
      </c>
      <c r="B25" s="11">
        <v>294790</v>
      </c>
      <c r="C25" s="11" t="s">
        <v>846</v>
      </c>
      <c r="D25" s="11">
        <v>1</v>
      </c>
      <c r="E25" s="11">
        <v>18.97</v>
      </c>
      <c r="F25" s="11">
        <v>31.99</v>
      </c>
      <c r="G25" s="11">
        <v>7.04</v>
      </c>
      <c r="H25" s="50">
        <v>27.067</v>
      </c>
      <c r="I25" s="11">
        <v>26.01</v>
      </c>
      <c r="J25" s="11">
        <v>56.91</v>
      </c>
      <c r="K25" s="11">
        <v>116</v>
      </c>
      <c r="L25" s="11">
        <v>0.34699999999999998</v>
      </c>
      <c r="M25" s="11">
        <v>1</v>
      </c>
      <c r="N25" s="11">
        <v>0.5</v>
      </c>
      <c r="O25" s="11">
        <v>3</v>
      </c>
      <c r="P25" s="11">
        <v>0</v>
      </c>
      <c r="Q25" s="11"/>
      <c r="R25" s="12">
        <v>78.02</v>
      </c>
      <c r="S25" s="39">
        <f>SUM(E25:E27)</f>
        <v>36.409999999999997</v>
      </c>
      <c r="T25" s="40">
        <f>SUM(F25:F27)</f>
        <v>61.96</v>
      </c>
      <c r="U25" s="40">
        <f>SUM(G25:G27)</f>
        <v>13.97</v>
      </c>
      <c r="V25" s="41">
        <f>ROUND(AVERAGE(H25,H26,H26,H27),2)</f>
        <v>28.05</v>
      </c>
    </row>
    <row r="26" spans="1:22" x14ac:dyDescent="0.25">
      <c r="A26" s="13">
        <v>191</v>
      </c>
      <c r="B26" s="14">
        <v>291225</v>
      </c>
      <c r="C26" s="14" t="s">
        <v>837</v>
      </c>
      <c r="D26" s="14">
        <v>1</v>
      </c>
      <c r="E26" s="14">
        <v>8.74</v>
      </c>
      <c r="F26" s="14">
        <v>14.98</v>
      </c>
      <c r="G26" s="14">
        <v>3.44</v>
      </c>
      <c r="H26" s="51">
        <v>28.242999999999999</v>
      </c>
      <c r="I26" s="14">
        <v>12.18</v>
      </c>
      <c r="J26" s="14">
        <v>17.48</v>
      </c>
      <c r="K26" s="14">
        <v>69</v>
      </c>
      <c r="L26" s="14">
        <v>0.16200000000000001</v>
      </c>
      <c r="M26" s="14">
        <v>2</v>
      </c>
      <c r="N26" s="14">
        <v>0.2</v>
      </c>
      <c r="O26" s="14">
        <v>4</v>
      </c>
      <c r="P26" s="14">
        <v>0</v>
      </c>
      <c r="Q26" s="14"/>
      <c r="R26" s="15">
        <v>24.36</v>
      </c>
    </row>
    <row r="27" spans="1:22" ht="15.75" thickBot="1" x14ac:dyDescent="0.3">
      <c r="A27" s="13">
        <v>190</v>
      </c>
      <c r="B27" s="14">
        <v>291224</v>
      </c>
      <c r="C27" s="14" t="s">
        <v>836</v>
      </c>
      <c r="D27" s="14">
        <v>1</v>
      </c>
      <c r="E27" s="14">
        <v>8.6999999999999993</v>
      </c>
      <c r="F27" s="14">
        <v>14.99</v>
      </c>
      <c r="G27" s="14">
        <v>3.49</v>
      </c>
      <c r="H27" s="51">
        <v>28.63</v>
      </c>
      <c r="I27" s="14">
        <v>12.19</v>
      </c>
      <c r="J27" s="14">
        <v>34.799999999999997</v>
      </c>
      <c r="K27" s="14">
        <v>153</v>
      </c>
      <c r="L27" s="14">
        <v>0.16300000000000001</v>
      </c>
      <c r="M27" s="14">
        <v>1</v>
      </c>
      <c r="N27" s="14">
        <v>0.2</v>
      </c>
      <c r="O27" s="14">
        <v>4</v>
      </c>
      <c r="P27" s="14">
        <v>0</v>
      </c>
      <c r="Q27" s="14"/>
      <c r="R27" s="15">
        <v>48.75</v>
      </c>
    </row>
    <row r="28" spans="1:22" x14ac:dyDescent="0.25">
      <c r="A28" s="42">
        <v>11</v>
      </c>
      <c r="B28" s="43">
        <v>108369</v>
      </c>
      <c r="C28" s="43" t="s">
        <v>658</v>
      </c>
      <c r="D28" s="43">
        <v>1</v>
      </c>
      <c r="E28" s="43">
        <v>36.200000000000003</v>
      </c>
      <c r="F28" s="43">
        <v>64.95</v>
      </c>
      <c r="G28" s="43">
        <v>16.600000000000001</v>
      </c>
      <c r="H28" s="59">
        <v>31.439</v>
      </c>
      <c r="I28" s="43">
        <v>52.8</v>
      </c>
      <c r="J28" s="43">
        <v>36.200000000000003</v>
      </c>
      <c r="K28" s="43">
        <v>17.399999999999999</v>
      </c>
      <c r="L28" s="43">
        <v>0.70399999999999996</v>
      </c>
      <c r="M28" s="43">
        <v>5</v>
      </c>
      <c r="N28" s="43">
        <v>1</v>
      </c>
      <c r="O28" s="43">
        <v>5</v>
      </c>
      <c r="P28" s="43">
        <v>0</v>
      </c>
      <c r="Q28" s="43"/>
      <c r="R28" s="43">
        <v>52.8</v>
      </c>
      <c r="S28" s="43">
        <f>SUM(E28:E31)</f>
        <v>112.74000000000001</v>
      </c>
      <c r="T28" s="43">
        <f>SUM(F28:F31)</f>
        <v>193.91000000000003</v>
      </c>
      <c r="U28" s="43">
        <f>SUM(G28:G31)</f>
        <v>44.9</v>
      </c>
      <c r="V28" s="44">
        <f>ROUND(AVERAGE(H28,H30,H31),2)</f>
        <v>28.19</v>
      </c>
    </row>
    <row r="29" spans="1:22" x14ac:dyDescent="0.25">
      <c r="A29" s="45">
        <v>49</v>
      </c>
      <c r="B29" s="46">
        <v>133327</v>
      </c>
      <c r="C29" s="46" t="s">
        <v>696</v>
      </c>
      <c r="D29" s="46">
        <v>1</v>
      </c>
      <c r="E29" s="46">
        <v>0</v>
      </c>
      <c r="F29" s="46">
        <v>0</v>
      </c>
      <c r="G29" s="46">
        <v>0</v>
      </c>
      <c r="H29" s="60">
        <v>0</v>
      </c>
      <c r="I29" s="46">
        <v>0</v>
      </c>
      <c r="J29" s="46">
        <v>77.400000000000006</v>
      </c>
      <c r="K29" s="46">
        <v>9999</v>
      </c>
      <c r="L29" s="46">
        <v>0</v>
      </c>
      <c r="M29" s="46">
        <v>0</v>
      </c>
      <c r="N29" s="46">
        <v>0</v>
      </c>
      <c r="O29" s="46">
        <v>3</v>
      </c>
      <c r="P29" s="46">
        <v>0</v>
      </c>
      <c r="Q29" s="46"/>
      <c r="R29" s="46">
        <v>104.85</v>
      </c>
      <c r="S29" s="14"/>
      <c r="T29" s="14"/>
      <c r="U29" s="14"/>
      <c r="V29" s="15"/>
    </row>
    <row r="30" spans="1:22" x14ac:dyDescent="0.25">
      <c r="A30" s="45">
        <v>12</v>
      </c>
      <c r="B30" s="46">
        <v>108496</v>
      </c>
      <c r="C30" s="46" t="s">
        <v>659</v>
      </c>
      <c r="D30" s="46">
        <v>1</v>
      </c>
      <c r="E30" s="46">
        <v>43.14</v>
      </c>
      <c r="F30" s="46">
        <v>74.97</v>
      </c>
      <c r="G30" s="46">
        <v>17.809999999999999</v>
      </c>
      <c r="H30" s="60">
        <v>29.221</v>
      </c>
      <c r="I30" s="46">
        <v>60.95</v>
      </c>
      <c r="J30" s="46">
        <v>43.14</v>
      </c>
      <c r="K30" s="46">
        <v>37</v>
      </c>
      <c r="L30" s="46">
        <v>0.81299999999999994</v>
      </c>
      <c r="M30" s="46">
        <v>3</v>
      </c>
      <c r="N30" s="46">
        <v>0.3</v>
      </c>
      <c r="O30" s="46">
        <v>3</v>
      </c>
      <c r="P30" s="46">
        <v>0</v>
      </c>
      <c r="Q30" s="46"/>
      <c r="R30" s="46">
        <v>60.95</v>
      </c>
      <c r="S30" s="14"/>
      <c r="T30" s="14"/>
      <c r="U30" s="14"/>
      <c r="V30" s="15"/>
    </row>
    <row r="31" spans="1:22" ht="15.75" thickBot="1" x14ac:dyDescent="0.3">
      <c r="A31" s="47">
        <v>13</v>
      </c>
      <c r="B31" s="48">
        <v>108497</v>
      </c>
      <c r="C31" s="48" t="s">
        <v>660</v>
      </c>
      <c r="D31" s="48">
        <v>1</v>
      </c>
      <c r="E31" s="48">
        <v>33.4</v>
      </c>
      <c r="F31" s="48">
        <v>53.99</v>
      </c>
      <c r="G31" s="48">
        <v>10.49</v>
      </c>
      <c r="H31" s="61">
        <v>23.901</v>
      </c>
      <c r="I31" s="48">
        <v>43.89</v>
      </c>
      <c r="J31" s="48">
        <v>133.6</v>
      </c>
      <c r="K31" s="48">
        <v>65</v>
      </c>
      <c r="L31" s="48">
        <v>0.58499999999999996</v>
      </c>
      <c r="M31" s="48">
        <v>1</v>
      </c>
      <c r="N31" s="48">
        <v>0.1</v>
      </c>
      <c r="O31" s="48">
        <v>4</v>
      </c>
      <c r="P31" s="48">
        <v>0</v>
      </c>
      <c r="Q31" s="48"/>
      <c r="R31" s="48">
        <v>175.58</v>
      </c>
      <c r="S31" s="17"/>
      <c r="T31" s="17"/>
      <c r="U31" s="17"/>
      <c r="V31" s="18"/>
    </row>
    <row r="32" spans="1:22" x14ac:dyDescent="0.25">
      <c r="A32">
        <v>16</v>
      </c>
      <c r="B32">
        <v>110619</v>
      </c>
      <c r="C32" t="s">
        <v>663</v>
      </c>
      <c r="D32">
        <v>1</v>
      </c>
      <c r="E32">
        <v>0</v>
      </c>
      <c r="F32">
        <v>0</v>
      </c>
      <c r="G32">
        <v>0</v>
      </c>
      <c r="H32" s="51">
        <v>0</v>
      </c>
      <c r="I32">
        <v>0</v>
      </c>
      <c r="J32">
        <v>26.85</v>
      </c>
      <c r="K32">
        <v>9999</v>
      </c>
      <c r="L32">
        <v>0</v>
      </c>
      <c r="M32">
        <v>0</v>
      </c>
      <c r="N32">
        <v>0</v>
      </c>
      <c r="O32">
        <v>1</v>
      </c>
      <c r="P32">
        <v>0</v>
      </c>
      <c r="R32">
        <v>36.58</v>
      </c>
    </row>
    <row r="33" spans="1:22" x14ac:dyDescent="0.25">
      <c r="A33" s="49">
        <v>194</v>
      </c>
      <c r="B33" s="49">
        <v>293518</v>
      </c>
      <c r="C33" s="49" t="s">
        <v>840</v>
      </c>
      <c r="D33" s="49">
        <v>1</v>
      </c>
      <c r="E33" s="49">
        <v>0</v>
      </c>
      <c r="F33" s="49">
        <v>0</v>
      </c>
      <c r="G33" s="49">
        <v>0</v>
      </c>
      <c r="H33" s="62">
        <v>0</v>
      </c>
      <c r="I33" s="49">
        <v>0</v>
      </c>
      <c r="J33" s="49">
        <v>49.47</v>
      </c>
      <c r="K33" s="49">
        <v>9999</v>
      </c>
      <c r="L33" s="49">
        <v>0</v>
      </c>
      <c r="M33" s="49">
        <v>0</v>
      </c>
      <c r="N33" s="49">
        <v>0</v>
      </c>
      <c r="O33" s="49">
        <v>3</v>
      </c>
      <c r="P33" s="49">
        <v>0</v>
      </c>
      <c r="Q33" s="49"/>
      <c r="R33" s="49">
        <v>65.83</v>
      </c>
      <c r="S33" s="49">
        <f>SUM(E33:E58)</f>
        <v>469.74</v>
      </c>
      <c r="T33" s="49">
        <f>SUM(F33:F58)</f>
        <v>774.87</v>
      </c>
      <c r="U33" s="49">
        <f>SUM(G33:G58)</f>
        <v>160.22999999999999</v>
      </c>
      <c r="V33" s="49">
        <f>ROUND(AVERAGE(H34,H48,H52,H53,H57),2)</f>
        <v>26.9</v>
      </c>
    </row>
    <row r="34" spans="1:22" x14ac:dyDescent="0.25">
      <c r="A34" s="49">
        <v>59</v>
      </c>
      <c r="B34" s="49">
        <v>200762</v>
      </c>
      <c r="C34" s="49" t="s">
        <v>706</v>
      </c>
      <c r="D34" s="49">
        <v>1</v>
      </c>
      <c r="E34" s="49">
        <v>78</v>
      </c>
      <c r="F34" s="49">
        <v>139.97999999999999</v>
      </c>
      <c r="G34" s="49">
        <v>35.799999999999997</v>
      </c>
      <c r="H34" s="62">
        <v>31.459</v>
      </c>
      <c r="I34" s="49">
        <v>113.8</v>
      </c>
      <c r="J34" s="49">
        <v>0</v>
      </c>
      <c r="K34" s="49">
        <v>21</v>
      </c>
      <c r="L34" s="49">
        <v>1.5169999999999999</v>
      </c>
      <c r="M34" s="49">
        <v>2</v>
      </c>
      <c r="N34" s="49">
        <v>1.4</v>
      </c>
      <c r="O34" s="49">
        <v>0</v>
      </c>
      <c r="P34" s="49">
        <v>0</v>
      </c>
      <c r="Q34" s="49"/>
      <c r="R34" s="49">
        <v>0</v>
      </c>
      <c r="S34" s="49"/>
      <c r="T34" s="49"/>
      <c r="U34" s="49"/>
      <c r="V34" s="49"/>
    </row>
    <row r="35" spans="1:22" x14ac:dyDescent="0.25">
      <c r="A35" s="49">
        <v>9</v>
      </c>
      <c r="B35" s="49">
        <v>107110</v>
      </c>
      <c r="C35" s="49" t="s">
        <v>656</v>
      </c>
      <c r="D35" s="49">
        <v>1</v>
      </c>
      <c r="E35" s="49">
        <v>0</v>
      </c>
      <c r="F35" s="49">
        <v>0</v>
      </c>
      <c r="G35" s="49">
        <v>0</v>
      </c>
      <c r="H35" s="62">
        <v>0</v>
      </c>
      <c r="I35" s="49">
        <v>0</v>
      </c>
      <c r="J35" s="49">
        <v>54.69</v>
      </c>
      <c r="K35" s="49">
        <v>9999</v>
      </c>
      <c r="L35" s="49">
        <v>0</v>
      </c>
      <c r="M35" s="49">
        <v>0</v>
      </c>
      <c r="N35" s="49">
        <v>0</v>
      </c>
      <c r="O35" s="49">
        <v>1</v>
      </c>
      <c r="P35" s="49">
        <v>0</v>
      </c>
      <c r="Q35" s="49"/>
      <c r="R35" s="49">
        <v>73.16</v>
      </c>
      <c r="S35" s="49"/>
      <c r="T35" s="49"/>
      <c r="U35" s="49"/>
      <c r="V35" s="49"/>
    </row>
    <row r="36" spans="1:22" x14ac:dyDescent="0.25">
      <c r="A36" s="49">
        <v>46</v>
      </c>
      <c r="B36" s="49">
        <v>130889</v>
      </c>
      <c r="C36" s="49" t="s">
        <v>693</v>
      </c>
      <c r="D36" s="49">
        <v>1</v>
      </c>
      <c r="E36" s="49">
        <v>0</v>
      </c>
      <c r="F36" s="49">
        <v>0</v>
      </c>
      <c r="G36" s="49">
        <v>0</v>
      </c>
      <c r="H36" s="62">
        <v>0</v>
      </c>
      <c r="I36" s="49">
        <v>0</v>
      </c>
      <c r="J36" s="49">
        <v>80.81</v>
      </c>
      <c r="K36" s="49">
        <v>9999</v>
      </c>
      <c r="L36" s="49">
        <v>0</v>
      </c>
      <c r="M36" s="49">
        <v>0</v>
      </c>
      <c r="N36" s="49">
        <v>0</v>
      </c>
      <c r="O36" s="49">
        <v>1</v>
      </c>
      <c r="P36" s="49">
        <v>0</v>
      </c>
      <c r="Q36" s="49"/>
      <c r="R36" s="49">
        <v>108.12</v>
      </c>
      <c r="S36" s="49"/>
      <c r="T36" s="49"/>
      <c r="U36" s="49"/>
      <c r="V36" s="49"/>
    </row>
    <row r="37" spans="1:22" x14ac:dyDescent="0.25">
      <c r="A37" s="49">
        <v>47</v>
      </c>
      <c r="B37" s="49">
        <v>131088</v>
      </c>
      <c r="C37" s="49" t="s">
        <v>694</v>
      </c>
      <c r="D37" s="49">
        <v>1</v>
      </c>
      <c r="E37" s="49">
        <v>0</v>
      </c>
      <c r="F37" s="49">
        <v>0</v>
      </c>
      <c r="G37" s="49">
        <v>0</v>
      </c>
      <c r="H37" s="62">
        <v>0</v>
      </c>
      <c r="I37" s="49">
        <v>0</v>
      </c>
      <c r="J37" s="49">
        <v>33.36</v>
      </c>
      <c r="K37" s="49">
        <v>9999</v>
      </c>
      <c r="L37" s="49">
        <v>0</v>
      </c>
      <c r="M37" s="49">
        <v>0</v>
      </c>
      <c r="N37" s="49">
        <v>0</v>
      </c>
      <c r="O37" s="49">
        <v>1</v>
      </c>
      <c r="P37" s="49">
        <v>0</v>
      </c>
      <c r="Q37" s="49"/>
      <c r="R37" s="49">
        <v>44.71</v>
      </c>
      <c r="S37" s="49"/>
      <c r="T37" s="49"/>
      <c r="U37" s="49"/>
      <c r="V37" s="49"/>
    </row>
    <row r="38" spans="1:22" x14ac:dyDescent="0.25">
      <c r="A38" s="49">
        <v>193</v>
      </c>
      <c r="B38" s="49">
        <v>292528</v>
      </c>
      <c r="C38" s="49" t="s">
        <v>839</v>
      </c>
      <c r="D38" s="49">
        <v>1</v>
      </c>
      <c r="E38" s="49">
        <v>0</v>
      </c>
      <c r="F38" s="49">
        <v>0</v>
      </c>
      <c r="G38" s="49">
        <v>0</v>
      </c>
      <c r="H38" s="62">
        <v>0</v>
      </c>
      <c r="I38" s="49">
        <v>0</v>
      </c>
      <c r="J38" s="49">
        <v>49.22</v>
      </c>
      <c r="K38" s="49">
        <v>9999</v>
      </c>
      <c r="L38" s="49">
        <v>0</v>
      </c>
      <c r="M38" s="49">
        <v>0</v>
      </c>
      <c r="N38" s="49">
        <v>0</v>
      </c>
      <c r="O38" s="49">
        <v>1</v>
      </c>
      <c r="P38" s="49">
        <v>0</v>
      </c>
      <c r="Q38" s="49"/>
      <c r="R38" s="49">
        <v>69.91</v>
      </c>
      <c r="S38" s="49"/>
      <c r="T38" s="49"/>
      <c r="U38" s="49"/>
      <c r="V38" s="49"/>
    </row>
    <row r="39" spans="1:22" x14ac:dyDescent="0.25">
      <c r="A39" s="49">
        <v>30</v>
      </c>
      <c r="B39" s="49">
        <v>114892</v>
      </c>
      <c r="C39" s="49" t="s">
        <v>677</v>
      </c>
      <c r="D39" s="49">
        <v>1</v>
      </c>
      <c r="E39" s="49">
        <v>0</v>
      </c>
      <c r="F39" s="49">
        <v>0</v>
      </c>
      <c r="G39" s="49">
        <v>0</v>
      </c>
      <c r="H39" s="62">
        <v>0</v>
      </c>
      <c r="I39" s="49">
        <v>0</v>
      </c>
      <c r="J39" s="49">
        <v>44.59</v>
      </c>
      <c r="K39" s="49">
        <v>9999</v>
      </c>
      <c r="L39" s="49">
        <v>0</v>
      </c>
      <c r="M39" s="49">
        <v>0</v>
      </c>
      <c r="N39" s="49">
        <v>0</v>
      </c>
      <c r="O39" s="49">
        <v>1</v>
      </c>
      <c r="P39" s="49">
        <v>0</v>
      </c>
      <c r="Q39" s="49"/>
      <c r="R39" s="49">
        <v>65.02</v>
      </c>
      <c r="S39" s="49"/>
      <c r="T39" s="49"/>
      <c r="U39" s="49"/>
      <c r="V39" s="49"/>
    </row>
    <row r="40" spans="1:22" x14ac:dyDescent="0.25">
      <c r="A40" s="49">
        <v>73</v>
      </c>
      <c r="B40" s="49">
        <v>233865</v>
      </c>
      <c r="C40" s="49" t="s">
        <v>720</v>
      </c>
      <c r="D40" s="49">
        <v>1</v>
      </c>
      <c r="E40" s="49">
        <v>0</v>
      </c>
      <c r="F40" s="49">
        <v>0</v>
      </c>
      <c r="G40" s="49">
        <v>0</v>
      </c>
      <c r="H40" s="62">
        <v>0</v>
      </c>
      <c r="I40" s="49">
        <v>0</v>
      </c>
      <c r="J40" s="49">
        <v>33.58</v>
      </c>
      <c r="K40" s="49">
        <v>9999</v>
      </c>
      <c r="L40" s="49">
        <v>0</v>
      </c>
      <c r="M40" s="49">
        <v>0</v>
      </c>
      <c r="N40" s="49">
        <v>0</v>
      </c>
      <c r="O40" s="49">
        <v>1</v>
      </c>
      <c r="P40" s="49">
        <v>0</v>
      </c>
      <c r="Q40" s="49"/>
      <c r="R40" s="49">
        <v>45.52</v>
      </c>
      <c r="S40" s="49"/>
      <c r="T40" s="49"/>
      <c r="U40" s="49"/>
      <c r="V40" s="49"/>
    </row>
    <row r="41" spans="1:22" x14ac:dyDescent="0.25">
      <c r="A41" s="49">
        <v>219</v>
      </c>
      <c r="B41" s="49">
        <v>302486</v>
      </c>
      <c r="C41" s="49" t="s">
        <v>865</v>
      </c>
      <c r="D41" s="49">
        <v>1</v>
      </c>
      <c r="E41" s="49">
        <v>0</v>
      </c>
      <c r="F41" s="49">
        <v>0</v>
      </c>
      <c r="G41" s="49">
        <v>0</v>
      </c>
      <c r="H41" s="62">
        <v>0</v>
      </c>
      <c r="I41" s="49">
        <v>0</v>
      </c>
      <c r="J41" s="49">
        <v>127.59</v>
      </c>
      <c r="K41" s="49">
        <v>9999</v>
      </c>
      <c r="L41" s="49">
        <v>0</v>
      </c>
      <c r="M41" s="49">
        <v>0</v>
      </c>
      <c r="N41" s="49">
        <v>0</v>
      </c>
      <c r="O41" s="49">
        <v>3</v>
      </c>
      <c r="P41" s="49">
        <v>0</v>
      </c>
      <c r="Q41" s="49"/>
      <c r="R41" s="49">
        <v>180.46</v>
      </c>
      <c r="S41" s="49"/>
      <c r="T41" s="49"/>
      <c r="U41" s="49"/>
      <c r="V41" s="49"/>
    </row>
    <row r="42" spans="1:22" x14ac:dyDescent="0.25">
      <c r="A42" s="49">
        <v>186</v>
      </c>
      <c r="B42" s="49">
        <v>290202</v>
      </c>
      <c r="C42" s="49" t="s">
        <v>832</v>
      </c>
      <c r="D42" s="49">
        <v>1</v>
      </c>
      <c r="E42" s="49">
        <v>0</v>
      </c>
      <c r="F42" s="49">
        <v>0</v>
      </c>
      <c r="G42" s="49">
        <v>0</v>
      </c>
      <c r="H42" s="62">
        <v>0</v>
      </c>
      <c r="I42" s="49">
        <v>0</v>
      </c>
      <c r="J42" s="49">
        <v>47.16</v>
      </c>
      <c r="K42" s="49">
        <v>9999</v>
      </c>
      <c r="L42" s="49">
        <v>0</v>
      </c>
      <c r="M42" s="49">
        <v>0</v>
      </c>
      <c r="N42" s="49">
        <v>0</v>
      </c>
      <c r="O42" s="49">
        <v>1</v>
      </c>
      <c r="P42" s="49">
        <v>0</v>
      </c>
      <c r="Q42" s="49"/>
      <c r="R42" s="49">
        <v>67.47</v>
      </c>
      <c r="S42" s="49"/>
      <c r="T42" s="49"/>
      <c r="U42" s="49"/>
      <c r="V42" s="49"/>
    </row>
    <row r="43" spans="1:22" x14ac:dyDescent="0.25">
      <c r="A43" s="49">
        <v>80</v>
      </c>
      <c r="B43" s="49">
        <v>257512</v>
      </c>
      <c r="C43" s="49" t="s">
        <v>727</v>
      </c>
      <c r="D43" s="49">
        <v>1</v>
      </c>
      <c r="E43" s="49">
        <v>0</v>
      </c>
      <c r="F43" s="49">
        <v>0</v>
      </c>
      <c r="G43" s="49">
        <v>0</v>
      </c>
      <c r="H43" s="62">
        <v>0</v>
      </c>
      <c r="I43" s="49">
        <v>0</v>
      </c>
      <c r="J43" s="49">
        <v>27.46</v>
      </c>
      <c r="K43" s="49">
        <v>9999</v>
      </c>
      <c r="L43" s="49">
        <v>0</v>
      </c>
      <c r="M43" s="49">
        <v>0</v>
      </c>
      <c r="N43" s="49">
        <v>0</v>
      </c>
      <c r="O43" s="49">
        <v>1</v>
      </c>
      <c r="P43" s="49">
        <v>0</v>
      </c>
      <c r="Q43" s="49"/>
      <c r="R43" s="49">
        <v>40.64</v>
      </c>
      <c r="S43" s="49"/>
      <c r="T43" s="49"/>
      <c r="U43" s="49"/>
      <c r="V43" s="49"/>
    </row>
    <row r="44" spans="1:22" x14ac:dyDescent="0.25">
      <c r="A44" s="49">
        <v>223</v>
      </c>
      <c r="B44" s="49">
        <v>302544</v>
      </c>
      <c r="C44" s="49" t="s">
        <v>869</v>
      </c>
      <c r="D44" s="49">
        <v>1</v>
      </c>
      <c r="E44" s="49">
        <v>0</v>
      </c>
      <c r="F44" s="49">
        <v>0</v>
      </c>
      <c r="G44" s="49">
        <v>0</v>
      </c>
      <c r="H44" s="62">
        <v>0</v>
      </c>
      <c r="I44" s="49">
        <v>0</v>
      </c>
      <c r="J44" s="49">
        <v>70.64</v>
      </c>
      <c r="K44" s="49">
        <v>9999</v>
      </c>
      <c r="L44" s="49">
        <v>0</v>
      </c>
      <c r="M44" s="49">
        <v>0</v>
      </c>
      <c r="N44" s="49">
        <v>0</v>
      </c>
      <c r="O44" s="49">
        <v>2</v>
      </c>
      <c r="P44" s="49">
        <v>0</v>
      </c>
      <c r="Q44" s="49"/>
      <c r="R44" s="49">
        <v>94.29</v>
      </c>
      <c r="S44" s="49"/>
      <c r="T44" s="49"/>
      <c r="U44" s="49"/>
      <c r="V44" s="49"/>
    </row>
    <row r="45" spans="1:22" x14ac:dyDescent="0.25">
      <c r="A45" s="49">
        <v>221</v>
      </c>
      <c r="B45" s="49">
        <v>302542</v>
      </c>
      <c r="C45" s="49" t="s">
        <v>867</v>
      </c>
      <c r="D45" s="49">
        <v>1</v>
      </c>
      <c r="E45" s="49">
        <v>0</v>
      </c>
      <c r="F45" s="49">
        <v>0</v>
      </c>
      <c r="G45" s="49">
        <v>0</v>
      </c>
      <c r="H45" s="62">
        <v>0</v>
      </c>
      <c r="I45" s="49">
        <v>0</v>
      </c>
      <c r="J45" s="49">
        <v>98.74</v>
      </c>
      <c r="K45" s="49">
        <v>9999</v>
      </c>
      <c r="L45" s="49">
        <v>0</v>
      </c>
      <c r="M45" s="49">
        <v>0</v>
      </c>
      <c r="N45" s="49">
        <v>0</v>
      </c>
      <c r="O45" s="49">
        <v>2</v>
      </c>
      <c r="P45" s="49">
        <v>0</v>
      </c>
      <c r="Q45" s="49"/>
      <c r="R45" s="49">
        <v>136.57</v>
      </c>
      <c r="S45" s="49"/>
      <c r="T45" s="49"/>
      <c r="U45" s="49"/>
      <c r="V45" s="49"/>
    </row>
    <row r="46" spans="1:22" x14ac:dyDescent="0.25">
      <c r="A46" s="49">
        <v>222</v>
      </c>
      <c r="B46" s="49">
        <v>302543</v>
      </c>
      <c r="C46" s="49" t="s">
        <v>868</v>
      </c>
      <c r="D46" s="49">
        <v>1</v>
      </c>
      <c r="E46" s="49">
        <v>0</v>
      </c>
      <c r="F46" s="49">
        <v>0</v>
      </c>
      <c r="G46" s="49">
        <v>0</v>
      </c>
      <c r="H46" s="62">
        <v>0</v>
      </c>
      <c r="I46" s="49">
        <v>0</v>
      </c>
      <c r="J46" s="49">
        <v>1390.2</v>
      </c>
      <c r="K46" s="49">
        <v>9999</v>
      </c>
      <c r="L46" s="49">
        <v>0</v>
      </c>
      <c r="M46" s="49">
        <v>0</v>
      </c>
      <c r="N46" s="49">
        <v>0</v>
      </c>
      <c r="O46" s="49">
        <v>26</v>
      </c>
      <c r="P46" s="49">
        <v>0</v>
      </c>
      <c r="Q46" s="49"/>
      <c r="R46" s="49">
        <v>1944.5</v>
      </c>
      <c r="S46" s="49"/>
      <c r="T46" s="49"/>
      <c r="U46" s="49"/>
      <c r="V46" s="49"/>
    </row>
    <row r="47" spans="1:22" x14ac:dyDescent="0.25">
      <c r="A47" s="49">
        <v>210</v>
      </c>
      <c r="B47" s="49">
        <v>297587</v>
      </c>
      <c r="C47" s="49" t="s">
        <v>856</v>
      </c>
      <c r="D47" s="49">
        <v>1</v>
      </c>
      <c r="E47" s="49">
        <v>0</v>
      </c>
      <c r="F47" s="49">
        <v>0</v>
      </c>
      <c r="G47" s="49">
        <v>0</v>
      </c>
      <c r="H47" s="62">
        <v>0</v>
      </c>
      <c r="I47" s="49">
        <v>0</v>
      </c>
      <c r="J47" s="49">
        <v>70.98</v>
      </c>
      <c r="K47" s="49">
        <v>9999</v>
      </c>
      <c r="L47" s="49">
        <v>0</v>
      </c>
      <c r="M47" s="49">
        <v>0</v>
      </c>
      <c r="N47" s="49">
        <v>0</v>
      </c>
      <c r="O47" s="49">
        <v>2</v>
      </c>
      <c r="P47" s="49">
        <v>0</v>
      </c>
      <c r="Q47" s="49"/>
      <c r="R47" s="49">
        <v>94.29</v>
      </c>
      <c r="S47" s="49"/>
      <c r="T47" s="49"/>
      <c r="U47" s="49"/>
      <c r="V47" s="49"/>
    </row>
    <row r="48" spans="1:22" x14ac:dyDescent="0.25">
      <c r="A48" s="49">
        <v>71</v>
      </c>
      <c r="B48" s="49">
        <v>214694</v>
      </c>
      <c r="C48" s="49" t="s">
        <v>718</v>
      </c>
      <c r="D48" s="49">
        <v>1</v>
      </c>
      <c r="E48" s="49">
        <v>53.17</v>
      </c>
      <c r="F48" s="49">
        <v>88.99</v>
      </c>
      <c r="G48" s="49">
        <v>19.18</v>
      </c>
      <c r="H48" s="62">
        <v>26.51</v>
      </c>
      <c r="I48" s="49">
        <v>72.349999999999994</v>
      </c>
      <c r="J48" s="49">
        <v>575.88</v>
      </c>
      <c r="K48" s="49">
        <v>56</v>
      </c>
      <c r="L48" s="49">
        <v>0.96499999999999997</v>
      </c>
      <c r="M48" s="49">
        <v>1</v>
      </c>
      <c r="N48" s="49">
        <v>0.7</v>
      </c>
      <c r="O48" s="49">
        <v>12</v>
      </c>
      <c r="P48" s="49">
        <v>0</v>
      </c>
      <c r="Q48" s="49"/>
      <c r="R48" s="49">
        <v>770.63</v>
      </c>
      <c r="S48" s="49"/>
      <c r="T48" s="49"/>
      <c r="U48" s="49"/>
      <c r="V48" s="49"/>
    </row>
    <row r="49" spans="1:22" x14ac:dyDescent="0.25">
      <c r="A49" s="49">
        <v>20</v>
      </c>
      <c r="B49" s="49">
        <v>113095</v>
      </c>
      <c r="C49" s="49" t="s">
        <v>667</v>
      </c>
      <c r="D49" s="49">
        <v>1</v>
      </c>
      <c r="E49" s="49">
        <v>0</v>
      </c>
      <c r="F49" s="49">
        <v>0</v>
      </c>
      <c r="G49" s="49">
        <v>0</v>
      </c>
      <c r="H49" s="62">
        <v>0</v>
      </c>
      <c r="I49" s="49">
        <v>0</v>
      </c>
      <c r="J49" s="49">
        <v>65.66</v>
      </c>
      <c r="K49" s="49">
        <v>9999</v>
      </c>
      <c r="L49" s="49">
        <v>0</v>
      </c>
      <c r="M49" s="49">
        <v>0</v>
      </c>
      <c r="N49" s="49">
        <v>0</v>
      </c>
      <c r="O49" s="49">
        <v>1</v>
      </c>
      <c r="P49" s="49">
        <v>0</v>
      </c>
      <c r="Q49" s="49"/>
      <c r="R49" s="49">
        <v>81.290000000000006</v>
      </c>
      <c r="S49" s="49"/>
      <c r="T49" s="49"/>
      <c r="U49" s="49"/>
      <c r="V49" s="49"/>
    </row>
    <row r="50" spans="1:22" x14ac:dyDescent="0.25">
      <c r="A50" s="49">
        <v>148</v>
      </c>
      <c r="B50" s="49">
        <v>280594</v>
      </c>
      <c r="C50" s="49" t="s">
        <v>794</v>
      </c>
      <c r="D50" s="49">
        <v>1</v>
      </c>
      <c r="E50" s="49">
        <v>0</v>
      </c>
      <c r="F50" s="49">
        <v>0</v>
      </c>
      <c r="G50" s="49">
        <v>0</v>
      </c>
      <c r="H50" s="62">
        <v>0</v>
      </c>
      <c r="I50" s="49">
        <v>0</v>
      </c>
      <c r="J50" s="49">
        <v>53.33</v>
      </c>
      <c r="K50" s="49">
        <v>9999</v>
      </c>
      <c r="L50" s="49">
        <v>0</v>
      </c>
      <c r="M50" s="49">
        <v>0</v>
      </c>
      <c r="N50" s="49">
        <v>0</v>
      </c>
      <c r="O50" s="49">
        <v>1</v>
      </c>
      <c r="P50" s="49">
        <v>0</v>
      </c>
      <c r="Q50" s="49"/>
      <c r="R50" s="49">
        <v>68.28</v>
      </c>
      <c r="S50" s="49"/>
      <c r="T50" s="49"/>
      <c r="U50" s="49"/>
      <c r="V50" s="49"/>
    </row>
    <row r="51" spans="1:22" x14ac:dyDescent="0.25">
      <c r="A51" s="49">
        <v>149</v>
      </c>
      <c r="B51" s="49">
        <v>280595</v>
      </c>
      <c r="C51" s="49" t="s">
        <v>795</v>
      </c>
      <c r="D51" s="49">
        <v>1</v>
      </c>
      <c r="E51" s="49">
        <v>0</v>
      </c>
      <c r="F51" s="49">
        <v>0</v>
      </c>
      <c r="G51" s="49">
        <v>0</v>
      </c>
      <c r="H51" s="62">
        <v>0</v>
      </c>
      <c r="I51" s="49">
        <v>0</v>
      </c>
      <c r="J51" s="49">
        <v>53.69</v>
      </c>
      <c r="K51" s="49">
        <v>9999</v>
      </c>
      <c r="L51" s="49">
        <v>0</v>
      </c>
      <c r="M51" s="49">
        <v>0</v>
      </c>
      <c r="N51" s="49">
        <v>0</v>
      </c>
      <c r="O51" s="49">
        <v>1</v>
      </c>
      <c r="P51" s="49">
        <v>0</v>
      </c>
      <c r="Q51" s="49"/>
      <c r="R51" s="49">
        <v>68.28</v>
      </c>
      <c r="S51" s="49"/>
      <c r="T51" s="49"/>
      <c r="U51" s="49"/>
      <c r="V51" s="49"/>
    </row>
    <row r="52" spans="1:22" x14ac:dyDescent="0.25">
      <c r="A52" s="49">
        <v>220</v>
      </c>
      <c r="B52" s="49">
        <v>302535</v>
      </c>
      <c r="C52" s="49" t="s">
        <v>866</v>
      </c>
      <c r="D52" s="49">
        <v>1</v>
      </c>
      <c r="E52" s="49">
        <v>29.99</v>
      </c>
      <c r="F52" s="49">
        <v>49.99</v>
      </c>
      <c r="G52" s="49">
        <v>10.65</v>
      </c>
      <c r="H52" s="62">
        <v>26.206</v>
      </c>
      <c r="I52" s="49">
        <v>40.64</v>
      </c>
      <c r="J52" s="49">
        <v>29.99</v>
      </c>
      <c r="K52" s="49">
        <v>60</v>
      </c>
      <c r="L52" s="49">
        <v>0.54200000000000004</v>
      </c>
      <c r="M52" s="49">
        <v>1</v>
      </c>
      <c r="N52" s="49">
        <v>0.5</v>
      </c>
      <c r="O52" s="49">
        <v>1</v>
      </c>
      <c r="P52" s="49">
        <v>0</v>
      </c>
      <c r="Q52" s="49"/>
      <c r="R52" s="49">
        <v>40.64</v>
      </c>
      <c r="S52" s="49"/>
      <c r="T52" s="49"/>
      <c r="U52" s="49"/>
      <c r="V52" s="49"/>
    </row>
    <row r="53" spans="1:22" x14ac:dyDescent="0.25">
      <c r="A53" s="49">
        <v>64</v>
      </c>
      <c r="B53" s="49">
        <v>205223</v>
      </c>
      <c r="C53" s="49" t="s">
        <v>711</v>
      </c>
      <c r="D53" s="49">
        <v>1</v>
      </c>
      <c r="E53" s="49">
        <v>247.8</v>
      </c>
      <c r="F53" s="49">
        <v>391.93</v>
      </c>
      <c r="G53" s="49">
        <v>70.84</v>
      </c>
      <c r="H53" s="62">
        <v>22.231999999999999</v>
      </c>
      <c r="I53" s="49">
        <v>318.64</v>
      </c>
      <c r="J53" s="49">
        <v>1663.8</v>
      </c>
      <c r="K53" s="49">
        <v>232.143</v>
      </c>
      <c r="L53" s="49">
        <v>4.2480000000000002</v>
      </c>
      <c r="M53" s="49">
        <v>7</v>
      </c>
      <c r="N53" s="49">
        <v>4.9000000000000004</v>
      </c>
      <c r="O53" s="49">
        <v>47</v>
      </c>
      <c r="P53" s="49">
        <v>0</v>
      </c>
      <c r="Q53" s="49"/>
      <c r="R53" s="49">
        <v>2139.46</v>
      </c>
      <c r="S53" s="49"/>
      <c r="T53" s="49"/>
      <c r="U53" s="49"/>
      <c r="V53" s="49"/>
    </row>
    <row r="54" spans="1:22" x14ac:dyDescent="0.25">
      <c r="A54" s="49">
        <v>183</v>
      </c>
      <c r="B54" s="49">
        <v>288394</v>
      </c>
      <c r="C54" s="49" t="s">
        <v>829</v>
      </c>
      <c r="D54" s="49">
        <v>1</v>
      </c>
      <c r="E54" s="49">
        <v>0</v>
      </c>
      <c r="F54" s="49">
        <v>0</v>
      </c>
      <c r="G54" s="49">
        <v>0</v>
      </c>
      <c r="H54" s="62">
        <v>0</v>
      </c>
      <c r="I54" s="49">
        <v>0</v>
      </c>
      <c r="J54" s="49">
        <v>48.99</v>
      </c>
      <c r="K54" s="49">
        <v>9999</v>
      </c>
      <c r="L54" s="49">
        <v>0</v>
      </c>
      <c r="M54" s="49">
        <v>0</v>
      </c>
      <c r="N54" s="49">
        <v>0</v>
      </c>
      <c r="O54" s="49">
        <v>1</v>
      </c>
      <c r="P54" s="49">
        <v>0</v>
      </c>
      <c r="Q54" s="49"/>
      <c r="R54" s="49">
        <v>69.91</v>
      </c>
      <c r="S54" s="49"/>
      <c r="T54" s="49"/>
      <c r="U54" s="49"/>
      <c r="V54" s="49"/>
    </row>
    <row r="55" spans="1:22" x14ac:dyDescent="0.25">
      <c r="A55" s="49">
        <v>19</v>
      </c>
      <c r="B55" s="49">
        <v>112886</v>
      </c>
      <c r="C55" s="49" t="s">
        <v>666</v>
      </c>
      <c r="D55" s="49">
        <v>1</v>
      </c>
      <c r="E55" s="49">
        <v>0</v>
      </c>
      <c r="F55" s="49">
        <v>0</v>
      </c>
      <c r="G55" s="49">
        <v>0</v>
      </c>
      <c r="H55" s="62">
        <v>0</v>
      </c>
      <c r="I55" s="49">
        <v>0</v>
      </c>
      <c r="J55" s="49">
        <v>51.76</v>
      </c>
      <c r="K55" s="49">
        <v>9999</v>
      </c>
      <c r="L55" s="49">
        <v>0</v>
      </c>
      <c r="M55" s="49">
        <v>0</v>
      </c>
      <c r="N55" s="49">
        <v>0</v>
      </c>
      <c r="O55" s="49">
        <v>2</v>
      </c>
      <c r="P55" s="49">
        <v>0</v>
      </c>
      <c r="Q55" s="49"/>
      <c r="R55" s="49">
        <v>71.53</v>
      </c>
      <c r="S55" s="49"/>
      <c r="T55" s="49"/>
      <c r="U55" s="49"/>
      <c r="V55" s="49"/>
    </row>
    <row r="56" spans="1:22" x14ac:dyDescent="0.25">
      <c r="A56" s="49">
        <v>230</v>
      </c>
      <c r="B56" s="49">
        <v>302827</v>
      </c>
      <c r="C56" s="49" t="s">
        <v>876</v>
      </c>
      <c r="D56" s="49">
        <v>1</v>
      </c>
      <c r="E56" s="49">
        <v>0</v>
      </c>
      <c r="F56" s="49">
        <v>0</v>
      </c>
      <c r="G56" s="49">
        <v>0</v>
      </c>
      <c r="H56" s="62">
        <v>0</v>
      </c>
      <c r="I56" s="49">
        <v>0</v>
      </c>
      <c r="J56" s="49">
        <v>34.01</v>
      </c>
      <c r="K56" s="49">
        <v>9999</v>
      </c>
      <c r="L56" s="49">
        <v>0</v>
      </c>
      <c r="M56" s="49">
        <v>0</v>
      </c>
      <c r="N56" s="49">
        <v>0</v>
      </c>
      <c r="O56" s="49">
        <v>1</v>
      </c>
      <c r="P56" s="49">
        <v>0</v>
      </c>
      <c r="Q56" s="49"/>
      <c r="R56" s="49">
        <v>48.77</v>
      </c>
      <c r="S56" s="49"/>
      <c r="T56" s="49"/>
      <c r="U56" s="49"/>
      <c r="V56" s="49"/>
    </row>
    <row r="57" spans="1:22" x14ac:dyDescent="0.25">
      <c r="A57" s="49">
        <v>50</v>
      </c>
      <c r="B57" s="49">
        <v>133411</v>
      </c>
      <c r="C57" s="49" t="s">
        <v>697</v>
      </c>
      <c r="D57" s="49">
        <v>1</v>
      </c>
      <c r="E57" s="49">
        <v>60.78</v>
      </c>
      <c r="F57" s="49">
        <v>103.98</v>
      </c>
      <c r="G57" s="49">
        <v>23.76</v>
      </c>
      <c r="H57" s="62">
        <v>28.105</v>
      </c>
      <c r="I57" s="49">
        <v>84.54</v>
      </c>
      <c r="J57" s="49">
        <v>0</v>
      </c>
      <c r="K57" s="49">
        <v>23</v>
      </c>
      <c r="L57" s="49">
        <v>1.127</v>
      </c>
      <c r="M57" s="49">
        <v>2</v>
      </c>
      <c r="N57" s="49">
        <v>1</v>
      </c>
      <c r="O57" s="49">
        <v>0</v>
      </c>
      <c r="P57" s="49">
        <v>0</v>
      </c>
      <c r="Q57" s="49"/>
      <c r="R57" s="49">
        <v>0</v>
      </c>
      <c r="S57" s="49"/>
      <c r="T57" s="49"/>
      <c r="U57" s="49"/>
      <c r="V57" s="49"/>
    </row>
    <row r="58" spans="1:22" ht="15.75" thickBot="1" x14ac:dyDescent="0.3">
      <c r="A58" s="49">
        <v>173</v>
      </c>
      <c r="B58" s="49">
        <v>285025</v>
      </c>
      <c r="C58" s="49" t="s">
        <v>819</v>
      </c>
      <c r="D58" s="49">
        <v>1</v>
      </c>
      <c r="E58" s="49">
        <v>0</v>
      </c>
      <c r="F58" s="49">
        <v>0</v>
      </c>
      <c r="G58" s="49">
        <v>0</v>
      </c>
      <c r="H58" s="62">
        <v>0</v>
      </c>
      <c r="I58" s="49">
        <v>0</v>
      </c>
      <c r="J58" s="49">
        <v>109.14</v>
      </c>
      <c r="K58" s="49">
        <v>9999</v>
      </c>
      <c r="L58" s="49">
        <v>0</v>
      </c>
      <c r="M58" s="49">
        <v>0</v>
      </c>
      <c r="N58" s="49">
        <v>0</v>
      </c>
      <c r="O58" s="49">
        <v>2</v>
      </c>
      <c r="P58" s="49">
        <v>0</v>
      </c>
      <c r="Q58" s="49"/>
      <c r="R58" s="49">
        <v>146.33000000000001</v>
      </c>
      <c r="S58" s="49"/>
      <c r="T58" s="49"/>
      <c r="U58" s="49"/>
      <c r="V58" s="49"/>
    </row>
    <row r="59" spans="1:22" x14ac:dyDescent="0.25">
      <c r="A59" s="63">
        <v>61</v>
      </c>
      <c r="B59" s="64">
        <v>202705</v>
      </c>
      <c r="C59" s="64" t="s">
        <v>708</v>
      </c>
      <c r="D59" s="64">
        <v>1</v>
      </c>
      <c r="E59" s="64">
        <v>47.32</v>
      </c>
      <c r="F59" s="64">
        <v>83.86</v>
      </c>
      <c r="G59" s="94">
        <v>20.86</v>
      </c>
      <c r="H59" s="114">
        <v>30.594999999999999</v>
      </c>
      <c r="I59" s="104">
        <v>68.180000000000007</v>
      </c>
      <c r="J59" s="64">
        <v>50.7</v>
      </c>
      <c r="K59" s="64">
        <v>19.928999999999998</v>
      </c>
      <c r="L59" s="64">
        <v>0.90900000000000003</v>
      </c>
      <c r="M59" s="64">
        <v>14</v>
      </c>
      <c r="N59" s="64">
        <v>1.4</v>
      </c>
      <c r="O59" s="64">
        <v>15</v>
      </c>
      <c r="P59" s="64">
        <v>0</v>
      </c>
      <c r="Q59" s="64"/>
      <c r="R59" s="65">
        <v>73.05</v>
      </c>
      <c r="S59" s="72">
        <f>SUM(E59:E62,E67:E70,E83:E85,E89,E94:E95,E97:E100,E104:E106,E108,E121:E124,E126,E152:E153,E168:E175,E178:E181,E183,E193:E199,E202:E206,E214:E217,E234:E237)</f>
        <v>3293.9600000000005</v>
      </c>
      <c r="T59" s="72">
        <f>SUM(F59:F62,F67:F70,F83:F85,F89,F94:F95,F97:F100,F104:F106,F108,F121:F124,F126,F152:F153,F168:F175,F178:F181,F183,F193:F199,F202:F206,F214:F217,F234:F237)</f>
        <v>5333.1799999999976</v>
      </c>
      <c r="U59" s="72">
        <f>SUM(G59:G62,G67:G70,G83:G85,G89,G94:G95,G97:G100,G104:G106,G108,G121:G124,G126,G152:G153,G168:G175,G178:G181,G183,G193:G199,G202:G206,G214:G217,G234:G237)</f>
        <v>1041.96</v>
      </c>
      <c r="V59" s="72">
        <f>ROUND(AVERAGE(H59:H61,H67:H68,H97:H100,H105,H108,H121:H124,H152:H153,H168:H169,H172,H180,H183,H196,H198,H202:H203,H205:H206,H214,H216:H217,H234:H237),2)</f>
        <v>26.43</v>
      </c>
    </row>
    <row r="60" spans="1:22" x14ac:dyDescent="0.25">
      <c r="A60" s="66">
        <v>60</v>
      </c>
      <c r="B60" s="67">
        <v>200821</v>
      </c>
      <c r="C60" s="67" t="s">
        <v>707</v>
      </c>
      <c r="D60" s="67">
        <v>1</v>
      </c>
      <c r="E60" s="67">
        <v>132.30000000000001</v>
      </c>
      <c r="F60" s="67">
        <v>230.79</v>
      </c>
      <c r="G60" s="95">
        <v>55.33</v>
      </c>
      <c r="H60" s="115">
        <v>29.489000000000001</v>
      </c>
      <c r="I60" s="105">
        <v>187.63</v>
      </c>
      <c r="J60" s="67">
        <v>107.1</v>
      </c>
      <c r="K60" s="67">
        <v>21.619</v>
      </c>
      <c r="L60" s="67">
        <v>2.5009999999999999</v>
      </c>
      <c r="M60" s="67">
        <v>21</v>
      </c>
      <c r="N60" s="67">
        <v>4.2</v>
      </c>
      <c r="O60" s="67">
        <v>17</v>
      </c>
      <c r="P60" s="67">
        <v>0</v>
      </c>
      <c r="Q60" s="67"/>
      <c r="R60" s="68">
        <v>151.88999999999999</v>
      </c>
    </row>
    <row r="61" spans="1:22" x14ac:dyDescent="0.25">
      <c r="A61" s="66">
        <v>239</v>
      </c>
      <c r="B61" s="67">
        <v>303171</v>
      </c>
      <c r="C61" s="67" t="s">
        <v>885</v>
      </c>
      <c r="D61" s="67">
        <v>1</v>
      </c>
      <c r="E61" s="67">
        <v>55.56</v>
      </c>
      <c r="F61" s="67">
        <v>91.96</v>
      </c>
      <c r="G61" s="95">
        <v>19.2</v>
      </c>
      <c r="H61" s="115">
        <v>25.681999999999999</v>
      </c>
      <c r="I61" s="105">
        <v>74.760000000000005</v>
      </c>
      <c r="J61" s="67">
        <v>507.32</v>
      </c>
      <c r="K61" s="67">
        <v>293.75</v>
      </c>
      <c r="L61" s="67">
        <v>0.997</v>
      </c>
      <c r="M61" s="67">
        <v>4</v>
      </c>
      <c r="N61" s="67">
        <v>2</v>
      </c>
      <c r="O61" s="67">
        <v>36</v>
      </c>
      <c r="P61" s="67">
        <v>0</v>
      </c>
      <c r="Q61" s="67"/>
      <c r="R61" s="68">
        <v>672.88</v>
      </c>
    </row>
    <row r="62" spans="1:22" ht="15.75" thickBot="1" x14ac:dyDescent="0.3">
      <c r="A62" s="69">
        <v>8</v>
      </c>
      <c r="B62" s="70">
        <v>104188</v>
      </c>
      <c r="C62" s="70" t="s">
        <v>655</v>
      </c>
      <c r="D62" s="70">
        <v>1</v>
      </c>
      <c r="E62" s="70">
        <v>0</v>
      </c>
      <c r="F62" s="70">
        <v>0</v>
      </c>
      <c r="G62" s="96">
        <v>0</v>
      </c>
      <c r="H62" s="116">
        <v>0</v>
      </c>
      <c r="I62" s="106">
        <v>0</v>
      </c>
      <c r="J62" s="70">
        <v>320.75</v>
      </c>
      <c r="K62" s="70">
        <v>9999</v>
      </c>
      <c r="L62" s="70">
        <v>0</v>
      </c>
      <c r="M62" s="70">
        <v>0</v>
      </c>
      <c r="N62" s="70">
        <v>0</v>
      </c>
      <c r="O62" s="70">
        <v>19</v>
      </c>
      <c r="P62" s="70">
        <v>0</v>
      </c>
      <c r="Q62" s="70"/>
      <c r="R62" s="71">
        <v>432.37</v>
      </c>
    </row>
    <row r="63" spans="1:22" x14ac:dyDescent="0.25">
      <c r="A63" s="73">
        <v>213</v>
      </c>
      <c r="B63" s="74">
        <v>301917</v>
      </c>
      <c r="C63" s="74" t="s">
        <v>859</v>
      </c>
      <c r="D63" s="74">
        <v>1</v>
      </c>
      <c r="E63" s="74">
        <v>0</v>
      </c>
      <c r="F63" s="74">
        <v>0</v>
      </c>
      <c r="G63" s="97">
        <v>0</v>
      </c>
      <c r="H63" s="117">
        <v>0</v>
      </c>
      <c r="I63" s="107">
        <v>0</v>
      </c>
      <c r="J63" s="74">
        <v>27.81</v>
      </c>
      <c r="K63" s="74">
        <v>9999</v>
      </c>
      <c r="L63" s="74">
        <v>0</v>
      </c>
      <c r="M63" s="74">
        <v>0</v>
      </c>
      <c r="N63" s="74">
        <v>0</v>
      </c>
      <c r="O63" s="74">
        <v>1</v>
      </c>
      <c r="P63" s="74">
        <v>0</v>
      </c>
      <c r="Q63" s="74"/>
      <c r="R63" s="75">
        <v>34.950000000000003</v>
      </c>
      <c r="S63" s="124">
        <f>SUM(E71:E81,E86,E107,E117,E128:E148,E154:E160,E184,E191:E192,E208,E219:E231,E238:E241,E246)</f>
        <v>1506.3200000000002</v>
      </c>
      <c r="T63" s="124">
        <f>SUM(F71:F81,F86,F107,F117,F128:F148,F154:F160,F184,F191:F192,F208,F219:F231,F238:F241,F246)</f>
        <v>2464.27</v>
      </c>
      <c r="U63" s="124">
        <f>SUM(G71:G81,G86,G107,G117,G128:G148,G154:G160,G184,G191:G192,G208,G219:G231,G238:G241,G246)</f>
        <v>497.15999999999991</v>
      </c>
      <c r="V63" s="124">
        <f>ROUND(AVERAGE(H71:H72,H74:H75,H79,H81,H86,H107,H117,H128,H131:H132,H143,H146,H148,H154,H159:H160,H184,H208,H219,H223:H224,H226:H227,H229:H231,H238:H239,H241,H246),2)</f>
        <v>28.51</v>
      </c>
    </row>
    <row r="64" spans="1:22" x14ac:dyDescent="0.25">
      <c r="A64" s="76">
        <v>244</v>
      </c>
      <c r="B64" s="77">
        <v>321431</v>
      </c>
      <c r="C64" s="77" t="s">
        <v>890</v>
      </c>
      <c r="D64" s="77">
        <v>1</v>
      </c>
      <c r="E64" s="77">
        <v>0</v>
      </c>
      <c r="F64" s="77">
        <v>0</v>
      </c>
      <c r="G64" s="98">
        <v>0</v>
      </c>
      <c r="H64" s="118">
        <v>0</v>
      </c>
      <c r="I64" s="108">
        <v>0</v>
      </c>
      <c r="J64" s="77">
        <v>36.99</v>
      </c>
      <c r="K64" s="77">
        <v>9999</v>
      </c>
      <c r="L64" s="77">
        <v>0</v>
      </c>
      <c r="M64" s="77">
        <v>0</v>
      </c>
      <c r="N64" s="77">
        <v>0</v>
      </c>
      <c r="O64" s="77">
        <v>1</v>
      </c>
      <c r="P64" s="77">
        <v>0</v>
      </c>
      <c r="Q64" s="77"/>
      <c r="R64" s="78">
        <v>48.77</v>
      </c>
    </row>
    <row r="65" spans="1:18" x14ac:dyDescent="0.25">
      <c r="A65" s="76">
        <v>214</v>
      </c>
      <c r="B65" s="77">
        <v>301920</v>
      </c>
      <c r="C65" s="77" t="s">
        <v>860</v>
      </c>
      <c r="D65" s="77">
        <v>1</v>
      </c>
      <c r="E65" s="77">
        <v>0</v>
      </c>
      <c r="F65" s="77">
        <v>0</v>
      </c>
      <c r="G65" s="98">
        <v>0</v>
      </c>
      <c r="H65" s="118">
        <v>0</v>
      </c>
      <c r="I65" s="108">
        <v>0</v>
      </c>
      <c r="J65" s="77">
        <v>27.81</v>
      </c>
      <c r="K65" s="77">
        <v>9999</v>
      </c>
      <c r="L65" s="77">
        <v>0</v>
      </c>
      <c r="M65" s="77">
        <v>0</v>
      </c>
      <c r="N65" s="77">
        <v>0</v>
      </c>
      <c r="O65" s="77">
        <v>1</v>
      </c>
      <c r="P65" s="77">
        <v>0</v>
      </c>
      <c r="Q65" s="77"/>
      <c r="R65" s="78">
        <v>37.39</v>
      </c>
    </row>
    <row r="66" spans="1:18" x14ac:dyDescent="0.25">
      <c r="A66" s="76">
        <v>242</v>
      </c>
      <c r="B66" s="77">
        <v>321422</v>
      </c>
      <c r="C66" s="77" t="s">
        <v>888</v>
      </c>
      <c r="D66" s="77">
        <v>1</v>
      </c>
      <c r="E66" s="77">
        <v>0</v>
      </c>
      <c r="F66" s="77">
        <v>0</v>
      </c>
      <c r="G66" s="98">
        <v>0</v>
      </c>
      <c r="H66" s="118">
        <v>0</v>
      </c>
      <c r="I66" s="108">
        <v>0</v>
      </c>
      <c r="J66" s="77">
        <v>73.36</v>
      </c>
      <c r="K66" s="77">
        <v>9999</v>
      </c>
      <c r="L66" s="77">
        <v>0</v>
      </c>
      <c r="M66" s="77">
        <v>0</v>
      </c>
      <c r="N66" s="77">
        <v>0</v>
      </c>
      <c r="O66" s="77">
        <v>2</v>
      </c>
      <c r="P66" s="77">
        <v>0</v>
      </c>
      <c r="Q66" s="77"/>
      <c r="R66" s="78">
        <v>91.04</v>
      </c>
    </row>
    <row r="67" spans="1:18" x14ac:dyDescent="0.25">
      <c r="A67" s="66">
        <v>212</v>
      </c>
      <c r="B67" s="67">
        <v>301914</v>
      </c>
      <c r="C67" s="67" t="s">
        <v>858</v>
      </c>
      <c r="D67" s="67">
        <v>1</v>
      </c>
      <c r="E67" s="67">
        <v>50.38</v>
      </c>
      <c r="F67" s="67">
        <v>79.98</v>
      </c>
      <c r="G67" s="95">
        <v>14.64</v>
      </c>
      <c r="H67" s="115">
        <v>22.515999999999998</v>
      </c>
      <c r="I67" s="105">
        <v>65.02</v>
      </c>
      <c r="J67" s="67">
        <v>471.8</v>
      </c>
      <c r="K67" s="67">
        <v>324</v>
      </c>
      <c r="L67" s="67">
        <v>0.86699999999999999</v>
      </c>
      <c r="M67" s="67">
        <v>2</v>
      </c>
      <c r="N67" s="67">
        <v>1</v>
      </c>
      <c r="O67" s="67">
        <v>20</v>
      </c>
      <c r="P67" s="67">
        <v>0</v>
      </c>
      <c r="Q67" s="67"/>
      <c r="R67" s="68">
        <v>650.24</v>
      </c>
    </row>
    <row r="68" spans="1:18" x14ac:dyDescent="0.25">
      <c r="A68" s="66">
        <v>243</v>
      </c>
      <c r="B68" s="67">
        <v>321423</v>
      </c>
      <c r="C68" s="67" t="s">
        <v>889</v>
      </c>
      <c r="D68" s="67">
        <v>1</v>
      </c>
      <c r="E68" s="67">
        <v>31.79</v>
      </c>
      <c r="F68" s="67">
        <v>51.99</v>
      </c>
      <c r="G68" s="95">
        <v>10.48</v>
      </c>
      <c r="H68" s="115">
        <v>24.792999999999999</v>
      </c>
      <c r="I68" s="105">
        <v>42.27</v>
      </c>
      <c r="J68" s="67">
        <v>528.42999999999995</v>
      </c>
      <c r="K68" s="67">
        <v>546</v>
      </c>
      <c r="L68" s="67">
        <v>0.56399999999999995</v>
      </c>
      <c r="M68" s="67">
        <v>1</v>
      </c>
      <c r="N68" s="67">
        <v>0.7</v>
      </c>
      <c r="O68" s="67">
        <v>17</v>
      </c>
      <c r="P68" s="67">
        <v>0</v>
      </c>
      <c r="Q68" s="67"/>
      <c r="R68" s="68">
        <v>718.56</v>
      </c>
    </row>
    <row r="69" spans="1:18" x14ac:dyDescent="0.25">
      <c r="A69" s="66">
        <v>215</v>
      </c>
      <c r="B69" s="67">
        <v>301933</v>
      </c>
      <c r="C69" s="67" t="s">
        <v>861</v>
      </c>
      <c r="D69" s="67">
        <v>1</v>
      </c>
      <c r="E69" s="67">
        <v>0</v>
      </c>
      <c r="F69" s="67">
        <v>0</v>
      </c>
      <c r="G69" s="95">
        <v>0</v>
      </c>
      <c r="H69" s="115">
        <v>0</v>
      </c>
      <c r="I69" s="105">
        <v>0</v>
      </c>
      <c r="J69" s="67">
        <v>345.09</v>
      </c>
      <c r="K69" s="67">
        <v>9999</v>
      </c>
      <c r="L69" s="67">
        <v>0</v>
      </c>
      <c r="M69" s="67">
        <v>0</v>
      </c>
      <c r="N69" s="67">
        <v>0</v>
      </c>
      <c r="O69" s="67">
        <v>24</v>
      </c>
      <c r="P69" s="67">
        <v>0</v>
      </c>
      <c r="Q69" s="67"/>
      <c r="R69" s="68">
        <v>448.59</v>
      </c>
    </row>
    <row r="70" spans="1:18" x14ac:dyDescent="0.25">
      <c r="A70" s="66">
        <v>216</v>
      </c>
      <c r="B70" s="67">
        <v>301934</v>
      </c>
      <c r="C70" s="67" t="s">
        <v>862</v>
      </c>
      <c r="D70" s="67">
        <v>1</v>
      </c>
      <c r="E70" s="67">
        <v>0</v>
      </c>
      <c r="F70" s="67">
        <v>0</v>
      </c>
      <c r="G70" s="95">
        <v>0</v>
      </c>
      <c r="H70" s="115">
        <v>0</v>
      </c>
      <c r="I70" s="105">
        <v>0</v>
      </c>
      <c r="J70" s="67">
        <v>273.14</v>
      </c>
      <c r="K70" s="67">
        <v>9999</v>
      </c>
      <c r="L70" s="67">
        <v>0</v>
      </c>
      <c r="M70" s="67">
        <v>0</v>
      </c>
      <c r="N70" s="67">
        <v>0</v>
      </c>
      <c r="O70" s="67">
        <v>13</v>
      </c>
      <c r="P70" s="67">
        <v>0</v>
      </c>
      <c r="Q70" s="67"/>
      <c r="R70" s="68">
        <v>369.81</v>
      </c>
    </row>
    <row r="71" spans="1:18" x14ac:dyDescent="0.25">
      <c r="A71" s="76">
        <v>125</v>
      </c>
      <c r="B71" s="77">
        <v>271048</v>
      </c>
      <c r="C71" s="77" t="s">
        <v>771</v>
      </c>
      <c r="D71" s="77">
        <v>1</v>
      </c>
      <c r="E71" s="77">
        <v>25.9</v>
      </c>
      <c r="F71" s="77">
        <v>49.9</v>
      </c>
      <c r="G71" s="98">
        <v>14.67</v>
      </c>
      <c r="H71" s="118">
        <v>36.159999999999997</v>
      </c>
      <c r="I71" s="108">
        <v>40.57</v>
      </c>
      <c r="J71" s="77">
        <v>0</v>
      </c>
      <c r="K71" s="77">
        <v>7.8</v>
      </c>
      <c r="L71" s="77">
        <v>0.54100000000000004</v>
      </c>
      <c r="M71" s="77">
        <v>10</v>
      </c>
      <c r="N71" s="77">
        <v>1</v>
      </c>
      <c r="O71" s="77">
        <v>0</v>
      </c>
      <c r="P71" s="77">
        <v>0</v>
      </c>
      <c r="Q71" s="77"/>
      <c r="R71" s="78">
        <v>0</v>
      </c>
    </row>
    <row r="72" spans="1:18" x14ac:dyDescent="0.25">
      <c r="A72" s="76">
        <v>126</v>
      </c>
      <c r="B72" s="77">
        <v>271049</v>
      </c>
      <c r="C72" s="77" t="s">
        <v>772</v>
      </c>
      <c r="D72" s="77">
        <v>1</v>
      </c>
      <c r="E72" s="77">
        <v>5.6</v>
      </c>
      <c r="F72" s="77">
        <v>8.99</v>
      </c>
      <c r="G72" s="98">
        <v>1.71</v>
      </c>
      <c r="H72" s="118">
        <v>23.393000000000001</v>
      </c>
      <c r="I72" s="108">
        <v>7.31</v>
      </c>
      <c r="J72" s="77">
        <v>28</v>
      </c>
      <c r="K72" s="77">
        <v>162</v>
      </c>
      <c r="L72" s="77">
        <v>9.7000000000000003E-2</v>
      </c>
      <c r="M72" s="77">
        <v>1</v>
      </c>
      <c r="N72" s="77">
        <v>0.2</v>
      </c>
      <c r="O72" s="77">
        <v>5</v>
      </c>
      <c r="P72" s="77">
        <v>0</v>
      </c>
      <c r="Q72" s="77"/>
      <c r="R72" s="78">
        <v>36.54</v>
      </c>
    </row>
    <row r="73" spans="1:18" x14ac:dyDescent="0.25">
      <c r="A73" s="76">
        <v>124</v>
      </c>
      <c r="B73" s="77">
        <v>270944</v>
      </c>
      <c r="C73" s="77" t="s">
        <v>770</v>
      </c>
      <c r="D73" s="77">
        <v>1</v>
      </c>
      <c r="E73" s="77">
        <v>0</v>
      </c>
      <c r="F73" s="77">
        <v>0</v>
      </c>
      <c r="G73" s="98">
        <v>0</v>
      </c>
      <c r="H73" s="118">
        <v>0</v>
      </c>
      <c r="I73" s="108">
        <v>0</v>
      </c>
      <c r="J73" s="77">
        <v>27.36</v>
      </c>
      <c r="K73" s="77">
        <v>9999</v>
      </c>
      <c r="L73" s="77">
        <v>0</v>
      </c>
      <c r="M73" s="77">
        <v>0</v>
      </c>
      <c r="N73" s="77">
        <v>0</v>
      </c>
      <c r="O73" s="77">
        <v>2</v>
      </c>
      <c r="P73" s="77">
        <v>0</v>
      </c>
      <c r="Q73" s="77"/>
      <c r="R73" s="78">
        <v>39.01</v>
      </c>
    </row>
    <row r="74" spans="1:18" x14ac:dyDescent="0.25">
      <c r="A74" s="76">
        <v>134</v>
      </c>
      <c r="B74" s="77">
        <v>278584</v>
      </c>
      <c r="C74" s="77" t="s">
        <v>780</v>
      </c>
      <c r="D74" s="77">
        <v>1</v>
      </c>
      <c r="E74" s="77">
        <v>5.18</v>
      </c>
      <c r="F74" s="77">
        <v>9.98</v>
      </c>
      <c r="G74" s="98">
        <v>2.93</v>
      </c>
      <c r="H74" s="118">
        <v>36.128</v>
      </c>
      <c r="I74" s="108">
        <v>8.11</v>
      </c>
      <c r="J74" s="77">
        <v>18.13</v>
      </c>
      <c r="K74" s="77">
        <v>135</v>
      </c>
      <c r="L74" s="77">
        <v>0.108</v>
      </c>
      <c r="M74" s="77">
        <v>2</v>
      </c>
      <c r="N74" s="77">
        <v>0.2</v>
      </c>
      <c r="O74" s="77">
        <v>7</v>
      </c>
      <c r="P74" s="77">
        <v>0</v>
      </c>
      <c r="Q74" s="77"/>
      <c r="R74" s="78">
        <v>28.4</v>
      </c>
    </row>
    <row r="75" spans="1:18" x14ac:dyDescent="0.25">
      <c r="A75" s="76">
        <v>135</v>
      </c>
      <c r="B75" s="77">
        <v>278585</v>
      </c>
      <c r="C75" s="77" t="s">
        <v>781</v>
      </c>
      <c r="D75" s="77">
        <v>1</v>
      </c>
      <c r="E75" s="77">
        <v>5</v>
      </c>
      <c r="F75" s="77">
        <v>8.99</v>
      </c>
      <c r="G75" s="98">
        <v>2.31</v>
      </c>
      <c r="H75" s="118">
        <v>31.600999999999999</v>
      </c>
      <c r="I75" s="108">
        <v>7.31</v>
      </c>
      <c r="J75" s="77">
        <v>10</v>
      </c>
      <c r="K75" s="77">
        <v>90</v>
      </c>
      <c r="L75" s="77">
        <v>9.7000000000000003E-2</v>
      </c>
      <c r="M75" s="77">
        <v>1</v>
      </c>
      <c r="N75" s="77">
        <v>0.2</v>
      </c>
      <c r="O75" s="77">
        <v>2</v>
      </c>
      <c r="P75" s="77">
        <v>0</v>
      </c>
      <c r="Q75" s="77"/>
      <c r="R75" s="78">
        <v>14.62</v>
      </c>
    </row>
    <row r="76" spans="1:18" x14ac:dyDescent="0.25">
      <c r="A76" s="76">
        <v>136</v>
      </c>
      <c r="B76" s="77">
        <v>278586</v>
      </c>
      <c r="C76" s="77" t="s">
        <v>782</v>
      </c>
      <c r="D76" s="77">
        <v>1</v>
      </c>
      <c r="E76" s="77">
        <v>0</v>
      </c>
      <c r="F76" s="77">
        <v>0</v>
      </c>
      <c r="G76" s="98">
        <v>0</v>
      </c>
      <c r="H76" s="118">
        <v>0</v>
      </c>
      <c r="I76" s="108">
        <v>0</v>
      </c>
      <c r="J76" s="77">
        <v>41.04</v>
      </c>
      <c r="K76" s="77">
        <v>9999</v>
      </c>
      <c r="L76" s="77">
        <v>0</v>
      </c>
      <c r="M76" s="77">
        <v>0</v>
      </c>
      <c r="N76" s="77">
        <v>0</v>
      </c>
      <c r="O76" s="77">
        <v>3</v>
      </c>
      <c r="P76" s="77">
        <v>0</v>
      </c>
      <c r="Q76" s="77"/>
      <c r="R76" s="78">
        <v>58.51</v>
      </c>
    </row>
    <row r="77" spans="1:18" x14ac:dyDescent="0.25">
      <c r="A77" s="76">
        <v>138</v>
      </c>
      <c r="B77" s="77">
        <v>278588</v>
      </c>
      <c r="C77" s="77" t="s">
        <v>784</v>
      </c>
      <c r="D77" s="77">
        <v>1</v>
      </c>
      <c r="E77" s="77">
        <v>0</v>
      </c>
      <c r="F77" s="77">
        <v>0</v>
      </c>
      <c r="G77" s="98">
        <v>0</v>
      </c>
      <c r="H77" s="118">
        <v>0</v>
      </c>
      <c r="I77" s="108">
        <v>0</v>
      </c>
      <c r="J77" s="77">
        <v>5</v>
      </c>
      <c r="K77" s="77">
        <v>9999</v>
      </c>
      <c r="L77" s="77">
        <v>0</v>
      </c>
      <c r="M77" s="77">
        <v>0</v>
      </c>
      <c r="N77" s="77">
        <v>0</v>
      </c>
      <c r="O77" s="77">
        <v>1</v>
      </c>
      <c r="P77" s="77">
        <v>0</v>
      </c>
      <c r="Q77" s="77"/>
      <c r="R77" s="78">
        <v>7.31</v>
      </c>
    </row>
    <row r="78" spans="1:18" x14ac:dyDescent="0.25">
      <c r="A78" s="76">
        <v>139</v>
      </c>
      <c r="B78" s="77">
        <v>278589</v>
      </c>
      <c r="C78" s="77" t="s">
        <v>785</v>
      </c>
      <c r="D78" s="77">
        <v>1</v>
      </c>
      <c r="E78" s="77">
        <v>0</v>
      </c>
      <c r="F78" s="77">
        <v>0</v>
      </c>
      <c r="G78" s="98">
        <v>0</v>
      </c>
      <c r="H78" s="118">
        <v>0</v>
      </c>
      <c r="I78" s="108">
        <v>0</v>
      </c>
      <c r="J78" s="77">
        <v>13.68</v>
      </c>
      <c r="K78" s="77">
        <v>9999</v>
      </c>
      <c r="L78" s="77">
        <v>0</v>
      </c>
      <c r="M78" s="77">
        <v>0</v>
      </c>
      <c r="N78" s="77">
        <v>0</v>
      </c>
      <c r="O78" s="77">
        <v>1</v>
      </c>
      <c r="P78" s="77">
        <v>0</v>
      </c>
      <c r="Q78" s="77"/>
      <c r="R78" s="78">
        <v>19.5</v>
      </c>
    </row>
    <row r="79" spans="1:18" x14ac:dyDescent="0.25">
      <c r="A79" s="76">
        <v>137</v>
      </c>
      <c r="B79" s="77">
        <v>278587</v>
      </c>
      <c r="C79" s="77" t="s">
        <v>783</v>
      </c>
      <c r="D79" s="77">
        <v>1</v>
      </c>
      <c r="E79" s="77">
        <v>20.72</v>
      </c>
      <c r="F79" s="77">
        <v>39.92</v>
      </c>
      <c r="G79" s="98">
        <v>11.74</v>
      </c>
      <c r="H79" s="118">
        <v>36.167999999999999</v>
      </c>
      <c r="I79" s="108">
        <v>32.46</v>
      </c>
      <c r="J79" s="77">
        <v>31.08</v>
      </c>
      <c r="K79" s="77">
        <v>65</v>
      </c>
      <c r="L79" s="77">
        <v>0.433</v>
      </c>
      <c r="M79" s="77">
        <v>8</v>
      </c>
      <c r="N79" s="77">
        <v>0.8</v>
      </c>
      <c r="O79" s="77">
        <v>12</v>
      </c>
      <c r="P79" s="77">
        <v>0</v>
      </c>
      <c r="Q79" s="77"/>
      <c r="R79" s="78">
        <v>48.68</v>
      </c>
    </row>
    <row r="80" spans="1:18" x14ac:dyDescent="0.25">
      <c r="A80" s="76">
        <v>211</v>
      </c>
      <c r="B80" s="77">
        <v>299727</v>
      </c>
      <c r="C80" s="77" t="s">
        <v>857</v>
      </c>
      <c r="D80" s="77">
        <v>1</v>
      </c>
      <c r="E80" s="77">
        <v>0</v>
      </c>
      <c r="F80" s="77">
        <v>0</v>
      </c>
      <c r="G80" s="98">
        <v>0</v>
      </c>
      <c r="H80" s="118">
        <v>0</v>
      </c>
      <c r="I80" s="108">
        <v>0</v>
      </c>
      <c r="J80" s="77">
        <v>45.58</v>
      </c>
      <c r="K80" s="77">
        <v>9999</v>
      </c>
      <c r="L80" s="77">
        <v>0</v>
      </c>
      <c r="M80" s="77">
        <v>0</v>
      </c>
      <c r="N80" s="77">
        <v>0</v>
      </c>
      <c r="O80" s="77">
        <v>10</v>
      </c>
      <c r="P80" s="77">
        <v>0</v>
      </c>
      <c r="Q80" s="77"/>
      <c r="R80" s="78">
        <v>73.09</v>
      </c>
    </row>
    <row r="81" spans="1:18" x14ac:dyDescent="0.25">
      <c r="A81" s="76">
        <v>113</v>
      </c>
      <c r="B81" s="77">
        <v>266023</v>
      </c>
      <c r="C81" s="77" t="s">
        <v>759</v>
      </c>
      <c r="D81" s="77">
        <v>1</v>
      </c>
      <c r="E81" s="77">
        <v>14.79</v>
      </c>
      <c r="F81" s="77">
        <v>24.99</v>
      </c>
      <c r="G81" s="98">
        <v>5.53</v>
      </c>
      <c r="H81" s="118">
        <v>27.215</v>
      </c>
      <c r="I81" s="108">
        <v>20.32</v>
      </c>
      <c r="J81" s="77">
        <v>0</v>
      </c>
      <c r="K81" s="77">
        <v>12</v>
      </c>
      <c r="L81" s="77">
        <v>0.27100000000000002</v>
      </c>
      <c r="M81" s="77">
        <v>1</v>
      </c>
      <c r="N81" s="77">
        <v>0.5</v>
      </c>
      <c r="O81" s="77">
        <v>0</v>
      </c>
      <c r="P81" s="77">
        <v>0</v>
      </c>
      <c r="Q81" s="77"/>
      <c r="R81" s="78">
        <v>0</v>
      </c>
    </row>
    <row r="82" spans="1:18" x14ac:dyDescent="0.25">
      <c r="A82" s="76">
        <v>94</v>
      </c>
      <c r="B82" s="77">
        <v>259498</v>
      </c>
      <c r="C82" s="77" t="s">
        <v>893</v>
      </c>
      <c r="D82" s="77">
        <v>1</v>
      </c>
      <c r="E82" s="77">
        <v>0</v>
      </c>
      <c r="F82" s="77">
        <v>0</v>
      </c>
      <c r="G82" s="98">
        <v>0</v>
      </c>
      <c r="H82" s="118">
        <v>0</v>
      </c>
      <c r="I82" s="108">
        <v>0</v>
      </c>
      <c r="J82" s="77">
        <v>6.2</v>
      </c>
      <c r="K82" s="77">
        <v>9999</v>
      </c>
      <c r="L82" s="77">
        <v>0</v>
      </c>
      <c r="M82" s="77">
        <v>0</v>
      </c>
      <c r="N82" s="77">
        <v>0</v>
      </c>
      <c r="O82" s="77">
        <v>1</v>
      </c>
      <c r="P82" s="77">
        <v>0</v>
      </c>
      <c r="Q82" s="77"/>
      <c r="R82" s="78">
        <v>8.93</v>
      </c>
    </row>
    <row r="83" spans="1:18" x14ac:dyDescent="0.25">
      <c r="A83" s="66">
        <v>201</v>
      </c>
      <c r="B83" s="67">
        <v>294828</v>
      </c>
      <c r="C83" s="67" t="s">
        <v>847</v>
      </c>
      <c r="D83" s="67">
        <v>1</v>
      </c>
      <c r="E83" s="67">
        <v>0</v>
      </c>
      <c r="F83" s="67">
        <v>0</v>
      </c>
      <c r="G83" s="95">
        <v>0</v>
      </c>
      <c r="H83" s="115">
        <v>0</v>
      </c>
      <c r="I83" s="105">
        <v>0</v>
      </c>
      <c r="J83" s="67">
        <v>62.6</v>
      </c>
      <c r="K83" s="67">
        <v>9999</v>
      </c>
      <c r="L83" s="67">
        <v>0</v>
      </c>
      <c r="M83" s="67">
        <v>0</v>
      </c>
      <c r="N83" s="67">
        <v>0</v>
      </c>
      <c r="O83" s="67">
        <v>2</v>
      </c>
      <c r="P83" s="67">
        <v>0</v>
      </c>
      <c r="Q83" s="67"/>
      <c r="R83" s="68">
        <v>84.54</v>
      </c>
    </row>
    <row r="84" spans="1:18" x14ac:dyDescent="0.25">
      <c r="A84" s="66">
        <v>209</v>
      </c>
      <c r="B84" s="67">
        <v>297476</v>
      </c>
      <c r="C84" s="67" t="s">
        <v>855</v>
      </c>
      <c r="D84" s="67">
        <v>1</v>
      </c>
      <c r="E84" s="67">
        <v>0</v>
      </c>
      <c r="F84" s="67">
        <v>0</v>
      </c>
      <c r="G84" s="95">
        <v>0</v>
      </c>
      <c r="H84" s="115">
        <v>0</v>
      </c>
      <c r="I84" s="105">
        <v>0</v>
      </c>
      <c r="J84" s="67">
        <v>79.7</v>
      </c>
      <c r="K84" s="67">
        <v>9999</v>
      </c>
      <c r="L84" s="67">
        <v>0</v>
      </c>
      <c r="M84" s="67">
        <v>0</v>
      </c>
      <c r="N84" s="67">
        <v>0</v>
      </c>
      <c r="O84" s="67">
        <v>2</v>
      </c>
      <c r="P84" s="67">
        <v>0</v>
      </c>
      <c r="Q84" s="67"/>
      <c r="R84" s="68">
        <v>107.3</v>
      </c>
    </row>
    <row r="85" spans="1:18" x14ac:dyDescent="0.25">
      <c r="A85" s="66">
        <v>128</v>
      </c>
      <c r="B85" s="67">
        <v>275116</v>
      </c>
      <c r="C85" s="67" t="s">
        <v>774</v>
      </c>
      <c r="D85" s="67">
        <v>1</v>
      </c>
      <c r="E85" s="67">
        <v>0</v>
      </c>
      <c r="F85" s="67">
        <v>0</v>
      </c>
      <c r="G85" s="95">
        <v>0</v>
      </c>
      <c r="H85" s="115">
        <v>0</v>
      </c>
      <c r="I85" s="105">
        <v>0</v>
      </c>
      <c r="J85" s="67">
        <v>40.76</v>
      </c>
      <c r="K85" s="67">
        <v>9999</v>
      </c>
      <c r="L85" s="67">
        <v>0</v>
      </c>
      <c r="M85" s="67">
        <v>0</v>
      </c>
      <c r="N85" s="67">
        <v>0</v>
      </c>
      <c r="O85" s="67">
        <v>1</v>
      </c>
      <c r="P85" s="67">
        <v>0</v>
      </c>
      <c r="Q85" s="67"/>
      <c r="R85" s="68">
        <v>58.53</v>
      </c>
    </row>
    <row r="86" spans="1:18" x14ac:dyDescent="0.25">
      <c r="A86" s="76">
        <v>121</v>
      </c>
      <c r="B86" s="77">
        <v>269506</v>
      </c>
      <c r="C86" s="77" t="s">
        <v>767</v>
      </c>
      <c r="D86" s="77">
        <v>1</v>
      </c>
      <c r="E86" s="77">
        <v>23.79</v>
      </c>
      <c r="F86" s="77">
        <v>45.99</v>
      </c>
      <c r="G86" s="98">
        <v>13.6</v>
      </c>
      <c r="H86" s="118">
        <v>36.372999999999998</v>
      </c>
      <c r="I86" s="108">
        <v>37.39</v>
      </c>
      <c r="J86" s="77">
        <v>23.79</v>
      </c>
      <c r="K86" s="77">
        <v>36</v>
      </c>
      <c r="L86" s="77">
        <v>0.498</v>
      </c>
      <c r="M86" s="77">
        <v>1</v>
      </c>
      <c r="N86" s="77">
        <v>0.7</v>
      </c>
      <c r="O86" s="77">
        <v>1</v>
      </c>
      <c r="P86" s="77">
        <v>0</v>
      </c>
      <c r="Q86" s="77"/>
      <c r="R86" s="78">
        <v>37.39</v>
      </c>
    </row>
    <row r="87" spans="1:18" x14ac:dyDescent="0.25">
      <c r="A87" s="76">
        <v>155</v>
      </c>
      <c r="B87" s="77">
        <v>281516</v>
      </c>
      <c r="C87" s="77" t="s">
        <v>801</v>
      </c>
      <c r="D87" s="77">
        <v>1</v>
      </c>
      <c r="E87" s="77">
        <v>0</v>
      </c>
      <c r="F87" s="77">
        <v>0</v>
      </c>
      <c r="G87" s="98">
        <v>0</v>
      </c>
      <c r="H87" s="118">
        <v>0</v>
      </c>
      <c r="I87" s="108">
        <v>0</v>
      </c>
      <c r="J87" s="77">
        <v>54.76</v>
      </c>
      <c r="K87" s="77">
        <v>9999</v>
      </c>
      <c r="L87" s="77">
        <v>0</v>
      </c>
      <c r="M87" s="77">
        <v>0</v>
      </c>
      <c r="N87" s="77">
        <v>0</v>
      </c>
      <c r="O87" s="77">
        <v>1</v>
      </c>
      <c r="P87" s="77">
        <v>0</v>
      </c>
      <c r="Q87" s="77"/>
      <c r="R87" s="78">
        <v>73.16</v>
      </c>
    </row>
    <row r="88" spans="1:18" x14ac:dyDescent="0.25">
      <c r="A88" s="76">
        <v>54</v>
      </c>
      <c r="B88" s="77">
        <v>133543</v>
      </c>
      <c r="C88" s="77" t="s">
        <v>701</v>
      </c>
      <c r="D88" s="77">
        <v>1</v>
      </c>
      <c r="E88" s="77">
        <v>0</v>
      </c>
      <c r="F88" s="77">
        <v>0</v>
      </c>
      <c r="G88" s="98">
        <v>0</v>
      </c>
      <c r="H88" s="118">
        <v>0</v>
      </c>
      <c r="I88" s="108">
        <v>0</v>
      </c>
      <c r="J88" s="77">
        <v>21.9</v>
      </c>
      <c r="K88" s="77">
        <v>9999</v>
      </c>
      <c r="L88" s="77">
        <v>0</v>
      </c>
      <c r="M88" s="77">
        <v>0</v>
      </c>
      <c r="N88" s="77">
        <v>0</v>
      </c>
      <c r="O88" s="77">
        <v>1</v>
      </c>
      <c r="P88" s="77">
        <v>0</v>
      </c>
      <c r="Q88" s="77"/>
      <c r="R88" s="78">
        <v>27.63</v>
      </c>
    </row>
    <row r="89" spans="1:18" x14ac:dyDescent="0.25">
      <c r="A89" s="66">
        <v>56</v>
      </c>
      <c r="B89" s="67">
        <v>133546</v>
      </c>
      <c r="C89" s="67" t="s">
        <v>703</v>
      </c>
      <c r="D89" s="67">
        <v>1</v>
      </c>
      <c r="E89" s="67">
        <v>0</v>
      </c>
      <c r="F89" s="67">
        <v>0</v>
      </c>
      <c r="G89" s="95">
        <v>0</v>
      </c>
      <c r="H89" s="115">
        <v>0</v>
      </c>
      <c r="I89" s="105">
        <v>0</v>
      </c>
      <c r="J89" s="67">
        <v>39.799999999999997</v>
      </c>
      <c r="K89" s="67">
        <v>9999</v>
      </c>
      <c r="L89" s="67">
        <v>0</v>
      </c>
      <c r="M89" s="67">
        <v>0</v>
      </c>
      <c r="N89" s="67">
        <v>0</v>
      </c>
      <c r="O89" s="67">
        <v>2</v>
      </c>
      <c r="P89" s="67">
        <v>0</v>
      </c>
      <c r="Q89" s="67"/>
      <c r="R89" s="68">
        <v>53.64</v>
      </c>
    </row>
    <row r="90" spans="1:18" x14ac:dyDescent="0.25">
      <c r="A90" s="76">
        <v>51</v>
      </c>
      <c r="B90" s="77">
        <v>133540</v>
      </c>
      <c r="C90" s="77" t="s">
        <v>698</v>
      </c>
      <c r="D90" s="77">
        <v>1</v>
      </c>
      <c r="E90" s="77">
        <v>0</v>
      </c>
      <c r="F90" s="77">
        <v>0</v>
      </c>
      <c r="G90" s="98">
        <v>0</v>
      </c>
      <c r="H90" s="118">
        <v>0</v>
      </c>
      <c r="I90" s="108">
        <v>0</v>
      </c>
      <c r="J90" s="77">
        <v>39.799999999999997</v>
      </c>
      <c r="K90" s="77">
        <v>9999</v>
      </c>
      <c r="L90" s="77">
        <v>0</v>
      </c>
      <c r="M90" s="77">
        <v>0</v>
      </c>
      <c r="N90" s="77">
        <v>0</v>
      </c>
      <c r="O90" s="77">
        <v>2</v>
      </c>
      <c r="P90" s="77">
        <v>0</v>
      </c>
      <c r="Q90" s="77"/>
      <c r="R90" s="78">
        <v>48.76</v>
      </c>
    </row>
    <row r="91" spans="1:18" x14ac:dyDescent="0.25">
      <c r="A91" s="76">
        <v>55</v>
      </c>
      <c r="B91" s="77">
        <v>133544</v>
      </c>
      <c r="C91" s="77" t="s">
        <v>702</v>
      </c>
      <c r="D91" s="77">
        <v>1</v>
      </c>
      <c r="E91" s="77">
        <v>0</v>
      </c>
      <c r="F91" s="77">
        <v>0</v>
      </c>
      <c r="G91" s="98">
        <v>0</v>
      </c>
      <c r="H91" s="118">
        <v>0</v>
      </c>
      <c r="I91" s="108">
        <v>0</v>
      </c>
      <c r="J91" s="77">
        <v>54.75</v>
      </c>
      <c r="K91" s="77">
        <v>9999</v>
      </c>
      <c r="L91" s="77">
        <v>0</v>
      </c>
      <c r="M91" s="77">
        <v>0</v>
      </c>
      <c r="N91" s="77">
        <v>0</v>
      </c>
      <c r="O91" s="77">
        <v>3</v>
      </c>
      <c r="P91" s="77">
        <v>0</v>
      </c>
      <c r="Q91" s="77"/>
      <c r="R91" s="78">
        <v>70.709999999999994</v>
      </c>
    </row>
    <row r="92" spans="1:18" x14ac:dyDescent="0.25">
      <c r="A92" s="76">
        <v>53</v>
      </c>
      <c r="B92" s="77">
        <v>133542</v>
      </c>
      <c r="C92" s="77" t="s">
        <v>700</v>
      </c>
      <c r="D92" s="77">
        <v>1</v>
      </c>
      <c r="E92" s="77">
        <v>0</v>
      </c>
      <c r="F92" s="77">
        <v>0</v>
      </c>
      <c r="G92" s="98">
        <v>0</v>
      </c>
      <c r="H92" s="118">
        <v>0</v>
      </c>
      <c r="I92" s="108">
        <v>0</v>
      </c>
      <c r="J92" s="77">
        <v>18.25</v>
      </c>
      <c r="K92" s="77">
        <v>9999</v>
      </c>
      <c r="L92" s="77">
        <v>0</v>
      </c>
      <c r="M92" s="77">
        <v>0</v>
      </c>
      <c r="N92" s="77">
        <v>0</v>
      </c>
      <c r="O92" s="77">
        <v>1</v>
      </c>
      <c r="P92" s="77">
        <v>0</v>
      </c>
      <c r="Q92" s="77"/>
      <c r="R92" s="78">
        <v>22.76</v>
      </c>
    </row>
    <row r="93" spans="1:18" x14ac:dyDescent="0.25">
      <c r="A93" s="76">
        <v>52</v>
      </c>
      <c r="B93" s="77">
        <v>133541</v>
      </c>
      <c r="C93" s="77" t="s">
        <v>699</v>
      </c>
      <c r="D93" s="77">
        <v>1</v>
      </c>
      <c r="E93" s="77">
        <v>0</v>
      </c>
      <c r="F93" s="77">
        <v>0</v>
      </c>
      <c r="G93" s="98">
        <v>0</v>
      </c>
      <c r="H93" s="118">
        <v>0</v>
      </c>
      <c r="I93" s="108">
        <v>0</v>
      </c>
      <c r="J93" s="77">
        <v>60.01</v>
      </c>
      <c r="K93" s="77">
        <v>9999</v>
      </c>
      <c r="L93" s="77">
        <v>0</v>
      </c>
      <c r="M93" s="77">
        <v>0</v>
      </c>
      <c r="N93" s="77">
        <v>0</v>
      </c>
      <c r="O93" s="77">
        <v>3</v>
      </c>
      <c r="P93" s="77">
        <v>0</v>
      </c>
      <c r="Q93" s="77"/>
      <c r="R93" s="78">
        <v>75.59</v>
      </c>
    </row>
    <row r="94" spans="1:18" x14ac:dyDescent="0.25">
      <c r="A94" s="66">
        <v>28</v>
      </c>
      <c r="B94" s="67">
        <v>114617</v>
      </c>
      <c r="C94" s="67" t="s">
        <v>675</v>
      </c>
      <c r="D94" s="67">
        <v>1</v>
      </c>
      <c r="E94" s="67">
        <v>0</v>
      </c>
      <c r="F94" s="67">
        <v>0</v>
      </c>
      <c r="G94" s="95">
        <v>0</v>
      </c>
      <c r="H94" s="115">
        <v>0</v>
      </c>
      <c r="I94" s="105">
        <v>0</v>
      </c>
      <c r="J94" s="67">
        <v>38.18</v>
      </c>
      <c r="K94" s="67">
        <v>9999</v>
      </c>
      <c r="L94" s="67">
        <v>0</v>
      </c>
      <c r="M94" s="67">
        <v>0</v>
      </c>
      <c r="N94" s="67">
        <v>0</v>
      </c>
      <c r="O94" s="67">
        <v>1</v>
      </c>
      <c r="P94" s="67">
        <v>0</v>
      </c>
      <c r="Q94" s="67"/>
      <c r="R94" s="68">
        <v>51.21</v>
      </c>
    </row>
    <row r="95" spans="1:18" x14ac:dyDescent="0.25">
      <c r="A95" s="66">
        <v>27</v>
      </c>
      <c r="B95" s="67">
        <v>114616</v>
      </c>
      <c r="C95" s="67" t="s">
        <v>674</v>
      </c>
      <c r="D95" s="67">
        <v>1</v>
      </c>
      <c r="E95" s="67">
        <v>0</v>
      </c>
      <c r="F95" s="67">
        <v>0</v>
      </c>
      <c r="G95" s="95">
        <v>0</v>
      </c>
      <c r="H95" s="115">
        <v>0</v>
      </c>
      <c r="I95" s="105">
        <v>0</v>
      </c>
      <c r="J95" s="67">
        <v>41.69</v>
      </c>
      <c r="K95" s="67">
        <v>9999</v>
      </c>
      <c r="L95" s="67">
        <v>0</v>
      </c>
      <c r="M95" s="67">
        <v>0</v>
      </c>
      <c r="N95" s="67">
        <v>0</v>
      </c>
      <c r="O95" s="67">
        <v>1</v>
      </c>
      <c r="P95" s="67">
        <v>0</v>
      </c>
      <c r="Q95" s="67"/>
      <c r="R95" s="68">
        <v>56.09</v>
      </c>
    </row>
    <row r="96" spans="1:18" x14ac:dyDescent="0.25">
      <c r="A96" s="76">
        <v>105</v>
      </c>
      <c r="B96" s="77">
        <v>263599</v>
      </c>
      <c r="C96" s="77" t="s">
        <v>751</v>
      </c>
      <c r="D96" s="77">
        <v>1</v>
      </c>
      <c r="E96" s="77">
        <v>0</v>
      </c>
      <c r="F96" s="77">
        <v>0</v>
      </c>
      <c r="G96" s="98">
        <v>0</v>
      </c>
      <c r="H96" s="118">
        <v>0</v>
      </c>
      <c r="I96" s="108">
        <v>0</v>
      </c>
      <c r="J96" s="77">
        <v>106.85</v>
      </c>
      <c r="K96" s="77">
        <v>9999</v>
      </c>
      <c r="L96" s="77">
        <v>0</v>
      </c>
      <c r="M96" s="77">
        <v>0</v>
      </c>
      <c r="N96" s="77">
        <v>0</v>
      </c>
      <c r="O96" s="77">
        <v>7</v>
      </c>
      <c r="P96" s="77">
        <v>0</v>
      </c>
      <c r="Q96" s="77"/>
      <c r="R96" s="78">
        <v>153.6</v>
      </c>
    </row>
    <row r="97" spans="1:18" x14ac:dyDescent="0.25">
      <c r="A97" s="66">
        <v>74</v>
      </c>
      <c r="B97" s="67">
        <v>235519</v>
      </c>
      <c r="C97" s="67" t="s">
        <v>721</v>
      </c>
      <c r="D97" s="67">
        <v>1</v>
      </c>
      <c r="E97" s="67">
        <v>42.79</v>
      </c>
      <c r="F97" s="67">
        <v>71.39</v>
      </c>
      <c r="G97" s="95">
        <v>15.25</v>
      </c>
      <c r="H97" s="115">
        <v>26.274999999999999</v>
      </c>
      <c r="I97" s="105">
        <v>58.04</v>
      </c>
      <c r="J97" s="67">
        <v>81.69</v>
      </c>
      <c r="K97" s="67">
        <v>30.635999999999999</v>
      </c>
      <c r="L97" s="67">
        <v>0.77400000000000002</v>
      </c>
      <c r="M97" s="67">
        <v>11</v>
      </c>
      <c r="N97" s="67">
        <v>1.1000000000000001</v>
      </c>
      <c r="O97" s="67">
        <v>21</v>
      </c>
      <c r="P97" s="67">
        <v>0</v>
      </c>
      <c r="Q97" s="67"/>
      <c r="R97" s="68">
        <v>110.8</v>
      </c>
    </row>
    <row r="98" spans="1:18" x14ac:dyDescent="0.25">
      <c r="A98" s="66">
        <v>14</v>
      </c>
      <c r="B98" s="67">
        <v>108579</v>
      </c>
      <c r="C98" s="67" t="s">
        <v>661</v>
      </c>
      <c r="D98" s="67">
        <v>1</v>
      </c>
      <c r="E98" s="67">
        <v>92.82</v>
      </c>
      <c r="F98" s="67">
        <v>155.87</v>
      </c>
      <c r="G98" s="95">
        <v>33.9</v>
      </c>
      <c r="H98" s="115">
        <v>26.751999999999999</v>
      </c>
      <c r="I98" s="105">
        <v>126.72</v>
      </c>
      <c r="J98" s="67">
        <v>28.56</v>
      </c>
      <c r="K98" s="67">
        <v>24.462</v>
      </c>
      <c r="L98" s="67">
        <v>1.6890000000000001</v>
      </c>
      <c r="M98" s="67">
        <v>13</v>
      </c>
      <c r="N98" s="67">
        <v>2.6</v>
      </c>
      <c r="O98" s="67">
        <v>4</v>
      </c>
      <c r="P98" s="67">
        <v>0</v>
      </c>
      <c r="Q98" s="67"/>
      <c r="R98" s="68">
        <v>38.99</v>
      </c>
    </row>
    <row r="99" spans="1:18" x14ac:dyDescent="0.25">
      <c r="A99" s="66">
        <v>72</v>
      </c>
      <c r="B99" s="67">
        <v>231548</v>
      </c>
      <c r="C99" s="67" t="s">
        <v>719</v>
      </c>
      <c r="D99" s="67">
        <v>1</v>
      </c>
      <c r="E99" s="67">
        <v>539.64</v>
      </c>
      <c r="F99" s="67">
        <v>755.64</v>
      </c>
      <c r="G99" s="95">
        <v>74.7</v>
      </c>
      <c r="H99" s="115">
        <v>12.159000000000001</v>
      </c>
      <c r="I99" s="105">
        <v>614.34</v>
      </c>
      <c r="J99" s="67">
        <v>599.6</v>
      </c>
      <c r="K99" s="67">
        <v>67.082999999999998</v>
      </c>
      <c r="L99" s="67">
        <v>8.19</v>
      </c>
      <c r="M99" s="67">
        <v>36</v>
      </c>
      <c r="N99" s="67">
        <v>18</v>
      </c>
      <c r="O99" s="67">
        <v>40</v>
      </c>
      <c r="P99" s="67">
        <v>0</v>
      </c>
      <c r="Q99" s="67" t="s">
        <v>20</v>
      </c>
      <c r="R99" s="68">
        <v>682.6</v>
      </c>
    </row>
    <row r="100" spans="1:18" x14ac:dyDescent="0.25">
      <c r="A100" s="66">
        <v>15</v>
      </c>
      <c r="B100" s="67">
        <v>108758</v>
      </c>
      <c r="C100" s="67" t="s">
        <v>662</v>
      </c>
      <c r="D100" s="67">
        <v>1</v>
      </c>
      <c r="E100" s="67">
        <v>68.27</v>
      </c>
      <c r="F100" s="67">
        <v>110.97</v>
      </c>
      <c r="G100" s="95">
        <v>21.95</v>
      </c>
      <c r="H100" s="115">
        <v>24.329000000000001</v>
      </c>
      <c r="I100" s="105">
        <v>90.22</v>
      </c>
      <c r="J100" s="67">
        <v>3244.67</v>
      </c>
      <c r="K100" s="67">
        <v>1482</v>
      </c>
      <c r="L100" s="67">
        <v>1.2030000000000001</v>
      </c>
      <c r="M100" s="67">
        <v>3</v>
      </c>
      <c r="N100" s="67">
        <v>2.1</v>
      </c>
      <c r="O100" s="67">
        <v>143</v>
      </c>
      <c r="P100" s="67">
        <v>0</v>
      </c>
      <c r="Q100" s="67"/>
      <c r="R100" s="68">
        <v>4300.46</v>
      </c>
    </row>
    <row r="101" spans="1:18" x14ac:dyDescent="0.25">
      <c r="A101" s="76">
        <v>22</v>
      </c>
      <c r="B101" s="77">
        <v>113342</v>
      </c>
      <c r="C101" s="77" t="s">
        <v>669</v>
      </c>
      <c r="D101" s="77">
        <v>1</v>
      </c>
      <c r="E101" s="77">
        <v>0</v>
      </c>
      <c r="F101" s="77">
        <v>0</v>
      </c>
      <c r="G101" s="98">
        <v>0</v>
      </c>
      <c r="H101" s="118">
        <v>0</v>
      </c>
      <c r="I101" s="108">
        <v>0</v>
      </c>
      <c r="J101" s="77">
        <v>29.9</v>
      </c>
      <c r="K101" s="77">
        <v>9999</v>
      </c>
      <c r="L101" s="77">
        <v>0</v>
      </c>
      <c r="M101" s="77">
        <v>0</v>
      </c>
      <c r="N101" s="77">
        <v>0</v>
      </c>
      <c r="O101" s="77">
        <v>1</v>
      </c>
      <c r="P101" s="77">
        <v>0</v>
      </c>
      <c r="Q101" s="77"/>
      <c r="R101" s="78">
        <v>40.64</v>
      </c>
    </row>
    <row r="102" spans="1:18" x14ac:dyDescent="0.25">
      <c r="A102" s="76">
        <v>31</v>
      </c>
      <c r="B102" s="77">
        <v>115857</v>
      </c>
      <c r="C102" s="77" t="s">
        <v>678</v>
      </c>
      <c r="D102" s="77">
        <v>1</v>
      </c>
      <c r="E102" s="77">
        <v>0</v>
      </c>
      <c r="F102" s="77">
        <v>0</v>
      </c>
      <c r="G102" s="98">
        <v>0</v>
      </c>
      <c r="H102" s="118">
        <v>0</v>
      </c>
      <c r="I102" s="108">
        <v>0</v>
      </c>
      <c r="J102" s="77">
        <v>35.99</v>
      </c>
      <c r="K102" s="77">
        <v>9999</v>
      </c>
      <c r="L102" s="77">
        <v>0</v>
      </c>
      <c r="M102" s="77">
        <v>0</v>
      </c>
      <c r="N102" s="77">
        <v>0</v>
      </c>
      <c r="O102" s="77">
        <v>1</v>
      </c>
      <c r="P102" s="77">
        <v>0</v>
      </c>
      <c r="Q102" s="77"/>
      <c r="R102" s="78">
        <v>48.77</v>
      </c>
    </row>
    <row r="103" spans="1:18" x14ac:dyDescent="0.25">
      <c r="A103" s="76">
        <v>29</v>
      </c>
      <c r="B103" s="77">
        <v>114618</v>
      </c>
      <c r="C103" s="77" t="s">
        <v>676</v>
      </c>
      <c r="D103" s="77">
        <v>1</v>
      </c>
      <c r="E103" s="77">
        <v>0</v>
      </c>
      <c r="F103" s="77">
        <v>0</v>
      </c>
      <c r="G103" s="98">
        <v>0</v>
      </c>
      <c r="H103" s="118">
        <v>0</v>
      </c>
      <c r="I103" s="108">
        <v>0</v>
      </c>
      <c r="J103" s="77">
        <v>33.81</v>
      </c>
      <c r="K103" s="77">
        <v>9999</v>
      </c>
      <c r="L103" s="77">
        <v>0</v>
      </c>
      <c r="M103" s="77">
        <v>0</v>
      </c>
      <c r="N103" s="77">
        <v>0</v>
      </c>
      <c r="O103" s="77">
        <v>1</v>
      </c>
      <c r="P103" s="77">
        <v>0</v>
      </c>
      <c r="Q103" s="77"/>
      <c r="R103" s="78">
        <v>46.33</v>
      </c>
    </row>
    <row r="104" spans="1:18" x14ac:dyDescent="0.25">
      <c r="A104" s="66">
        <v>192</v>
      </c>
      <c r="B104" s="67">
        <v>292005</v>
      </c>
      <c r="C104" s="67" t="s">
        <v>838</v>
      </c>
      <c r="D104" s="67">
        <v>1</v>
      </c>
      <c r="E104" s="67">
        <v>0</v>
      </c>
      <c r="F104" s="67">
        <v>0</v>
      </c>
      <c r="G104" s="95">
        <v>0</v>
      </c>
      <c r="H104" s="115">
        <v>0</v>
      </c>
      <c r="I104" s="105">
        <v>0</v>
      </c>
      <c r="J104" s="67">
        <v>57.48</v>
      </c>
      <c r="K104" s="67">
        <v>9999</v>
      </c>
      <c r="L104" s="67">
        <v>0</v>
      </c>
      <c r="M104" s="67">
        <v>0</v>
      </c>
      <c r="N104" s="67">
        <v>0</v>
      </c>
      <c r="O104" s="67">
        <v>12</v>
      </c>
      <c r="P104" s="67">
        <v>0</v>
      </c>
      <c r="Q104" s="67"/>
      <c r="R104" s="68">
        <v>76.98</v>
      </c>
    </row>
    <row r="105" spans="1:18" x14ac:dyDescent="0.25">
      <c r="A105" s="66">
        <v>217</v>
      </c>
      <c r="B105" s="67">
        <v>302420</v>
      </c>
      <c r="C105" s="67" t="s">
        <v>863</v>
      </c>
      <c r="D105" s="67">
        <v>1</v>
      </c>
      <c r="E105" s="67">
        <v>47.58</v>
      </c>
      <c r="F105" s="67">
        <v>71.98</v>
      </c>
      <c r="G105" s="95">
        <v>10.94</v>
      </c>
      <c r="H105" s="115">
        <v>18.693999999999999</v>
      </c>
      <c r="I105" s="105">
        <v>58.52</v>
      </c>
      <c r="J105" s="67">
        <v>475.8</v>
      </c>
      <c r="K105" s="67">
        <v>314.5</v>
      </c>
      <c r="L105" s="67">
        <v>0.78</v>
      </c>
      <c r="M105" s="67">
        <v>2</v>
      </c>
      <c r="N105" s="67">
        <v>1</v>
      </c>
      <c r="O105" s="67">
        <v>20</v>
      </c>
      <c r="P105" s="67">
        <v>0</v>
      </c>
      <c r="Q105" s="67"/>
      <c r="R105" s="68">
        <v>585.20000000000005</v>
      </c>
    </row>
    <row r="106" spans="1:18" x14ac:dyDescent="0.25">
      <c r="A106" s="66">
        <v>115</v>
      </c>
      <c r="B106" s="67">
        <v>268380</v>
      </c>
      <c r="C106" s="67" t="s">
        <v>761</v>
      </c>
      <c r="D106" s="67">
        <v>1</v>
      </c>
      <c r="E106" s="67">
        <v>0</v>
      </c>
      <c r="F106" s="67">
        <v>0</v>
      </c>
      <c r="G106" s="95">
        <v>0</v>
      </c>
      <c r="H106" s="115">
        <v>0</v>
      </c>
      <c r="I106" s="105">
        <v>0</v>
      </c>
      <c r="J106" s="67">
        <v>127.98</v>
      </c>
      <c r="K106" s="67">
        <v>9999</v>
      </c>
      <c r="L106" s="67">
        <v>0</v>
      </c>
      <c r="M106" s="67">
        <v>0</v>
      </c>
      <c r="N106" s="67">
        <v>0</v>
      </c>
      <c r="O106" s="67">
        <v>3</v>
      </c>
      <c r="P106" s="67">
        <v>0</v>
      </c>
      <c r="Q106" s="67"/>
      <c r="R106" s="68">
        <v>178.02</v>
      </c>
    </row>
    <row r="107" spans="1:18" x14ac:dyDescent="0.25">
      <c r="A107" s="76">
        <v>218</v>
      </c>
      <c r="B107" s="77">
        <v>302421</v>
      </c>
      <c r="C107" s="77" t="s">
        <v>864</v>
      </c>
      <c r="D107" s="77">
        <v>1</v>
      </c>
      <c r="E107" s="77">
        <v>149.05000000000001</v>
      </c>
      <c r="F107" s="77">
        <v>239.95</v>
      </c>
      <c r="G107" s="98">
        <v>46.03</v>
      </c>
      <c r="H107" s="118">
        <v>23.594999999999999</v>
      </c>
      <c r="I107" s="108">
        <v>195.08</v>
      </c>
      <c r="J107" s="77">
        <v>2999.7</v>
      </c>
      <c r="K107" s="77">
        <v>640.20000000000005</v>
      </c>
      <c r="L107" s="77">
        <v>2.601</v>
      </c>
      <c r="M107" s="77">
        <v>5</v>
      </c>
      <c r="N107" s="77">
        <v>3.5</v>
      </c>
      <c r="O107" s="77">
        <v>100</v>
      </c>
      <c r="P107" s="77">
        <v>0</v>
      </c>
      <c r="Q107" s="77"/>
      <c r="R107" s="78">
        <v>3901.63</v>
      </c>
    </row>
    <row r="108" spans="1:18" x14ac:dyDescent="0.25">
      <c r="A108" s="66">
        <v>40</v>
      </c>
      <c r="B108" s="67">
        <v>127521</v>
      </c>
      <c r="C108" s="67" t="s">
        <v>687</v>
      </c>
      <c r="D108" s="67">
        <v>1</v>
      </c>
      <c r="E108" s="67">
        <v>39.99</v>
      </c>
      <c r="F108" s="67">
        <v>65.989999999999995</v>
      </c>
      <c r="G108" s="95">
        <v>13.66</v>
      </c>
      <c r="H108" s="115">
        <v>25.460999999999999</v>
      </c>
      <c r="I108" s="105">
        <v>53.65</v>
      </c>
      <c r="J108" s="67">
        <v>0</v>
      </c>
      <c r="K108" s="67">
        <v>27</v>
      </c>
      <c r="L108" s="67">
        <v>0.71499999999999997</v>
      </c>
      <c r="M108" s="67">
        <v>1</v>
      </c>
      <c r="N108" s="67">
        <v>0.7</v>
      </c>
      <c r="O108" s="67">
        <v>0</v>
      </c>
      <c r="P108" s="67">
        <v>0</v>
      </c>
      <c r="Q108" s="67"/>
      <c r="R108" s="68">
        <v>0</v>
      </c>
    </row>
    <row r="109" spans="1:18" x14ac:dyDescent="0.25">
      <c r="A109" s="76">
        <v>176</v>
      </c>
      <c r="B109" s="77">
        <v>285423</v>
      </c>
      <c r="C109" s="77" t="s">
        <v>822</v>
      </c>
      <c r="D109" s="77">
        <v>1</v>
      </c>
      <c r="E109" s="77">
        <v>0</v>
      </c>
      <c r="F109" s="77">
        <v>0</v>
      </c>
      <c r="G109" s="98">
        <v>0</v>
      </c>
      <c r="H109" s="118">
        <v>0</v>
      </c>
      <c r="I109" s="108">
        <v>0</v>
      </c>
      <c r="J109" s="77">
        <v>83.19</v>
      </c>
      <c r="K109" s="77">
        <v>9999</v>
      </c>
      <c r="L109" s="77">
        <v>0</v>
      </c>
      <c r="M109" s="77">
        <v>0</v>
      </c>
      <c r="N109" s="77">
        <v>0</v>
      </c>
      <c r="O109" s="77">
        <v>3</v>
      </c>
      <c r="P109" s="77">
        <v>0</v>
      </c>
      <c r="Q109" s="77"/>
      <c r="R109" s="78">
        <v>117.05</v>
      </c>
    </row>
    <row r="110" spans="1:18" x14ac:dyDescent="0.25">
      <c r="A110" s="76">
        <v>103</v>
      </c>
      <c r="B110" s="77">
        <v>262059</v>
      </c>
      <c r="C110" s="77" t="s">
        <v>749</v>
      </c>
      <c r="D110" s="77">
        <v>1</v>
      </c>
      <c r="E110" s="77">
        <v>0</v>
      </c>
      <c r="F110" s="77">
        <v>0</v>
      </c>
      <c r="G110" s="98">
        <v>0</v>
      </c>
      <c r="H110" s="118">
        <v>0</v>
      </c>
      <c r="I110" s="108">
        <v>0</v>
      </c>
      <c r="J110" s="77">
        <v>53.98</v>
      </c>
      <c r="K110" s="77">
        <v>9999</v>
      </c>
      <c r="L110" s="77">
        <v>0</v>
      </c>
      <c r="M110" s="77">
        <v>0</v>
      </c>
      <c r="N110" s="77">
        <v>0</v>
      </c>
      <c r="O110" s="77">
        <v>2</v>
      </c>
      <c r="P110" s="77">
        <v>0</v>
      </c>
      <c r="Q110" s="77"/>
      <c r="R110" s="78">
        <v>74.78</v>
      </c>
    </row>
    <row r="111" spans="1:18" x14ac:dyDescent="0.25">
      <c r="A111" s="76">
        <v>26</v>
      </c>
      <c r="B111" s="77">
        <v>114357</v>
      </c>
      <c r="C111" s="77" t="s">
        <v>673</v>
      </c>
      <c r="D111" s="77">
        <v>1</v>
      </c>
      <c r="E111" s="77">
        <v>0</v>
      </c>
      <c r="F111" s="77">
        <v>0</v>
      </c>
      <c r="G111" s="98">
        <v>0</v>
      </c>
      <c r="H111" s="118">
        <v>0</v>
      </c>
      <c r="I111" s="108">
        <v>0</v>
      </c>
      <c r="J111" s="77">
        <v>33.69</v>
      </c>
      <c r="K111" s="77">
        <v>9999</v>
      </c>
      <c r="L111" s="77">
        <v>0</v>
      </c>
      <c r="M111" s="77">
        <v>0</v>
      </c>
      <c r="N111" s="77">
        <v>0</v>
      </c>
      <c r="O111" s="77">
        <v>1</v>
      </c>
      <c r="P111" s="77">
        <v>0</v>
      </c>
      <c r="Q111" s="77"/>
      <c r="R111" s="78">
        <v>42.27</v>
      </c>
    </row>
    <row r="112" spans="1:18" x14ac:dyDescent="0.25">
      <c r="A112" s="76">
        <v>245</v>
      </c>
      <c r="B112" s="77">
        <v>321435</v>
      </c>
      <c r="C112" s="77" t="s">
        <v>891</v>
      </c>
      <c r="D112" s="77">
        <v>1</v>
      </c>
      <c r="E112" s="77">
        <v>0</v>
      </c>
      <c r="F112" s="77">
        <v>0</v>
      </c>
      <c r="G112" s="98">
        <v>0</v>
      </c>
      <c r="H112" s="118">
        <v>0</v>
      </c>
      <c r="I112" s="108">
        <v>0</v>
      </c>
      <c r="J112" s="77">
        <v>27.05</v>
      </c>
      <c r="K112" s="77">
        <v>9999</v>
      </c>
      <c r="L112" s="77">
        <v>0</v>
      </c>
      <c r="M112" s="77">
        <v>0</v>
      </c>
      <c r="N112" s="77">
        <v>0</v>
      </c>
      <c r="O112" s="77">
        <v>1</v>
      </c>
      <c r="P112" s="77">
        <v>0</v>
      </c>
      <c r="Q112" s="77"/>
      <c r="R112" s="78">
        <v>34.950000000000003</v>
      </c>
    </row>
    <row r="113" spans="1:18" x14ac:dyDescent="0.25">
      <c r="A113" s="76">
        <v>98</v>
      </c>
      <c r="B113" s="77">
        <v>261439</v>
      </c>
      <c r="C113" s="77" t="s">
        <v>744</v>
      </c>
      <c r="D113" s="77">
        <v>1</v>
      </c>
      <c r="E113" s="77">
        <v>0</v>
      </c>
      <c r="F113" s="77">
        <v>0</v>
      </c>
      <c r="G113" s="98">
        <v>0</v>
      </c>
      <c r="H113" s="118">
        <v>0</v>
      </c>
      <c r="I113" s="108">
        <v>0</v>
      </c>
      <c r="J113" s="77">
        <v>53.98</v>
      </c>
      <c r="K113" s="77">
        <v>9999</v>
      </c>
      <c r="L113" s="77">
        <v>0</v>
      </c>
      <c r="M113" s="77">
        <v>0</v>
      </c>
      <c r="N113" s="77">
        <v>0</v>
      </c>
      <c r="O113" s="77">
        <v>2</v>
      </c>
      <c r="P113" s="77">
        <v>0</v>
      </c>
      <c r="Q113" s="77"/>
      <c r="R113" s="78">
        <v>73.97</v>
      </c>
    </row>
    <row r="114" spans="1:18" x14ac:dyDescent="0.25">
      <c r="A114" s="76">
        <v>112</v>
      </c>
      <c r="B114" s="77">
        <v>266013</v>
      </c>
      <c r="C114" s="77" t="s">
        <v>758</v>
      </c>
      <c r="D114" s="77">
        <v>1</v>
      </c>
      <c r="E114" s="77">
        <v>0</v>
      </c>
      <c r="F114" s="77">
        <v>0</v>
      </c>
      <c r="G114" s="98">
        <v>0</v>
      </c>
      <c r="H114" s="118">
        <v>0</v>
      </c>
      <c r="I114" s="108">
        <v>0</v>
      </c>
      <c r="J114" s="77">
        <v>83.19</v>
      </c>
      <c r="K114" s="77">
        <v>9999</v>
      </c>
      <c r="L114" s="77">
        <v>0</v>
      </c>
      <c r="M114" s="77">
        <v>0</v>
      </c>
      <c r="N114" s="77">
        <v>0</v>
      </c>
      <c r="O114" s="77">
        <v>3</v>
      </c>
      <c r="P114" s="77">
        <v>0</v>
      </c>
      <c r="Q114" s="77"/>
      <c r="R114" s="78">
        <v>117.05</v>
      </c>
    </row>
    <row r="115" spans="1:18" x14ac:dyDescent="0.25">
      <c r="A115" s="76">
        <v>127</v>
      </c>
      <c r="B115" s="77">
        <v>275114</v>
      </c>
      <c r="C115" s="77" t="s">
        <v>773</v>
      </c>
      <c r="D115" s="77">
        <v>1</v>
      </c>
      <c r="E115" s="77">
        <v>0</v>
      </c>
      <c r="F115" s="77">
        <v>0</v>
      </c>
      <c r="G115" s="98">
        <v>0</v>
      </c>
      <c r="H115" s="118">
        <v>0</v>
      </c>
      <c r="I115" s="108">
        <v>0</v>
      </c>
      <c r="J115" s="77">
        <v>52.17</v>
      </c>
      <c r="K115" s="77">
        <v>9999</v>
      </c>
      <c r="L115" s="77">
        <v>0</v>
      </c>
      <c r="M115" s="77">
        <v>0</v>
      </c>
      <c r="N115" s="77">
        <v>0</v>
      </c>
      <c r="O115" s="77">
        <v>1</v>
      </c>
      <c r="P115" s="77">
        <v>0</v>
      </c>
      <c r="Q115" s="77"/>
      <c r="R115" s="78">
        <v>65.03</v>
      </c>
    </row>
    <row r="116" spans="1:18" x14ac:dyDescent="0.25">
      <c r="A116" s="76">
        <v>104</v>
      </c>
      <c r="B116" s="77">
        <v>262264</v>
      </c>
      <c r="C116" s="77" t="s">
        <v>750</v>
      </c>
      <c r="D116" s="77">
        <v>1</v>
      </c>
      <c r="E116" s="77">
        <v>0</v>
      </c>
      <c r="F116" s="77">
        <v>0</v>
      </c>
      <c r="G116" s="98">
        <v>0</v>
      </c>
      <c r="H116" s="118">
        <v>0</v>
      </c>
      <c r="I116" s="108">
        <v>0</v>
      </c>
      <c r="J116" s="77">
        <v>24.35</v>
      </c>
      <c r="K116" s="77">
        <v>9999</v>
      </c>
      <c r="L116" s="77">
        <v>0</v>
      </c>
      <c r="M116" s="77">
        <v>0</v>
      </c>
      <c r="N116" s="77">
        <v>0</v>
      </c>
      <c r="O116" s="77">
        <v>1</v>
      </c>
      <c r="P116" s="77">
        <v>0</v>
      </c>
      <c r="Q116" s="77"/>
      <c r="R116" s="78">
        <v>32.51</v>
      </c>
    </row>
    <row r="117" spans="1:18" x14ac:dyDescent="0.25">
      <c r="A117" s="76">
        <v>107</v>
      </c>
      <c r="B117" s="77">
        <v>263700</v>
      </c>
      <c r="C117" s="77" t="s">
        <v>753</v>
      </c>
      <c r="D117" s="77">
        <v>1</v>
      </c>
      <c r="E117" s="77">
        <v>45.08</v>
      </c>
      <c r="F117" s="77">
        <v>79.98</v>
      </c>
      <c r="G117" s="98">
        <v>19.940000000000001</v>
      </c>
      <c r="H117" s="118">
        <v>30.667000000000002</v>
      </c>
      <c r="I117" s="108">
        <v>65.02</v>
      </c>
      <c r="J117" s="77">
        <v>24.27</v>
      </c>
      <c r="K117" s="77">
        <v>29.5</v>
      </c>
      <c r="L117" s="77">
        <v>0.86699999999999999</v>
      </c>
      <c r="M117" s="77">
        <v>2</v>
      </c>
      <c r="N117" s="77">
        <v>1.4</v>
      </c>
      <c r="O117" s="77">
        <v>1</v>
      </c>
      <c r="P117" s="77">
        <v>0</v>
      </c>
      <c r="Q117" s="77"/>
      <c r="R117" s="78">
        <v>32.51</v>
      </c>
    </row>
    <row r="118" spans="1:18" x14ac:dyDescent="0.25">
      <c r="A118" s="76">
        <v>76</v>
      </c>
      <c r="B118" s="77">
        <v>255590</v>
      </c>
      <c r="C118" s="77" t="s">
        <v>723</v>
      </c>
      <c r="D118" s="77">
        <v>1</v>
      </c>
      <c r="E118" s="77">
        <v>0</v>
      </c>
      <c r="F118" s="77">
        <v>0</v>
      </c>
      <c r="G118" s="98">
        <v>0</v>
      </c>
      <c r="H118" s="118">
        <v>0</v>
      </c>
      <c r="I118" s="108">
        <v>0</v>
      </c>
      <c r="J118" s="77">
        <v>11.58</v>
      </c>
      <c r="K118" s="77">
        <v>9999</v>
      </c>
      <c r="L118" s="77">
        <v>0</v>
      </c>
      <c r="M118" s="77">
        <v>0</v>
      </c>
      <c r="N118" s="77">
        <v>0</v>
      </c>
      <c r="O118" s="77">
        <v>2</v>
      </c>
      <c r="P118" s="77">
        <v>0</v>
      </c>
      <c r="Q118" s="77"/>
      <c r="R118" s="78">
        <v>14.62</v>
      </c>
    </row>
    <row r="119" spans="1:18" x14ac:dyDescent="0.25">
      <c r="A119" s="76">
        <v>2</v>
      </c>
      <c r="B119" s="77">
        <v>13113</v>
      </c>
      <c r="C119" s="77" t="s">
        <v>649</v>
      </c>
      <c r="D119" s="77">
        <v>1</v>
      </c>
      <c r="E119" s="77">
        <v>0</v>
      </c>
      <c r="F119" s="77">
        <v>0</v>
      </c>
      <c r="G119" s="98">
        <v>0</v>
      </c>
      <c r="H119" s="118">
        <v>0</v>
      </c>
      <c r="I119" s="108">
        <v>0</v>
      </c>
      <c r="J119" s="77">
        <v>27.16</v>
      </c>
      <c r="K119" s="77">
        <v>9999</v>
      </c>
      <c r="L119" s="77">
        <v>0</v>
      </c>
      <c r="M119" s="77">
        <v>0</v>
      </c>
      <c r="N119" s="77">
        <v>0</v>
      </c>
      <c r="O119" s="77">
        <v>2</v>
      </c>
      <c r="P119" s="77">
        <v>0</v>
      </c>
      <c r="Q119" s="77"/>
      <c r="R119" s="78">
        <v>35.76</v>
      </c>
    </row>
    <row r="120" spans="1:18" x14ac:dyDescent="0.25">
      <c r="A120" s="76">
        <v>77</v>
      </c>
      <c r="B120" s="77">
        <v>255591</v>
      </c>
      <c r="C120" s="77" t="s">
        <v>724</v>
      </c>
      <c r="D120" s="77">
        <v>1</v>
      </c>
      <c r="E120" s="77">
        <v>0</v>
      </c>
      <c r="F120" s="77">
        <v>0</v>
      </c>
      <c r="G120" s="98">
        <v>0</v>
      </c>
      <c r="H120" s="118">
        <v>0</v>
      </c>
      <c r="I120" s="108">
        <v>0</v>
      </c>
      <c r="J120" s="77">
        <v>13.99</v>
      </c>
      <c r="K120" s="77">
        <v>9999</v>
      </c>
      <c r="L120" s="77">
        <v>0</v>
      </c>
      <c r="M120" s="77">
        <v>0</v>
      </c>
      <c r="N120" s="77">
        <v>0</v>
      </c>
      <c r="O120" s="77">
        <v>1</v>
      </c>
      <c r="P120" s="77">
        <v>0</v>
      </c>
      <c r="Q120" s="77"/>
      <c r="R120" s="78">
        <v>18.690000000000001</v>
      </c>
    </row>
    <row r="121" spans="1:18" x14ac:dyDescent="0.25">
      <c r="A121" s="66">
        <v>35</v>
      </c>
      <c r="B121" s="67">
        <v>118962</v>
      </c>
      <c r="C121" s="67" t="s">
        <v>682</v>
      </c>
      <c r="D121" s="67">
        <v>1</v>
      </c>
      <c r="E121" s="67">
        <v>464.97</v>
      </c>
      <c r="F121" s="67">
        <v>692.67</v>
      </c>
      <c r="G121" s="95">
        <v>98.18</v>
      </c>
      <c r="H121" s="115">
        <v>17.434000000000001</v>
      </c>
      <c r="I121" s="105">
        <v>563.15</v>
      </c>
      <c r="J121" s="67">
        <v>1211.74</v>
      </c>
      <c r="K121" s="67">
        <v>116.303</v>
      </c>
      <c r="L121" s="67">
        <v>7.508</v>
      </c>
      <c r="M121" s="67">
        <v>33</v>
      </c>
      <c r="N121" s="67">
        <v>16.5</v>
      </c>
      <c r="O121" s="67">
        <v>86</v>
      </c>
      <c r="P121" s="67">
        <v>0</v>
      </c>
      <c r="Q121" s="67" t="s">
        <v>20</v>
      </c>
      <c r="R121" s="68">
        <v>1467.59</v>
      </c>
    </row>
    <row r="122" spans="1:18" x14ac:dyDescent="0.25">
      <c r="A122" s="66">
        <v>38</v>
      </c>
      <c r="B122" s="67">
        <v>126330</v>
      </c>
      <c r="C122" s="67" t="s">
        <v>685</v>
      </c>
      <c r="D122" s="67">
        <v>1</v>
      </c>
      <c r="E122" s="67">
        <v>39.15</v>
      </c>
      <c r="F122" s="67">
        <v>62.91</v>
      </c>
      <c r="G122" s="95">
        <v>12</v>
      </c>
      <c r="H122" s="115">
        <v>23.46</v>
      </c>
      <c r="I122" s="105">
        <v>51.15</v>
      </c>
      <c r="J122" s="67">
        <v>73.95</v>
      </c>
      <c r="K122" s="67">
        <v>22.111000000000001</v>
      </c>
      <c r="L122" s="67">
        <v>0.68200000000000005</v>
      </c>
      <c r="M122" s="67">
        <v>9</v>
      </c>
      <c r="N122" s="67">
        <v>0.9</v>
      </c>
      <c r="O122" s="67">
        <v>17</v>
      </c>
      <c r="P122" s="67">
        <v>0</v>
      </c>
      <c r="Q122" s="67"/>
      <c r="R122" s="68">
        <v>96.61</v>
      </c>
    </row>
    <row r="123" spans="1:18" x14ac:dyDescent="0.25">
      <c r="A123" s="66">
        <v>36</v>
      </c>
      <c r="B123" s="67">
        <v>125548</v>
      </c>
      <c r="C123" s="67" t="s">
        <v>683</v>
      </c>
      <c r="D123" s="67">
        <v>1</v>
      </c>
      <c r="E123" s="67">
        <v>132.12</v>
      </c>
      <c r="F123" s="67">
        <v>233.82</v>
      </c>
      <c r="G123" s="95">
        <v>57.98</v>
      </c>
      <c r="H123" s="115">
        <v>30.5</v>
      </c>
      <c r="I123" s="105">
        <v>190.1</v>
      </c>
      <c r="J123" s="67">
        <v>66.06</v>
      </c>
      <c r="K123" s="67">
        <v>29</v>
      </c>
      <c r="L123" s="67">
        <v>2.5339999999999998</v>
      </c>
      <c r="M123" s="67">
        <v>18</v>
      </c>
      <c r="N123" s="67">
        <v>3.6</v>
      </c>
      <c r="O123" s="67">
        <v>9</v>
      </c>
      <c r="P123" s="67">
        <v>0</v>
      </c>
      <c r="Q123" s="67"/>
      <c r="R123" s="68">
        <v>95.05</v>
      </c>
    </row>
    <row r="124" spans="1:18" x14ac:dyDescent="0.25">
      <c r="A124" s="66">
        <v>37</v>
      </c>
      <c r="B124" s="67">
        <v>126253</v>
      </c>
      <c r="C124" s="67" t="s">
        <v>684</v>
      </c>
      <c r="D124" s="67">
        <v>1</v>
      </c>
      <c r="E124" s="67">
        <v>293.86</v>
      </c>
      <c r="F124" s="67">
        <v>489.86</v>
      </c>
      <c r="G124" s="95">
        <v>104.4</v>
      </c>
      <c r="H124" s="115">
        <v>26.213999999999999</v>
      </c>
      <c r="I124" s="105">
        <v>398.26</v>
      </c>
      <c r="J124" s="67">
        <v>2770.68</v>
      </c>
      <c r="K124" s="67">
        <v>309.14299999999997</v>
      </c>
      <c r="L124" s="67">
        <v>5.31</v>
      </c>
      <c r="M124" s="67">
        <v>14</v>
      </c>
      <c r="N124" s="67">
        <v>9.8000000000000007</v>
      </c>
      <c r="O124" s="67">
        <v>132</v>
      </c>
      <c r="P124" s="67">
        <v>0</v>
      </c>
      <c r="Q124" s="67"/>
      <c r="R124" s="68">
        <v>3755.02</v>
      </c>
    </row>
    <row r="125" spans="1:18" x14ac:dyDescent="0.25">
      <c r="A125" s="76">
        <v>188</v>
      </c>
      <c r="B125" s="77">
        <v>291118</v>
      </c>
      <c r="C125" s="77" t="s">
        <v>834</v>
      </c>
      <c r="D125" s="77">
        <v>1</v>
      </c>
      <c r="E125" s="77">
        <v>0</v>
      </c>
      <c r="F125" s="77">
        <v>0</v>
      </c>
      <c r="G125" s="98">
        <v>0</v>
      </c>
      <c r="H125" s="118">
        <v>0</v>
      </c>
      <c r="I125" s="108">
        <v>0</v>
      </c>
      <c r="J125" s="77">
        <v>33.82</v>
      </c>
      <c r="K125" s="77">
        <v>9999</v>
      </c>
      <c r="L125" s="77">
        <v>0</v>
      </c>
      <c r="M125" s="77">
        <v>0</v>
      </c>
      <c r="N125" s="77">
        <v>0</v>
      </c>
      <c r="O125" s="77">
        <v>2</v>
      </c>
      <c r="P125" s="77">
        <v>0</v>
      </c>
      <c r="Q125" s="77"/>
      <c r="R125" s="78">
        <v>47.14</v>
      </c>
    </row>
    <row r="126" spans="1:18" x14ac:dyDescent="0.25">
      <c r="A126" s="66">
        <v>69</v>
      </c>
      <c r="B126" s="67">
        <v>209157</v>
      </c>
      <c r="C126" s="67" t="s">
        <v>716</v>
      </c>
      <c r="D126" s="67">
        <v>1</v>
      </c>
      <c r="E126" s="67">
        <v>0</v>
      </c>
      <c r="F126" s="67">
        <v>0</v>
      </c>
      <c r="G126" s="95">
        <v>0</v>
      </c>
      <c r="H126" s="115">
        <v>0</v>
      </c>
      <c r="I126" s="105">
        <v>0</v>
      </c>
      <c r="J126" s="67">
        <v>22.8</v>
      </c>
      <c r="K126" s="67">
        <v>9999</v>
      </c>
      <c r="L126" s="67">
        <v>0</v>
      </c>
      <c r="M126" s="67">
        <v>0</v>
      </c>
      <c r="N126" s="67">
        <v>0</v>
      </c>
      <c r="O126" s="67">
        <v>1</v>
      </c>
      <c r="P126" s="67">
        <v>0</v>
      </c>
      <c r="Q126" s="67"/>
      <c r="R126" s="68">
        <v>30.07</v>
      </c>
    </row>
    <row r="127" spans="1:18" x14ac:dyDescent="0.25">
      <c r="A127" s="76">
        <v>68</v>
      </c>
      <c r="B127" s="77">
        <v>209154</v>
      </c>
      <c r="C127" s="77" t="s">
        <v>715</v>
      </c>
      <c r="D127" s="77">
        <v>1</v>
      </c>
      <c r="E127" s="77">
        <v>0</v>
      </c>
      <c r="F127" s="77">
        <v>0</v>
      </c>
      <c r="G127" s="98">
        <v>0</v>
      </c>
      <c r="H127" s="118">
        <v>0</v>
      </c>
      <c r="I127" s="108">
        <v>0</v>
      </c>
      <c r="J127" s="77">
        <v>33.64</v>
      </c>
      <c r="K127" s="77">
        <v>9999</v>
      </c>
      <c r="L127" s="77">
        <v>0</v>
      </c>
      <c r="M127" s="77">
        <v>0</v>
      </c>
      <c r="N127" s="77">
        <v>0</v>
      </c>
      <c r="O127" s="77">
        <v>2</v>
      </c>
      <c r="P127" s="77">
        <v>0</v>
      </c>
      <c r="Q127" s="77"/>
      <c r="R127" s="78">
        <v>42.26</v>
      </c>
    </row>
    <row r="128" spans="1:18" x14ac:dyDescent="0.25">
      <c r="A128" s="76">
        <v>117</v>
      </c>
      <c r="B128" s="77">
        <v>268816</v>
      </c>
      <c r="C128" s="77" t="s">
        <v>763</v>
      </c>
      <c r="D128" s="77">
        <v>1</v>
      </c>
      <c r="E128" s="77">
        <v>12.4</v>
      </c>
      <c r="F128" s="77">
        <v>21.98</v>
      </c>
      <c r="G128" s="98">
        <v>5.47</v>
      </c>
      <c r="H128" s="118">
        <v>30.61</v>
      </c>
      <c r="I128" s="108">
        <v>17.87</v>
      </c>
      <c r="J128" s="77">
        <v>0</v>
      </c>
      <c r="K128" s="77">
        <v>29</v>
      </c>
      <c r="L128" s="77">
        <v>0.23799999999999999</v>
      </c>
      <c r="M128" s="77">
        <v>2</v>
      </c>
      <c r="N128" s="77">
        <v>0.4</v>
      </c>
      <c r="O128" s="77">
        <v>0</v>
      </c>
      <c r="P128" s="77">
        <v>0</v>
      </c>
      <c r="Q128" s="77"/>
      <c r="R128" s="78">
        <v>0</v>
      </c>
    </row>
    <row r="129" spans="1:18" x14ac:dyDescent="0.25">
      <c r="A129" s="76">
        <v>179</v>
      </c>
      <c r="B129" s="77">
        <v>286598</v>
      </c>
      <c r="C129" s="77" t="s">
        <v>825</v>
      </c>
      <c r="D129" s="77">
        <v>1</v>
      </c>
      <c r="E129" s="77">
        <v>0</v>
      </c>
      <c r="F129" s="77">
        <v>0</v>
      </c>
      <c r="G129" s="98">
        <v>0</v>
      </c>
      <c r="H129" s="118">
        <v>0</v>
      </c>
      <c r="I129" s="108">
        <v>0</v>
      </c>
      <c r="J129" s="77">
        <v>12.45</v>
      </c>
      <c r="K129" s="77">
        <v>9999</v>
      </c>
      <c r="L129" s="77">
        <v>0</v>
      </c>
      <c r="M129" s="77">
        <v>0</v>
      </c>
      <c r="N129" s="77">
        <v>0</v>
      </c>
      <c r="O129" s="77">
        <v>1</v>
      </c>
      <c r="P129" s="77">
        <v>0</v>
      </c>
      <c r="Q129" s="77"/>
      <c r="R129" s="78">
        <v>15.44</v>
      </c>
    </row>
    <row r="130" spans="1:18" x14ac:dyDescent="0.25">
      <c r="A130" s="76">
        <v>118</v>
      </c>
      <c r="B130" s="77">
        <v>268817</v>
      </c>
      <c r="C130" s="77" t="s">
        <v>764</v>
      </c>
      <c r="D130" s="77">
        <v>1</v>
      </c>
      <c r="E130" s="77">
        <v>0</v>
      </c>
      <c r="F130" s="77">
        <v>0</v>
      </c>
      <c r="G130" s="98">
        <v>0</v>
      </c>
      <c r="H130" s="118">
        <v>0</v>
      </c>
      <c r="I130" s="108">
        <v>0</v>
      </c>
      <c r="J130" s="77">
        <v>14.63</v>
      </c>
      <c r="K130" s="77">
        <v>9999</v>
      </c>
      <c r="L130" s="77">
        <v>0</v>
      </c>
      <c r="M130" s="77">
        <v>0</v>
      </c>
      <c r="N130" s="77">
        <v>0</v>
      </c>
      <c r="O130" s="77">
        <v>1</v>
      </c>
      <c r="P130" s="77">
        <v>0</v>
      </c>
      <c r="Q130" s="77"/>
      <c r="R130" s="78">
        <v>19.5</v>
      </c>
    </row>
    <row r="131" spans="1:18" x14ac:dyDescent="0.25">
      <c r="A131" s="76">
        <v>160</v>
      </c>
      <c r="B131" s="77">
        <v>283467</v>
      </c>
      <c r="C131" s="77" t="s">
        <v>806</v>
      </c>
      <c r="D131" s="77">
        <v>1</v>
      </c>
      <c r="E131" s="77">
        <v>15.91</v>
      </c>
      <c r="F131" s="77">
        <v>23.98</v>
      </c>
      <c r="G131" s="98">
        <v>3.59</v>
      </c>
      <c r="H131" s="118">
        <v>18.41</v>
      </c>
      <c r="I131" s="108">
        <v>19.5</v>
      </c>
      <c r="J131" s="77">
        <v>0</v>
      </c>
      <c r="K131" s="77">
        <v>1</v>
      </c>
      <c r="L131" s="77">
        <v>0.26</v>
      </c>
      <c r="M131" s="77">
        <v>2</v>
      </c>
      <c r="N131" s="77">
        <v>0.4</v>
      </c>
      <c r="O131" s="77">
        <v>0</v>
      </c>
      <c r="P131" s="77">
        <v>0</v>
      </c>
      <c r="Q131" s="77"/>
      <c r="R131" s="78">
        <v>0</v>
      </c>
    </row>
    <row r="132" spans="1:18" x14ac:dyDescent="0.25">
      <c r="A132" s="76">
        <v>165</v>
      </c>
      <c r="B132" s="77">
        <v>284132</v>
      </c>
      <c r="C132" s="77" t="s">
        <v>811</v>
      </c>
      <c r="D132" s="77">
        <v>1</v>
      </c>
      <c r="E132" s="77">
        <v>13.8</v>
      </c>
      <c r="F132" s="77">
        <v>23.96</v>
      </c>
      <c r="G132" s="98">
        <v>5.68</v>
      </c>
      <c r="H132" s="118">
        <v>29.158000000000001</v>
      </c>
      <c r="I132" s="108">
        <v>19.48</v>
      </c>
      <c r="J132" s="77">
        <v>41.4</v>
      </c>
      <c r="K132" s="77">
        <v>10.25</v>
      </c>
      <c r="L132" s="77">
        <v>0.26</v>
      </c>
      <c r="M132" s="77">
        <v>4</v>
      </c>
      <c r="N132" s="77">
        <v>0.4</v>
      </c>
      <c r="O132" s="77">
        <v>12</v>
      </c>
      <c r="P132" s="77">
        <v>0</v>
      </c>
      <c r="Q132" s="77"/>
      <c r="R132" s="78">
        <v>58.44</v>
      </c>
    </row>
    <row r="133" spans="1:18" x14ac:dyDescent="0.25">
      <c r="A133" s="76">
        <v>119</v>
      </c>
      <c r="B133" s="77">
        <v>268819</v>
      </c>
      <c r="C133" s="77" t="s">
        <v>765</v>
      </c>
      <c r="D133" s="77">
        <v>1</v>
      </c>
      <c r="E133" s="77">
        <v>0</v>
      </c>
      <c r="F133" s="77">
        <v>0</v>
      </c>
      <c r="G133" s="98">
        <v>0</v>
      </c>
      <c r="H133" s="118">
        <v>0</v>
      </c>
      <c r="I133" s="108">
        <v>0</v>
      </c>
      <c r="J133" s="77">
        <v>14.63</v>
      </c>
      <c r="K133" s="77">
        <v>9999</v>
      </c>
      <c r="L133" s="77">
        <v>0</v>
      </c>
      <c r="M133" s="77">
        <v>0</v>
      </c>
      <c r="N133" s="77">
        <v>0</v>
      </c>
      <c r="O133" s="77">
        <v>1</v>
      </c>
      <c r="P133" s="77">
        <v>0</v>
      </c>
      <c r="Q133" s="77"/>
      <c r="R133" s="78">
        <v>20.32</v>
      </c>
    </row>
    <row r="134" spans="1:18" x14ac:dyDescent="0.25">
      <c r="A134" s="76">
        <v>181</v>
      </c>
      <c r="B134" s="77">
        <v>287226</v>
      </c>
      <c r="C134" s="77" t="s">
        <v>827</v>
      </c>
      <c r="D134" s="77">
        <v>1</v>
      </c>
      <c r="E134" s="77">
        <v>0</v>
      </c>
      <c r="F134" s="77">
        <v>0</v>
      </c>
      <c r="G134" s="98">
        <v>0</v>
      </c>
      <c r="H134" s="118">
        <v>0</v>
      </c>
      <c r="I134" s="108">
        <v>0</v>
      </c>
      <c r="J134" s="77">
        <v>32.06</v>
      </c>
      <c r="K134" s="77">
        <v>9999</v>
      </c>
      <c r="L134" s="77">
        <v>0</v>
      </c>
      <c r="M134" s="77">
        <v>0</v>
      </c>
      <c r="N134" s="77">
        <v>0</v>
      </c>
      <c r="O134" s="77">
        <v>2</v>
      </c>
      <c r="P134" s="77">
        <v>0</v>
      </c>
      <c r="Q134" s="77"/>
      <c r="R134" s="78">
        <v>45.51</v>
      </c>
    </row>
    <row r="135" spans="1:18" x14ac:dyDescent="0.25">
      <c r="A135" s="76">
        <v>171</v>
      </c>
      <c r="B135" s="77">
        <v>285022</v>
      </c>
      <c r="C135" s="77" t="s">
        <v>817</v>
      </c>
      <c r="D135" s="77">
        <v>1</v>
      </c>
      <c r="E135" s="77">
        <v>0</v>
      </c>
      <c r="F135" s="77">
        <v>0</v>
      </c>
      <c r="G135" s="98">
        <v>0</v>
      </c>
      <c r="H135" s="118">
        <v>0</v>
      </c>
      <c r="I135" s="108">
        <v>0</v>
      </c>
      <c r="J135" s="77">
        <v>55.2</v>
      </c>
      <c r="K135" s="77">
        <v>9999</v>
      </c>
      <c r="L135" s="77">
        <v>0</v>
      </c>
      <c r="M135" s="77">
        <v>0</v>
      </c>
      <c r="N135" s="77">
        <v>0</v>
      </c>
      <c r="O135" s="77">
        <v>16</v>
      </c>
      <c r="P135" s="77">
        <v>0</v>
      </c>
      <c r="Q135" s="77"/>
      <c r="R135" s="78">
        <v>77.92</v>
      </c>
    </row>
    <row r="136" spans="1:18" x14ac:dyDescent="0.25">
      <c r="A136" s="76">
        <v>97</v>
      </c>
      <c r="B136" s="77">
        <v>261333</v>
      </c>
      <c r="C136" s="77" t="s">
        <v>743</v>
      </c>
      <c r="D136" s="77">
        <v>1</v>
      </c>
      <c r="E136" s="77">
        <v>0</v>
      </c>
      <c r="F136" s="77">
        <v>0</v>
      </c>
      <c r="G136" s="98">
        <v>0</v>
      </c>
      <c r="H136" s="118">
        <v>0</v>
      </c>
      <c r="I136" s="108">
        <v>0</v>
      </c>
      <c r="J136" s="77">
        <v>31.5</v>
      </c>
      <c r="K136" s="77">
        <v>9999</v>
      </c>
      <c r="L136" s="77">
        <v>0</v>
      </c>
      <c r="M136" s="77">
        <v>0</v>
      </c>
      <c r="N136" s="77">
        <v>0</v>
      </c>
      <c r="O136" s="77">
        <v>2</v>
      </c>
      <c r="P136" s="77">
        <v>0</v>
      </c>
      <c r="Q136" s="77"/>
      <c r="R136" s="78">
        <v>42.26</v>
      </c>
    </row>
    <row r="137" spans="1:18" x14ac:dyDescent="0.25">
      <c r="A137" s="76">
        <v>159</v>
      </c>
      <c r="B137" s="77">
        <v>283466</v>
      </c>
      <c r="C137" s="77" t="s">
        <v>805</v>
      </c>
      <c r="D137" s="77">
        <v>1</v>
      </c>
      <c r="E137" s="77">
        <v>0</v>
      </c>
      <c r="F137" s="77">
        <v>0</v>
      </c>
      <c r="G137" s="98">
        <v>0</v>
      </c>
      <c r="H137" s="118">
        <v>0</v>
      </c>
      <c r="I137" s="108">
        <v>0</v>
      </c>
      <c r="J137" s="77">
        <v>16.03</v>
      </c>
      <c r="K137" s="77">
        <v>9999</v>
      </c>
      <c r="L137" s="77">
        <v>0</v>
      </c>
      <c r="M137" s="77">
        <v>0</v>
      </c>
      <c r="N137" s="77">
        <v>0</v>
      </c>
      <c r="O137" s="77">
        <v>1</v>
      </c>
      <c r="P137" s="77">
        <v>0</v>
      </c>
      <c r="Q137" s="77"/>
      <c r="R137" s="78">
        <v>21.13</v>
      </c>
    </row>
    <row r="138" spans="1:18" x14ac:dyDescent="0.25">
      <c r="A138" s="76">
        <v>87</v>
      </c>
      <c r="B138" s="77">
        <v>258879</v>
      </c>
      <c r="C138" s="77" t="s">
        <v>734</v>
      </c>
      <c r="D138" s="77">
        <v>1</v>
      </c>
      <c r="E138" s="77">
        <v>0</v>
      </c>
      <c r="F138" s="77">
        <v>0</v>
      </c>
      <c r="G138" s="98">
        <v>0</v>
      </c>
      <c r="H138" s="118">
        <v>0</v>
      </c>
      <c r="I138" s="108">
        <v>0</v>
      </c>
      <c r="J138" s="77">
        <v>3.12</v>
      </c>
      <c r="K138" s="77">
        <v>9999</v>
      </c>
      <c r="L138" s="77">
        <v>0</v>
      </c>
      <c r="M138" s="77">
        <v>0</v>
      </c>
      <c r="N138" s="77">
        <v>0</v>
      </c>
      <c r="O138" s="77">
        <v>1</v>
      </c>
      <c r="P138" s="77">
        <v>0</v>
      </c>
      <c r="Q138" s="77"/>
      <c r="R138" s="78">
        <v>4.87</v>
      </c>
    </row>
    <row r="139" spans="1:18" x14ac:dyDescent="0.25">
      <c r="A139" s="76">
        <v>185</v>
      </c>
      <c r="B139" s="77">
        <v>289917</v>
      </c>
      <c r="C139" s="77" t="s">
        <v>831</v>
      </c>
      <c r="D139" s="77">
        <v>1</v>
      </c>
      <c r="E139" s="77">
        <v>0</v>
      </c>
      <c r="F139" s="77">
        <v>0</v>
      </c>
      <c r="G139" s="98">
        <v>0</v>
      </c>
      <c r="H139" s="118">
        <v>0</v>
      </c>
      <c r="I139" s="108">
        <v>0</v>
      </c>
      <c r="J139" s="77">
        <v>24.9</v>
      </c>
      <c r="K139" s="77">
        <v>9999</v>
      </c>
      <c r="L139" s="77">
        <v>0</v>
      </c>
      <c r="M139" s="77">
        <v>0</v>
      </c>
      <c r="N139" s="77">
        <v>0</v>
      </c>
      <c r="O139" s="77">
        <v>2</v>
      </c>
      <c r="P139" s="77">
        <v>0</v>
      </c>
      <c r="Q139" s="77"/>
      <c r="R139" s="78">
        <v>30.88</v>
      </c>
    </row>
    <row r="140" spans="1:18" x14ac:dyDescent="0.25">
      <c r="A140" s="76">
        <v>177</v>
      </c>
      <c r="B140" s="77">
        <v>285478</v>
      </c>
      <c r="C140" s="77" t="s">
        <v>823</v>
      </c>
      <c r="D140" s="77">
        <v>1</v>
      </c>
      <c r="E140" s="77">
        <v>0</v>
      </c>
      <c r="F140" s="77">
        <v>0</v>
      </c>
      <c r="G140" s="98">
        <v>0</v>
      </c>
      <c r="H140" s="118">
        <v>0</v>
      </c>
      <c r="I140" s="108">
        <v>0</v>
      </c>
      <c r="J140" s="77">
        <v>31.5</v>
      </c>
      <c r="K140" s="77">
        <v>9999</v>
      </c>
      <c r="L140" s="77">
        <v>0</v>
      </c>
      <c r="M140" s="77">
        <v>0</v>
      </c>
      <c r="N140" s="77">
        <v>0</v>
      </c>
      <c r="O140" s="77">
        <v>2</v>
      </c>
      <c r="P140" s="77">
        <v>0</v>
      </c>
      <c r="Q140" s="77"/>
      <c r="R140" s="78">
        <v>43.89</v>
      </c>
    </row>
    <row r="141" spans="1:18" x14ac:dyDescent="0.25">
      <c r="A141" s="76">
        <v>170</v>
      </c>
      <c r="B141" s="77">
        <v>284572</v>
      </c>
      <c r="C141" s="77" t="s">
        <v>816</v>
      </c>
      <c r="D141" s="77">
        <v>1</v>
      </c>
      <c r="E141" s="77">
        <v>0</v>
      </c>
      <c r="F141" s="77">
        <v>0</v>
      </c>
      <c r="G141" s="98">
        <v>0</v>
      </c>
      <c r="H141" s="118">
        <v>0</v>
      </c>
      <c r="I141" s="108">
        <v>0</v>
      </c>
      <c r="J141" s="77">
        <v>15.75</v>
      </c>
      <c r="K141" s="77">
        <v>9999</v>
      </c>
      <c r="L141" s="77">
        <v>0</v>
      </c>
      <c r="M141" s="77">
        <v>0</v>
      </c>
      <c r="N141" s="77">
        <v>0</v>
      </c>
      <c r="O141" s="77">
        <v>1</v>
      </c>
      <c r="P141" s="77">
        <v>0</v>
      </c>
      <c r="Q141" s="77"/>
      <c r="R141" s="78">
        <v>21.13</v>
      </c>
    </row>
    <row r="142" spans="1:18" x14ac:dyDescent="0.25">
      <c r="A142" s="76">
        <v>168</v>
      </c>
      <c r="B142" s="77">
        <v>284565</v>
      </c>
      <c r="C142" s="77" t="s">
        <v>814</v>
      </c>
      <c r="D142" s="77">
        <v>1</v>
      </c>
      <c r="E142" s="77">
        <v>0</v>
      </c>
      <c r="F142" s="77">
        <v>0</v>
      </c>
      <c r="G142" s="98">
        <v>0</v>
      </c>
      <c r="H142" s="118">
        <v>0</v>
      </c>
      <c r="I142" s="108">
        <v>0</v>
      </c>
      <c r="J142" s="77">
        <v>32.06</v>
      </c>
      <c r="K142" s="77">
        <v>9999</v>
      </c>
      <c r="L142" s="77">
        <v>0</v>
      </c>
      <c r="M142" s="77">
        <v>0</v>
      </c>
      <c r="N142" s="77">
        <v>0</v>
      </c>
      <c r="O142" s="77">
        <v>2</v>
      </c>
      <c r="P142" s="77">
        <v>0</v>
      </c>
      <c r="Q142" s="77"/>
      <c r="R142" s="78">
        <v>43.89</v>
      </c>
    </row>
    <row r="143" spans="1:18" x14ac:dyDescent="0.25">
      <c r="A143" s="76">
        <v>95</v>
      </c>
      <c r="B143" s="77">
        <v>259499</v>
      </c>
      <c r="C143" s="77" t="s">
        <v>741</v>
      </c>
      <c r="D143" s="77">
        <v>1</v>
      </c>
      <c r="E143" s="77">
        <v>25.52</v>
      </c>
      <c r="F143" s="77">
        <v>43.96</v>
      </c>
      <c r="G143" s="98">
        <v>10.220000000000001</v>
      </c>
      <c r="H143" s="118">
        <v>28.594999999999999</v>
      </c>
      <c r="I143" s="108">
        <v>35.74</v>
      </c>
      <c r="J143" s="77">
        <v>38.28</v>
      </c>
      <c r="K143" s="77">
        <v>73</v>
      </c>
      <c r="L143" s="77">
        <v>0.47599999999999998</v>
      </c>
      <c r="M143" s="77">
        <v>4</v>
      </c>
      <c r="N143" s="77">
        <v>0.8</v>
      </c>
      <c r="O143" s="77">
        <v>6</v>
      </c>
      <c r="P143" s="77">
        <v>0</v>
      </c>
      <c r="Q143" s="77"/>
      <c r="R143" s="78">
        <v>53.61</v>
      </c>
    </row>
    <row r="144" spans="1:18" x14ac:dyDescent="0.25">
      <c r="A144" s="76">
        <v>174</v>
      </c>
      <c r="B144" s="77">
        <v>285330</v>
      </c>
      <c r="C144" s="77" t="s">
        <v>820</v>
      </c>
      <c r="D144" s="77">
        <v>1</v>
      </c>
      <c r="E144" s="77">
        <v>0</v>
      </c>
      <c r="F144" s="77">
        <v>0</v>
      </c>
      <c r="G144" s="98">
        <v>0</v>
      </c>
      <c r="H144" s="118">
        <v>0</v>
      </c>
      <c r="I144" s="108">
        <v>0</v>
      </c>
      <c r="J144" s="77">
        <v>40.98</v>
      </c>
      <c r="K144" s="77">
        <v>9999</v>
      </c>
      <c r="L144" s="77">
        <v>0</v>
      </c>
      <c r="M144" s="77">
        <v>0</v>
      </c>
      <c r="N144" s="77">
        <v>0</v>
      </c>
      <c r="O144" s="77">
        <v>6</v>
      </c>
      <c r="P144" s="77">
        <v>0</v>
      </c>
      <c r="Q144" s="77"/>
      <c r="R144" s="78">
        <v>57.02</v>
      </c>
    </row>
    <row r="145" spans="1:18" x14ac:dyDescent="0.25">
      <c r="A145" s="76">
        <v>178</v>
      </c>
      <c r="B145" s="77">
        <v>286597</v>
      </c>
      <c r="C145" s="77" t="s">
        <v>824</v>
      </c>
      <c r="D145" s="77">
        <v>1</v>
      </c>
      <c r="E145" s="77">
        <v>0</v>
      </c>
      <c r="F145" s="77">
        <v>0</v>
      </c>
      <c r="G145" s="98">
        <v>0</v>
      </c>
      <c r="H145" s="118">
        <v>0</v>
      </c>
      <c r="I145" s="108">
        <v>0</v>
      </c>
      <c r="J145" s="77">
        <v>24.9</v>
      </c>
      <c r="K145" s="77">
        <v>9999</v>
      </c>
      <c r="L145" s="77">
        <v>0</v>
      </c>
      <c r="M145" s="77">
        <v>0</v>
      </c>
      <c r="N145" s="77">
        <v>0</v>
      </c>
      <c r="O145" s="77">
        <v>2</v>
      </c>
      <c r="P145" s="77">
        <v>0</v>
      </c>
      <c r="Q145" s="77"/>
      <c r="R145" s="78">
        <v>30.88</v>
      </c>
    </row>
    <row r="146" spans="1:18" x14ac:dyDescent="0.25">
      <c r="A146" s="76">
        <v>161</v>
      </c>
      <c r="B146" s="77">
        <v>283472</v>
      </c>
      <c r="C146" s="77" t="s">
        <v>807</v>
      </c>
      <c r="D146" s="77">
        <v>1</v>
      </c>
      <c r="E146" s="77">
        <v>6.83</v>
      </c>
      <c r="F146" s="77">
        <v>11.99</v>
      </c>
      <c r="G146" s="98">
        <v>2.92</v>
      </c>
      <c r="H146" s="118">
        <v>29.949000000000002</v>
      </c>
      <c r="I146" s="108">
        <v>9.75</v>
      </c>
      <c r="J146" s="77">
        <v>27.32</v>
      </c>
      <c r="K146" s="77">
        <v>124</v>
      </c>
      <c r="L146" s="77">
        <v>0.13</v>
      </c>
      <c r="M146" s="77">
        <v>1</v>
      </c>
      <c r="N146" s="77">
        <v>0.2</v>
      </c>
      <c r="O146" s="77">
        <v>4</v>
      </c>
      <c r="P146" s="77">
        <v>0</v>
      </c>
      <c r="Q146" s="77"/>
      <c r="R146" s="78">
        <v>38.99</v>
      </c>
    </row>
    <row r="147" spans="1:18" x14ac:dyDescent="0.25">
      <c r="A147" s="76">
        <v>163</v>
      </c>
      <c r="B147" s="77">
        <v>284099</v>
      </c>
      <c r="C147" s="77" t="s">
        <v>809</v>
      </c>
      <c r="D147" s="77">
        <v>1</v>
      </c>
      <c r="E147" s="77">
        <v>0</v>
      </c>
      <c r="F147" s="77">
        <v>0</v>
      </c>
      <c r="G147" s="98">
        <v>0</v>
      </c>
      <c r="H147" s="118">
        <v>0</v>
      </c>
      <c r="I147" s="108">
        <v>0</v>
      </c>
      <c r="J147" s="77">
        <v>31.05</v>
      </c>
      <c r="K147" s="77">
        <v>9999</v>
      </c>
      <c r="L147" s="77">
        <v>0</v>
      </c>
      <c r="M147" s="77">
        <v>0</v>
      </c>
      <c r="N147" s="77">
        <v>0</v>
      </c>
      <c r="O147" s="77">
        <v>9</v>
      </c>
      <c r="P147" s="77">
        <v>0</v>
      </c>
      <c r="Q147" s="77"/>
      <c r="R147" s="78">
        <v>43.83</v>
      </c>
    </row>
    <row r="148" spans="1:18" x14ac:dyDescent="0.25">
      <c r="A148" s="76">
        <v>172</v>
      </c>
      <c r="B148" s="77">
        <v>285024</v>
      </c>
      <c r="C148" s="77" t="s">
        <v>818</v>
      </c>
      <c r="D148" s="77">
        <v>1</v>
      </c>
      <c r="E148" s="77">
        <v>29.48</v>
      </c>
      <c r="F148" s="77">
        <v>51.96</v>
      </c>
      <c r="G148" s="98">
        <v>12.76</v>
      </c>
      <c r="H148" s="118">
        <v>30.207999999999998</v>
      </c>
      <c r="I148" s="108">
        <v>42.24</v>
      </c>
      <c r="J148" s="77">
        <v>14.74</v>
      </c>
      <c r="K148" s="77">
        <v>33.25</v>
      </c>
      <c r="L148" s="77">
        <v>0.56299999999999994</v>
      </c>
      <c r="M148" s="77">
        <v>4</v>
      </c>
      <c r="N148" s="77">
        <v>0.8</v>
      </c>
      <c r="O148" s="77">
        <v>2</v>
      </c>
      <c r="P148" s="77">
        <v>0</v>
      </c>
      <c r="Q148" s="77"/>
      <c r="R148" s="78">
        <v>21.12</v>
      </c>
    </row>
    <row r="149" spans="1:18" x14ac:dyDescent="0.25">
      <c r="A149" s="76">
        <v>175</v>
      </c>
      <c r="B149" s="77">
        <v>285331</v>
      </c>
      <c r="C149" s="77" t="s">
        <v>821</v>
      </c>
      <c r="D149" s="77">
        <v>1</v>
      </c>
      <c r="E149" s="77">
        <v>0</v>
      </c>
      <c r="F149" s="77">
        <v>0</v>
      </c>
      <c r="G149" s="98">
        <v>0</v>
      </c>
      <c r="H149" s="118">
        <v>0</v>
      </c>
      <c r="I149" s="108">
        <v>0</v>
      </c>
      <c r="J149" s="77">
        <v>63</v>
      </c>
      <c r="K149" s="77">
        <v>9999</v>
      </c>
      <c r="L149" s="77">
        <v>0</v>
      </c>
      <c r="M149" s="77">
        <v>0</v>
      </c>
      <c r="N149" s="77">
        <v>0</v>
      </c>
      <c r="O149" s="77">
        <v>4</v>
      </c>
      <c r="P149" s="77">
        <v>0</v>
      </c>
      <c r="Q149" s="77"/>
      <c r="R149" s="78">
        <v>84.52</v>
      </c>
    </row>
    <row r="150" spans="1:18" x14ac:dyDescent="0.25">
      <c r="A150" s="76">
        <v>96</v>
      </c>
      <c r="B150" s="77">
        <v>259925</v>
      </c>
      <c r="C150" s="77" t="s">
        <v>742</v>
      </c>
      <c r="D150" s="77">
        <v>1</v>
      </c>
      <c r="E150" s="77">
        <v>0</v>
      </c>
      <c r="F150" s="77">
        <v>0</v>
      </c>
      <c r="G150" s="98">
        <v>0</v>
      </c>
      <c r="H150" s="118">
        <v>0</v>
      </c>
      <c r="I150" s="108">
        <v>0</v>
      </c>
      <c r="J150" s="77">
        <v>48.33</v>
      </c>
      <c r="K150" s="77">
        <v>9999</v>
      </c>
      <c r="L150" s="77">
        <v>0</v>
      </c>
      <c r="M150" s="77">
        <v>0</v>
      </c>
      <c r="N150" s="77">
        <v>0</v>
      </c>
      <c r="O150" s="77">
        <v>3</v>
      </c>
      <c r="P150" s="77">
        <v>0</v>
      </c>
      <c r="Q150" s="77"/>
      <c r="R150" s="78">
        <v>60.95</v>
      </c>
    </row>
    <row r="151" spans="1:18" x14ac:dyDescent="0.25">
      <c r="A151" s="76">
        <v>184</v>
      </c>
      <c r="B151" s="77">
        <v>289213</v>
      </c>
      <c r="C151" s="77" t="s">
        <v>830</v>
      </c>
      <c r="D151" s="77">
        <v>1</v>
      </c>
      <c r="E151" s="77">
        <v>0</v>
      </c>
      <c r="F151" s="77">
        <v>0</v>
      </c>
      <c r="G151" s="98">
        <v>0</v>
      </c>
      <c r="H151" s="118">
        <v>0</v>
      </c>
      <c r="I151" s="108">
        <v>0</v>
      </c>
      <c r="J151" s="77">
        <v>239.85</v>
      </c>
      <c r="K151" s="77">
        <v>9999</v>
      </c>
      <c r="L151" s="77">
        <v>0</v>
      </c>
      <c r="M151" s="77">
        <v>0</v>
      </c>
      <c r="N151" s="77">
        <v>0</v>
      </c>
      <c r="O151" s="77">
        <v>15</v>
      </c>
      <c r="P151" s="77">
        <v>0</v>
      </c>
      <c r="Q151" s="77"/>
      <c r="R151" s="78">
        <v>329.15</v>
      </c>
    </row>
    <row r="152" spans="1:18" x14ac:dyDescent="0.25">
      <c r="A152" s="66">
        <v>62</v>
      </c>
      <c r="B152" s="67">
        <v>203473</v>
      </c>
      <c r="C152" s="67" t="s">
        <v>709</v>
      </c>
      <c r="D152" s="67">
        <v>1</v>
      </c>
      <c r="E152" s="67">
        <v>66.45</v>
      </c>
      <c r="F152" s="67">
        <v>113.97</v>
      </c>
      <c r="G152" s="95">
        <v>26.21</v>
      </c>
      <c r="H152" s="115">
        <v>28.286000000000001</v>
      </c>
      <c r="I152" s="105">
        <v>92.66</v>
      </c>
      <c r="J152" s="67">
        <v>239.69</v>
      </c>
      <c r="K152" s="67">
        <v>132</v>
      </c>
      <c r="L152" s="67">
        <v>1.2350000000000001</v>
      </c>
      <c r="M152" s="67">
        <v>3</v>
      </c>
      <c r="N152" s="67">
        <v>2.1</v>
      </c>
      <c r="O152" s="67">
        <v>11</v>
      </c>
      <c r="P152" s="67">
        <v>0</v>
      </c>
      <c r="Q152" s="67"/>
      <c r="R152" s="68">
        <v>339.75</v>
      </c>
    </row>
    <row r="153" spans="1:18" x14ac:dyDescent="0.25">
      <c r="A153" s="66">
        <v>225</v>
      </c>
      <c r="B153" s="67">
        <v>302664</v>
      </c>
      <c r="C153" s="67" t="s">
        <v>871</v>
      </c>
      <c r="D153" s="67">
        <v>1</v>
      </c>
      <c r="E153" s="67">
        <v>80.33</v>
      </c>
      <c r="F153" s="67">
        <v>134.94999999999999</v>
      </c>
      <c r="G153" s="95">
        <v>29.39</v>
      </c>
      <c r="H153" s="115">
        <v>26.786000000000001</v>
      </c>
      <c r="I153" s="105">
        <v>109.72</v>
      </c>
      <c r="J153" s="67">
        <v>216.3</v>
      </c>
      <c r="K153" s="67">
        <v>100.2</v>
      </c>
      <c r="L153" s="67">
        <v>1.4630000000000001</v>
      </c>
      <c r="M153" s="67">
        <v>5</v>
      </c>
      <c r="N153" s="67">
        <v>2.5</v>
      </c>
      <c r="O153" s="67">
        <v>14</v>
      </c>
      <c r="P153" s="67">
        <v>0</v>
      </c>
      <c r="Q153" s="67"/>
      <c r="R153" s="68">
        <v>307.2</v>
      </c>
    </row>
    <row r="154" spans="1:18" x14ac:dyDescent="0.25">
      <c r="A154" s="76">
        <v>48</v>
      </c>
      <c r="B154" s="77">
        <v>131776</v>
      </c>
      <c r="C154" s="77" t="s">
        <v>695</v>
      </c>
      <c r="D154" s="77">
        <v>1</v>
      </c>
      <c r="E154" s="77">
        <v>6.92</v>
      </c>
      <c r="F154" s="77">
        <v>11.98</v>
      </c>
      <c r="G154" s="98">
        <v>2.82</v>
      </c>
      <c r="H154" s="118">
        <v>28.952999999999999</v>
      </c>
      <c r="I154" s="108">
        <v>9.74</v>
      </c>
      <c r="J154" s="77">
        <v>0</v>
      </c>
      <c r="K154" s="77">
        <v>26</v>
      </c>
      <c r="L154" s="77">
        <v>0.13</v>
      </c>
      <c r="M154" s="77">
        <v>2</v>
      </c>
      <c r="N154" s="77">
        <v>0.2</v>
      </c>
      <c r="O154" s="77">
        <v>0</v>
      </c>
      <c r="P154" s="77">
        <v>0</v>
      </c>
      <c r="Q154" s="77"/>
      <c r="R154" s="78">
        <v>0</v>
      </c>
    </row>
    <row r="155" spans="1:18" x14ac:dyDescent="0.25">
      <c r="A155" s="76">
        <v>114</v>
      </c>
      <c r="B155" s="77">
        <v>267744</v>
      </c>
      <c r="C155" s="77" t="s">
        <v>760</v>
      </c>
      <c r="D155" s="77">
        <v>1</v>
      </c>
      <c r="E155" s="77">
        <v>0</v>
      </c>
      <c r="F155" s="77">
        <v>0</v>
      </c>
      <c r="G155" s="98">
        <v>0</v>
      </c>
      <c r="H155" s="118">
        <v>0</v>
      </c>
      <c r="I155" s="108">
        <v>0</v>
      </c>
      <c r="J155" s="77">
        <v>44.64</v>
      </c>
      <c r="K155" s="77">
        <v>9999</v>
      </c>
      <c r="L155" s="77">
        <v>0</v>
      </c>
      <c r="M155" s="77">
        <v>0</v>
      </c>
      <c r="N155" s="77">
        <v>0</v>
      </c>
      <c r="O155" s="77">
        <v>3</v>
      </c>
      <c r="P155" s="77">
        <v>0</v>
      </c>
      <c r="Q155" s="77"/>
      <c r="R155" s="78">
        <v>60.95</v>
      </c>
    </row>
    <row r="156" spans="1:18" x14ac:dyDescent="0.25">
      <c r="A156" s="76">
        <v>102</v>
      </c>
      <c r="B156" s="77">
        <v>261943</v>
      </c>
      <c r="C156" s="77" t="s">
        <v>748</v>
      </c>
      <c r="D156" s="77">
        <v>1</v>
      </c>
      <c r="E156" s="77">
        <v>0</v>
      </c>
      <c r="F156" s="77">
        <v>0</v>
      </c>
      <c r="G156" s="98">
        <v>0</v>
      </c>
      <c r="H156" s="118">
        <v>0</v>
      </c>
      <c r="I156" s="108">
        <v>0</v>
      </c>
      <c r="J156" s="77">
        <v>29.76</v>
      </c>
      <c r="K156" s="77">
        <v>9999</v>
      </c>
      <c r="L156" s="77">
        <v>0</v>
      </c>
      <c r="M156" s="77">
        <v>0</v>
      </c>
      <c r="N156" s="77">
        <v>0</v>
      </c>
      <c r="O156" s="77">
        <v>2</v>
      </c>
      <c r="P156" s="77">
        <v>0</v>
      </c>
      <c r="Q156" s="77"/>
      <c r="R156" s="78">
        <v>40.630000000000003</v>
      </c>
    </row>
    <row r="157" spans="1:18" x14ac:dyDescent="0.25">
      <c r="A157" s="76">
        <v>99</v>
      </c>
      <c r="B157" s="77">
        <v>261473</v>
      </c>
      <c r="C157" s="77" t="s">
        <v>745</v>
      </c>
      <c r="D157" s="77">
        <v>1</v>
      </c>
      <c r="E157" s="77">
        <v>0</v>
      </c>
      <c r="F157" s="77">
        <v>0</v>
      </c>
      <c r="G157" s="98">
        <v>0</v>
      </c>
      <c r="H157" s="118">
        <v>0</v>
      </c>
      <c r="I157" s="108">
        <v>0</v>
      </c>
      <c r="J157" s="77">
        <v>31.61</v>
      </c>
      <c r="K157" s="77">
        <v>9999</v>
      </c>
      <c r="L157" s="77">
        <v>0</v>
      </c>
      <c r="M157" s="77">
        <v>0</v>
      </c>
      <c r="N157" s="77">
        <v>0</v>
      </c>
      <c r="O157" s="77">
        <v>2</v>
      </c>
      <c r="P157" s="77">
        <v>0</v>
      </c>
      <c r="Q157" s="77"/>
      <c r="R157" s="78">
        <v>42.26</v>
      </c>
    </row>
    <row r="158" spans="1:18" x14ac:dyDescent="0.25">
      <c r="A158" s="76">
        <v>100</v>
      </c>
      <c r="B158" s="77">
        <v>261474</v>
      </c>
      <c r="C158" s="77" t="s">
        <v>746</v>
      </c>
      <c r="D158" s="77">
        <v>1</v>
      </c>
      <c r="E158" s="77">
        <v>0</v>
      </c>
      <c r="F158" s="77">
        <v>0</v>
      </c>
      <c r="G158" s="98">
        <v>0</v>
      </c>
      <c r="H158" s="118">
        <v>0</v>
      </c>
      <c r="I158" s="108">
        <v>0</v>
      </c>
      <c r="J158" s="77">
        <v>131.88</v>
      </c>
      <c r="K158" s="77">
        <v>9999</v>
      </c>
      <c r="L158" s="77">
        <v>0</v>
      </c>
      <c r="M158" s="77">
        <v>0</v>
      </c>
      <c r="N158" s="77">
        <v>0</v>
      </c>
      <c r="O158" s="77">
        <v>12</v>
      </c>
      <c r="P158" s="77">
        <v>0</v>
      </c>
      <c r="Q158" s="77"/>
      <c r="R158" s="78">
        <v>175.51</v>
      </c>
    </row>
    <row r="159" spans="1:18" x14ac:dyDescent="0.25">
      <c r="A159" s="76">
        <v>92</v>
      </c>
      <c r="B159" s="77">
        <v>259400</v>
      </c>
      <c r="C159" s="77" t="s">
        <v>739</v>
      </c>
      <c r="D159" s="77">
        <v>1</v>
      </c>
      <c r="E159" s="77">
        <v>95.38</v>
      </c>
      <c r="F159" s="77">
        <v>159.96</v>
      </c>
      <c r="G159" s="98">
        <v>34.67</v>
      </c>
      <c r="H159" s="118">
        <v>26.658999999999999</v>
      </c>
      <c r="I159" s="108">
        <v>130.05000000000001</v>
      </c>
      <c r="J159" s="77">
        <v>122.15</v>
      </c>
      <c r="K159" s="77">
        <v>52.25</v>
      </c>
      <c r="L159" s="77">
        <v>1.734</v>
      </c>
      <c r="M159" s="77">
        <v>4</v>
      </c>
      <c r="N159" s="77">
        <v>2.8</v>
      </c>
      <c r="O159" s="77">
        <v>5</v>
      </c>
      <c r="P159" s="77">
        <v>0</v>
      </c>
      <c r="Q159" s="77"/>
      <c r="R159" s="78">
        <v>162.56</v>
      </c>
    </row>
    <row r="160" spans="1:18" x14ac:dyDescent="0.25">
      <c r="A160" s="76">
        <v>89</v>
      </c>
      <c r="B160" s="77">
        <v>259094</v>
      </c>
      <c r="C160" s="77" t="s">
        <v>736</v>
      </c>
      <c r="D160" s="77">
        <v>1</v>
      </c>
      <c r="E160" s="77">
        <v>16.93</v>
      </c>
      <c r="F160" s="77">
        <v>29.99</v>
      </c>
      <c r="G160" s="98">
        <v>7.45</v>
      </c>
      <c r="H160" s="118">
        <v>30.558</v>
      </c>
      <c r="I160" s="108">
        <v>24.38</v>
      </c>
      <c r="J160" s="77">
        <v>123.97</v>
      </c>
      <c r="K160" s="77">
        <v>247</v>
      </c>
      <c r="L160" s="77">
        <v>0.32500000000000001</v>
      </c>
      <c r="M160" s="77">
        <v>1</v>
      </c>
      <c r="N160" s="77">
        <v>0.5</v>
      </c>
      <c r="O160" s="77">
        <v>7</v>
      </c>
      <c r="P160" s="77">
        <v>0</v>
      </c>
      <c r="Q160" s="77"/>
      <c r="R160" s="78">
        <v>170.67</v>
      </c>
    </row>
    <row r="161" spans="1:18" x14ac:dyDescent="0.25">
      <c r="A161" s="76">
        <v>44</v>
      </c>
      <c r="B161" s="77">
        <v>130076</v>
      </c>
      <c r="C161" s="77" t="s">
        <v>691</v>
      </c>
      <c r="D161" s="77">
        <v>1</v>
      </c>
      <c r="E161" s="77">
        <v>0</v>
      </c>
      <c r="F161" s="77">
        <v>0</v>
      </c>
      <c r="G161" s="98">
        <v>0</v>
      </c>
      <c r="H161" s="118">
        <v>0</v>
      </c>
      <c r="I161" s="108">
        <v>0</v>
      </c>
      <c r="J161" s="77">
        <v>26.98</v>
      </c>
      <c r="K161" s="77">
        <v>9999</v>
      </c>
      <c r="L161" s="77">
        <v>0</v>
      </c>
      <c r="M161" s="77">
        <v>0</v>
      </c>
      <c r="N161" s="77">
        <v>0</v>
      </c>
      <c r="O161" s="77">
        <v>1</v>
      </c>
      <c r="P161" s="77">
        <v>0</v>
      </c>
      <c r="Q161" s="77"/>
      <c r="R161" s="78">
        <v>35.76</v>
      </c>
    </row>
    <row r="162" spans="1:18" x14ac:dyDescent="0.25">
      <c r="A162" s="76">
        <v>153</v>
      </c>
      <c r="B162" s="77">
        <v>280624</v>
      </c>
      <c r="C162" s="77" t="s">
        <v>799</v>
      </c>
      <c r="D162" s="77">
        <v>1</v>
      </c>
      <c r="E162" s="77">
        <v>0</v>
      </c>
      <c r="F162" s="77">
        <v>0</v>
      </c>
      <c r="G162" s="98">
        <v>0</v>
      </c>
      <c r="H162" s="118">
        <v>0</v>
      </c>
      <c r="I162" s="108">
        <v>0</v>
      </c>
      <c r="J162" s="77">
        <v>43.98</v>
      </c>
      <c r="K162" s="77">
        <v>9999</v>
      </c>
      <c r="L162" s="77">
        <v>0</v>
      </c>
      <c r="M162" s="77">
        <v>0</v>
      </c>
      <c r="N162" s="77">
        <v>0</v>
      </c>
      <c r="O162" s="77">
        <v>2</v>
      </c>
      <c r="P162" s="77">
        <v>0</v>
      </c>
      <c r="Q162" s="77"/>
      <c r="R162" s="78">
        <v>55.27</v>
      </c>
    </row>
    <row r="163" spans="1:18" x14ac:dyDescent="0.25">
      <c r="A163" s="76">
        <v>5</v>
      </c>
      <c r="B163" s="77">
        <v>103669</v>
      </c>
      <c r="C163" s="77" t="s">
        <v>652</v>
      </c>
      <c r="D163" s="77">
        <v>1</v>
      </c>
      <c r="E163" s="77">
        <v>0</v>
      </c>
      <c r="F163" s="77">
        <v>0</v>
      </c>
      <c r="G163" s="98">
        <v>0</v>
      </c>
      <c r="H163" s="118">
        <v>0</v>
      </c>
      <c r="I163" s="108">
        <v>0</v>
      </c>
      <c r="J163" s="77">
        <v>60.22</v>
      </c>
      <c r="K163" s="77">
        <v>9999</v>
      </c>
      <c r="L163" s="77">
        <v>0</v>
      </c>
      <c r="M163" s="77">
        <v>0</v>
      </c>
      <c r="N163" s="77">
        <v>0</v>
      </c>
      <c r="O163" s="77">
        <v>2</v>
      </c>
      <c r="P163" s="77">
        <v>0</v>
      </c>
      <c r="Q163" s="77"/>
      <c r="R163" s="78">
        <v>74.78</v>
      </c>
    </row>
    <row r="164" spans="1:18" x14ac:dyDescent="0.25">
      <c r="A164" s="76">
        <v>226</v>
      </c>
      <c r="B164" s="77">
        <v>302799</v>
      </c>
      <c r="C164" s="77" t="s">
        <v>872</v>
      </c>
      <c r="D164" s="77">
        <v>1</v>
      </c>
      <c r="E164" s="77">
        <v>0</v>
      </c>
      <c r="F164" s="77">
        <v>0</v>
      </c>
      <c r="G164" s="98">
        <v>0</v>
      </c>
      <c r="H164" s="118">
        <v>0</v>
      </c>
      <c r="I164" s="108">
        <v>0</v>
      </c>
      <c r="J164" s="77">
        <v>118.3</v>
      </c>
      <c r="K164" s="77">
        <v>9999</v>
      </c>
      <c r="L164" s="77">
        <v>0</v>
      </c>
      <c r="M164" s="77">
        <v>0</v>
      </c>
      <c r="N164" s="77">
        <v>0</v>
      </c>
      <c r="O164" s="77">
        <v>3</v>
      </c>
      <c r="P164" s="77">
        <v>0</v>
      </c>
      <c r="Q164" s="77"/>
      <c r="R164" s="78">
        <v>94.28</v>
      </c>
    </row>
    <row r="165" spans="1:18" x14ac:dyDescent="0.25">
      <c r="A165" s="76">
        <v>152</v>
      </c>
      <c r="B165" s="77">
        <v>280622</v>
      </c>
      <c r="C165" s="77" t="s">
        <v>798</v>
      </c>
      <c r="D165" s="77">
        <v>1</v>
      </c>
      <c r="E165" s="77">
        <v>0</v>
      </c>
      <c r="F165" s="77">
        <v>0</v>
      </c>
      <c r="G165" s="98">
        <v>0</v>
      </c>
      <c r="H165" s="118">
        <v>0</v>
      </c>
      <c r="I165" s="108">
        <v>0</v>
      </c>
      <c r="J165" s="77">
        <v>29.84</v>
      </c>
      <c r="K165" s="77">
        <v>9999</v>
      </c>
      <c r="L165" s="77">
        <v>0</v>
      </c>
      <c r="M165" s="77">
        <v>0</v>
      </c>
      <c r="N165" s="77">
        <v>0</v>
      </c>
      <c r="O165" s="77">
        <v>1</v>
      </c>
      <c r="P165" s="77">
        <v>0</v>
      </c>
      <c r="Q165" s="77"/>
      <c r="R165" s="78">
        <v>37.39</v>
      </c>
    </row>
    <row r="166" spans="1:18" x14ac:dyDescent="0.25">
      <c r="A166" s="76">
        <v>151</v>
      </c>
      <c r="B166" s="77">
        <v>280620</v>
      </c>
      <c r="C166" s="77" t="s">
        <v>797</v>
      </c>
      <c r="D166" s="77">
        <v>1</v>
      </c>
      <c r="E166" s="77">
        <v>0</v>
      </c>
      <c r="F166" s="77">
        <v>0</v>
      </c>
      <c r="G166" s="98">
        <v>0</v>
      </c>
      <c r="H166" s="118">
        <v>0</v>
      </c>
      <c r="I166" s="108">
        <v>0</v>
      </c>
      <c r="J166" s="77">
        <v>21.99</v>
      </c>
      <c r="K166" s="77">
        <v>9999</v>
      </c>
      <c r="L166" s="77">
        <v>0</v>
      </c>
      <c r="M166" s="77">
        <v>0</v>
      </c>
      <c r="N166" s="77">
        <v>0</v>
      </c>
      <c r="O166" s="77">
        <v>1</v>
      </c>
      <c r="P166" s="77">
        <v>0</v>
      </c>
      <c r="Q166" s="77"/>
      <c r="R166" s="78">
        <v>27.63</v>
      </c>
    </row>
    <row r="167" spans="1:18" x14ac:dyDescent="0.25">
      <c r="A167" s="76">
        <v>4</v>
      </c>
      <c r="B167" s="77">
        <v>102872</v>
      </c>
      <c r="C167" s="77" t="s">
        <v>651</v>
      </c>
      <c r="D167" s="77">
        <v>1</v>
      </c>
      <c r="E167" s="77">
        <v>0</v>
      </c>
      <c r="F167" s="77">
        <v>0</v>
      </c>
      <c r="G167" s="98">
        <v>0</v>
      </c>
      <c r="H167" s="118">
        <v>0</v>
      </c>
      <c r="I167" s="108">
        <v>0</v>
      </c>
      <c r="J167" s="77">
        <v>770</v>
      </c>
      <c r="K167" s="77">
        <v>9999</v>
      </c>
      <c r="L167" s="77">
        <v>0</v>
      </c>
      <c r="M167" s="77">
        <v>0</v>
      </c>
      <c r="N167" s="77">
        <v>0</v>
      </c>
      <c r="O167" s="77">
        <v>44</v>
      </c>
      <c r="P167" s="77">
        <v>0</v>
      </c>
      <c r="Q167" s="77"/>
      <c r="R167" s="78">
        <v>1037.04</v>
      </c>
    </row>
    <row r="168" spans="1:18" x14ac:dyDescent="0.25">
      <c r="A168" s="66">
        <v>227</v>
      </c>
      <c r="B168" s="67">
        <v>302818</v>
      </c>
      <c r="C168" s="67" t="s">
        <v>873</v>
      </c>
      <c r="D168" s="67">
        <v>1</v>
      </c>
      <c r="E168" s="67">
        <v>72.25</v>
      </c>
      <c r="F168" s="67">
        <v>131.96</v>
      </c>
      <c r="G168" s="95">
        <v>35.03</v>
      </c>
      <c r="H168" s="115">
        <v>32.652999999999999</v>
      </c>
      <c r="I168" s="105">
        <v>107.28</v>
      </c>
      <c r="J168" s="67">
        <v>215.88</v>
      </c>
      <c r="K168" s="67">
        <v>38.25</v>
      </c>
      <c r="L168" s="67">
        <v>1.43</v>
      </c>
      <c r="M168" s="67">
        <v>4</v>
      </c>
      <c r="N168" s="67">
        <v>2</v>
      </c>
      <c r="O168" s="67">
        <v>12</v>
      </c>
      <c r="P168" s="67">
        <v>0</v>
      </c>
      <c r="Q168" s="67"/>
      <c r="R168" s="68">
        <v>312.10000000000002</v>
      </c>
    </row>
    <row r="169" spans="1:18" x14ac:dyDescent="0.25">
      <c r="A169" s="66">
        <v>229</v>
      </c>
      <c r="B169" s="67">
        <v>302820</v>
      </c>
      <c r="C169" s="67" t="s">
        <v>875</v>
      </c>
      <c r="D169" s="67">
        <v>1</v>
      </c>
      <c r="E169" s="67">
        <v>74.67</v>
      </c>
      <c r="F169" s="67">
        <v>137.97</v>
      </c>
      <c r="G169" s="95">
        <v>37.5</v>
      </c>
      <c r="H169" s="115">
        <v>33.430999999999997</v>
      </c>
      <c r="I169" s="105">
        <v>112.17</v>
      </c>
      <c r="J169" s="67">
        <v>105.38</v>
      </c>
      <c r="K169" s="67">
        <v>48.332999999999998</v>
      </c>
      <c r="L169" s="67">
        <v>1.4950000000000001</v>
      </c>
      <c r="M169" s="67">
        <v>3</v>
      </c>
      <c r="N169" s="67">
        <v>2.1</v>
      </c>
      <c r="O169" s="67">
        <v>4</v>
      </c>
      <c r="P169" s="67">
        <v>0</v>
      </c>
      <c r="Q169" s="67"/>
      <c r="R169" s="68">
        <v>149.56</v>
      </c>
    </row>
    <row r="170" spans="1:18" x14ac:dyDescent="0.25">
      <c r="A170" s="66">
        <v>228</v>
      </c>
      <c r="B170" s="67">
        <v>302819</v>
      </c>
      <c r="C170" s="67" t="s">
        <v>874</v>
      </c>
      <c r="D170" s="67">
        <v>1</v>
      </c>
      <c r="E170" s="67">
        <v>0</v>
      </c>
      <c r="F170" s="67">
        <v>0</v>
      </c>
      <c r="G170" s="95">
        <v>0</v>
      </c>
      <c r="H170" s="115">
        <v>0</v>
      </c>
      <c r="I170" s="105">
        <v>0</v>
      </c>
      <c r="J170" s="67">
        <v>55.77</v>
      </c>
      <c r="K170" s="67">
        <v>9999</v>
      </c>
      <c r="L170" s="67">
        <v>0</v>
      </c>
      <c r="M170" s="67">
        <v>0</v>
      </c>
      <c r="N170" s="67">
        <v>0</v>
      </c>
      <c r="O170" s="67">
        <v>3</v>
      </c>
      <c r="P170" s="67">
        <v>0</v>
      </c>
      <c r="Q170" s="67"/>
      <c r="R170" s="68">
        <v>78.02</v>
      </c>
    </row>
    <row r="171" spans="1:18" x14ac:dyDescent="0.25">
      <c r="A171" s="66">
        <v>231</v>
      </c>
      <c r="B171" s="67">
        <v>302866</v>
      </c>
      <c r="C171" s="67" t="s">
        <v>877</v>
      </c>
      <c r="D171" s="67">
        <v>1</v>
      </c>
      <c r="E171" s="67">
        <v>0</v>
      </c>
      <c r="F171" s="67">
        <v>0</v>
      </c>
      <c r="G171" s="95">
        <v>0</v>
      </c>
      <c r="H171" s="115">
        <v>0</v>
      </c>
      <c r="I171" s="105">
        <v>0</v>
      </c>
      <c r="J171" s="67">
        <v>81.7</v>
      </c>
      <c r="K171" s="67">
        <v>9999</v>
      </c>
      <c r="L171" s="67">
        <v>0</v>
      </c>
      <c r="M171" s="67">
        <v>0</v>
      </c>
      <c r="N171" s="67">
        <v>0</v>
      </c>
      <c r="O171" s="67">
        <v>5</v>
      </c>
      <c r="P171" s="67">
        <v>0</v>
      </c>
      <c r="Q171" s="67"/>
      <c r="R171" s="68">
        <v>101.59</v>
      </c>
    </row>
    <row r="172" spans="1:18" x14ac:dyDescent="0.25">
      <c r="A172" s="66">
        <v>232</v>
      </c>
      <c r="B172" s="67">
        <v>302868</v>
      </c>
      <c r="C172" s="67" t="s">
        <v>878</v>
      </c>
      <c r="D172" s="67">
        <v>1</v>
      </c>
      <c r="E172" s="67">
        <v>14.68</v>
      </c>
      <c r="F172" s="67">
        <v>22.99</v>
      </c>
      <c r="G172" s="95">
        <v>4.01</v>
      </c>
      <c r="H172" s="115">
        <v>21.454999999999998</v>
      </c>
      <c r="I172" s="105">
        <v>18.690000000000001</v>
      </c>
      <c r="J172" s="67">
        <v>14.68</v>
      </c>
      <c r="K172" s="67">
        <v>46</v>
      </c>
      <c r="L172" s="67">
        <v>0.249</v>
      </c>
      <c r="M172" s="67">
        <v>1</v>
      </c>
      <c r="N172" s="67">
        <v>0.5</v>
      </c>
      <c r="O172" s="67">
        <v>1</v>
      </c>
      <c r="P172" s="67">
        <v>0</v>
      </c>
      <c r="Q172" s="67"/>
      <c r="R172" s="68">
        <v>17.88</v>
      </c>
    </row>
    <row r="173" spans="1:18" x14ac:dyDescent="0.25">
      <c r="A173" s="66">
        <v>3</v>
      </c>
      <c r="B173" s="67">
        <v>100002</v>
      </c>
      <c r="C173" s="67" t="s">
        <v>650</v>
      </c>
      <c r="D173" s="67">
        <v>1</v>
      </c>
      <c r="E173" s="67">
        <v>0</v>
      </c>
      <c r="F173" s="67">
        <v>0</v>
      </c>
      <c r="G173" s="95">
        <v>0</v>
      </c>
      <c r="H173" s="115">
        <v>0</v>
      </c>
      <c r="I173" s="105">
        <v>0</v>
      </c>
      <c r="J173" s="67">
        <v>422.85</v>
      </c>
      <c r="K173" s="67">
        <v>9999</v>
      </c>
      <c r="L173" s="67">
        <v>0</v>
      </c>
      <c r="M173" s="67">
        <v>0</v>
      </c>
      <c r="N173" s="67">
        <v>0</v>
      </c>
      <c r="O173" s="67">
        <v>30</v>
      </c>
      <c r="P173" s="67">
        <v>0</v>
      </c>
      <c r="Q173" s="67"/>
      <c r="R173" s="68">
        <v>609.51</v>
      </c>
    </row>
    <row r="174" spans="1:18" x14ac:dyDescent="0.25">
      <c r="A174" s="66">
        <v>233</v>
      </c>
      <c r="B174" s="67">
        <v>302879</v>
      </c>
      <c r="C174" s="67" t="s">
        <v>879</v>
      </c>
      <c r="D174" s="67">
        <v>1</v>
      </c>
      <c r="E174" s="67">
        <v>0</v>
      </c>
      <c r="F174" s="67">
        <v>0</v>
      </c>
      <c r="G174" s="95">
        <v>0</v>
      </c>
      <c r="H174" s="115">
        <v>0</v>
      </c>
      <c r="I174" s="105">
        <v>0</v>
      </c>
      <c r="J174" s="67">
        <v>388.65</v>
      </c>
      <c r="K174" s="67">
        <v>9999</v>
      </c>
      <c r="L174" s="67">
        <v>0</v>
      </c>
      <c r="M174" s="67">
        <v>0</v>
      </c>
      <c r="N174" s="67">
        <v>0</v>
      </c>
      <c r="O174" s="67">
        <v>19</v>
      </c>
      <c r="P174" s="67">
        <v>0</v>
      </c>
      <c r="Q174" s="67"/>
      <c r="R174" s="68">
        <v>571.39</v>
      </c>
    </row>
    <row r="175" spans="1:18" x14ac:dyDescent="0.25">
      <c r="A175" s="66">
        <v>85</v>
      </c>
      <c r="B175" s="67">
        <v>258734</v>
      </c>
      <c r="C175" s="67" t="s">
        <v>732</v>
      </c>
      <c r="D175" s="67">
        <v>1</v>
      </c>
      <c r="E175" s="67">
        <v>0</v>
      </c>
      <c r="F175" s="67">
        <v>0</v>
      </c>
      <c r="G175" s="95">
        <v>0</v>
      </c>
      <c r="H175" s="115">
        <v>0</v>
      </c>
      <c r="I175" s="105">
        <v>0</v>
      </c>
      <c r="J175" s="67">
        <v>517.27</v>
      </c>
      <c r="K175" s="67">
        <v>9999</v>
      </c>
      <c r="L175" s="67">
        <v>0</v>
      </c>
      <c r="M175" s="67">
        <v>0</v>
      </c>
      <c r="N175" s="67">
        <v>0</v>
      </c>
      <c r="O175" s="67">
        <v>23</v>
      </c>
      <c r="P175" s="67">
        <v>0</v>
      </c>
      <c r="Q175" s="67"/>
      <c r="R175" s="68">
        <v>747.78</v>
      </c>
    </row>
    <row r="176" spans="1:18" x14ac:dyDescent="0.25">
      <c r="A176" s="76">
        <v>18</v>
      </c>
      <c r="B176" s="77">
        <v>112881</v>
      </c>
      <c r="C176" s="77" t="s">
        <v>665</v>
      </c>
      <c r="D176" s="77">
        <v>1</v>
      </c>
      <c r="E176" s="77">
        <v>0</v>
      </c>
      <c r="F176" s="77">
        <v>0</v>
      </c>
      <c r="G176" s="98">
        <v>0</v>
      </c>
      <c r="H176" s="118">
        <v>0</v>
      </c>
      <c r="I176" s="108">
        <v>0</v>
      </c>
      <c r="J176" s="77">
        <v>231.92</v>
      </c>
      <c r="K176" s="77">
        <v>9999</v>
      </c>
      <c r="L176" s="77">
        <v>0</v>
      </c>
      <c r="M176" s="77">
        <v>0</v>
      </c>
      <c r="N176" s="77">
        <v>0</v>
      </c>
      <c r="O176" s="77">
        <v>8</v>
      </c>
      <c r="P176" s="77">
        <v>0</v>
      </c>
      <c r="Q176" s="77"/>
      <c r="R176" s="78">
        <v>312.13</v>
      </c>
    </row>
    <row r="177" spans="1:22" x14ac:dyDescent="0.25">
      <c r="A177" s="76">
        <v>129</v>
      </c>
      <c r="B177" s="77">
        <v>275612</v>
      </c>
      <c r="C177" s="77" t="s">
        <v>775</v>
      </c>
      <c r="D177" s="77">
        <v>1</v>
      </c>
      <c r="E177" s="77">
        <v>0</v>
      </c>
      <c r="F177" s="77">
        <v>0</v>
      </c>
      <c r="G177" s="98">
        <v>0</v>
      </c>
      <c r="H177" s="118">
        <v>0</v>
      </c>
      <c r="I177" s="108">
        <v>0</v>
      </c>
      <c r="J177" s="77">
        <v>83.96</v>
      </c>
      <c r="K177" s="77">
        <v>9999</v>
      </c>
      <c r="L177" s="77">
        <v>0</v>
      </c>
      <c r="M177" s="77">
        <v>0</v>
      </c>
      <c r="N177" s="77">
        <v>0</v>
      </c>
      <c r="O177" s="77">
        <v>4</v>
      </c>
      <c r="P177" s="77">
        <v>0</v>
      </c>
      <c r="Q177" s="77"/>
      <c r="R177" s="78">
        <v>113.79</v>
      </c>
    </row>
    <row r="178" spans="1:22" x14ac:dyDescent="0.25">
      <c r="A178" s="66">
        <v>90</v>
      </c>
      <c r="B178" s="67">
        <v>259308</v>
      </c>
      <c r="C178" s="67" t="s">
        <v>737</v>
      </c>
      <c r="D178" s="67">
        <v>1</v>
      </c>
      <c r="E178" s="67">
        <v>0</v>
      </c>
      <c r="F178" s="67">
        <v>0</v>
      </c>
      <c r="G178" s="95">
        <v>0</v>
      </c>
      <c r="H178" s="115">
        <v>0</v>
      </c>
      <c r="I178" s="105">
        <v>0</v>
      </c>
      <c r="J178" s="67">
        <v>527.66999999999996</v>
      </c>
      <c r="K178" s="67">
        <v>9999</v>
      </c>
      <c r="L178" s="67">
        <v>0</v>
      </c>
      <c r="M178" s="67">
        <v>0</v>
      </c>
      <c r="N178" s="67">
        <v>0</v>
      </c>
      <c r="O178" s="67">
        <v>33</v>
      </c>
      <c r="P178" s="67">
        <v>0</v>
      </c>
      <c r="Q178" s="67"/>
      <c r="R178" s="68">
        <v>697.29</v>
      </c>
    </row>
    <row r="179" spans="1:22" x14ac:dyDescent="0.25">
      <c r="A179" s="66">
        <v>234</v>
      </c>
      <c r="B179" s="67">
        <v>302994</v>
      </c>
      <c r="C179" s="67" t="s">
        <v>880</v>
      </c>
      <c r="D179" s="67">
        <v>1</v>
      </c>
      <c r="E179" s="67">
        <v>0</v>
      </c>
      <c r="F179" s="67">
        <v>0</v>
      </c>
      <c r="G179" s="95">
        <v>0</v>
      </c>
      <c r="H179" s="115">
        <v>0</v>
      </c>
      <c r="I179" s="105">
        <v>0</v>
      </c>
      <c r="J179" s="67">
        <v>492.71</v>
      </c>
      <c r="K179" s="67">
        <v>9999</v>
      </c>
      <c r="L179" s="67">
        <v>0</v>
      </c>
      <c r="M179" s="67">
        <v>0</v>
      </c>
      <c r="N179" s="67">
        <v>0</v>
      </c>
      <c r="O179" s="67">
        <v>29</v>
      </c>
      <c r="P179" s="67">
        <v>0</v>
      </c>
      <c r="Q179" s="67"/>
      <c r="R179" s="68">
        <v>659.93</v>
      </c>
    </row>
    <row r="180" spans="1:22" x14ac:dyDescent="0.25">
      <c r="A180" s="66">
        <v>235</v>
      </c>
      <c r="B180" s="67">
        <v>303002</v>
      </c>
      <c r="C180" s="67" t="s">
        <v>881</v>
      </c>
      <c r="D180" s="67">
        <v>1</v>
      </c>
      <c r="E180" s="67">
        <v>14.59</v>
      </c>
      <c r="F180" s="67">
        <v>25.99</v>
      </c>
      <c r="G180" s="95">
        <v>6.54</v>
      </c>
      <c r="H180" s="115">
        <v>30.951000000000001</v>
      </c>
      <c r="I180" s="105">
        <v>21.13</v>
      </c>
      <c r="J180" s="67">
        <v>392.35</v>
      </c>
      <c r="K180" s="67">
        <v>818</v>
      </c>
      <c r="L180" s="67">
        <v>0.28199999999999997</v>
      </c>
      <c r="M180" s="67">
        <v>1</v>
      </c>
      <c r="N180" s="67">
        <v>0.5</v>
      </c>
      <c r="O180" s="67">
        <v>26</v>
      </c>
      <c r="P180" s="67">
        <v>0</v>
      </c>
      <c r="Q180" s="67"/>
      <c r="R180" s="68">
        <v>549.38</v>
      </c>
    </row>
    <row r="181" spans="1:22" x14ac:dyDescent="0.25">
      <c r="A181" s="66">
        <v>236</v>
      </c>
      <c r="B181" s="67">
        <v>303005</v>
      </c>
      <c r="C181" s="67" t="s">
        <v>882</v>
      </c>
      <c r="D181" s="67">
        <v>1</v>
      </c>
      <c r="E181" s="67">
        <v>0</v>
      </c>
      <c r="F181" s="67">
        <v>0</v>
      </c>
      <c r="G181" s="95">
        <v>0</v>
      </c>
      <c r="H181" s="115">
        <v>0</v>
      </c>
      <c r="I181" s="105">
        <v>0</v>
      </c>
      <c r="J181" s="67">
        <v>420.19</v>
      </c>
      <c r="K181" s="67">
        <v>9999</v>
      </c>
      <c r="L181" s="67">
        <v>0</v>
      </c>
      <c r="M181" s="67">
        <v>0</v>
      </c>
      <c r="N181" s="67">
        <v>0</v>
      </c>
      <c r="O181" s="67">
        <v>19</v>
      </c>
      <c r="P181" s="67">
        <v>0</v>
      </c>
      <c r="Q181" s="67"/>
      <c r="R181" s="68">
        <v>525.04999999999995</v>
      </c>
    </row>
    <row r="182" spans="1:22" x14ac:dyDescent="0.25">
      <c r="A182" s="76">
        <v>237</v>
      </c>
      <c r="B182" s="77">
        <v>303006</v>
      </c>
      <c r="C182" s="77" t="s">
        <v>883</v>
      </c>
      <c r="D182" s="77">
        <v>1</v>
      </c>
      <c r="E182" s="77">
        <v>0</v>
      </c>
      <c r="F182" s="77">
        <v>0</v>
      </c>
      <c r="G182" s="98">
        <v>0</v>
      </c>
      <c r="H182" s="118">
        <v>0</v>
      </c>
      <c r="I182" s="108">
        <v>0</v>
      </c>
      <c r="J182" s="77">
        <v>25.09</v>
      </c>
      <c r="K182" s="77">
        <v>9999</v>
      </c>
      <c r="L182" s="77">
        <v>0</v>
      </c>
      <c r="M182" s="77">
        <v>0</v>
      </c>
      <c r="N182" s="77">
        <v>0</v>
      </c>
      <c r="O182" s="77">
        <v>1</v>
      </c>
      <c r="P182" s="77">
        <v>0</v>
      </c>
      <c r="Q182" s="77"/>
      <c r="R182" s="78">
        <v>30.89</v>
      </c>
    </row>
    <row r="183" spans="1:22" x14ac:dyDescent="0.25">
      <c r="A183" s="66">
        <v>246</v>
      </c>
      <c r="B183" s="67">
        <v>321648</v>
      </c>
      <c r="C183" s="67" t="s">
        <v>892</v>
      </c>
      <c r="D183" s="67">
        <v>1</v>
      </c>
      <c r="E183" s="67">
        <v>22.99</v>
      </c>
      <c r="F183" s="67">
        <v>37.99</v>
      </c>
      <c r="G183" s="95">
        <v>7.9</v>
      </c>
      <c r="H183" s="115">
        <v>25.574999999999999</v>
      </c>
      <c r="I183" s="105">
        <v>30.89</v>
      </c>
      <c r="J183" s="67">
        <v>0</v>
      </c>
      <c r="K183" s="67">
        <v>24</v>
      </c>
      <c r="L183" s="67">
        <v>0.41199999999999998</v>
      </c>
      <c r="M183" s="67">
        <v>1</v>
      </c>
      <c r="N183" s="67">
        <v>0.7</v>
      </c>
      <c r="O183" s="67">
        <v>0</v>
      </c>
      <c r="P183" s="67">
        <v>0</v>
      </c>
      <c r="Q183" s="67"/>
      <c r="R183" s="68">
        <v>0</v>
      </c>
    </row>
    <row r="184" spans="1:22" x14ac:dyDescent="0.25">
      <c r="A184" s="76">
        <v>182</v>
      </c>
      <c r="B184" s="77">
        <v>287325</v>
      </c>
      <c r="C184" s="77" t="s">
        <v>828</v>
      </c>
      <c r="D184" s="77">
        <v>1</v>
      </c>
      <c r="E184" s="77">
        <v>15.96</v>
      </c>
      <c r="F184" s="77">
        <v>27.96</v>
      </c>
      <c r="G184" s="98">
        <v>6.77</v>
      </c>
      <c r="H184" s="118">
        <v>29.783999999999999</v>
      </c>
      <c r="I184" s="108">
        <v>22.73</v>
      </c>
      <c r="J184" s="77">
        <v>11.97</v>
      </c>
      <c r="K184" s="77">
        <v>40.25</v>
      </c>
      <c r="L184" s="77">
        <v>0.30299999999999999</v>
      </c>
      <c r="M184" s="77">
        <v>4</v>
      </c>
      <c r="N184" s="77">
        <v>0.8</v>
      </c>
      <c r="O184" s="77">
        <v>3</v>
      </c>
      <c r="P184" s="77">
        <v>0</v>
      </c>
      <c r="Q184" s="77"/>
      <c r="R184" s="78">
        <v>17.05</v>
      </c>
    </row>
    <row r="185" spans="1:22" ht="15.75" thickBot="1" x14ac:dyDescent="0.3">
      <c r="A185" s="85">
        <v>238</v>
      </c>
      <c r="B185" s="86">
        <v>303034</v>
      </c>
      <c r="C185" s="86" t="s">
        <v>884</v>
      </c>
      <c r="D185" s="86">
        <v>1</v>
      </c>
      <c r="E185" s="86">
        <v>0</v>
      </c>
      <c r="F185" s="86">
        <v>0</v>
      </c>
      <c r="G185" s="99">
        <v>0</v>
      </c>
      <c r="H185" s="119">
        <v>0</v>
      </c>
      <c r="I185" s="109">
        <v>0</v>
      </c>
      <c r="J185" s="86">
        <v>15.29</v>
      </c>
      <c r="K185" s="86">
        <v>9999</v>
      </c>
      <c r="L185" s="86">
        <v>0</v>
      </c>
      <c r="M185" s="86">
        <v>0</v>
      </c>
      <c r="N185" s="86">
        <v>0</v>
      </c>
      <c r="O185" s="86">
        <v>1</v>
      </c>
      <c r="P185" s="86">
        <v>0</v>
      </c>
      <c r="Q185" s="86"/>
      <c r="R185" s="87">
        <v>21.13</v>
      </c>
    </row>
    <row r="186" spans="1:22" x14ac:dyDescent="0.25">
      <c r="A186" s="88">
        <v>140</v>
      </c>
      <c r="B186" s="89">
        <v>279016</v>
      </c>
      <c r="C186" s="89" t="s">
        <v>786</v>
      </c>
      <c r="D186" s="89">
        <v>1</v>
      </c>
      <c r="E186" s="89">
        <v>0</v>
      </c>
      <c r="F186" s="89">
        <v>0</v>
      </c>
      <c r="G186" s="100">
        <v>0</v>
      </c>
      <c r="H186" s="120">
        <v>0</v>
      </c>
      <c r="I186" s="110">
        <v>0</v>
      </c>
      <c r="J186" s="89">
        <v>44.88</v>
      </c>
      <c r="K186" s="89">
        <v>9999</v>
      </c>
      <c r="L186" s="89">
        <v>0</v>
      </c>
      <c r="M186" s="89">
        <v>0</v>
      </c>
      <c r="N186" s="89">
        <v>0</v>
      </c>
      <c r="O186" s="89">
        <v>6</v>
      </c>
      <c r="P186" s="89">
        <v>0</v>
      </c>
      <c r="Q186" s="89"/>
      <c r="R186" s="90">
        <v>63.37</v>
      </c>
      <c r="S186" s="11">
        <f>SUM(E186:E190)</f>
        <v>35.11</v>
      </c>
      <c r="T186" s="11">
        <f>SUM(F186:F190)</f>
        <v>60.930000000000007</v>
      </c>
      <c r="U186" s="11">
        <f>SUM(G186:G190)</f>
        <v>14.42</v>
      </c>
      <c r="V186" s="12">
        <f>ROUND(AVERAGE(H188,H190),2)</f>
        <v>28.88</v>
      </c>
    </row>
    <row r="187" spans="1:22" x14ac:dyDescent="0.25">
      <c r="A187" s="82">
        <v>141</v>
      </c>
      <c r="B187" s="83">
        <v>279019</v>
      </c>
      <c r="C187" s="83" t="s">
        <v>787</v>
      </c>
      <c r="D187" s="83">
        <v>1</v>
      </c>
      <c r="E187" s="83">
        <v>0</v>
      </c>
      <c r="F187" s="83">
        <v>0</v>
      </c>
      <c r="G187" s="101">
        <v>0</v>
      </c>
      <c r="H187" s="121">
        <v>0</v>
      </c>
      <c r="I187" s="111">
        <v>0</v>
      </c>
      <c r="J187" s="83">
        <v>32.700000000000003</v>
      </c>
      <c r="K187" s="83">
        <v>9999</v>
      </c>
      <c r="L187" s="83">
        <v>0</v>
      </c>
      <c r="M187" s="83">
        <v>0</v>
      </c>
      <c r="N187" s="83">
        <v>0</v>
      </c>
      <c r="O187" s="83">
        <v>2</v>
      </c>
      <c r="P187" s="83">
        <v>0</v>
      </c>
      <c r="Q187" s="83"/>
      <c r="R187" s="84">
        <v>45.51</v>
      </c>
      <c r="S187" s="14"/>
      <c r="T187" s="14"/>
      <c r="U187" s="14"/>
      <c r="V187" s="15"/>
    </row>
    <row r="188" spans="1:22" x14ac:dyDescent="0.25">
      <c r="A188" s="82">
        <v>142</v>
      </c>
      <c r="B188" s="83">
        <v>279020</v>
      </c>
      <c r="C188" s="83" t="s">
        <v>788</v>
      </c>
      <c r="D188" s="83">
        <v>1</v>
      </c>
      <c r="E188" s="83">
        <v>15.36</v>
      </c>
      <c r="F188" s="83">
        <v>25.98</v>
      </c>
      <c r="G188" s="101">
        <v>5.76</v>
      </c>
      <c r="H188" s="121">
        <v>27.273</v>
      </c>
      <c r="I188" s="111">
        <v>21.12</v>
      </c>
      <c r="J188" s="83">
        <v>15.36</v>
      </c>
      <c r="K188" s="83">
        <v>45.5</v>
      </c>
      <c r="L188" s="83">
        <v>0.28199999999999997</v>
      </c>
      <c r="M188" s="83">
        <v>2</v>
      </c>
      <c r="N188" s="83">
        <v>0.4</v>
      </c>
      <c r="O188" s="83">
        <v>2</v>
      </c>
      <c r="P188" s="83">
        <v>0</v>
      </c>
      <c r="Q188" s="83"/>
      <c r="R188" s="84">
        <v>21.12</v>
      </c>
      <c r="S188" s="14"/>
      <c r="T188" s="14"/>
      <c r="U188" s="14"/>
      <c r="V188" s="15"/>
    </row>
    <row r="189" spans="1:22" x14ac:dyDescent="0.25">
      <c r="A189" s="82">
        <v>158</v>
      </c>
      <c r="B189" s="83">
        <v>283104</v>
      </c>
      <c r="C189" s="83" t="s">
        <v>804</v>
      </c>
      <c r="D189" s="83">
        <v>1</v>
      </c>
      <c r="E189" s="83">
        <v>0</v>
      </c>
      <c r="F189" s="83">
        <v>0</v>
      </c>
      <c r="G189" s="101">
        <v>0</v>
      </c>
      <c r="H189" s="121">
        <v>0</v>
      </c>
      <c r="I189" s="111">
        <v>0</v>
      </c>
      <c r="J189" s="83">
        <v>7.48</v>
      </c>
      <c r="K189" s="83">
        <v>9999</v>
      </c>
      <c r="L189" s="83">
        <v>0</v>
      </c>
      <c r="M189" s="83">
        <v>0</v>
      </c>
      <c r="N189" s="83">
        <v>0</v>
      </c>
      <c r="O189" s="83">
        <v>1</v>
      </c>
      <c r="P189" s="83">
        <v>0</v>
      </c>
      <c r="Q189" s="83"/>
      <c r="R189" s="84">
        <v>10.56</v>
      </c>
      <c r="S189" s="14"/>
      <c r="T189" s="14"/>
      <c r="U189" s="14"/>
      <c r="V189" s="15"/>
    </row>
    <row r="190" spans="1:22" ht="15.75" thickBot="1" x14ac:dyDescent="0.3">
      <c r="A190" s="91">
        <v>187</v>
      </c>
      <c r="B190" s="92">
        <v>291058</v>
      </c>
      <c r="C190" s="92" t="s">
        <v>833</v>
      </c>
      <c r="D190" s="92">
        <v>1</v>
      </c>
      <c r="E190" s="92">
        <v>19.75</v>
      </c>
      <c r="F190" s="92">
        <v>34.950000000000003</v>
      </c>
      <c r="G190" s="102">
        <v>8.66</v>
      </c>
      <c r="H190" s="122">
        <v>30.481999999999999</v>
      </c>
      <c r="I190" s="112">
        <v>28.41</v>
      </c>
      <c r="J190" s="92">
        <v>0</v>
      </c>
      <c r="K190" s="92">
        <v>12.6</v>
      </c>
      <c r="L190" s="92">
        <v>0.379</v>
      </c>
      <c r="M190" s="92">
        <v>5</v>
      </c>
      <c r="N190" s="92">
        <v>0.5</v>
      </c>
      <c r="O190" s="92">
        <v>0</v>
      </c>
      <c r="P190" s="92">
        <v>0</v>
      </c>
      <c r="Q190" s="92"/>
      <c r="R190" s="93">
        <v>0</v>
      </c>
      <c r="S190" s="17"/>
      <c r="T190" s="17"/>
      <c r="U190" s="17"/>
      <c r="V190" s="18"/>
    </row>
    <row r="191" spans="1:22" x14ac:dyDescent="0.25">
      <c r="A191" s="73">
        <v>164</v>
      </c>
      <c r="B191" s="74">
        <v>284102</v>
      </c>
      <c r="C191" s="74" t="s">
        <v>810</v>
      </c>
      <c r="D191" s="74">
        <v>1</v>
      </c>
      <c r="E191" s="74">
        <v>7.9</v>
      </c>
      <c r="F191" s="74">
        <v>13.98</v>
      </c>
      <c r="G191" s="97">
        <v>3.47</v>
      </c>
      <c r="H191" s="117">
        <v>30.518999999999998</v>
      </c>
      <c r="I191" s="107">
        <v>11.37</v>
      </c>
      <c r="J191" s="74">
        <v>3.95</v>
      </c>
      <c r="K191" s="74">
        <v>30</v>
      </c>
      <c r="L191" s="74">
        <v>0.152</v>
      </c>
      <c r="M191" s="74">
        <v>2</v>
      </c>
      <c r="N191" s="74">
        <v>0.2</v>
      </c>
      <c r="O191" s="74">
        <v>1</v>
      </c>
      <c r="P191" s="74">
        <v>0</v>
      </c>
      <c r="Q191" s="74"/>
      <c r="R191" s="75">
        <v>5.68</v>
      </c>
    </row>
    <row r="192" spans="1:22" x14ac:dyDescent="0.25">
      <c r="A192" s="76">
        <v>156</v>
      </c>
      <c r="B192" s="77">
        <v>282844</v>
      </c>
      <c r="C192" s="77" t="s">
        <v>802</v>
      </c>
      <c r="D192" s="77">
        <v>1</v>
      </c>
      <c r="E192" s="77">
        <v>11.85</v>
      </c>
      <c r="F192" s="77">
        <v>20.97</v>
      </c>
      <c r="G192" s="98">
        <v>5.2</v>
      </c>
      <c r="H192" s="118">
        <v>30.498999999999999</v>
      </c>
      <c r="I192" s="108">
        <v>17.05</v>
      </c>
      <c r="J192" s="77">
        <v>3.95</v>
      </c>
      <c r="K192" s="77">
        <v>29</v>
      </c>
      <c r="L192" s="77">
        <v>0.22700000000000001</v>
      </c>
      <c r="M192" s="77">
        <v>3</v>
      </c>
      <c r="N192" s="77">
        <v>0.3</v>
      </c>
      <c r="O192" s="77">
        <v>1</v>
      </c>
      <c r="P192" s="77">
        <v>0</v>
      </c>
      <c r="Q192" s="77"/>
      <c r="R192" s="78">
        <v>5.68</v>
      </c>
    </row>
    <row r="193" spans="1:18" x14ac:dyDescent="0.25">
      <c r="A193" s="66">
        <v>207</v>
      </c>
      <c r="B193" s="67">
        <v>297360</v>
      </c>
      <c r="C193" s="67" t="s">
        <v>853</v>
      </c>
      <c r="D193" s="67">
        <v>1</v>
      </c>
      <c r="E193" s="67">
        <v>0</v>
      </c>
      <c r="F193" s="67">
        <v>0</v>
      </c>
      <c r="G193" s="95">
        <v>0</v>
      </c>
      <c r="H193" s="115">
        <v>0</v>
      </c>
      <c r="I193" s="105">
        <v>0</v>
      </c>
      <c r="J193" s="67">
        <v>532.79999999999995</v>
      </c>
      <c r="K193" s="67">
        <v>9999</v>
      </c>
      <c r="L193" s="67">
        <v>0</v>
      </c>
      <c r="M193" s="67">
        <v>0</v>
      </c>
      <c r="N193" s="67">
        <v>0</v>
      </c>
      <c r="O193" s="67">
        <v>40</v>
      </c>
      <c r="P193" s="67">
        <v>0</v>
      </c>
      <c r="Q193" s="67"/>
      <c r="R193" s="68">
        <v>715.12</v>
      </c>
    </row>
    <row r="194" spans="1:18" x14ac:dyDescent="0.25">
      <c r="A194" s="66">
        <v>63</v>
      </c>
      <c r="B194" s="67">
        <v>204020</v>
      </c>
      <c r="C194" s="67" t="s">
        <v>710</v>
      </c>
      <c r="D194" s="67">
        <v>1</v>
      </c>
      <c r="E194" s="67">
        <v>0</v>
      </c>
      <c r="F194" s="67">
        <v>0</v>
      </c>
      <c r="G194" s="95">
        <v>0</v>
      </c>
      <c r="H194" s="115">
        <v>0</v>
      </c>
      <c r="I194" s="105">
        <v>0</v>
      </c>
      <c r="J194" s="67">
        <v>42.27</v>
      </c>
      <c r="K194" s="67">
        <v>9999</v>
      </c>
      <c r="L194" s="67">
        <v>0</v>
      </c>
      <c r="M194" s="67">
        <v>0</v>
      </c>
      <c r="N194" s="67">
        <v>0</v>
      </c>
      <c r="O194" s="67">
        <v>3</v>
      </c>
      <c r="P194" s="67">
        <v>0</v>
      </c>
      <c r="Q194" s="67"/>
      <c r="R194" s="68">
        <v>58.51</v>
      </c>
    </row>
    <row r="195" spans="1:18" x14ac:dyDescent="0.25">
      <c r="A195" s="66">
        <v>65</v>
      </c>
      <c r="B195" s="67">
        <v>205901</v>
      </c>
      <c r="C195" s="67" t="s">
        <v>712</v>
      </c>
      <c r="D195" s="67">
        <v>1</v>
      </c>
      <c r="E195" s="67">
        <v>0</v>
      </c>
      <c r="F195" s="67">
        <v>0</v>
      </c>
      <c r="G195" s="95">
        <v>0</v>
      </c>
      <c r="H195" s="115">
        <v>0</v>
      </c>
      <c r="I195" s="105">
        <v>0</v>
      </c>
      <c r="J195" s="67">
        <v>283.58</v>
      </c>
      <c r="K195" s="67">
        <v>9999</v>
      </c>
      <c r="L195" s="67">
        <v>0</v>
      </c>
      <c r="M195" s="67">
        <v>0</v>
      </c>
      <c r="N195" s="67">
        <v>0</v>
      </c>
      <c r="O195" s="67">
        <v>16</v>
      </c>
      <c r="P195" s="67">
        <v>0</v>
      </c>
      <c r="Q195" s="67"/>
      <c r="R195" s="68">
        <v>377.11</v>
      </c>
    </row>
    <row r="196" spans="1:18" x14ac:dyDescent="0.25">
      <c r="A196" s="66">
        <v>88</v>
      </c>
      <c r="B196" s="67">
        <v>259083</v>
      </c>
      <c r="C196" s="67" t="s">
        <v>735</v>
      </c>
      <c r="D196" s="67">
        <v>1</v>
      </c>
      <c r="E196" s="67">
        <v>31.79</v>
      </c>
      <c r="F196" s="67">
        <v>59.99</v>
      </c>
      <c r="G196" s="95">
        <v>16.98</v>
      </c>
      <c r="H196" s="115">
        <v>34.816000000000003</v>
      </c>
      <c r="I196" s="105">
        <v>48.77</v>
      </c>
      <c r="J196" s="67">
        <v>-31.79</v>
      </c>
      <c r="K196" s="67">
        <v>-24</v>
      </c>
      <c r="L196" s="67">
        <v>0.65</v>
      </c>
      <c r="M196" s="67">
        <v>1</v>
      </c>
      <c r="N196" s="67">
        <v>0.5</v>
      </c>
      <c r="O196" s="67">
        <v>-1</v>
      </c>
      <c r="P196" s="67">
        <v>0</v>
      </c>
      <c r="Q196" s="67"/>
      <c r="R196" s="68">
        <v>-48.77</v>
      </c>
    </row>
    <row r="197" spans="1:18" x14ac:dyDescent="0.25">
      <c r="A197" s="66">
        <v>24</v>
      </c>
      <c r="B197" s="67">
        <v>114024</v>
      </c>
      <c r="C197" s="67" t="s">
        <v>671</v>
      </c>
      <c r="D197" s="67">
        <v>1</v>
      </c>
      <c r="E197" s="67">
        <v>0</v>
      </c>
      <c r="F197" s="67">
        <v>0</v>
      </c>
      <c r="G197" s="95">
        <v>0</v>
      </c>
      <c r="H197" s="115">
        <v>0</v>
      </c>
      <c r="I197" s="105">
        <v>0</v>
      </c>
      <c r="J197" s="67">
        <v>98.9</v>
      </c>
      <c r="K197" s="67">
        <v>9999</v>
      </c>
      <c r="L197" s="67">
        <v>0</v>
      </c>
      <c r="M197" s="67">
        <v>0</v>
      </c>
      <c r="N197" s="67">
        <v>0</v>
      </c>
      <c r="O197" s="67">
        <v>5</v>
      </c>
      <c r="P197" s="67">
        <v>0</v>
      </c>
      <c r="Q197" s="67"/>
      <c r="R197" s="68">
        <v>134.11000000000001</v>
      </c>
    </row>
    <row r="198" spans="1:18" x14ac:dyDescent="0.25">
      <c r="A198" s="66">
        <v>23</v>
      </c>
      <c r="B198" s="67">
        <v>114023</v>
      </c>
      <c r="C198" s="67" t="s">
        <v>670</v>
      </c>
      <c r="D198" s="67">
        <v>1</v>
      </c>
      <c r="E198" s="67">
        <v>26.96</v>
      </c>
      <c r="F198" s="67">
        <v>44.99</v>
      </c>
      <c r="G198" s="95">
        <v>9.6199999999999992</v>
      </c>
      <c r="H198" s="115">
        <v>26.298999999999999</v>
      </c>
      <c r="I198" s="105">
        <v>36.58</v>
      </c>
      <c r="J198" s="67">
        <v>161.76</v>
      </c>
      <c r="K198" s="67">
        <v>47</v>
      </c>
      <c r="L198" s="67">
        <v>0.48799999999999999</v>
      </c>
      <c r="M198" s="67">
        <v>1</v>
      </c>
      <c r="N198" s="67">
        <v>0.7</v>
      </c>
      <c r="O198" s="67">
        <v>6</v>
      </c>
      <c r="P198" s="67">
        <v>0</v>
      </c>
      <c r="Q198" s="67"/>
      <c r="R198" s="68">
        <v>219.46</v>
      </c>
    </row>
    <row r="199" spans="1:18" x14ac:dyDescent="0.25">
      <c r="A199" s="66">
        <v>32</v>
      </c>
      <c r="B199" s="67">
        <v>115859</v>
      </c>
      <c r="C199" s="67" t="s">
        <v>679</v>
      </c>
      <c r="D199" s="67">
        <v>1</v>
      </c>
      <c r="E199" s="67">
        <v>0</v>
      </c>
      <c r="F199" s="67">
        <v>0</v>
      </c>
      <c r="G199" s="95">
        <v>0</v>
      </c>
      <c r="H199" s="115">
        <v>0</v>
      </c>
      <c r="I199" s="105">
        <v>0</v>
      </c>
      <c r="J199" s="67">
        <v>39.04</v>
      </c>
      <c r="K199" s="67">
        <v>9999</v>
      </c>
      <c r="L199" s="67">
        <v>0</v>
      </c>
      <c r="M199" s="67">
        <v>0</v>
      </c>
      <c r="N199" s="67">
        <v>0</v>
      </c>
      <c r="O199" s="67">
        <v>1</v>
      </c>
      <c r="P199" s="67">
        <v>0</v>
      </c>
      <c r="Q199" s="67"/>
      <c r="R199" s="68">
        <v>52.84</v>
      </c>
    </row>
    <row r="200" spans="1:18" x14ac:dyDescent="0.25">
      <c r="A200" s="76">
        <v>42</v>
      </c>
      <c r="B200" s="77">
        <v>128122</v>
      </c>
      <c r="C200" s="77" t="s">
        <v>689</v>
      </c>
      <c r="D200" s="77">
        <v>1</v>
      </c>
      <c r="E200" s="77">
        <v>0</v>
      </c>
      <c r="F200" s="77">
        <v>0</v>
      </c>
      <c r="G200" s="98">
        <v>0</v>
      </c>
      <c r="H200" s="118">
        <v>0</v>
      </c>
      <c r="I200" s="108">
        <v>0</v>
      </c>
      <c r="J200" s="77">
        <v>25.03</v>
      </c>
      <c r="K200" s="77">
        <v>9999</v>
      </c>
      <c r="L200" s="77">
        <v>0</v>
      </c>
      <c r="M200" s="77">
        <v>0</v>
      </c>
      <c r="N200" s="77">
        <v>0</v>
      </c>
      <c r="O200" s="77">
        <v>1</v>
      </c>
      <c r="P200" s="77">
        <v>0</v>
      </c>
      <c r="Q200" s="77"/>
      <c r="R200" s="78">
        <v>35.76</v>
      </c>
    </row>
    <row r="201" spans="1:18" x14ac:dyDescent="0.25">
      <c r="A201" s="76">
        <v>122</v>
      </c>
      <c r="B201" s="77">
        <v>269890</v>
      </c>
      <c r="C201" s="77" t="s">
        <v>768</v>
      </c>
      <c r="D201" s="77">
        <v>1</v>
      </c>
      <c r="E201" s="77">
        <v>0</v>
      </c>
      <c r="F201" s="77">
        <v>0</v>
      </c>
      <c r="G201" s="98">
        <v>0</v>
      </c>
      <c r="H201" s="118">
        <v>0</v>
      </c>
      <c r="I201" s="108">
        <v>0</v>
      </c>
      <c r="J201" s="77">
        <v>27.78</v>
      </c>
      <c r="K201" s="77">
        <v>9999</v>
      </c>
      <c r="L201" s="77">
        <v>0</v>
      </c>
      <c r="M201" s="77">
        <v>0</v>
      </c>
      <c r="N201" s="77">
        <v>0</v>
      </c>
      <c r="O201" s="77">
        <v>1</v>
      </c>
      <c r="P201" s="77">
        <v>0</v>
      </c>
      <c r="Q201" s="77"/>
      <c r="R201" s="78">
        <v>37.39</v>
      </c>
    </row>
    <row r="202" spans="1:18" x14ac:dyDescent="0.25">
      <c r="A202" s="66">
        <v>144</v>
      </c>
      <c r="B202" s="67">
        <v>279065</v>
      </c>
      <c r="C202" s="67" t="s">
        <v>790</v>
      </c>
      <c r="D202" s="67">
        <v>1</v>
      </c>
      <c r="E202" s="67">
        <v>79.959999999999994</v>
      </c>
      <c r="F202" s="67">
        <v>131.96</v>
      </c>
      <c r="G202" s="95">
        <v>27.32</v>
      </c>
      <c r="H202" s="115">
        <v>25.466000000000001</v>
      </c>
      <c r="I202" s="105">
        <v>107.28</v>
      </c>
      <c r="J202" s="67">
        <v>199.9</v>
      </c>
      <c r="K202" s="67">
        <v>92</v>
      </c>
      <c r="L202" s="67">
        <v>1.43</v>
      </c>
      <c r="M202" s="67">
        <v>4</v>
      </c>
      <c r="N202" s="67">
        <v>2</v>
      </c>
      <c r="O202" s="67">
        <v>10</v>
      </c>
      <c r="P202" s="67">
        <v>0</v>
      </c>
      <c r="Q202" s="67"/>
      <c r="R202" s="68">
        <v>268.20999999999998</v>
      </c>
    </row>
    <row r="203" spans="1:18" x14ac:dyDescent="0.25">
      <c r="A203" s="66">
        <v>197</v>
      </c>
      <c r="B203" s="67">
        <v>294273</v>
      </c>
      <c r="C203" s="67" t="s">
        <v>843</v>
      </c>
      <c r="D203" s="67">
        <v>1</v>
      </c>
      <c r="E203" s="67">
        <v>161.4</v>
      </c>
      <c r="F203" s="67">
        <v>263.94</v>
      </c>
      <c r="G203" s="95">
        <v>53.19</v>
      </c>
      <c r="H203" s="115">
        <v>24.786999999999999</v>
      </c>
      <c r="I203" s="105">
        <v>214.59</v>
      </c>
      <c r="J203" s="67">
        <v>26.9</v>
      </c>
      <c r="K203" s="67">
        <v>19.5</v>
      </c>
      <c r="L203" s="67">
        <v>2.8610000000000002</v>
      </c>
      <c r="M203" s="67">
        <v>6</v>
      </c>
      <c r="N203" s="67">
        <v>4.2</v>
      </c>
      <c r="O203" s="67">
        <v>1</v>
      </c>
      <c r="P203" s="67">
        <v>0</v>
      </c>
      <c r="Q203" s="67"/>
      <c r="R203" s="68">
        <v>35.76</v>
      </c>
    </row>
    <row r="204" spans="1:18" x14ac:dyDescent="0.25">
      <c r="A204" s="76">
        <v>208</v>
      </c>
      <c r="B204" s="77">
        <v>297430</v>
      </c>
      <c r="C204" s="77" t="s">
        <v>854</v>
      </c>
      <c r="D204" s="77">
        <v>1</v>
      </c>
      <c r="E204" s="77">
        <v>0</v>
      </c>
      <c r="F204" s="77">
        <v>0</v>
      </c>
      <c r="G204" s="98">
        <v>0</v>
      </c>
      <c r="H204" s="118">
        <v>0</v>
      </c>
      <c r="I204" s="108">
        <v>0</v>
      </c>
      <c r="J204" s="77">
        <v>62.97</v>
      </c>
      <c r="K204" s="77">
        <v>9999</v>
      </c>
      <c r="L204" s="77">
        <v>0</v>
      </c>
      <c r="M204" s="77">
        <v>0</v>
      </c>
      <c r="N204" s="77">
        <v>0</v>
      </c>
      <c r="O204" s="77">
        <v>3</v>
      </c>
      <c r="P204" s="77">
        <v>0</v>
      </c>
      <c r="Q204" s="77"/>
      <c r="R204" s="78">
        <v>85.34</v>
      </c>
    </row>
    <row r="205" spans="1:18" x14ac:dyDescent="0.25">
      <c r="A205" s="66">
        <v>162</v>
      </c>
      <c r="B205" s="67">
        <v>283713</v>
      </c>
      <c r="C205" s="67" t="s">
        <v>808</v>
      </c>
      <c r="D205" s="67">
        <v>1</v>
      </c>
      <c r="E205" s="67">
        <v>13.23</v>
      </c>
      <c r="F205" s="67">
        <v>21.99</v>
      </c>
      <c r="G205" s="95">
        <v>4.6500000000000004</v>
      </c>
      <c r="H205" s="115">
        <v>26.007000000000001</v>
      </c>
      <c r="I205" s="105">
        <v>17.88</v>
      </c>
      <c r="J205" s="67">
        <v>66.150000000000006</v>
      </c>
      <c r="K205" s="67">
        <v>171</v>
      </c>
      <c r="L205" s="67">
        <v>0.23799999999999999</v>
      </c>
      <c r="M205" s="67">
        <v>1</v>
      </c>
      <c r="N205" s="67">
        <v>0.5</v>
      </c>
      <c r="O205" s="67">
        <v>5</v>
      </c>
      <c r="P205" s="67">
        <v>0</v>
      </c>
      <c r="Q205" s="67"/>
      <c r="R205" s="68">
        <v>89.39</v>
      </c>
    </row>
    <row r="206" spans="1:18" x14ac:dyDescent="0.25">
      <c r="A206" s="66">
        <v>169</v>
      </c>
      <c r="B206" s="67">
        <v>284571</v>
      </c>
      <c r="C206" s="67" t="s">
        <v>815</v>
      </c>
      <c r="D206" s="67">
        <v>1</v>
      </c>
      <c r="E206" s="67">
        <v>2.62</v>
      </c>
      <c r="F206" s="67">
        <v>4.49</v>
      </c>
      <c r="G206" s="95">
        <v>1.03</v>
      </c>
      <c r="H206" s="115">
        <v>28.219000000000001</v>
      </c>
      <c r="I206" s="105">
        <v>3.65</v>
      </c>
      <c r="J206" s="67">
        <v>13.1</v>
      </c>
      <c r="K206" s="67">
        <v>15</v>
      </c>
      <c r="L206" s="67">
        <v>4.9000000000000002E-2</v>
      </c>
      <c r="M206" s="67">
        <v>1</v>
      </c>
      <c r="N206" s="67">
        <v>0.9</v>
      </c>
      <c r="O206" s="67">
        <v>5</v>
      </c>
      <c r="P206" s="67">
        <v>0</v>
      </c>
      <c r="Q206" s="67"/>
      <c r="R206" s="68">
        <v>18.25</v>
      </c>
    </row>
    <row r="207" spans="1:18" x14ac:dyDescent="0.25">
      <c r="A207" s="76">
        <v>154</v>
      </c>
      <c r="B207" s="77">
        <v>280985</v>
      </c>
      <c r="C207" s="77" t="s">
        <v>800</v>
      </c>
      <c r="D207" s="77">
        <v>1</v>
      </c>
      <c r="E207" s="77">
        <v>0</v>
      </c>
      <c r="F207" s="77">
        <v>0</v>
      </c>
      <c r="G207" s="98">
        <v>0</v>
      </c>
      <c r="H207" s="118">
        <v>0</v>
      </c>
      <c r="I207" s="108">
        <v>0</v>
      </c>
      <c r="J207" s="77">
        <v>39.69</v>
      </c>
      <c r="K207" s="77">
        <v>9999</v>
      </c>
      <c r="L207" s="77">
        <v>0</v>
      </c>
      <c r="M207" s="77">
        <v>0</v>
      </c>
      <c r="N207" s="77">
        <v>0</v>
      </c>
      <c r="O207" s="77">
        <v>3</v>
      </c>
      <c r="P207" s="77">
        <v>0</v>
      </c>
      <c r="Q207" s="77"/>
      <c r="R207" s="78">
        <v>53.63</v>
      </c>
    </row>
    <row r="208" spans="1:18" x14ac:dyDescent="0.25">
      <c r="A208" s="76">
        <v>146</v>
      </c>
      <c r="B208" s="77">
        <v>280590</v>
      </c>
      <c r="C208" s="77" t="s">
        <v>792</v>
      </c>
      <c r="D208" s="77">
        <v>1</v>
      </c>
      <c r="E208" s="77">
        <v>2.62</v>
      </c>
      <c r="F208" s="77">
        <v>4.49</v>
      </c>
      <c r="G208" s="98">
        <v>1.03</v>
      </c>
      <c r="H208" s="118">
        <v>28.219000000000001</v>
      </c>
      <c r="I208" s="108">
        <v>3.65</v>
      </c>
      <c r="J208" s="77">
        <v>13.1</v>
      </c>
      <c r="K208" s="77">
        <v>16</v>
      </c>
      <c r="L208" s="77">
        <v>4.9000000000000002E-2</v>
      </c>
      <c r="M208" s="77">
        <v>1</v>
      </c>
      <c r="N208" s="77">
        <v>8.9999999999999993E-3</v>
      </c>
      <c r="O208" s="77">
        <v>5</v>
      </c>
      <c r="P208" s="77">
        <v>0</v>
      </c>
      <c r="Q208" s="77"/>
      <c r="R208" s="78">
        <v>18.25</v>
      </c>
    </row>
    <row r="209" spans="1:18" x14ac:dyDescent="0.25">
      <c r="A209" s="76">
        <v>147</v>
      </c>
      <c r="B209" s="77">
        <v>280591</v>
      </c>
      <c r="C209" s="77" t="s">
        <v>793</v>
      </c>
      <c r="D209" s="77">
        <v>1</v>
      </c>
      <c r="E209" s="77">
        <v>0</v>
      </c>
      <c r="F209" s="77">
        <v>0</v>
      </c>
      <c r="G209" s="98">
        <v>0</v>
      </c>
      <c r="H209" s="118">
        <v>0</v>
      </c>
      <c r="I209" s="108">
        <v>0</v>
      </c>
      <c r="J209" s="77">
        <v>92.35</v>
      </c>
      <c r="K209" s="77">
        <v>9999</v>
      </c>
      <c r="L209" s="77">
        <v>0</v>
      </c>
      <c r="M209" s="77">
        <v>0</v>
      </c>
      <c r="N209" s="77">
        <v>0</v>
      </c>
      <c r="O209" s="77">
        <v>7</v>
      </c>
      <c r="P209" s="77">
        <v>0</v>
      </c>
      <c r="Q209" s="77"/>
      <c r="R209" s="78">
        <v>125.15</v>
      </c>
    </row>
    <row r="210" spans="1:18" x14ac:dyDescent="0.25">
      <c r="A210" s="66">
        <v>82</v>
      </c>
      <c r="B210" s="67">
        <v>257526</v>
      </c>
      <c r="C210" s="67" t="s">
        <v>729</v>
      </c>
      <c r="D210" s="67">
        <v>1</v>
      </c>
      <c r="E210" s="67">
        <v>0</v>
      </c>
      <c r="F210" s="67">
        <v>0</v>
      </c>
      <c r="G210" s="95">
        <v>0</v>
      </c>
      <c r="H210" s="115">
        <v>0</v>
      </c>
      <c r="I210" s="105">
        <v>0</v>
      </c>
      <c r="J210" s="67">
        <v>46.62</v>
      </c>
      <c r="K210" s="67">
        <v>9999</v>
      </c>
      <c r="L210" s="67">
        <v>0</v>
      </c>
      <c r="M210" s="67">
        <v>0</v>
      </c>
      <c r="N210" s="67">
        <v>0</v>
      </c>
      <c r="O210" s="67">
        <v>3</v>
      </c>
      <c r="P210" s="67">
        <v>0</v>
      </c>
      <c r="Q210" s="67"/>
      <c r="R210" s="68">
        <v>63.39</v>
      </c>
    </row>
    <row r="211" spans="1:18" x14ac:dyDescent="0.25">
      <c r="A211" s="76">
        <v>84</v>
      </c>
      <c r="B211" s="77">
        <v>258662</v>
      </c>
      <c r="C211" s="77" t="s">
        <v>731</v>
      </c>
      <c r="D211" s="77">
        <v>1</v>
      </c>
      <c r="E211" s="77">
        <v>0</v>
      </c>
      <c r="F211" s="77">
        <v>0</v>
      </c>
      <c r="G211" s="98">
        <v>0</v>
      </c>
      <c r="H211" s="118">
        <v>0</v>
      </c>
      <c r="I211" s="108">
        <v>0</v>
      </c>
      <c r="J211" s="77">
        <v>6.2</v>
      </c>
      <c r="K211" s="77">
        <v>9999</v>
      </c>
      <c r="L211" s="77">
        <v>0</v>
      </c>
      <c r="M211" s="77">
        <v>0</v>
      </c>
      <c r="N211" s="77">
        <v>0</v>
      </c>
      <c r="O211" s="77">
        <v>1</v>
      </c>
      <c r="P211" s="77">
        <v>0</v>
      </c>
      <c r="Q211" s="77"/>
      <c r="R211" s="78">
        <v>8.93</v>
      </c>
    </row>
    <row r="212" spans="1:18" x14ac:dyDescent="0.25">
      <c r="A212" s="76">
        <v>93</v>
      </c>
      <c r="B212" s="77">
        <v>259422</v>
      </c>
      <c r="C212" s="77" t="s">
        <v>740</v>
      </c>
      <c r="D212" s="77">
        <v>1</v>
      </c>
      <c r="E212" s="77">
        <v>0</v>
      </c>
      <c r="F212" s="77">
        <v>0</v>
      </c>
      <c r="G212" s="98">
        <v>0</v>
      </c>
      <c r="H212" s="118">
        <v>0</v>
      </c>
      <c r="I212" s="108">
        <v>0</v>
      </c>
      <c r="J212" s="77">
        <v>16.11</v>
      </c>
      <c r="K212" s="77">
        <v>9999</v>
      </c>
      <c r="L212" s="77">
        <v>0</v>
      </c>
      <c r="M212" s="77">
        <v>0</v>
      </c>
      <c r="N212" s="77">
        <v>0</v>
      </c>
      <c r="O212" s="77">
        <v>1</v>
      </c>
      <c r="P212" s="77">
        <v>0</v>
      </c>
      <c r="Q212" s="77"/>
      <c r="R212" s="78">
        <v>21.13</v>
      </c>
    </row>
    <row r="213" spans="1:18" x14ac:dyDescent="0.25">
      <c r="A213" s="66">
        <v>67</v>
      </c>
      <c r="B213" s="67">
        <v>205916</v>
      </c>
      <c r="C213" s="67" t="s">
        <v>714</v>
      </c>
      <c r="D213" s="67">
        <v>1</v>
      </c>
      <c r="E213" s="67">
        <v>0</v>
      </c>
      <c r="F213" s="67">
        <v>0</v>
      </c>
      <c r="G213" s="95">
        <v>0</v>
      </c>
      <c r="H213" s="115">
        <v>0</v>
      </c>
      <c r="I213" s="105">
        <v>0</v>
      </c>
      <c r="J213" s="67">
        <v>16.850000000000001</v>
      </c>
      <c r="K213" s="67">
        <v>9999</v>
      </c>
      <c r="L213" s="67">
        <v>0</v>
      </c>
      <c r="M213" s="67">
        <v>0</v>
      </c>
      <c r="N213" s="67">
        <v>0</v>
      </c>
      <c r="O213" s="67">
        <v>1</v>
      </c>
      <c r="P213" s="67">
        <v>0</v>
      </c>
      <c r="Q213" s="67"/>
      <c r="R213" s="68">
        <v>24.38</v>
      </c>
    </row>
    <row r="214" spans="1:18" x14ac:dyDescent="0.25">
      <c r="A214" s="66">
        <v>205</v>
      </c>
      <c r="B214" s="67">
        <v>296518</v>
      </c>
      <c r="C214" s="67" t="s">
        <v>851</v>
      </c>
      <c r="D214" s="67">
        <v>1</v>
      </c>
      <c r="E214" s="67">
        <v>33.44</v>
      </c>
      <c r="F214" s="67">
        <v>55.98</v>
      </c>
      <c r="G214" s="95">
        <v>12.07</v>
      </c>
      <c r="H214" s="115">
        <v>26.521999999999998</v>
      </c>
      <c r="I214" s="105">
        <v>45.51</v>
      </c>
      <c r="J214" s="67">
        <v>402.33</v>
      </c>
      <c r="K214" s="67">
        <v>179</v>
      </c>
      <c r="L214" s="67">
        <v>0.60699999999999998</v>
      </c>
      <c r="M214" s="67">
        <v>2</v>
      </c>
      <c r="N214" s="67">
        <v>1</v>
      </c>
      <c r="O214" s="67">
        <v>24</v>
      </c>
      <c r="P214" s="67">
        <v>0</v>
      </c>
      <c r="Q214" s="67"/>
      <c r="R214" s="68">
        <v>546.15</v>
      </c>
    </row>
    <row r="215" spans="1:18" x14ac:dyDescent="0.25">
      <c r="A215" s="66">
        <v>58</v>
      </c>
      <c r="B215" s="67">
        <v>135457</v>
      </c>
      <c r="C215" s="67" t="s">
        <v>705</v>
      </c>
      <c r="D215" s="67">
        <v>1</v>
      </c>
      <c r="E215" s="67">
        <v>0</v>
      </c>
      <c r="F215" s="67">
        <v>0</v>
      </c>
      <c r="G215" s="95">
        <v>0</v>
      </c>
      <c r="H215" s="115">
        <v>0</v>
      </c>
      <c r="I215" s="105">
        <v>0</v>
      </c>
      <c r="J215" s="67">
        <v>47.25</v>
      </c>
      <c r="K215" s="67">
        <v>9999</v>
      </c>
      <c r="L215" s="67">
        <v>0</v>
      </c>
      <c r="M215" s="67">
        <v>0</v>
      </c>
      <c r="N215" s="67">
        <v>0</v>
      </c>
      <c r="O215" s="67">
        <v>15</v>
      </c>
      <c r="P215" s="67">
        <v>0</v>
      </c>
      <c r="Q215" s="67"/>
      <c r="R215" s="68">
        <v>66.95</v>
      </c>
    </row>
    <row r="216" spans="1:18" x14ac:dyDescent="0.25">
      <c r="A216" s="66">
        <v>33</v>
      </c>
      <c r="B216" s="67">
        <v>116430</v>
      </c>
      <c r="C216" s="67" t="s">
        <v>680</v>
      </c>
      <c r="D216" s="67">
        <v>1</v>
      </c>
      <c r="E216" s="67">
        <v>29.05</v>
      </c>
      <c r="F216" s="67">
        <v>47.99</v>
      </c>
      <c r="G216" s="95">
        <v>9.9700000000000006</v>
      </c>
      <c r="H216" s="115">
        <v>25.550999999999998</v>
      </c>
      <c r="I216" s="105">
        <v>39.020000000000003</v>
      </c>
      <c r="J216" s="67">
        <v>0</v>
      </c>
      <c r="K216" s="67">
        <v>23</v>
      </c>
      <c r="L216" s="67">
        <v>0.52</v>
      </c>
      <c r="M216" s="67">
        <v>1</v>
      </c>
      <c r="N216" s="67">
        <v>1</v>
      </c>
      <c r="O216" s="67">
        <v>0</v>
      </c>
      <c r="P216" s="67">
        <v>0</v>
      </c>
      <c r="Q216" s="67"/>
      <c r="R216" s="68">
        <v>0</v>
      </c>
    </row>
    <row r="217" spans="1:18" x14ac:dyDescent="0.25">
      <c r="A217" s="66">
        <v>206</v>
      </c>
      <c r="B217" s="67">
        <v>296519</v>
      </c>
      <c r="C217" s="67" t="s">
        <v>852</v>
      </c>
      <c r="D217" s="67">
        <v>1</v>
      </c>
      <c r="E217" s="67">
        <v>69.75</v>
      </c>
      <c r="F217" s="67">
        <v>113.97</v>
      </c>
      <c r="G217" s="95">
        <v>22.91</v>
      </c>
      <c r="H217" s="115">
        <v>24.725000000000001</v>
      </c>
      <c r="I217" s="105">
        <v>92.66</v>
      </c>
      <c r="J217" s="67">
        <v>116.25</v>
      </c>
      <c r="K217" s="67">
        <v>64.667000000000002</v>
      </c>
      <c r="L217" s="67">
        <v>1.2350000000000001</v>
      </c>
      <c r="M217" s="67">
        <v>3</v>
      </c>
      <c r="N217" s="67">
        <v>2.1</v>
      </c>
      <c r="O217" s="67">
        <v>5</v>
      </c>
      <c r="P217" s="67">
        <v>0</v>
      </c>
      <c r="Q217" s="67"/>
      <c r="R217" s="68">
        <v>154.43</v>
      </c>
    </row>
    <row r="218" spans="1:18" x14ac:dyDescent="0.25">
      <c r="A218" s="76">
        <v>180</v>
      </c>
      <c r="B218" s="77">
        <v>287186</v>
      </c>
      <c r="C218" s="77" t="s">
        <v>826</v>
      </c>
      <c r="D218" s="77">
        <v>1</v>
      </c>
      <c r="E218" s="77">
        <v>0</v>
      </c>
      <c r="F218" s="77">
        <v>0</v>
      </c>
      <c r="G218" s="98">
        <v>0</v>
      </c>
      <c r="H218" s="118">
        <v>0</v>
      </c>
      <c r="I218" s="108">
        <v>0</v>
      </c>
      <c r="J218" s="77">
        <v>29.98</v>
      </c>
      <c r="K218" s="77">
        <v>9999</v>
      </c>
      <c r="L218" s="77">
        <v>0</v>
      </c>
      <c r="M218" s="77">
        <v>0</v>
      </c>
      <c r="N218" s="77">
        <v>0</v>
      </c>
      <c r="O218" s="77">
        <v>2</v>
      </c>
      <c r="P218" s="77">
        <v>0</v>
      </c>
      <c r="Q218" s="77"/>
      <c r="R218" s="78">
        <v>40.630000000000003</v>
      </c>
    </row>
    <row r="219" spans="1:18" x14ac:dyDescent="0.25">
      <c r="A219" s="76">
        <v>143</v>
      </c>
      <c r="B219" s="77">
        <v>279026</v>
      </c>
      <c r="C219" s="77" t="s">
        <v>789</v>
      </c>
      <c r="D219" s="77">
        <v>1</v>
      </c>
      <c r="E219" s="77">
        <v>14.99</v>
      </c>
      <c r="F219" s="77">
        <v>25.99</v>
      </c>
      <c r="G219" s="98">
        <v>6.14</v>
      </c>
      <c r="H219" s="118">
        <v>29.058</v>
      </c>
      <c r="I219" s="108">
        <v>21.13</v>
      </c>
      <c r="J219" s="77">
        <v>29.98</v>
      </c>
      <c r="K219" s="77">
        <v>83</v>
      </c>
      <c r="L219" s="77">
        <v>0.28199999999999997</v>
      </c>
      <c r="M219" s="77">
        <v>1</v>
      </c>
      <c r="N219" s="77">
        <v>0.5</v>
      </c>
      <c r="O219" s="77">
        <v>2</v>
      </c>
      <c r="P219" s="77">
        <v>0</v>
      </c>
      <c r="Q219" s="77"/>
      <c r="R219" s="78">
        <v>42.26</v>
      </c>
    </row>
    <row r="220" spans="1:18" x14ac:dyDescent="0.25">
      <c r="A220" s="76">
        <v>145</v>
      </c>
      <c r="B220" s="77">
        <v>279751</v>
      </c>
      <c r="C220" s="77" t="s">
        <v>791</v>
      </c>
      <c r="D220" s="77">
        <v>1</v>
      </c>
      <c r="E220" s="77">
        <v>0</v>
      </c>
      <c r="F220" s="77">
        <v>0</v>
      </c>
      <c r="G220" s="98">
        <v>0</v>
      </c>
      <c r="H220" s="118">
        <v>0</v>
      </c>
      <c r="I220" s="108">
        <v>0</v>
      </c>
      <c r="J220" s="77">
        <v>74.95</v>
      </c>
      <c r="K220" s="77">
        <v>9999</v>
      </c>
      <c r="L220" s="77">
        <v>0</v>
      </c>
      <c r="M220" s="77">
        <v>0</v>
      </c>
      <c r="N220" s="77">
        <v>0</v>
      </c>
      <c r="O220" s="77">
        <v>5</v>
      </c>
      <c r="P220" s="77">
        <v>0</v>
      </c>
      <c r="Q220" s="77"/>
      <c r="R220" s="78">
        <v>105.65</v>
      </c>
    </row>
    <row r="221" spans="1:18" x14ac:dyDescent="0.25">
      <c r="A221" s="76">
        <v>132</v>
      </c>
      <c r="B221" s="77">
        <v>277851</v>
      </c>
      <c r="C221" s="77" t="s">
        <v>778</v>
      </c>
      <c r="D221" s="77">
        <v>1</v>
      </c>
      <c r="E221" s="77">
        <v>0</v>
      </c>
      <c r="F221" s="77">
        <v>0</v>
      </c>
      <c r="G221" s="98">
        <v>0</v>
      </c>
      <c r="H221" s="118">
        <v>0</v>
      </c>
      <c r="I221" s="108">
        <v>0</v>
      </c>
      <c r="J221" s="77">
        <v>59.96</v>
      </c>
      <c r="K221" s="77">
        <v>9999</v>
      </c>
      <c r="L221" s="77">
        <v>0</v>
      </c>
      <c r="M221" s="77">
        <v>0</v>
      </c>
      <c r="N221" s="77">
        <v>0</v>
      </c>
      <c r="O221" s="77">
        <v>4</v>
      </c>
      <c r="P221" s="77">
        <v>0</v>
      </c>
      <c r="Q221" s="77"/>
      <c r="R221" s="78">
        <v>84.52</v>
      </c>
    </row>
    <row r="222" spans="1:18" x14ac:dyDescent="0.25">
      <c r="A222" s="76">
        <v>123</v>
      </c>
      <c r="B222" s="77">
        <v>270131</v>
      </c>
      <c r="C222" s="77" t="s">
        <v>769</v>
      </c>
      <c r="D222" s="77">
        <v>1</v>
      </c>
      <c r="E222" s="77">
        <v>0</v>
      </c>
      <c r="F222" s="77">
        <v>0</v>
      </c>
      <c r="G222" s="98">
        <v>0</v>
      </c>
      <c r="H222" s="118">
        <v>0</v>
      </c>
      <c r="I222" s="108">
        <v>0</v>
      </c>
      <c r="J222" s="77">
        <v>29.98</v>
      </c>
      <c r="K222" s="77">
        <v>9999</v>
      </c>
      <c r="L222" s="77">
        <v>0</v>
      </c>
      <c r="M222" s="77">
        <v>0</v>
      </c>
      <c r="N222" s="77">
        <v>0</v>
      </c>
      <c r="O222" s="77">
        <v>2</v>
      </c>
      <c r="P222" s="77">
        <v>0</v>
      </c>
      <c r="Q222" s="77"/>
      <c r="R222" s="78">
        <v>42.26</v>
      </c>
    </row>
    <row r="223" spans="1:18" x14ac:dyDescent="0.25">
      <c r="A223" s="76">
        <v>199</v>
      </c>
      <c r="B223" s="77">
        <v>294347</v>
      </c>
      <c r="C223" s="77" t="s">
        <v>845</v>
      </c>
      <c r="D223" s="77">
        <v>1</v>
      </c>
      <c r="E223" s="77">
        <v>20.100000000000001</v>
      </c>
      <c r="F223" s="77">
        <v>35.94</v>
      </c>
      <c r="G223" s="98">
        <v>9.1199999999999992</v>
      </c>
      <c r="H223" s="118">
        <v>31.210999999999999</v>
      </c>
      <c r="I223" s="108">
        <v>29.22</v>
      </c>
      <c r="J223" s="77">
        <v>26.8</v>
      </c>
      <c r="K223" s="77">
        <v>56.667000000000002</v>
      </c>
      <c r="L223" s="77">
        <v>0.39</v>
      </c>
      <c r="M223" s="77">
        <v>6</v>
      </c>
      <c r="N223" s="77">
        <v>1.2</v>
      </c>
      <c r="O223" s="77">
        <v>8</v>
      </c>
      <c r="P223" s="77">
        <v>0</v>
      </c>
      <c r="Q223" s="77"/>
      <c r="R223" s="78">
        <v>38.96</v>
      </c>
    </row>
    <row r="224" spans="1:18" x14ac:dyDescent="0.25">
      <c r="A224" s="76">
        <v>110</v>
      </c>
      <c r="B224" s="77">
        <v>265703</v>
      </c>
      <c r="C224" s="77" t="s">
        <v>756</v>
      </c>
      <c r="D224" s="77">
        <v>1</v>
      </c>
      <c r="E224" s="77">
        <v>17.3</v>
      </c>
      <c r="F224" s="77">
        <v>27.99</v>
      </c>
      <c r="G224" s="98">
        <v>5.46</v>
      </c>
      <c r="H224" s="118">
        <v>23.989000000000001</v>
      </c>
      <c r="I224" s="108">
        <v>22.76</v>
      </c>
      <c r="J224" s="77">
        <v>51.96</v>
      </c>
      <c r="K224" s="77">
        <v>108</v>
      </c>
      <c r="L224" s="77">
        <v>0.30299999999999999</v>
      </c>
      <c r="M224" s="77">
        <v>1</v>
      </c>
      <c r="N224" s="77">
        <v>0.5</v>
      </c>
      <c r="O224" s="77">
        <v>3</v>
      </c>
      <c r="P224" s="77">
        <v>0</v>
      </c>
      <c r="Q224" s="77"/>
      <c r="R224" s="78">
        <v>68.27</v>
      </c>
    </row>
    <row r="225" spans="1:18" x14ac:dyDescent="0.25">
      <c r="A225" s="76">
        <v>108</v>
      </c>
      <c r="B225" s="77">
        <v>264002</v>
      </c>
      <c r="C225" s="77" t="s">
        <v>754</v>
      </c>
      <c r="D225" s="77">
        <v>1</v>
      </c>
      <c r="E225" s="77">
        <v>0</v>
      </c>
      <c r="F225" s="77">
        <v>0</v>
      </c>
      <c r="G225" s="98">
        <v>0</v>
      </c>
      <c r="H225" s="118">
        <v>0</v>
      </c>
      <c r="I225" s="108">
        <v>0</v>
      </c>
      <c r="J225" s="77">
        <v>218.52</v>
      </c>
      <c r="K225" s="77">
        <v>9999</v>
      </c>
      <c r="L225" s="77">
        <v>0</v>
      </c>
      <c r="M225" s="77">
        <v>0</v>
      </c>
      <c r="N225" s="77">
        <v>0</v>
      </c>
      <c r="O225" s="77">
        <v>9</v>
      </c>
      <c r="P225" s="77">
        <v>0</v>
      </c>
      <c r="Q225" s="77"/>
      <c r="R225" s="78">
        <v>277.98</v>
      </c>
    </row>
    <row r="226" spans="1:18" x14ac:dyDescent="0.25">
      <c r="A226" s="76">
        <v>109</v>
      </c>
      <c r="B226" s="77">
        <v>265686</v>
      </c>
      <c r="C226" s="77" t="s">
        <v>755</v>
      </c>
      <c r="D226" s="77">
        <v>1</v>
      </c>
      <c r="E226" s="77">
        <v>68.8</v>
      </c>
      <c r="F226" s="77">
        <v>118.24</v>
      </c>
      <c r="G226" s="98">
        <v>27.33</v>
      </c>
      <c r="H226" s="118">
        <v>28.43</v>
      </c>
      <c r="I226" s="108">
        <v>96.13</v>
      </c>
      <c r="J226" s="77">
        <v>17.2</v>
      </c>
      <c r="K226" s="77">
        <v>3.5619999999999998</v>
      </c>
      <c r="L226" s="77">
        <v>1.282</v>
      </c>
      <c r="M226" s="77">
        <v>16</v>
      </c>
      <c r="N226" s="77">
        <v>1.6</v>
      </c>
      <c r="O226" s="77">
        <v>4</v>
      </c>
      <c r="P226" s="77">
        <v>0</v>
      </c>
      <c r="Q226" s="77"/>
      <c r="R226" s="78">
        <v>24.03</v>
      </c>
    </row>
    <row r="227" spans="1:18" x14ac:dyDescent="0.25">
      <c r="A227" s="76">
        <v>111</v>
      </c>
      <c r="B227" s="77">
        <v>265929</v>
      </c>
      <c r="C227" s="77" t="s">
        <v>757</v>
      </c>
      <c r="D227" s="77">
        <v>1</v>
      </c>
      <c r="E227" s="77">
        <v>75.959999999999994</v>
      </c>
      <c r="F227" s="77">
        <v>125.91</v>
      </c>
      <c r="G227" s="98">
        <v>26.41</v>
      </c>
      <c r="H227" s="118">
        <v>25.798999999999999</v>
      </c>
      <c r="I227" s="108">
        <v>102.37</v>
      </c>
      <c r="J227" s="77">
        <v>25.32</v>
      </c>
      <c r="K227" s="77">
        <v>8.8889999999999993</v>
      </c>
      <c r="L227" s="77">
        <v>1.365</v>
      </c>
      <c r="M227" s="77">
        <v>9</v>
      </c>
      <c r="N227" s="77">
        <v>1.8</v>
      </c>
      <c r="O227" s="77">
        <v>3</v>
      </c>
      <c r="P227" s="77">
        <v>0</v>
      </c>
      <c r="Q227" s="77"/>
      <c r="R227" s="78">
        <v>34.119999999999997</v>
      </c>
    </row>
    <row r="228" spans="1:18" x14ac:dyDescent="0.25">
      <c r="A228" s="76">
        <v>116</v>
      </c>
      <c r="B228" s="77">
        <v>268455</v>
      </c>
      <c r="C228" s="77" t="s">
        <v>762</v>
      </c>
      <c r="D228" s="77">
        <v>1</v>
      </c>
      <c r="E228" s="77">
        <v>0</v>
      </c>
      <c r="F228" s="77">
        <v>0</v>
      </c>
      <c r="G228" s="98">
        <v>0</v>
      </c>
      <c r="H228" s="118">
        <v>0</v>
      </c>
      <c r="I228" s="108">
        <v>0</v>
      </c>
      <c r="J228" s="77">
        <v>68.7</v>
      </c>
      <c r="K228" s="77">
        <v>9999</v>
      </c>
      <c r="L228" s="77">
        <v>0</v>
      </c>
      <c r="M228" s="77">
        <v>0</v>
      </c>
      <c r="N228" s="77">
        <v>0</v>
      </c>
      <c r="O228" s="77">
        <v>4</v>
      </c>
      <c r="P228" s="77">
        <v>0</v>
      </c>
      <c r="Q228" s="77"/>
      <c r="R228" s="78">
        <v>94.28</v>
      </c>
    </row>
    <row r="229" spans="1:18" x14ac:dyDescent="0.25">
      <c r="A229" s="76">
        <v>130</v>
      </c>
      <c r="B229" s="77">
        <v>276991</v>
      </c>
      <c r="C229" s="77" t="s">
        <v>776</v>
      </c>
      <c r="D229" s="77">
        <v>1</v>
      </c>
      <c r="E229" s="77">
        <v>16.88</v>
      </c>
      <c r="F229" s="77">
        <v>29.98</v>
      </c>
      <c r="G229" s="98">
        <v>7.49</v>
      </c>
      <c r="H229" s="118">
        <v>30.734999999999999</v>
      </c>
      <c r="I229" s="108">
        <v>24.37</v>
      </c>
      <c r="J229" s="77">
        <v>0</v>
      </c>
      <c r="K229" s="77">
        <v>3.5</v>
      </c>
      <c r="L229" s="77">
        <v>0.32500000000000001</v>
      </c>
      <c r="M229" s="77">
        <v>2</v>
      </c>
      <c r="N229" s="77">
        <v>0.4</v>
      </c>
      <c r="O229" s="77">
        <v>0</v>
      </c>
      <c r="P229" s="77">
        <v>0</v>
      </c>
      <c r="Q229" s="77"/>
      <c r="R229" s="78">
        <v>0</v>
      </c>
    </row>
    <row r="230" spans="1:18" x14ac:dyDescent="0.25">
      <c r="A230" s="76">
        <v>131</v>
      </c>
      <c r="B230" s="77">
        <v>276992</v>
      </c>
      <c r="C230" s="77" t="s">
        <v>777</v>
      </c>
      <c r="D230" s="77">
        <v>1</v>
      </c>
      <c r="E230" s="77">
        <v>17.75</v>
      </c>
      <c r="F230" s="77">
        <v>28.99</v>
      </c>
      <c r="G230" s="98">
        <v>5.82</v>
      </c>
      <c r="H230" s="118">
        <v>24.692</v>
      </c>
      <c r="I230" s="108">
        <v>23.57</v>
      </c>
      <c r="J230" s="77">
        <v>71.22</v>
      </c>
      <c r="K230" s="77">
        <v>137</v>
      </c>
      <c r="L230" s="77">
        <v>0.314</v>
      </c>
      <c r="M230" s="77">
        <v>1</v>
      </c>
      <c r="N230" s="77">
        <v>0.5</v>
      </c>
      <c r="O230" s="77">
        <v>4</v>
      </c>
      <c r="P230" s="77">
        <v>0</v>
      </c>
      <c r="Q230" s="77"/>
      <c r="R230" s="78">
        <v>94.28</v>
      </c>
    </row>
    <row r="231" spans="1:18" x14ac:dyDescent="0.25">
      <c r="A231" s="76">
        <v>202</v>
      </c>
      <c r="B231" s="77">
        <v>295628</v>
      </c>
      <c r="C231" s="77" t="s">
        <v>848</v>
      </c>
      <c r="D231" s="77">
        <v>1</v>
      </c>
      <c r="E231" s="77">
        <v>8.44</v>
      </c>
      <c r="F231" s="77">
        <v>13.99</v>
      </c>
      <c r="G231" s="98">
        <v>2.93</v>
      </c>
      <c r="H231" s="118">
        <v>25.77</v>
      </c>
      <c r="I231" s="108">
        <v>11.37</v>
      </c>
      <c r="J231" s="77">
        <v>25.32</v>
      </c>
      <c r="K231" s="77">
        <v>95</v>
      </c>
      <c r="L231" s="77">
        <v>0.152</v>
      </c>
      <c r="M231" s="77">
        <v>1</v>
      </c>
      <c r="N231" s="77">
        <v>0.2</v>
      </c>
      <c r="O231" s="77">
        <v>3</v>
      </c>
      <c r="P231" s="77">
        <v>0</v>
      </c>
      <c r="Q231" s="77"/>
      <c r="R231" s="78">
        <v>34.119999999999997</v>
      </c>
    </row>
    <row r="232" spans="1:18" x14ac:dyDescent="0.25">
      <c r="A232" s="76">
        <v>203</v>
      </c>
      <c r="B232" s="77">
        <v>295629</v>
      </c>
      <c r="C232" s="77" t="s">
        <v>849</v>
      </c>
      <c r="D232" s="77">
        <v>1</v>
      </c>
      <c r="E232" s="77">
        <v>0</v>
      </c>
      <c r="F232" s="77">
        <v>0</v>
      </c>
      <c r="G232" s="98">
        <v>0</v>
      </c>
      <c r="H232" s="118">
        <v>0</v>
      </c>
      <c r="I232" s="108">
        <v>0</v>
      </c>
      <c r="J232" s="77">
        <v>35.76</v>
      </c>
      <c r="K232" s="77">
        <v>9999</v>
      </c>
      <c r="L232" s="77">
        <v>0</v>
      </c>
      <c r="M232" s="77">
        <v>0</v>
      </c>
      <c r="N232" s="77">
        <v>0</v>
      </c>
      <c r="O232" s="77">
        <v>2</v>
      </c>
      <c r="P232" s="77">
        <v>0</v>
      </c>
      <c r="Q232" s="77"/>
      <c r="R232" s="78">
        <v>48.76</v>
      </c>
    </row>
    <row r="233" spans="1:18" x14ac:dyDescent="0.25">
      <c r="A233" s="66">
        <v>70</v>
      </c>
      <c r="B233" s="67">
        <v>209325</v>
      </c>
      <c r="C233" s="67" t="s">
        <v>717</v>
      </c>
      <c r="D233" s="67">
        <v>1</v>
      </c>
      <c r="E233" s="67">
        <v>0</v>
      </c>
      <c r="F233" s="67">
        <v>0</v>
      </c>
      <c r="G233" s="95">
        <v>0</v>
      </c>
      <c r="H233" s="115">
        <v>0</v>
      </c>
      <c r="I233" s="105">
        <v>0</v>
      </c>
      <c r="J233" s="67">
        <v>310.38</v>
      </c>
      <c r="K233" s="67">
        <v>9999</v>
      </c>
      <c r="L233" s="67">
        <v>0</v>
      </c>
      <c r="M233" s="67">
        <v>0</v>
      </c>
      <c r="N233" s="67">
        <v>0</v>
      </c>
      <c r="O233" s="67">
        <v>21</v>
      </c>
      <c r="P233" s="67">
        <v>0</v>
      </c>
      <c r="Q233" s="67"/>
      <c r="R233" s="68">
        <v>426.66</v>
      </c>
    </row>
    <row r="234" spans="1:18" x14ac:dyDescent="0.25">
      <c r="A234" s="66">
        <v>75</v>
      </c>
      <c r="B234" s="67">
        <v>249158</v>
      </c>
      <c r="C234" s="67" t="s">
        <v>722</v>
      </c>
      <c r="D234" s="67">
        <v>1</v>
      </c>
      <c r="E234" s="67">
        <v>71.19</v>
      </c>
      <c r="F234" s="67">
        <v>125.79</v>
      </c>
      <c r="G234" s="95">
        <v>31.08</v>
      </c>
      <c r="H234" s="115">
        <v>30.39</v>
      </c>
      <c r="I234" s="105">
        <v>102.27</v>
      </c>
      <c r="J234" s="67">
        <v>30.51</v>
      </c>
      <c r="K234" s="67">
        <v>14.667</v>
      </c>
      <c r="L234" s="67">
        <v>1.363</v>
      </c>
      <c r="M234" s="67">
        <v>21</v>
      </c>
      <c r="N234" s="67">
        <v>2.1</v>
      </c>
      <c r="O234" s="67">
        <v>9</v>
      </c>
      <c r="P234" s="67">
        <v>0</v>
      </c>
      <c r="Q234" s="67"/>
      <c r="R234" s="68">
        <v>43.83</v>
      </c>
    </row>
    <row r="235" spans="1:18" x14ac:dyDescent="0.25">
      <c r="A235" s="66">
        <v>7</v>
      </c>
      <c r="B235" s="67">
        <v>104185</v>
      </c>
      <c r="C235" s="67" t="s">
        <v>654</v>
      </c>
      <c r="D235" s="67">
        <v>1</v>
      </c>
      <c r="E235" s="67">
        <v>114.66</v>
      </c>
      <c r="F235" s="67">
        <v>197.82</v>
      </c>
      <c r="G235" s="95">
        <v>46.17</v>
      </c>
      <c r="H235" s="115">
        <v>28.707000000000001</v>
      </c>
      <c r="I235" s="105">
        <v>160.83000000000001</v>
      </c>
      <c r="J235" s="67">
        <v>57.33</v>
      </c>
      <c r="K235" s="67">
        <v>13.667</v>
      </c>
      <c r="L235" s="67">
        <v>2.1440000000000001</v>
      </c>
      <c r="M235" s="67">
        <v>18</v>
      </c>
      <c r="N235" s="67">
        <v>3.6</v>
      </c>
      <c r="O235" s="67">
        <v>9</v>
      </c>
      <c r="P235" s="67">
        <v>0</v>
      </c>
      <c r="Q235" s="67"/>
      <c r="R235" s="68">
        <v>80.41</v>
      </c>
    </row>
    <row r="236" spans="1:18" x14ac:dyDescent="0.25">
      <c r="A236" s="66">
        <v>41</v>
      </c>
      <c r="B236" s="67">
        <v>127974</v>
      </c>
      <c r="C236" s="67" t="s">
        <v>688</v>
      </c>
      <c r="D236" s="67">
        <v>1</v>
      </c>
      <c r="E236" s="67">
        <v>177.36</v>
      </c>
      <c r="F236" s="67">
        <v>303.92</v>
      </c>
      <c r="G236" s="95">
        <v>69.73</v>
      </c>
      <c r="H236" s="115">
        <v>28.22</v>
      </c>
      <c r="I236" s="105">
        <v>247.09</v>
      </c>
      <c r="J236" s="67">
        <v>44.34</v>
      </c>
      <c r="K236" s="67">
        <v>26</v>
      </c>
      <c r="L236" s="67">
        <v>3.294</v>
      </c>
      <c r="M236" s="67">
        <v>8</v>
      </c>
      <c r="N236" s="67">
        <v>5.6</v>
      </c>
      <c r="O236" s="67">
        <v>2</v>
      </c>
      <c r="P236" s="67">
        <v>0</v>
      </c>
      <c r="Q236" s="67"/>
      <c r="R236" s="68">
        <v>61.77</v>
      </c>
    </row>
    <row r="237" spans="1:18" x14ac:dyDescent="0.25">
      <c r="A237" s="66">
        <v>43</v>
      </c>
      <c r="B237" s="67">
        <v>128721</v>
      </c>
      <c r="C237" s="67" t="s">
        <v>690</v>
      </c>
      <c r="D237" s="67">
        <v>1</v>
      </c>
      <c r="E237" s="67">
        <v>58.05</v>
      </c>
      <c r="F237" s="67">
        <v>104.85</v>
      </c>
      <c r="G237" s="95">
        <v>27.19</v>
      </c>
      <c r="H237" s="115">
        <v>31.898</v>
      </c>
      <c r="I237" s="105">
        <v>85.24</v>
      </c>
      <c r="J237" s="67">
        <v>34.85</v>
      </c>
      <c r="K237" s="67">
        <v>39.267000000000003</v>
      </c>
      <c r="L237" s="67">
        <v>1.1359999999999999</v>
      </c>
      <c r="M237" s="67">
        <v>15</v>
      </c>
      <c r="N237" s="67">
        <v>1.5</v>
      </c>
      <c r="O237" s="67">
        <v>9</v>
      </c>
      <c r="P237" s="67">
        <v>0</v>
      </c>
      <c r="Q237" s="67"/>
      <c r="R237" s="68">
        <v>51.15</v>
      </c>
    </row>
    <row r="238" spans="1:18" x14ac:dyDescent="0.25">
      <c r="A238" s="76">
        <v>39</v>
      </c>
      <c r="B238" s="77">
        <v>127016</v>
      </c>
      <c r="C238" s="77" t="s">
        <v>686</v>
      </c>
      <c r="D238" s="77">
        <v>1</v>
      </c>
      <c r="E238" s="77">
        <v>531.62</v>
      </c>
      <c r="F238" s="77">
        <v>797.62</v>
      </c>
      <c r="G238" s="98">
        <v>116.85</v>
      </c>
      <c r="H238" s="118">
        <v>18.018999999999998</v>
      </c>
      <c r="I238" s="108">
        <v>648.47</v>
      </c>
      <c r="J238" s="77">
        <v>447.68</v>
      </c>
      <c r="K238" s="77">
        <v>11.026</v>
      </c>
      <c r="L238" s="77">
        <v>8.6449999999999996</v>
      </c>
      <c r="M238" s="77">
        <v>38</v>
      </c>
      <c r="N238" s="77">
        <v>19</v>
      </c>
      <c r="O238" s="77">
        <v>32</v>
      </c>
      <c r="P238" s="77">
        <v>0</v>
      </c>
      <c r="Q238" s="77" t="s">
        <v>20</v>
      </c>
      <c r="R238" s="78">
        <v>546.08000000000004</v>
      </c>
    </row>
    <row r="239" spans="1:18" x14ac:dyDescent="0.25">
      <c r="A239" s="76">
        <v>240</v>
      </c>
      <c r="B239" s="77">
        <v>303218</v>
      </c>
      <c r="C239" s="77" t="s">
        <v>886</v>
      </c>
      <c r="D239" s="77">
        <v>1</v>
      </c>
      <c r="E239" s="77">
        <v>147</v>
      </c>
      <c r="F239" s="77">
        <v>251.79</v>
      </c>
      <c r="G239" s="98">
        <v>57.71</v>
      </c>
      <c r="H239" s="118">
        <v>28.190999999999999</v>
      </c>
      <c r="I239" s="108">
        <v>204.71</v>
      </c>
      <c r="J239" s="77">
        <v>84</v>
      </c>
      <c r="K239" s="77">
        <v>20.286000000000001</v>
      </c>
      <c r="L239" s="77">
        <v>2.7290000000000001</v>
      </c>
      <c r="M239" s="77">
        <v>21</v>
      </c>
      <c r="N239" s="77">
        <v>4.2</v>
      </c>
      <c r="O239" s="77">
        <v>12</v>
      </c>
      <c r="P239" s="77">
        <v>0</v>
      </c>
      <c r="Q239" s="77"/>
      <c r="R239" s="78">
        <v>116.98</v>
      </c>
    </row>
    <row r="240" spans="1:18" x14ac:dyDescent="0.25">
      <c r="A240" s="76">
        <v>204</v>
      </c>
      <c r="B240" s="77">
        <v>295773</v>
      </c>
      <c r="C240" s="77" t="s">
        <v>850</v>
      </c>
      <c r="D240" s="77">
        <v>1</v>
      </c>
      <c r="E240" s="77">
        <v>0</v>
      </c>
      <c r="F240" s="77">
        <v>0</v>
      </c>
      <c r="G240" s="98">
        <v>0</v>
      </c>
      <c r="H240" s="118">
        <v>0</v>
      </c>
      <c r="I240" s="108">
        <v>0</v>
      </c>
      <c r="J240" s="77">
        <v>24.39</v>
      </c>
      <c r="K240" s="77">
        <v>9999</v>
      </c>
      <c r="L240" s="77">
        <v>0</v>
      </c>
      <c r="M240" s="77">
        <v>0</v>
      </c>
      <c r="N240" s="77">
        <v>0</v>
      </c>
      <c r="O240" s="77">
        <v>1</v>
      </c>
      <c r="P240" s="77">
        <v>0</v>
      </c>
      <c r="Q240" s="77"/>
      <c r="R240" s="78">
        <v>32.51</v>
      </c>
    </row>
    <row r="241" spans="1:18" x14ac:dyDescent="0.25">
      <c r="A241" s="76">
        <v>198</v>
      </c>
      <c r="B241" s="77">
        <v>294297</v>
      </c>
      <c r="C241" s="77" t="s">
        <v>844</v>
      </c>
      <c r="D241" s="77">
        <v>1</v>
      </c>
      <c r="E241" s="77">
        <v>16.690000000000001</v>
      </c>
      <c r="F241" s="77">
        <v>27.99</v>
      </c>
      <c r="G241" s="98">
        <v>6.07</v>
      </c>
      <c r="H241" s="118">
        <v>26.67</v>
      </c>
      <c r="I241" s="108">
        <v>22.76</v>
      </c>
      <c r="J241" s="77">
        <v>0</v>
      </c>
      <c r="K241" s="77">
        <v>17</v>
      </c>
      <c r="L241" s="77">
        <v>0.30299999999999999</v>
      </c>
      <c r="M241" s="77">
        <v>1</v>
      </c>
      <c r="N241" s="77">
        <v>0.5</v>
      </c>
      <c r="O241" s="77">
        <v>0</v>
      </c>
      <c r="P241" s="77">
        <v>0</v>
      </c>
      <c r="Q241" s="77"/>
      <c r="R241" s="78">
        <v>0</v>
      </c>
    </row>
    <row r="242" spans="1:18" x14ac:dyDescent="0.25">
      <c r="A242" s="76">
        <v>166</v>
      </c>
      <c r="B242" s="77">
        <v>284140</v>
      </c>
      <c r="C242" s="77" t="s">
        <v>812</v>
      </c>
      <c r="D242" s="77">
        <v>1</v>
      </c>
      <c r="E242" s="77">
        <v>0</v>
      </c>
      <c r="F242" s="77">
        <v>0</v>
      </c>
      <c r="G242" s="98">
        <v>0</v>
      </c>
      <c r="H242" s="118">
        <v>0</v>
      </c>
      <c r="I242" s="108">
        <v>0</v>
      </c>
      <c r="J242" s="77">
        <v>15.2</v>
      </c>
      <c r="K242" s="77">
        <v>9999</v>
      </c>
      <c r="L242" s="77">
        <v>0</v>
      </c>
      <c r="M242" s="77">
        <v>0</v>
      </c>
      <c r="N242" s="77">
        <v>0</v>
      </c>
      <c r="O242" s="77">
        <v>4</v>
      </c>
      <c r="P242" s="77">
        <v>0</v>
      </c>
      <c r="Q242" s="77"/>
      <c r="R242" s="78">
        <v>21.11</v>
      </c>
    </row>
    <row r="243" spans="1:18" x14ac:dyDescent="0.25">
      <c r="A243" s="76">
        <v>167</v>
      </c>
      <c r="B243" s="77">
        <v>284141</v>
      </c>
      <c r="C243" s="77" t="s">
        <v>813</v>
      </c>
      <c r="D243" s="77">
        <v>1</v>
      </c>
      <c r="E243" s="77">
        <v>0</v>
      </c>
      <c r="F243" s="77">
        <v>0</v>
      </c>
      <c r="G243" s="98">
        <v>0</v>
      </c>
      <c r="H243" s="118">
        <v>0</v>
      </c>
      <c r="I243" s="108">
        <v>0</v>
      </c>
      <c r="J243" s="77">
        <v>99.19</v>
      </c>
      <c r="K243" s="77">
        <v>9999</v>
      </c>
      <c r="L243" s="77">
        <v>0</v>
      </c>
      <c r="M243" s="77">
        <v>0</v>
      </c>
      <c r="N243" s="77">
        <v>0</v>
      </c>
      <c r="O243" s="77">
        <v>13</v>
      </c>
      <c r="P243" s="77">
        <v>0</v>
      </c>
      <c r="Q243" s="77"/>
      <c r="R243" s="78">
        <v>137.29</v>
      </c>
    </row>
    <row r="244" spans="1:18" x14ac:dyDescent="0.25">
      <c r="A244" s="76">
        <v>241</v>
      </c>
      <c r="B244" s="77">
        <v>303223</v>
      </c>
      <c r="C244" s="77" t="s">
        <v>887</v>
      </c>
      <c r="D244" s="77">
        <v>1</v>
      </c>
      <c r="E244" s="77">
        <v>0</v>
      </c>
      <c r="F244" s="77">
        <v>0</v>
      </c>
      <c r="G244" s="98">
        <v>0</v>
      </c>
      <c r="H244" s="118">
        <v>0</v>
      </c>
      <c r="I244" s="108">
        <v>0</v>
      </c>
      <c r="J244" s="77">
        <v>13.61</v>
      </c>
      <c r="K244" s="77">
        <v>9999</v>
      </c>
      <c r="L244" s="77">
        <v>0</v>
      </c>
      <c r="M244" s="77">
        <v>0</v>
      </c>
      <c r="N244" s="77">
        <v>0</v>
      </c>
      <c r="O244" s="77">
        <v>1</v>
      </c>
      <c r="P244" s="77">
        <v>0</v>
      </c>
      <c r="Q244" s="77"/>
      <c r="R244" s="78">
        <v>17.07</v>
      </c>
    </row>
    <row r="245" spans="1:18" x14ac:dyDescent="0.25">
      <c r="A245" s="66">
        <v>1</v>
      </c>
      <c r="B245" s="67">
        <v>5011</v>
      </c>
      <c r="C245" s="67" t="s">
        <v>648</v>
      </c>
      <c r="D245" s="67">
        <v>1</v>
      </c>
      <c r="E245" s="67">
        <v>0</v>
      </c>
      <c r="F245" s="67">
        <v>0</v>
      </c>
      <c r="G245" s="95">
        <v>0</v>
      </c>
      <c r="H245" s="115">
        <v>0</v>
      </c>
      <c r="I245" s="105">
        <v>0</v>
      </c>
      <c r="J245" s="67">
        <v>77.52</v>
      </c>
      <c r="K245" s="67">
        <v>9999</v>
      </c>
      <c r="L245" s="67">
        <v>0</v>
      </c>
      <c r="M245" s="67">
        <v>0</v>
      </c>
      <c r="N245" s="67">
        <v>0</v>
      </c>
      <c r="O245" s="67">
        <v>24</v>
      </c>
      <c r="P245" s="67">
        <v>0</v>
      </c>
      <c r="Q245" s="67"/>
      <c r="R245" s="68">
        <v>107.12</v>
      </c>
    </row>
    <row r="246" spans="1:18" x14ac:dyDescent="0.25">
      <c r="A246" s="76">
        <v>157</v>
      </c>
      <c r="B246" s="77">
        <v>282852</v>
      </c>
      <c r="C246" s="77" t="s">
        <v>803</v>
      </c>
      <c r="D246" s="77">
        <v>1</v>
      </c>
      <c r="E246" s="77">
        <v>14.18</v>
      </c>
      <c r="F246" s="77">
        <v>23.99</v>
      </c>
      <c r="G246" s="98">
        <v>5.32</v>
      </c>
      <c r="H246" s="118">
        <v>27.282</v>
      </c>
      <c r="I246" s="108">
        <v>19.5</v>
      </c>
      <c r="J246" s="77">
        <v>43.14</v>
      </c>
      <c r="K246" s="77">
        <v>93</v>
      </c>
      <c r="L246" s="77">
        <v>0.26</v>
      </c>
      <c r="M246" s="77">
        <v>1</v>
      </c>
      <c r="N246" s="77">
        <v>0.5</v>
      </c>
      <c r="O246" s="77">
        <v>3</v>
      </c>
      <c r="P246" s="77">
        <v>0</v>
      </c>
      <c r="Q246" s="77"/>
      <c r="R246" s="78">
        <v>58.51</v>
      </c>
    </row>
    <row r="247" spans="1:18" ht="15.75" thickBot="1" x14ac:dyDescent="0.3">
      <c r="A247" s="79">
        <v>224</v>
      </c>
      <c r="B247" s="80">
        <v>302602</v>
      </c>
      <c r="C247" s="80" t="s">
        <v>870</v>
      </c>
      <c r="D247" s="80">
        <v>1</v>
      </c>
      <c r="E247" s="80">
        <v>0</v>
      </c>
      <c r="F247" s="80">
        <v>0</v>
      </c>
      <c r="G247" s="103">
        <v>0</v>
      </c>
      <c r="H247" s="123">
        <v>0</v>
      </c>
      <c r="I247" s="113">
        <v>0</v>
      </c>
      <c r="J247" s="80">
        <v>5</v>
      </c>
      <c r="K247" s="80">
        <v>9999</v>
      </c>
      <c r="L247" s="80">
        <v>0</v>
      </c>
      <c r="M247" s="80">
        <v>0</v>
      </c>
      <c r="N247" s="80">
        <v>0</v>
      </c>
      <c r="O247" s="80">
        <v>1</v>
      </c>
      <c r="P247" s="80">
        <v>0</v>
      </c>
      <c r="Q247" s="80"/>
      <c r="R247" s="81">
        <v>7.31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an_s1</vt:lpstr>
      <vt:lpstr>Alkohol 18%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Komakowski</dc:creator>
  <cp:lastModifiedBy>Dział IT KDSH</cp:lastModifiedBy>
  <cp:lastPrinted>2016-01-09T15:11:56Z</cp:lastPrinted>
  <dcterms:created xsi:type="dcterms:W3CDTF">2016-01-05T08:22:04Z</dcterms:created>
  <dcterms:modified xsi:type="dcterms:W3CDTF">2016-11-09T07:33:58Z</dcterms:modified>
</cp:coreProperties>
</file>