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yne/Documents/Programming/vscode/API/SQL_query/tools_and_functions/"/>
    </mc:Choice>
  </mc:AlternateContent>
  <xr:revisionPtr revIDLastSave="0" documentId="13_ncr:1_{65B6CB4E-7D39-7341-AF4B-628824FC5740}" xr6:coauthVersionLast="47" xr6:coauthVersionMax="47" xr10:uidLastSave="{00000000-0000-0000-0000-000000000000}"/>
  <bookViews>
    <workbookView xWindow="-38400" yWindow="-2680" windowWidth="38400" windowHeight="21100" activeTab="1" xr2:uid="{00BD8256-C04A-A443-9499-A98D9E7C3A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2" l="1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9" i="2"/>
  <c r="A9" i="2" a="1"/>
  <c r="A9" i="2" s="1"/>
  <c r="A3" i="1" a="1"/>
  <c r="A3" i="1" s="1"/>
  <c r="D4" i="1"/>
  <c r="D28" i="1" l="1"/>
  <c r="D20" i="1"/>
  <c r="D12" i="1"/>
  <c r="D19" i="1"/>
  <c r="D11" i="1"/>
  <c r="D26" i="1"/>
  <c r="D18" i="1"/>
  <c r="D10" i="1"/>
  <c r="D9" i="1"/>
  <c r="D8" i="1"/>
  <c r="D27" i="1"/>
  <c r="D7" i="1"/>
  <c r="D6" i="1"/>
  <c r="D25" i="1"/>
  <c r="D17" i="1"/>
  <c r="D32" i="1"/>
  <c r="D24" i="1"/>
  <c r="D16" i="1"/>
  <c r="D31" i="1"/>
  <c r="D23" i="1"/>
  <c r="D15" i="1"/>
  <c r="D30" i="1"/>
  <c r="D22" i="1"/>
  <c r="D14" i="1"/>
  <c r="D29" i="1"/>
  <c r="D21" i="1"/>
  <c r="D13" i="1"/>
  <c r="D5" i="1"/>
  <c r="D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<sst xmlns="http://schemas.openxmlformats.org/spreadsheetml/2006/main" count="162" uniqueCount="161">
  <si>
    <t>net weight mg</t>
  </si>
  <si>
    <t xml:space="preserve"> "experiment_ID" : "experiment_ID"</t>
  </si>
  <si>
    <t xml:space="preserve"> "sample_ID" : "sample_ID"</t>
  </si>
  <si>
    <t xml:space="preserve"> "sample_type" : "sample_type"</t>
  </si>
  <si>
    <t xml:space="preserve"> "sample_lot" : "sample_lot"</t>
  </si>
  <si>
    <t xml:space="preserve"> "hide_ID" : "hide_ID"</t>
  </si>
  <si>
    <t xml:space="preserve"> "culture_date" : "culture_date"</t>
  </si>
  <si>
    <t xml:space="preserve"> "biopsy_replicate" : "biopsy_replicate"</t>
  </si>
  <si>
    <t xml:space="preserve"> "biopsy_diameter_mm" : "biopsy_diameter_mm"</t>
  </si>
  <si>
    <t xml:space="preserve"> "loaded_weight1_mg" : "loaded_weight1_mg"</t>
  </si>
  <si>
    <t xml:space="preserve"> "loaded_weight2_mg" : "loaded_weight2_mg"</t>
  </si>
  <si>
    <t xml:space="preserve"> "tube_weight1_mg" : "tube_weight1_mg"</t>
  </si>
  <si>
    <t xml:space="preserve"> "tube_weight2_mg" : "tube_weight2_mg"</t>
  </si>
  <si>
    <t xml:space="preserve"> "operator" : "operator"</t>
  </si>
  <si>
    <t xml:space="preserve"> "std_conc_ug_per_well" : "std_conc_ug_per_well"</t>
  </si>
  <si>
    <t xml:space="preserve"> "media_type" : "media_type"</t>
  </si>
  <si>
    <t xml:space="preserve"> "biomaterial_ID" : "biomaterial_ID"</t>
  </si>
  <si>
    <t xml:space="preserve"> "reaction_date" : "reaction_date"</t>
  </si>
  <si>
    <t xml:space="preserve"> "homogenate volume ul" : "homogenate volume ul"</t>
  </si>
  <si>
    <t xml:space="preserve"> "homogenate sample volume ul" : "homogenate sample volume ul"</t>
  </si>
  <si>
    <t xml:space="preserve"> "digest volume ul" : "digest volume ul"</t>
  </si>
  <si>
    <t xml:space="preserve"> "digest sample volume ul" : "digest sample volume ul"</t>
  </si>
  <si>
    <t xml:space="preserve"> "abs" : "abs"</t>
  </si>
  <si>
    <t xml:space="preserve"> "sheet_name" : "sheet_name"</t>
  </si>
  <si>
    <t xml:space="preserve"> "location" : "location"</t>
  </si>
  <si>
    <t xml:space="preserve"> "normalized_abs" : "normalized_abs"</t>
  </si>
  <si>
    <t xml:space="preserve"> "r_squared" : "r_squared"</t>
  </si>
  <si>
    <t xml:space="preserve"> "net weight mg" : "net weight mg"</t>
  </si>
  <si>
    <t xml:space="preserve"> "ug/well" : "ug/well"</t>
  </si>
  <si>
    <t xml:space="preserve"> "mg/biopsy" : "mg/biopsy"</t>
  </si>
  <si>
    <t xml:space="preserve"> "mg/cm2" : "mg/cm2"</t>
  </si>
  <si>
    <t>id</t>
  </si>
  <si>
    <t>experiment_id</t>
  </si>
  <si>
    <t>biopsy_id</t>
  </si>
  <si>
    <t>biomaterial_id</t>
  </si>
  <si>
    <t>mg/biopsy mean</t>
  </si>
  <si>
    <t>mg/biopsy std</t>
  </si>
  <si>
    <t>mg/ml mean</t>
  </si>
  <si>
    <t>mg/ml std</t>
  </si>
  <si>
    <t>mg/cm2 mean</t>
  </si>
  <si>
    <t>mg/cm2 std</t>
  </si>
  <si>
    <t>tissue areal density mg/cm2</t>
  </si>
  <si>
    <t>'run_id'</t>
  </si>
  <si>
    <t>'Time'</t>
  </si>
  <si>
    <t>'pH Acid(0) - Setpoint'</t>
  </si>
  <si>
    <t xml:space="preserve"> 'pH Alkali(1) - Setpoint'</t>
  </si>
  <si>
    <t xml:space="preserve"> 'dO2(2) - Setpoint'</t>
  </si>
  <si>
    <t>'Temperature(3) - Setpoint'</t>
  </si>
  <si>
    <t>'Temperature Jacket(4) - Setpoint'</t>
  </si>
  <si>
    <t xml:space="preserve"> 'Heater(54) - State'</t>
  </si>
  <si>
    <t>'Heater(54) - Value'</t>
  </si>
  <si>
    <t>'PT-100 Bio(8) - State'</t>
  </si>
  <si>
    <t>'PT-100 Bio(8) - Value'</t>
  </si>
  <si>
    <t>'PT-100 Jacket(9) - State'</t>
  </si>
  <si>
    <t xml:space="preserve"> 'PT-100 Jacket(9) - Value'</t>
  </si>
  <si>
    <t>'4-20mA pH Temperature(12) - State'</t>
  </si>
  <si>
    <t>'4-20mA pH Temperature(12) - Value'</t>
  </si>
  <si>
    <t>'4-20mA pH(13) - State'</t>
  </si>
  <si>
    <t>'4-20mA pH(13) - Value'</t>
  </si>
  <si>
    <t>'4-20mA dO2 Temperature(14) - State'</t>
  </si>
  <si>
    <t>'4-20mA dO2 Temperature(14) - Value'</t>
  </si>
  <si>
    <t>'Gas Air(45) - State'</t>
  </si>
  <si>
    <t>'Gas Air(45) - Value'</t>
  </si>
  <si>
    <t>'Gas O2(46) - State'</t>
  </si>
  <si>
    <t>'Gas O2(46) - Value'</t>
  </si>
  <si>
    <t>'Gas CO2(47) - State'</t>
  </si>
  <si>
    <t xml:space="preserve"> 'Gas CO2(47) - Value'</t>
  </si>
  <si>
    <t>'MFC Air Value(0) - State'</t>
  </si>
  <si>
    <t>'MFC Air Value(0) - Value'</t>
  </si>
  <si>
    <t>'Base In (LS14)(66) - State'</t>
  </si>
  <si>
    <t>'Base In (LS14)(66) - Value'</t>
  </si>
  <si>
    <t>'Recirculation IN (LS16)(67) - State'</t>
  </si>
  <si>
    <t>'Recirculation IN (LS16)(67) - Value'</t>
  </si>
  <si>
    <t>'Recirculation OUT (LS16)(68) - State'</t>
  </si>
  <si>
    <t>'Recirculation OUT (LS16)(68) - Value'</t>
  </si>
  <si>
    <t>'4-20mA dO2 (15) - State'</t>
  </si>
  <si>
    <t>'4-20mA dO2 (15) - Value'</t>
  </si>
  <si>
    <t>'MFC Air Cmd(18) - State'</t>
  </si>
  <si>
    <t>'MFC Air Cmd(18) - Value'</t>
  </si>
  <si>
    <t>'Media In / Sampling (LS25)(69) - State'</t>
  </si>
  <si>
    <t>Media In / Sampling (LS25)(69) - Value'</t>
  </si>
  <si>
    <t>'experiment_id'</t>
  </si>
  <si>
    <t>run_id</t>
  </si>
  <si>
    <t>time</t>
  </si>
  <si>
    <t>upper_pH_setpoint</t>
  </si>
  <si>
    <t>lower_pH_setpoint</t>
  </si>
  <si>
    <t>DO2_setpoint</t>
  </si>
  <si>
    <t>temperature_setpoint_C</t>
  </si>
  <si>
    <t>temperature_jacket_setpoint_C</t>
  </si>
  <si>
    <t>heater_state</t>
  </si>
  <si>
    <t>pt_100_bio_state</t>
  </si>
  <si>
    <t>pt_100_jacket_state</t>
  </si>
  <si>
    <t>4-20mA_pH_temperature_state</t>
  </si>
  <si>
    <t>4-20mA_pH_temperature_value</t>
  </si>
  <si>
    <t>4-20mA_pH_state</t>
  </si>
  <si>
    <t>4-20mA_DO2_temperature_state</t>
  </si>
  <si>
    <t>gas_air_state</t>
  </si>
  <si>
    <t>gas_O2_state</t>
  </si>
  <si>
    <t>gas_CO2_state</t>
  </si>
  <si>
    <t>MFC_air_value_state</t>
  </si>
  <si>
    <t>base_in_state</t>
  </si>
  <si>
    <t>base_in_ml_per_ml</t>
  </si>
  <si>
    <t>recirculation_in_state</t>
  </si>
  <si>
    <t>MFC_air_ml_per_min</t>
  </si>
  <si>
    <t>recirculation_in_ml_per_min</t>
  </si>
  <si>
    <t>recirculation_out_state</t>
  </si>
  <si>
    <t>recirculation_out_ml_per_min</t>
  </si>
  <si>
    <t>gas_CO2_percent</t>
  </si>
  <si>
    <t>gas_O2_percent</t>
  </si>
  <si>
    <t>gas_air_percent</t>
  </si>
  <si>
    <t>heater_percent</t>
  </si>
  <si>
    <t>pt_100_bio_C</t>
  </si>
  <si>
    <t>pt_100_jacket_C</t>
  </si>
  <si>
    <t>4-20mA_pH</t>
  </si>
  <si>
    <t>4-20mA_DO2_temperature_C</t>
  </si>
  <si>
    <t>4-20mA_DO2_state</t>
  </si>
  <si>
    <t>4-20mA_DO2_percent</t>
  </si>
  <si>
    <t>MFC_air_cmd_state</t>
  </si>
  <si>
    <t>MFC_air_cmd_ml_per_min</t>
  </si>
  <si>
    <t>media_in_sampling_state</t>
  </si>
  <si>
    <t>media_in_sampling_ml_per_min</t>
  </si>
  <si>
    <t>"experiment_id":"experiment_id"</t>
  </si>
  <si>
    <t>"run_id":"run_id"</t>
  </si>
  <si>
    <t>"Time":"time"</t>
  </si>
  <si>
    <t>"pH Acid(0) - Setpoint":"upper_pH_setpoint"</t>
  </si>
  <si>
    <t>" pH Alkali(1) - Setpoint":"lower_pH_setpoint"</t>
  </si>
  <si>
    <t>" dO2(2) - Setpoint":"DO2_setpoint"</t>
  </si>
  <si>
    <t>"Temperature(3) - Setpoint":"temperature_setpoint_C"</t>
  </si>
  <si>
    <t>"Temperature Jacket(4) - Setpoint":"temperature_jacket_setpoint_C"</t>
  </si>
  <si>
    <t>" Heater(54) - State":"heater_state"</t>
  </si>
  <si>
    <t>"Heater(54) - Value":"heater_percent"</t>
  </si>
  <si>
    <t>"PT-100 Bio(8) - State":"pt_100_bio_state"</t>
  </si>
  <si>
    <t>"PT-100 Bio(8) - Value":"pt_100_bio_C"</t>
  </si>
  <si>
    <t>"PT-100 Jacket(9) - State":"pt_100_jacket_state"</t>
  </si>
  <si>
    <t>" PT-100 Jacket(9) - Value":"pt_100_jacket_C"</t>
  </si>
  <si>
    <t>"4-20mA pH Temperature(12) - State":"4-20mA_pH_temperature_state"</t>
  </si>
  <si>
    <t>"4-20mA pH Temperature(12) - Value":"4-20mA_pH_temperature_value"</t>
  </si>
  <si>
    <t>"4-20mA pH(13) - State":"4-20mA_pH_state"</t>
  </si>
  <si>
    <t>"4-20mA pH(13) - Value":"4-20mA_pH"</t>
  </si>
  <si>
    <t>"4-20mA dO2 Temperature(14) - State":"4-20mA_DO2_temperature_state"</t>
  </si>
  <si>
    <t>"4-20mA dO2 Temperature(14) - Value":"4-20mA_DO2_temperature_C"</t>
  </si>
  <si>
    <t>"Gas Air(45) - State":"gas_air_state"</t>
  </si>
  <si>
    <t>"Gas Air(45) - Value":"gas_air_percent"</t>
  </si>
  <si>
    <t>"Gas O2(46) - State":"gas_O2_state"</t>
  </si>
  <si>
    <t>"Gas O2(46) - Value":"gas_O2_percent"</t>
  </si>
  <si>
    <t>"Gas CO2(47) - State":"gas_CO2_state"</t>
  </si>
  <si>
    <t>" Gas CO2(47) - Value":"gas_CO2_percent"</t>
  </si>
  <si>
    <t>"MFC Air Value(0) - State":"MFC_air_value_state"</t>
  </si>
  <si>
    <t>"MFC Air Value(0) - Value":"MFC_air_ml_per_min"</t>
  </si>
  <si>
    <t>"Base In (LS14)(66) - State":"base_in_state"</t>
  </si>
  <si>
    <t>"Base In (LS14)(66) - Value":"base_in_ml_per_ml"</t>
  </si>
  <si>
    <t>"Recirculation IN (LS16)(67) - State":"recirculation_in_state"</t>
  </si>
  <si>
    <t>"Recirculation IN (LS16)(67) - Value":"recirculation_in_ml_per_min"</t>
  </si>
  <si>
    <t>"Recirculation OUT (LS16)(68) - State":"recirculation_out_state"</t>
  </si>
  <si>
    <t>"Recirculation OUT (LS16)(68) - Value":"recirculation_out_ml_per_min"</t>
  </si>
  <si>
    <t>"4-20mA dO2 (15) - State":"4-20mA_DO2_state"</t>
  </si>
  <si>
    <t>"4-20mA dO2 (15) - Value":"4-20mA_DO2_percent"</t>
  </si>
  <si>
    <t>"MFC Air Cmd(18) - State":"MFC_air_cmd_state"</t>
  </si>
  <si>
    <t>"MFC Air Cmd(18) - Value":"MFC_air_cmd_ml_per_min"</t>
  </si>
  <si>
    <t>"Media In / Sampling (LS25)(69) - State":"media_in_sampling_state"</t>
  </si>
  <si>
    <t>"Media In / Sampling (LS25)(69) - Value":"media_in_sampling_ml_per_min"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</si>
</sst>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CCCCCC"/>
      <name val="Menlo"/>
      <family val="2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3B29-96A2-4B4F-9BD2-4A412F5A52EF}">
  <dimension ref="A1:L32"/>
  <sheetViews>
    <sheetView workbookViewId="0">
      <selection activeCell="D3" sqref="D3:D23"/>
    </sheetView>
  </sheetViews>
  <sheetFormatPr baseColWidth="10" defaultRowHeight="16" x14ac:dyDescent="0.2"/>
  <sheetData>
    <row r="1" spans="1:12" x14ac:dyDescent="0.2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0</v>
      </c>
      <c r="L1" t="s">
        <v>41</v>
      </c>
    </row>
    <row r="3" spans="1:12" x14ac:dyDescent="0.2">
      <c r="A3" t="str" cm="1">
        <f t="array" ref="A3:A32">TRANSPOSE(A1:AD1)</f>
        <v>id</v>
      </c>
      <c r="D3" t="str">
        <f>_xlfn.CONCAT(" '",A3,"' ",":"," '",A3,"'")</f>
        <v xml:space="preserve"> 'id' : 'id'</v>
      </c>
      <c r="J3" t="s">
        <v>1</v>
      </c>
    </row>
    <row r="4" spans="1:12" x14ac:dyDescent="0.2">
      <c r="A4" t="str">
        <v>experiment_id</v>
      </c>
      <c r="D4" t="str">
        <f t="shared" ref="D4:D32" si="0">_xlfn.CONCAT(" '",A4,"' ",":"," '",A4,"'")</f>
        <v xml:space="preserve"> 'experiment_id' : 'experiment_id'</v>
      </c>
      <c r="J4" t="s">
        <v>2</v>
      </c>
    </row>
    <row r="5" spans="1:12" x14ac:dyDescent="0.2">
      <c r="A5" t="str">
        <v>biopsy_id</v>
      </c>
      <c r="D5" t="str">
        <f t="shared" si="0"/>
        <v xml:space="preserve"> 'biopsy_id' : 'biopsy_id'</v>
      </c>
      <c r="J5" t="s">
        <v>3</v>
      </c>
    </row>
    <row r="6" spans="1:12" x14ac:dyDescent="0.2">
      <c r="A6" t="str">
        <v>biomaterial_id</v>
      </c>
      <c r="D6" t="str">
        <f t="shared" si="0"/>
        <v xml:space="preserve"> 'biomaterial_id' : 'biomaterial_id'</v>
      </c>
      <c r="J6" t="s">
        <v>4</v>
      </c>
    </row>
    <row r="7" spans="1:12" x14ac:dyDescent="0.2">
      <c r="A7" t="str">
        <v>mg/biopsy mean</v>
      </c>
      <c r="D7" t="str">
        <f t="shared" si="0"/>
        <v xml:space="preserve"> 'mg/biopsy mean' : 'mg/biopsy mean'</v>
      </c>
      <c r="J7" t="s">
        <v>5</v>
      </c>
    </row>
    <row r="8" spans="1:12" x14ac:dyDescent="0.2">
      <c r="A8" t="str">
        <v>mg/biopsy std</v>
      </c>
      <c r="D8" t="str">
        <f t="shared" si="0"/>
        <v xml:space="preserve"> 'mg/biopsy std' : 'mg/biopsy std'</v>
      </c>
      <c r="J8" t="s">
        <v>6</v>
      </c>
    </row>
    <row r="9" spans="1:12" x14ac:dyDescent="0.2">
      <c r="A9" t="str">
        <v>mg/ml mean</v>
      </c>
      <c r="D9" t="str">
        <f t="shared" si="0"/>
        <v xml:space="preserve"> 'mg/ml mean' : 'mg/ml mean'</v>
      </c>
      <c r="J9" t="s">
        <v>7</v>
      </c>
    </row>
    <row r="10" spans="1:12" x14ac:dyDescent="0.2">
      <c r="A10" t="str">
        <v>mg/ml std</v>
      </c>
      <c r="D10" t="str">
        <f t="shared" si="0"/>
        <v xml:space="preserve"> 'mg/ml std' : 'mg/ml std'</v>
      </c>
      <c r="J10" t="s">
        <v>8</v>
      </c>
    </row>
    <row r="11" spans="1:12" x14ac:dyDescent="0.2">
      <c r="A11" t="str">
        <v>mg/cm2 mean</v>
      </c>
      <c r="D11" t="str">
        <f t="shared" si="0"/>
        <v xml:space="preserve"> 'mg/cm2 mean' : 'mg/cm2 mean'</v>
      </c>
      <c r="J11" t="s">
        <v>9</v>
      </c>
    </row>
    <row r="12" spans="1:12" x14ac:dyDescent="0.2">
      <c r="A12" t="str">
        <v>mg/cm2 std</v>
      </c>
      <c r="D12" t="str">
        <f t="shared" si="0"/>
        <v xml:space="preserve"> 'mg/cm2 std' : 'mg/cm2 std'</v>
      </c>
      <c r="J12" t="s">
        <v>10</v>
      </c>
    </row>
    <row r="13" spans="1:12" x14ac:dyDescent="0.2">
      <c r="A13" t="str">
        <v>net weight mg</v>
      </c>
      <c r="D13" t="str">
        <f t="shared" si="0"/>
        <v xml:space="preserve"> 'net weight mg' : 'net weight mg'</v>
      </c>
      <c r="J13" t="s">
        <v>11</v>
      </c>
    </row>
    <row r="14" spans="1:12" x14ac:dyDescent="0.2">
      <c r="A14" t="str">
        <v>tissue areal density mg/cm2</v>
      </c>
      <c r="D14" t="str">
        <f t="shared" si="0"/>
        <v xml:space="preserve"> 'tissue areal density mg/cm2' : 'tissue areal density mg/cm2'</v>
      </c>
      <c r="J14" t="s">
        <v>12</v>
      </c>
    </row>
    <row r="15" spans="1:12" x14ac:dyDescent="0.2">
      <c r="A15">
        <v>0</v>
      </c>
      <c r="D15" t="str">
        <f t="shared" si="0"/>
        <v xml:space="preserve"> '0' : '0'</v>
      </c>
      <c r="J15" t="s">
        <v>13</v>
      </c>
    </row>
    <row r="16" spans="1:12" x14ac:dyDescent="0.2">
      <c r="A16">
        <v>0</v>
      </c>
      <c r="D16" t="str">
        <f t="shared" si="0"/>
        <v xml:space="preserve"> '0' : '0'</v>
      </c>
      <c r="J16" t="s">
        <v>14</v>
      </c>
    </row>
    <row r="17" spans="1:10" x14ac:dyDescent="0.2">
      <c r="A17">
        <v>0</v>
      </c>
      <c r="D17" t="str">
        <f t="shared" si="0"/>
        <v xml:space="preserve"> '0' : '0'</v>
      </c>
      <c r="J17" t="s">
        <v>15</v>
      </c>
    </row>
    <row r="18" spans="1:10" x14ac:dyDescent="0.2">
      <c r="A18">
        <v>0</v>
      </c>
      <c r="D18" t="str">
        <f t="shared" si="0"/>
        <v xml:space="preserve"> '0' : '0'</v>
      </c>
      <c r="J18" t="s">
        <v>16</v>
      </c>
    </row>
    <row r="19" spans="1:10" x14ac:dyDescent="0.2">
      <c r="A19">
        <v>0</v>
      </c>
      <c r="D19" t="str">
        <f t="shared" si="0"/>
        <v xml:space="preserve"> '0' : '0'</v>
      </c>
      <c r="J19" t="s">
        <v>17</v>
      </c>
    </row>
    <row r="20" spans="1:10" x14ac:dyDescent="0.2">
      <c r="A20">
        <v>0</v>
      </c>
      <c r="D20" t="str">
        <f t="shared" si="0"/>
        <v xml:space="preserve"> '0' : '0'</v>
      </c>
      <c r="J20" t="s">
        <v>18</v>
      </c>
    </row>
    <row r="21" spans="1:10" x14ac:dyDescent="0.2">
      <c r="A21">
        <v>0</v>
      </c>
      <c r="D21" t="str">
        <f t="shared" si="0"/>
        <v xml:space="preserve"> '0' : '0'</v>
      </c>
      <c r="J21" t="s">
        <v>19</v>
      </c>
    </row>
    <row r="22" spans="1:10" x14ac:dyDescent="0.2">
      <c r="A22">
        <v>0</v>
      </c>
      <c r="D22" t="str">
        <f t="shared" si="0"/>
        <v xml:space="preserve"> '0' : '0'</v>
      </c>
      <c r="J22" t="s">
        <v>20</v>
      </c>
    </row>
    <row r="23" spans="1:10" x14ac:dyDescent="0.2">
      <c r="A23">
        <v>0</v>
      </c>
      <c r="D23" t="str">
        <f t="shared" si="0"/>
        <v xml:space="preserve"> '0' : '0'</v>
      </c>
      <c r="J23" t="s">
        <v>21</v>
      </c>
    </row>
    <row r="24" spans="1:10" x14ac:dyDescent="0.2">
      <c r="A24">
        <v>0</v>
      </c>
      <c r="D24" t="str">
        <f t="shared" si="0"/>
        <v xml:space="preserve"> '0' : '0'</v>
      </c>
      <c r="J24" t="s">
        <v>22</v>
      </c>
    </row>
    <row r="25" spans="1:10" x14ac:dyDescent="0.2">
      <c r="A25">
        <v>0</v>
      </c>
      <c r="D25" t="str">
        <f t="shared" si="0"/>
        <v xml:space="preserve"> '0' : '0'</v>
      </c>
      <c r="J25" t="s">
        <v>23</v>
      </c>
    </row>
    <row r="26" spans="1:10" x14ac:dyDescent="0.2">
      <c r="A26">
        <v>0</v>
      </c>
      <c r="D26" t="str">
        <f t="shared" si="0"/>
        <v xml:space="preserve"> '0' : '0'</v>
      </c>
      <c r="J26" t="s">
        <v>24</v>
      </c>
    </row>
    <row r="27" spans="1:10" x14ac:dyDescent="0.2">
      <c r="A27">
        <v>0</v>
      </c>
      <c r="D27" t="str">
        <f t="shared" si="0"/>
        <v xml:space="preserve"> '0' : '0'</v>
      </c>
      <c r="J27" t="s">
        <v>25</v>
      </c>
    </row>
    <row r="28" spans="1:10" x14ac:dyDescent="0.2">
      <c r="A28">
        <v>0</v>
      </c>
      <c r="D28" t="str">
        <f t="shared" si="0"/>
        <v xml:space="preserve"> '0' : '0'</v>
      </c>
      <c r="J28" t="s">
        <v>26</v>
      </c>
    </row>
    <row r="29" spans="1:10" x14ac:dyDescent="0.2">
      <c r="A29">
        <v>0</v>
      </c>
      <c r="D29" t="str">
        <f t="shared" si="0"/>
        <v xml:space="preserve"> '0' : '0'</v>
      </c>
      <c r="J29" t="s">
        <v>27</v>
      </c>
    </row>
    <row r="30" spans="1:10" x14ac:dyDescent="0.2">
      <c r="A30">
        <v>0</v>
      </c>
      <c r="D30" t="str">
        <f t="shared" si="0"/>
        <v xml:space="preserve"> '0' : '0'</v>
      </c>
      <c r="J30" t="s">
        <v>28</v>
      </c>
    </row>
    <row r="31" spans="1:10" x14ac:dyDescent="0.2">
      <c r="A31">
        <v>0</v>
      </c>
      <c r="D31" t="str">
        <f t="shared" si="0"/>
        <v xml:space="preserve"> '0' : '0'</v>
      </c>
      <c r="J31" t="s">
        <v>29</v>
      </c>
    </row>
    <row r="32" spans="1:10" x14ac:dyDescent="0.2">
      <c r="A32">
        <v>0</v>
      </c>
      <c r="D32" t="str">
        <f t="shared" si="0"/>
        <v xml:space="preserve"> '0' : '0'</v>
      </c>
      <c r="J3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57346-B78E-A14F-A9D5-3524D2F41099}">
  <dimension ref="A1:J48"/>
  <sheetViews>
    <sheetView tabSelected="1" workbookViewId="0">
      <selection activeCell="H9" sqref="H9:H48"/>
    </sheetView>
  </sheetViews>
  <sheetFormatPr baseColWidth="10" defaultRowHeight="16" x14ac:dyDescent="0.2"/>
  <cols>
    <col min="1" max="1" width="45.33203125" bestFit="1" customWidth="1"/>
    <col min="2" max="2" width="31" bestFit="1" customWidth="1"/>
    <col min="3" max="3" width="33.6640625" bestFit="1" customWidth="1"/>
    <col min="4" max="4" width="34.5" bestFit="1" customWidth="1"/>
    <col min="5" max="5" width="35.5" bestFit="1" customWidth="1"/>
    <col min="6" max="6" width="32.83203125" bestFit="1" customWidth="1"/>
    <col min="7" max="7" width="24" bestFit="1" customWidth="1"/>
    <col min="8" max="8" width="29.6640625" bestFit="1" customWidth="1"/>
    <col min="9" max="9" width="17.6640625" bestFit="1" customWidth="1"/>
    <col min="10" max="10" width="17.5" bestFit="1" customWidth="1"/>
    <col min="11" max="11" width="11" customWidth="1"/>
  </cols>
  <sheetData>
    <row r="1" spans="1:10" x14ac:dyDescent="0.2">
      <c r="A1" s="2" t="s">
        <v>81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</row>
    <row r="2" spans="1:10" x14ac:dyDescent="0.2">
      <c r="A2" s="1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</row>
    <row r="3" spans="1:10" x14ac:dyDescent="0.2">
      <c r="A3" s="1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</row>
    <row r="4" spans="1:10" x14ac:dyDescent="0.2">
      <c r="A4" s="1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</row>
    <row r="5" spans="1:10" x14ac:dyDescent="0.2">
      <c r="A5" s="1" t="s">
        <v>71</v>
      </c>
      <c r="B5" t="s">
        <v>72</v>
      </c>
      <c r="C5" t="s">
        <v>73</v>
      </c>
      <c r="D5" t="s">
        <v>74</v>
      </c>
      <c r="E5" t="s">
        <v>75</v>
      </c>
    </row>
    <row r="6" spans="1:10" x14ac:dyDescent="0.2">
      <c r="A6" s="1" t="s">
        <v>76</v>
      </c>
      <c r="B6" t="s">
        <v>77</v>
      </c>
      <c r="C6" t="s">
        <v>78</v>
      </c>
      <c r="D6" t="s">
        <v>79</v>
      </c>
      <c r="E6" s="3" t="s">
        <v>80</v>
      </c>
    </row>
    <row r="9" spans="1:10" x14ac:dyDescent="0.2">
      <c r="A9" t="str" cm="1">
        <f t="array" ref="A9:A48">_xlfn.TOCOL(A1:J6,1,)</f>
        <v>'experiment_id'</v>
      </c>
      <c r="B9" t="s">
        <v>32</v>
      </c>
      <c r="C9" t="str">
        <f>_xlfn.CONCAT("""",A9,"""",":","""",B9,"""")</f>
        <v>"'experiment_id'":"experiment_id"</v>
      </c>
      <c r="E9" t="s">
        <v>121</v>
      </c>
      <c r="F9" t="str">
        <f>E9 &amp;","</f>
        <v>"experiment_id":"experiment_id",</v>
      </c>
      <c r="H9" t="str">
        <f>B9&amp;","</f>
        <v>experiment_id,</v>
      </c>
    </row>
    <row r="10" spans="1:10" x14ac:dyDescent="0.2">
      <c r="A10" t="str">
        <v>'run_id'</v>
      </c>
      <c r="B10" t="s">
        <v>82</v>
      </c>
      <c r="C10" t="str">
        <f t="shared" ref="C10:C48" si="0">_xlfn.CONCAT("""",A10,"""",":","""",B10,"""")</f>
        <v>"'run_id'":"run_id"</v>
      </c>
      <c r="E10" t="s">
        <v>122</v>
      </c>
      <c r="F10" t="str">
        <f t="shared" ref="F10:F48" si="1">E10 &amp;","</f>
        <v>"run_id":"run_id",</v>
      </c>
      <c r="H10" t="str">
        <f t="shared" ref="H10:H48" si="2">B10&amp;","</f>
        <v>run_id,</v>
      </c>
    </row>
    <row r="11" spans="1:10" x14ac:dyDescent="0.2">
      <c r="A11" t="str">
        <v>'Time'</v>
      </c>
      <c r="B11" s="3" t="s">
        <v>83</v>
      </c>
      <c r="C11" t="str">
        <f t="shared" si="0"/>
        <v>"'Time'":"time"</v>
      </c>
      <c r="E11" t="s">
        <v>123</v>
      </c>
      <c r="F11" t="str">
        <f t="shared" si="1"/>
        <v>"Time":"time",</v>
      </c>
      <c r="H11" t="str">
        <f t="shared" si="2"/>
        <v>time,</v>
      </c>
    </row>
    <row r="12" spans="1:10" x14ac:dyDescent="0.2">
      <c r="A12" t="str">
        <v>'pH Acid(0) - Setpoint'</v>
      </c>
      <c r="B12" s="3" t="s">
        <v>84</v>
      </c>
      <c r="C12" t="str">
        <f t="shared" si="0"/>
        <v>"'pH Acid(0) - Setpoint'":"upper_pH_setpoint"</v>
      </c>
      <c r="E12" t="s">
        <v>124</v>
      </c>
      <c r="F12" t="str">
        <f t="shared" si="1"/>
        <v>"pH Acid(0) - Setpoint":"upper_pH_setpoint",</v>
      </c>
      <c r="H12" t="str">
        <f t="shared" si="2"/>
        <v>upper_pH_setpoint,</v>
      </c>
    </row>
    <row r="13" spans="1:10" x14ac:dyDescent="0.2">
      <c r="A13" t="str">
        <v xml:space="preserve"> 'pH Alkali(1) - Setpoint'</v>
      </c>
      <c r="B13" s="3" t="s">
        <v>85</v>
      </c>
      <c r="C13" t="str">
        <f t="shared" si="0"/>
        <v>" 'pH Alkali(1) - Setpoint'":"lower_pH_setpoint"</v>
      </c>
      <c r="E13" t="s">
        <v>125</v>
      </c>
      <c r="F13" t="str">
        <f t="shared" si="1"/>
        <v>" pH Alkali(1) - Setpoint":"lower_pH_setpoint",</v>
      </c>
      <c r="H13" t="str">
        <f t="shared" si="2"/>
        <v>lower_pH_setpoint,</v>
      </c>
    </row>
    <row r="14" spans="1:10" x14ac:dyDescent="0.2">
      <c r="A14" t="str">
        <v xml:space="preserve"> 'dO2(2) - Setpoint'</v>
      </c>
      <c r="B14" t="s">
        <v>86</v>
      </c>
      <c r="C14" t="str">
        <f t="shared" si="0"/>
        <v>" 'dO2(2) - Setpoint'":"DO2_setpoint"</v>
      </c>
      <c r="E14" t="s">
        <v>126</v>
      </c>
      <c r="F14" t="str">
        <f t="shared" si="1"/>
        <v>" dO2(2) - Setpoint":"DO2_setpoint",</v>
      </c>
      <c r="H14" t="str">
        <f t="shared" si="2"/>
        <v>DO2_setpoint,</v>
      </c>
    </row>
    <row r="15" spans="1:10" x14ac:dyDescent="0.2">
      <c r="A15" t="str">
        <v>'Temperature(3) - Setpoint'</v>
      </c>
      <c r="B15" t="s">
        <v>87</v>
      </c>
      <c r="C15" t="str">
        <f t="shared" si="0"/>
        <v>"'Temperature(3) - Setpoint'":"temperature_setpoint_C"</v>
      </c>
      <c r="E15" t="s">
        <v>127</v>
      </c>
      <c r="F15" t="str">
        <f t="shared" si="1"/>
        <v>"Temperature(3) - Setpoint":"temperature_setpoint_C",</v>
      </c>
      <c r="H15" t="str">
        <f t="shared" si="2"/>
        <v>temperature_setpoint_C,</v>
      </c>
    </row>
    <row r="16" spans="1:10" x14ac:dyDescent="0.2">
      <c r="A16" t="str">
        <v>'Temperature Jacket(4) - Setpoint'</v>
      </c>
      <c r="B16" t="s">
        <v>88</v>
      </c>
      <c r="C16" t="str">
        <f t="shared" si="0"/>
        <v>"'Temperature Jacket(4) - Setpoint'":"temperature_jacket_setpoint_C"</v>
      </c>
      <c r="E16" t="s">
        <v>128</v>
      </c>
      <c r="F16" t="str">
        <f t="shared" si="1"/>
        <v>"Temperature Jacket(4) - Setpoint":"temperature_jacket_setpoint_C",</v>
      </c>
      <c r="H16" t="str">
        <f t="shared" si="2"/>
        <v>temperature_jacket_setpoint_C,</v>
      </c>
    </row>
    <row r="17" spans="1:8" x14ac:dyDescent="0.2">
      <c r="A17" t="str">
        <v xml:space="preserve"> 'Heater(54) - State'</v>
      </c>
      <c r="B17" t="s">
        <v>89</v>
      </c>
      <c r="C17" t="str">
        <f t="shared" si="0"/>
        <v>" 'Heater(54) - State'":"heater_state"</v>
      </c>
      <c r="E17" t="s">
        <v>129</v>
      </c>
      <c r="F17" t="str">
        <f t="shared" si="1"/>
        <v>" Heater(54) - State":"heater_state",</v>
      </c>
      <c r="H17" t="str">
        <f t="shared" si="2"/>
        <v>heater_state,</v>
      </c>
    </row>
    <row r="18" spans="1:8" x14ac:dyDescent="0.2">
      <c r="A18" t="str">
        <v>'Heater(54) - Value'</v>
      </c>
      <c r="B18" t="s">
        <v>110</v>
      </c>
      <c r="C18" t="str">
        <f t="shared" si="0"/>
        <v>"'Heater(54) - Value'":"heater_percent"</v>
      </c>
      <c r="E18" t="s">
        <v>130</v>
      </c>
      <c r="F18" t="str">
        <f t="shared" si="1"/>
        <v>"Heater(54) - Value":"heater_percent",</v>
      </c>
      <c r="H18" t="str">
        <f t="shared" si="2"/>
        <v>heater_percent,</v>
      </c>
    </row>
    <row r="19" spans="1:8" x14ac:dyDescent="0.2">
      <c r="A19" t="str">
        <v>'PT-100 Bio(8) - State'</v>
      </c>
      <c r="B19" t="s">
        <v>90</v>
      </c>
      <c r="C19" t="str">
        <f t="shared" si="0"/>
        <v>"'PT-100 Bio(8) - State'":"pt_100_bio_state"</v>
      </c>
      <c r="E19" t="s">
        <v>131</v>
      </c>
      <c r="F19" t="str">
        <f t="shared" si="1"/>
        <v>"PT-100 Bio(8) - State":"pt_100_bio_state",</v>
      </c>
      <c r="H19" t="str">
        <f t="shared" si="2"/>
        <v>pt_100_bio_state,</v>
      </c>
    </row>
    <row r="20" spans="1:8" x14ac:dyDescent="0.2">
      <c r="A20" t="str">
        <v>'PT-100 Bio(8) - Value'</v>
      </c>
      <c r="B20" t="s">
        <v>111</v>
      </c>
      <c r="C20" t="str">
        <f t="shared" si="0"/>
        <v>"'PT-100 Bio(8) - Value'":"pt_100_bio_C"</v>
      </c>
      <c r="E20" t="s">
        <v>132</v>
      </c>
      <c r="F20" t="str">
        <f t="shared" si="1"/>
        <v>"PT-100 Bio(8) - Value":"pt_100_bio_C",</v>
      </c>
      <c r="H20" t="str">
        <f t="shared" si="2"/>
        <v>pt_100_bio_C,</v>
      </c>
    </row>
    <row r="21" spans="1:8" x14ac:dyDescent="0.2">
      <c r="A21" t="str">
        <v>'PT-100 Jacket(9) - State'</v>
      </c>
      <c r="B21" t="s">
        <v>91</v>
      </c>
      <c r="C21" t="str">
        <f t="shared" si="0"/>
        <v>"'PT-100 Jacket(9) - State'":"pt_100_jacket_state"</v>
      </c>
      <c r="E21" t="s">
        <v>133</v>
      </c>
      <c r="F21" t="str">
        <f t="shared" si="1"/>
        <v>"PT-100 Jacket(9) - State":"pt_100_jacket_state",</v>
      </c>
      <c r="H21" t="str">
        <f t="shared" si="2"/>
        <v>pt_100_jacket_state,</v>
      </c>
    </row>
    <row r="22" spans="1:8" x14ac:dyDescent="0.2">
      <c r="A22" t="str">
        <v xml:space="preserve"> 'PT-100 Jacket(9) - Value'</v>
      </c>
      <c r="B22" t="s">
        <v>112</v>
      </c>
      <c r="C22" t="str">
        <f t="shared" si="0"/>
        <v>" 'PT-100 Jacket(9) - Value'":"pt_100_jacket_C"</v>
      </c>
      <c r="E22" t="s">
        <v>134</v>
      </c>
      <c r="F22" t="str">
        <f t="shared" si="1"/>
        <v>" PT-100 Jacket(9) - Value":"pt_100_jacket_C",</v>
      </c>
      <c r="H22" t="str">
        <f t="shared" si="2"/>
        <v>pt_100_jacket_C,</v>
      </c>
    </row>
    <row r="23" spans="1:8" x14ac:dyDescent="0.2">
      <c r="A23" t="str">
        <v>'4-20mA pH Temperature(12) - State'</v>
      </c>
      <c r="B23" t="s">
        <v>92</v>
      </c>
      <c r="C23" t="str">
        <f t="shared" si="0"/>
        <v>"'4-20mA pH Temperature(12) - State'":"4-20mA_pH_temperature_state"</v>
      </c>
      <c r="E23" t="s">
        <v>135</v>
      </c>
      <c r="F23" t="str">
        <f t="shared" si="1"/>
        <v>"4-20mA pH Temperature(12) - State":"4-20mA_pH_temperature_state",</v>
      </c>
      <c r="H23" t="str">
        <f t="shared" si="2"/>
        <v>4-20mA_pH_temperature_state,</v>
      </c>
    </row>
    <row r="24" spans="1:8" x14ac:dyDescent="0.2">
      <c r="A24" t="str">
        <v>'4-20mA pH Temperature(12) - Value'</v>
      </c>
      <c r="B24" t="s">
        <v>93</v>
      </c>
      <c r="C24" t="str">
        <f t="shared" si="0"/>
        <v>"'4-20mA pH Temperature(12) - Value'":"4-20mA_pH_temperature_value"</v>
      </c>
      <c r="E24" t="s">
        <v>136</v>
      </c>
      <c r="F24" t="str">
        <f t="shared" si="1"/>
        <v>"4-20mA pH Temperature(12) - Value":"4-20mA_pH_temperature_value",</v>
      </c>
      <c r="H24" t="str">
        <f t="shared" si="2"/>
        <v>4-20mA_pH_temperature_value,</v>
      </c>
    </row>
    <row r="25" spans="1:8" x14ac:dyDescent="0.2">
      <c r="A25" t="str">
        <v>'4-20mA pH(13) - State'</v>
      </c>
      <c r="B25" t="s">
        <v>94</v>
      </c>
      <c r="C25" t="str">
        <f t="shared" si="0"/>
        <v>"'4-20mA pH(13) - State'":"4-20mA_pH_state"</v>
      </c>
      <c r="E25" t="s">
        <v>137</v>
      </c>
      <c r="F25" t="str">
        <f t="shared" si="1"/>
        <v>"4-20mA pH(13) - State":"4-20mA_pH_state",</v>
      </c>
      <c r="H25" t="str">
        <f t="shared" si="2"/>
        <v>4-20mA_pH_state,</v>
      </c>
    </row>
    <row r="26" spans="1:8" x14ac:dyDescent="0.2">
      <c r="A26" t="str">
        <v>'4-20mA pH(13) - Value'</v>
      </c>
      <c r="B26" t="s">
        <v>113</v>
      </c>
      <c r="C26" t="str">
        <f t="shared" si="0"/>
        <v>"'4-20mA pH(13) - Value'":"4-20mA_pH"</v>
      </c>
      <c r="E26" t="s">
        <v>138</v>
      </c>
      <c r="F26" t="str">
        <f t="shared" si="1"/>
        <v>"4-20mA pH(13) - Value":"4-20mA_pH",</v>
      </c>
      <c r="H26" t="str">
        <f t="shared" si="2"/>
        <v>4-20mA_pH,</v>
      </c>
    </row>
    <row r="27" spans="1:8" x14ac:dyDescent="0.2">
      <c r="A27" t="str">
        <v>'4-20mA dO2 Temperature(14) - State'</v>
      </c>
      <c r="B27" t="s">
        <v>95</v>
      </c>
      <c r="C27" t="str">
        <f t="shared" si="0"/>
        <v>"'4-20mA dO2 Temperature(14) - State'":"4-20mA_DO2_temperature_state"</v>
      </c>
      <c r="E27" t="s">
        <v>139</v>
      </c>
      <c r="F27" t="str">
        <f t="shared" si="1"/>
        <v>"4-20mA dO2 Temperature(14) - State":"4-20mA_DO2_temperature_state",</v>
      </c>
      <c r="H27" t="str">
        <f t="shared" si="2"/>
        <v>4-20mA_DO2_temperature_state,</v>
      </c>
    </row>
    <row r="28" spans="1:8" x14ac:dyDescent="0.2">
      <c r="A28" t="str">
        <v>'4-20mA dO2 Temperature(14) - Value'</v>
      </c>
      <c r="B28" t="s">
        <v>114</v>
      </c>
      <c r="C28" t="str">
        <f t="shared" si="0"/>
        <v>"'4-20mA dO2 Temperature(14) - Value'":"4-20mA_DO2_temperature_C"</v>
      </c>
      <c r="E28" t="s">
        <v>140</v>
      </c>
      <c r="F28" t="str">
        <f t="shared" si="1"/>
        <v>"4-20mA dO2 Temperature(14) - Value":"4-20mA_DO2_temperature_C",</v>
      </c>
      <c r="H28" t="str">
        <f t="shared" si="2"/>
        <v>4-20mA_DO2_temperature_C,</v>
      </c>
    </row>
    <row r="29" spans="1:8" x14ac:dyDescent="0.2">
      <c r="A29" t="str">
        <v>'Gas Air(45) - State'</v>
      </c>
      <c r="B29" t="s">
        <v>96</v>
      </c>
      <c r="C29" t="str">
        <f t="shared" si="0"/>
        <v>"'Gas Air(45) - State'":"gas_air_state"</v>
      </c>
      <c r="E29" t="s">
        <v>141</v>
      </c>
      <c r="F29" t="str">
        <f t="shared" si="1"/>
        <v>"Gas Air(45) - State":"gas_air_state",</v>
      </c>
      <c r="H29" t="str">
        <f t="shared" si="2"/>
        <v>gas_air_state,</v>
      </c>
    </row>
    <row r="30" spans="1:8" x14ac:dyDescent="0.2">
      <c r="A30" t="str">
        <v>'Gas Air(45) - Value'</v>
      </c>
      <c r="B30" t="s">
        <v>109</v>
      </c>
      <c r="C30" t="str">
        <f t="shared" si="0"/>
        <v>"'Gas Air(45) - Value'":"gas_air_percent"</v>
      </c>
      <c r="E30" t="s">
        <v>142</v>
      </c>
      <c r="F30" t="str">
        <f t="shared" si="1"/>
        <v>"Gas Air(45) - Value":"gas_air_percent",</v>
      </c>
      <c r="H30" t="str">
        <f t="shared" si="2"/>
        <v>gas_air_percent,</v>
      </c>
    </row>
    <row r="31" spans="1:8" x14ac:dyDescent="0.2">
      <c r="A31" t="str">
        <v>'Gas O2(46) - State'</v>
      </c>
      <c r="B31" t="s">
        <v>97</v>
      </c>
      <c r="C31" t="str">
        <f t="shared" si="0"/>
        <v>"'Gas O2(46) - State'":"gas_O2_state"</v>
      </c>
      <c r="E31" t="s">
        <v>143</v>
      </c>
      <c r="F31" t="str">
        <f t="shared" si="1"/>
        <v>"Gas O2(46) - State":"gas_O2_state",</v>
      </c>
      <c r="H31" t="str">
        <f t="shared" si="2"/>
        <v>gas_O2_state,</v>
      </c>
    </row>
    <row r="32" spans="1:8" x14ac:dyDescent="0.2">
      <c r="A32" t="str">
        <v>'Gas O2(46) - Value'</v>
      </c>
      <c r="B32" t="s">
        <v>108</v>
      </c>
      <c r="C32" t="str">
        <f t="shared" si="0"/>
        <v>"'Gas O2(46) - Value'":"gas_O2_percent"</v>
      </c>
      <c r="E32" t="s">
        <v>144</v>
      </c>
      <c r="F32" t="str">
        <f t="shared" si="1"/>
        <v>"Gas O2(46) - Value":"gas_O2_percent",</v>
      </c>
      <c r="H32" t="str">
        <f t="shared" si="2"/>
        <v>gas_O2_percent,</v>
      </c>
    </row>
    <row r="33" spans="1:8" x14ac:dyDescent="0.2">
      <c r="A33" t="str">
        <v>'Gas CO2(47) - State'</v>
      </c>
      <c r="B33" t="s">
        <v>98</v>
      </c>
      <c r="C33" t="str">
        <f t="shared" si="0"/>
        <v>"'Gas CO2(47) - State'":"gas_CO2_state"</v>
      </c>
      <c r="E33" t="s">
        <v>145</v>
      </c>
      <c r="F33" t="str">
        <f t="shared" si="1"/>
        <v>"Gas CO2(47) - State":"gas_CO2_state",</v>
      </c>
      <c r="H33" t="str">
        <f t="shared" si="2"/>
        <v>gas_CO2_state,</v>
      </c>
    </row>
    <row r="34" spans="1:8" x14ac:dyDescent="0.2">
      <c r="A34" t="str">
        <v xml:space="preserve"> 'Gas CO2(47) - Value'</v>
      </c>
      <c r="B34" t="s">
        <v>107</v>
      </c>
      <c r="C34" t="str">
        <f t="shared" si="0"/>
        <v>" 'Gas CO2(47) - Value'":"gas_CO2_percent"</v>
      </c>
      <c r="E34" t="s">
        <v>146</v>
      </c>
      <c r="F34" t="str">
        <f t="shared" si="1"/>
        <v>" Gas CO2(47) - Value":"gas_CO2_percent",</v>
      </c>
      <c r="H34" t="str">
        <f t="shared" si="2"/>
        <v>gas_CO2_percent,</v>
      </c>
    </row>
    <row r="35" spans="1:8" x14ac:dyDescent="0.2">
      <c r="A35" t="str">
        <v>'MFC Air Value(0) - State'</v>
      </c>
      <c r="B35" t="s">
        <v>99</v>
      </c>
      <c r="C35" t="str">
        <f t="shared" si="0"/>
        <v>"'MFC Air Value(0) - State'":"MFC_air_value_state"</v>
      </c>
      <c r="E35" t="s">
        <v>147</v>
      </c>
      <c r="F35" t="str">
        <f t="shared" si="1"/>
        <v>"MFC Air Value(0) - State":"MFC_air_value_state",</v>
      </c>
      <c r="H35" t="str">
        <f t="shared" si="2"/>
        <v>MFC_air_value_state,</v>
      </c>
    </row>
    <row r="36" spans="1:8" x14ac:dyDescent="0.2">
      <c r="A36" t="str">
        <v>'MFC Air Value(0) - Value'</v>
      </c>
      <c r="B36" t="s">
        <v>103</v>
      </c>
      <c r="C36" t="str">
        <f t="shared" si="0"/>
        <v>"'MFC Air Value(0) - Value'":"MFC_air_ml_per_min"</v>
      </c>
      <c r="E36" t="s">
        <v>148</v>
      </c>
      <c r="F36" t="str">
        <f t="shared" si="1"/>
        <v>"MFC Air Value(0) - Value":"MFC_air_ml_per_min",</v>
      </c>
      <c r="H36" t="str">
        <f t="shared" si="2"/>
        <v>MFC_air_ml_per_min,</v>
      </c>
    </row>
    <row r="37" spans="1:8" x14ac:dyDescent="0.2">
      <c r="A37" t="str">
        <v>'Base In (LS14)(66) - State'</v>
      </c>
      <c r="B37" t="s">
        <v>100</v>
      </c>
      <c r="C37" t="str">
        <f t="shared" si="0"/>
        <v>"'Base In (LS14)(66) - State'":"base_in_state"</v>
      </c>
      <c r="E37" t="s">
        <v>149</v>
      </c>
      <c r="F37" t="str">
        <f t="shared" si="1"/>
        <v>"Base In (LS14)(66) - State":"base_in_state",</v>
      </c>
      <c r="H37" t="str">
        <f t="shared" si="2"/>
        <v>base_in_state,</v>
      </c>
    </row>
    <row r="38" spans="1:8" x14ac:dyDescent="0.2">
      <c r="A38" t="str">
        <v>'Base In (LS14)(66) - Value'</v>
      </c>
      <c r="B38" t="s">
        <v>101</v>
      </c>
      <c r="C38" t="str">
        <f t="shared" si="0"/>
        <v>"'Base In (LS14)(66) - Value'":"base_in_ml_per_ml"</v>
      </c>
      <c r="E38" t="s">
        <v>150</v>
      </c>
      <c r="F38" t="str">
        <f t="shared" si="1"/>
        <v>"Base In (LS14)(66) - Value":"base_in_ml_per_ml",</v>
      </c>
      <c r="H38" t="str">
        <f t="shared" si="2"/>
        <v>base_in_ml_per_ml,</v>
      </c>
    </row>
    <row r="39" spans="1:8" x14ac:dyDescent="0.2">
      <c r="A39" t="str">
        <v>'Recirculation IN (LS16)(67) - State'</v>
      </c>
      <c r="B39" t="s">
        <v>102</v>
      </c>
      <c r="C39" t="str">
        <f t="shared" si="0"/>
        <v>"'Recirculation IN (LS16)(67) - State'":"recirculation_in_state"</v>
      </c>
      <c r="E39" t="s">
        <v>151</v>
      </c>
      <c r="F39" t="str">
        <f t="shared" si="1"/>
        <v>"Recirculation IN (LS16)(67) - State":"recirculation_in_state",</v>
      </c>
      <c r="H39" t="str">
        <f t="shared" si="2"/>
        <v>recirculation_in_state,</v>
      </c>
    </row>
    <row r="40" spans="1:8" x14ac:dyDescent="0.2">
      <c r="A40" t="str">
        <v>'Recirculation IN (LS16)(67) - Value'</v>
      </c>
      <c r="B40" t="s">
        <v>104</v>
      </c>
      <c r="C40" t="str">
        <f t="shared" si="0"/>
        <v>"'Recirculation IN (LS16)(67) - Value'":"recirculation_in_ml_per_min"</v>
      </c>
      <c r="E40" t="s">
        <v>152</v>
      </c>
      <c r="F40" t="str">
        <f t="shared" si="1"/>
        <v>"Recirculation IN (LS16)(67) - Value":"recirculation_in_ml_per_min",</v>
      </c>
      <c r="H40" t="str">
        <f t="shared" si="2"/>
        <v>recirculation_in_ml_per_min,</v>
      </c>
    </row>
    <row r="41" spans="1:8" x14ac:dyDescent="0.2">
      <c r="A41" t="str">
        <v>'Recirculation OUT (LS16)(68) - State'</v>
      </c>
      <c r="B41" t="s">
        <v>105</v>
      </c>
      <c r="C41" t="str">
        <f t="shared" si="0"/>
        <v>"'Recirculation OUT (LS16)(68) - State'":"recirculation_out_state"</v>
      </c>
      <c r="E41" t="s">
        <v>153</v>
      </c>
      <c r="F41" t="str">
        <f t="shared" si="1"/>
        <v>"Recirculation OUT (LS16)(68) - State":"recirculation_out_state",</v>
      </c>
      <c r="H41" t="str">
        <f t="shared" si="2"/>
        <v>recirculation_out_state,</v>
      </c>
    </row>
    <row r="42" spans="1:8" x14ac:dyDescent="0.2">
      <c r="A42" t="str">
        <v>'Recirculation OUT (LS16)(68) - Value'</v>
      </c>
      <c r="B42" t="s">
        <v>106</v>
      </c>
      <c r="C42" t="str">
        <f t="shared" si="0"/>
        <v>"'Recirculation OUT (LS16)(68) - Value'":"recirculation_out_ml_per_min"</v>
      </c>
      <c r="E42" t="s">
        <v>154</v>
      </c>
      <c r="F42" t="str">
        <f t="shared" si="1"/>
        <v>"Recirculation OUT (LS16)(68) - Value":"recirculation_out_ml_per_min",</v>
      </c>
      <c r="H42" t="str">
        <f t="shared" si="2"/>
        <v>recirculation_out_ml_per_min,</v>
      </c>
    </row>
    <row r="43" spans="1:8" x14ac:dyDescent="0.2">
      <c r="A43" t="str">
        <v>'4-20mA dO2 (15) - State'</v>
      </c>
      <c r="B43" t="s">
        <v>115</v>
      </c>
      <c r="C43" t="str">
        <f t="shared" si="0"/>
        <v>"'4-20mA dO2 (15) - State'":"4-20mA_DO2_state"</v>
      </c>
      <c r="E43" t="s">
        <v>155</v>
      </c>
      <c r="F43" t="str">
        <f t="shared" si="1"/>
        <v>"4-20mA dO2 (15) - State":"4-20mA_DO2_state",</v>
      </c>
      <c r="H43" t="str">
        <f t="shared" si="2"/>
        <v>4-20mA_DO2_state,</v>
      </c>
    </row>
    <row r="44" spans="1:8" x14ac:dyDescent="0.2">
      <c r="A44" t="str">
        <v>'4-20mA dO2 (15) - Value'</v>
      </c>
      <c r="B44" t="s">
        <v>116</v>
      </c>
      <c r="C44" t="str">
        <f t="shared" si="0"/>
        <v>"'4-20mA dO2 (15) - Value'":"4-20mA_DO2_percent"</v>
      </c>
      <c r="E44" t="s">
        <v>156</v>
      </c>
      <c r="F44" t="str">
        <f t="shared" si="1"/>
        <v>"4-20mA dO2 (15) - Value":"4-20mA_DO2_percent",</v>
      </c>
      <c r="H44" t="str">
        <f t="shared" si="2"/>
        <v>4-20mA_DO2_percent,</v>
      </c>
    </row>
    <row r="45" spans="1:8" x14ac:dyDescent="0.2">
      <c r="A45" t="str">
        <v>'MFC Air Cmd(18) - State'</v>
      </c>
      <c r="B45" t="s">
        <v>117</v>
      </c>
      <c r="C45" t="str">
        <f t="shared" si="0"/>
        <v>"'MFC Air Cmd(18) - State'":"MFC_air_cmd_state"</v>
      </c>
      <c r="E45" t="s">
        <v>157</v>
      </c>
      <c r="F45" t="str">
        <f t="shared" si="1"/>
        <v>"MFC Air Cmd(18) - State":"MFC_air_cmd_state",</v>
      </c>
      <c r="H45" t="str">
        <f t="shared" si="2"/>
        <v>MFC_air_cmd_state,</v>
      </c>
    </row>
    <row r="46" spans="1:8" x14ac:dyDescent="0.2">
      <c r="A46" t="str">
        <v>'MFC Air Cmd(18) - Value'</v>
      </c>
      <c r="B46" t="s">
        <v>118</v>
      </c>
      <c r="C46" t="str">
        <f t="shared" si="0"/>
        <v>"'MFC Air Cmd(18) - Value'":"MFC_air_cmd_ml_per_min"</v>
      </c>
      <c r="E46" t="s">
        <v>158</v>
      </c>
      <c r="F46" t="str">
        <f t="shared" si="1"/>
        <v>"MFC Air Cmd(18) - Value":"MFC_air_cmd_ml_per_min",</v>
      </c>
      <c r="H46" t="str">
        <f t="shared" si="2"/>
        <v>MFC_air_cmd_ml_per_min,</v>
      </c>
    </row>
    <row r="47" spans="1:8" x14ac:dyDescent="0.2">
      <c r="A47" t="str">
        <v>'Media In / Sampling (LS25)(69) - State'</v>
      </c>
      <c r="B47" t="s">
        <v>119</v>
      </c>
      <c r="C47" t="str">
        <f t="shared" si="0"/>
        <v>"'Media In / Sampling (LS25)(69) - State'":"media_in_sampling_state"</v>
      </c>
      <c r="E47" t="s">
        <v>159</v>
      </c>
      <c r="F47" t="str">
        <f t="shared" si="1"/>
        <v>"Media In / Sampling (LS25)(69) - State":"media_in_sampling_state",</v>
      </c>
      <c r="H47" t="str">
        <f t="shared" si="2"/>
        <v>media_in_sampling_state,</v>
      </c>
    </row>
    <row r="48" spans="1:8" x14ac:dyDescent="0.2">
      <c r="A48" t="str">
        <v>Media In / Sampling (LS25)(69) - Value'</v>
      </c>
      <c r="B48" t="s">
        <v>120</v>
      </c>
      <c r="C48" t="str">
        <f t="shared" si="0"/>
        <v>"Media In / Sampling (LS25)(69) - Value'":"media_in_sampling_ml_per_min"</v>
      </c>
      <c r="E48" t="s">
        <v>160</v>
      </c>
      <c r="F48" t="str">
        <f t="shared" si="1"/>
        <v>"Media In / Sampling (LS25)(69) - Value":"media_in_sampling_ml_per_min",</v>
      </c>
      <c r="H48" t="str">
        <f t="shared" si="2"/>
        <v>media_in_sampling_ml_per_min,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Wu</dc:creator>
  <cp:lastModifiedBy>Wayne Wu</cp:lastModifiedBy>
  <dcterms:created xsi:type="dcterms:W3CDTF">2023-10-05T16:48:56Z</dcterms:created>
  <dcterms:modified xsi:type="dcterms:W3CDTF">2024-03-14T21:49:26Z</dcterms:modified>
</cp:coreProperties>
</file>