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Hydroxyproline/HP_assay/HP_assay_1/"/>
    </mc:Choice>
  </mc:AlternateContent>
  <xr:revisionPtr revIDLastSave="0" documentId="13_ncr:1_{489041E7-11D5-584F-A061-9BAF9783F869}" xr6:coauthVersionLast="47" xr6:coauthVersionMax="47" xr10:uidLastSave="{00000000-0000-0000-0000-000000000000}"/>
  <bookViews>
    <workbookView xWindow="-38400" yWindow="-2680" windowWidth="38400" windowHeight="21100" xr2:uid="{6CE53BA4-EA17-EB44-8A98-63DE70556C69}"/>
  </bookViews>
  <sheets>
    <sheet name="Samples" sheetId="1" r:id="rId1"/>
    <sheet name="Well layout1" sheetId="2" r:id="rId2"/>
    <sheet name="Well layout2" sheetId="3" r:id="rId3"/>
  </sheets>
  <definedNames>
    <definedName name="_xlnm._FilterDatabase" localSheetId="0" hidden="1">Samples!$D$1:$D$25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2" i="1"/>
  <c r="S2" i="1" a="1"/>
  <c r="S2" i="1" s="1"/>
  <c r="S3" i="1" l="1" a="1"/>
  <c r="S3" i="1" s="1"/>
  <c r="B3" i="2" s="1"/>
  <c r="S4" i="1" a="1"/>
  <c r="S4" i="1" s="1"/>
  <c r="B4" i="2" s="1"/>
  <c r="S5" i="1" a="1"/>
  <c r="S5" i="1" s="1"/>
  <c r="C5" i="2" s="1"/>
  <c r="S6" i="1" a="1"/>
  <c r="S6" i="1" s="1"/>
  <c r="B6" i="2" s="1"/>
  <c r="S7" i="1" a="1"/>
  <c r="S7" i="1" s="1"/>
  <c r="D7" i="2" s="1"/>
  <c r="S8" i="1" a="1"/>
  <c r="S8" i="1" s="1"/>
  <c r="H2" i="2" s="1"/>
  <c r="S9" i="1" a="1"/>
  <c r="S9" i="1" s="1"/>
  <c r="F3" i="2" s="1"/>
  <c r="S10" i="1" a="1"/>
  <c r="S10" i="1" s="1"/>
  <c r="G4" i="2" s="1"/>
  <c r="S11" i="1" a="1"/>
  <c r="S11" i="1" s="1"/>
  <c r="F5" i="2" s="1"/>
  <c r="S12" i="1" a="1"/>
  <c r="S12" i="1" s="1"/>
  <c r="F6" i="2" s="1"/>
  <c r="S13" i="1" a="1"/>
  <c r="S13" i="1" s="1"/>
  <c r="F7" i="2" s="1"/>
  <c r="S14" i="1" a="1"/>
  <c r="S14" i="1" s="1"/>
  <c r="S15" i="1" a="1"/>
  <c r="S15" i="1" s="1"/>
  <c r="J3" i="2" s="1"/>
  <c r="S16" i="1" a="1"/>
  <c r="S16" i="1" s="1"/>
  <c r="M4" i="2" s="1"/>
  <c r="S17" i="1" a="1"/>
  <c r="S17" i="1" s="1"/>
  <c r="J5" i="2" s="1"/>
  <c r="S18" i="1" a="1"/>
  <c r="S18" i="1" s="1"/>
  <c r="S19" i="1" a="1"/>
  <c r="S19" i="1" s="1"/>
  <c r="J7" i="2" s="1"/>
  <c r="S20" i="1" a="1"/>
  <c r="S20" i="1" s="1"/>
  <c r="E2" i="3" s="1"/>
  <c r="S21" i="1" a="1"/>
  <c r="S21" i="1" s="1"/>
  <c r="B3" i="3" s="1"/>
  <c r="S22" i="1" a="1"/>
  <c r="S22" i="1" s="1"/>
  <c r="E4" i="3" s="1"/>
  <c r="S23" i="1" a="1"/>
  <c r="S23" i="1" s="1"/>
  <c r="B5" i="3" s="1"/>
  <c r="S24" i="1" a="1"/>
  <c r="S24" i="1" s="1"/>
  <c r="E6" i="3" s="1"/>
  <c r="S25" i="1" a="1"/>
  <c r="S25" i="1" s="1"/>
  <c r="B7" i="3" s="1"/>
  <c r="S26" i="1" a="1"/>
  <c r="S26" i="1" s="1"/>
  <c r="M3" i="3" s="1"/>
  <c r="S27" i="1" a="1"/>
  <c r="S27" i="1" s="1"/>
  <c r="L3" i="3" s="1"/>
  <c r="S28" i="1" a="1"/>
  <c r="S28" i="1" s="1"/>
  <c r="K2" i="3" s="1"/>
  <c r="S29" i="1" a="1"/>
  <c r="S29" i="1" s="1"/>
  <c r="J2" i="3" s="1"/>
  <c r="S30" i="1" a="1"/>
  <c r="S30" i="1" s="1"/>
  <c r="I3" i="3" s="1"/>
  <c r="S31" i="1" a="1"/>
  <c r="S31" i="1" s="1"/>
  <c r="H3" i="3" s="1"/>
  <c r="S32" i="1" a="1"/>
  <c r="S32" i="1" s="1"/>
  <c r="K6" i="3" s="1"/>
  <c r="S33" i="1" a="1"/>
  <c r="S33" i="1" s="1"/>
  <c r="J7" i="3" s="1"/>
  <c r="S34" i="1" a="1"/>
  <c r="S34" i="1" s="1"/>
  <c r="M8" i="3" s="1"/>
  <c r="S35" i="1" a="1"/>
  <c r="S35" i="1" s="1"/>
  <c r="K9" i="3" s="1"/>
  <c r="S36" i="1" a="1"/>
  <c r="S36" i="1" s="1"/>
  <c r="B8" i="2" s="1"/>
  <c r="B2" i="2" l="1"/>
  <c r="E2" i="2"/>
  <c r="J9" i="3"/>
  <c r="M9" i="3"/>
  <c r="K8" i="3"/>
  <c r="H2" i="3"/>
  <c r="J8" i="3"/>
  <c r="M7" i="3"/>
  <c r="L7" i="3"/>
  <c r="K7" i="3"/>
  <c r="M6" i="3"/>
  <c r="J6" i="3"/>
  <c r="L8" i="3"/>
  <c r="I2" i="3"/>
  <c r="J3" i="3"/>
  <c r="L9" i="3"/>
  <c r="L6" i="3"/>
  <c r="L2" i="3"/>
  <c r="M2" i="3"/>
  <c r="K3" i="3"/>
  <c r="H6" i="2"/>
  <c r="M2" i="2"/>
  <c r="K2" i="2"/>
  <c r="B5" i="2"/>
  <c r="G2" i="2"/>
  <c r="I2" i="2"/>
  <c r="H4" i="2"/>
  <c r="F4" i="2"/>
  <c r="C2" i="2"/>
  <c r="D5" i="2"/>
  <c r="M3" i="2"/>
  <c r="M6" i="2"/>
  <c r="J6" i="2"/>
  <c r="K6" i="2"/>
  <c r="L6" i="2"/>
  <c r="E7" i="2"/>
  <c r="E5" i="2"/>
  <c r="F2" i="2"/>
  <c r="I6" i="2"/>
  <c r="I4" i="2"/>
  <c r="J2" i="2"/>
  <c r="L4" i="2"/>
  <c r="B2" i="3"/>
  <c r="D4" i="3"/>
  <c r="B6" i="3"/>
  <c r="K4" i="2"/>
  <c r="C2" i="3"/>
  <c r="C4" i="3"/>
  <c r="C6" i="3"/>
  <c r="D2" i="2"/>
  <c r="C7" i="2"/>
  <c r="G6" i="2"/>
  <c r="L2" i="2"/>
  <c r="J4" i="2"/>
  <c r="D2" i="3"/>
  <c r="B4" i="3"/>
  <c r="D6" i="3"/>
  <c r="B7" i="2"/>
  <c r="M7" i="2"/>
  <c r="M5" i="2"/>
  <c r="E3" i="3"/>
  <c r="E3" i="2"/>
  <c r="E6" i="2"/>
  <c r="E4" i="2"/>
  <c r="I7" i="2"/>
  <c r="I5" i="2"/>
  <c r="I3" i="2"/>
  <c r="L7" i="2"/>
  <c r="L5" i="2"/>
  <c r="L3" i="2"/>
  <c r="E5" i="3"/>
  <c r="D3" i="3"/>
  <c r="E7" i="3"/>
  <c r="D3" i="2"/>
  <c r="D6" i="2"/>
  <c r="D4" i="2"/>
  <c r="H7" i="2"/>
  <c r="H5" i="2"/>
  <c r="H3" i="2"/>
  <c r="K7" i="2"/>
  <c r="K5" i="2"/>
  <c r="K3" i="2"/>
  <c r="D5" i="3"/>
  <c r="C3" i="3"/>
  <c r="D7" i="3"/>
  <c r="C3" i="2"/>
  <c r="C6" i="2"/>
  <c r="C4" i="2"/>
  <c r="G7" i="2"/>
  <c r="G5" i="2"/>
  <c r="G3" i="2"/>
  <c r="C5" i="3"/>
  <c r="C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<sst xmlns="http://schemas.openxmlformats.org/spreadsheetml/2006/main" count="248" uniqueCount="82">
  <si>
    <t>SZ-0526-1-1</t>
  </si>
  <si>
    <t>0526-1</t>
  </si>
  <si>
    <t>SZ-0526-1-2</t>
  </si>
  <si>
    <t>SZ-0526-1-3</t>
  </si>
  <si>
    <t>SZ-0526-2-1</t>
  </si>
  <si>
    <t>0526-2</t>
  </si>
  <si>
    <t>SZ-0526-2-2</t>
  </si>
  <si>
    <t>SZ-0526-2-3</t>
  </si>
  <si>
    <t>SZ-0526-3-1</t>
  </si>
  <si>
    <t>0526-3</t>
  </si>
  <si>
    <t>SZ-0526-3-2</t>
  </si>
  <si>
    <t>SZ-0526-3-3</t>
  </si>
  <si>
    <t>SZ-0526-4-1</t>
  </si>
  <si>
    <t>0526-4</t>
  </si>
  <si>
    <t>SZ-0526-4-2</t>
  </si>
  <si>
    <t>SZ-0526-4-3</t>
  </si>
  <si>
    <t>SZ-0602-1-1</t>
  </si>
  <si>
    <t>0602-1</t>
  </si>
  <si>
    <t>SZ-0602-1-2</t>
  </si>
  <si>
    <t>SZ-0602-1-3</t>
  </si>
  <si>
    <t>SZ-0602-2-1</t>
  </si>
  <si>
    <t>0602-2</t>
  </si>
  <si>
    <t>SZ-0602-2-2</t>
  </si>
  <si>
    <t>SZ-0602-2-3</t>
  </si>
  <si>
    <t>SZ-0602-3-1</t>
  </si>
  <si>
    <t>0602-3</t>
  </si>
  <si>
    <t>SZ-0602-3-2</t>
  </si>
  <si>
    <t>SZ-0602-3-3</t>
  </si>
  <si>
    <t>SZ-0602-4-1</t>
  </si>
  <si>
    <t>0602-4</t>
  </si>
  <si>
    <t>SZ-0602-4-2</t>
  </si>
  <si>
    <t>SZ-0602-4-3</t>
  </si>
  <si>
    <t>A</t>
  </si>
  <si>
    <t>B</t>
  </si>
  <si>
    <t>C</t>
  </si>
  <si>
    <t>D</t>
  </si>
  <si>
    <t>E</t>
  </si>
  <si>
    <t>F</t>
  </si>
  <si>
    <t>G</t>
  </si>
  <si>
    <t>H</t>
  </si>
  <si>
    <t>Concat</t>
  </si>
  <si>
    <t>S1</t>
  </si>
  <si>
    <t>S0</t>
  </si>
  <si>
    <t>S2</t>
  </si>
  <si>
    <t>S3</t>
  </si>
  <si>
    <t>S4</t>
  </si>
  <si>
    <t>sample_type</t>
  </si>
  <si>
    <t>sample_ID</t>
  </si>
  <si>
    <t>hide_ID</t>
  </si>
  <si>
    <t>operator</t>
  </si>
  <si>
    <t>SZ</t>
  </si>
  <si>
    <t>ID</t>
  </si>
  <si>
    <t>sample</t>
  </si>
  <si>
    <t>standard</t>
  </si>
  <si>
    <t>control</t>
  </si>
  <si>
    <t>S5</t>
  </si>
  <si>
    <t>GH</t>
  </si>
  <si>
    <t>G5</t>
  </si>
  <si>
    <t>G2.5</t>
  </si>
  <si>
    <t>G0</t>
  </si>
  <si>
    <t>water</t>
  </si>
  <si>
    <t>media_type</t>
  </si>
  <si>
    <t>scaffold_type</t>
  </si>
  <si>
    <t>HPL</t>
  </si>
  <si>
    <t>V2P1</t>
  </si>
  <si>
    <t>FBS</t>
  </si>
  <si>
    <t>PLA</t>
  </si>
  <si>
    <t>experiment_ID</t>
  </si>
  <si>
    <t>HP1</t>
  </si>
  <si>
    <t>blank_control</t>
  </si>
  <si>
    <t>sample_lot</t>
  </si>
  <si>
    <t>biopsy_replicate</t>
  </si>
  <si>
    <t>loaded_weight1_mg</t>
  </si>
  <si>
    <t>loaded_weight2_mg</t>
  </si>
  <si>
    <t>tube_weight1_mg</t>
  </si>
  <si>
    <t>tube_weight2_mg</t>
  </si>
  <si>
    <t>std_conc_ug_per_well</t>
  </si>
  <si>
    <t>reaction_date</t>
  </si>
  <si>
    <t>biopsy_diameter_mm</t>
  </si>
  <si>
    <t>culture_date</t>
  </si>
  <si>
    <t>tube_label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</si>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</sst>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quotePrefix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0" fontId="0" fillId="0" borderId="0" xfId="0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CBCC-47AE-604C-A811-F9D1F85A87A9}">
  <dimension ref="A1:T36"/>
  <sheetViews>
    <sheetView tabSelected="1" topLeftCell="A19" zoomScale="117" zoomScaleNormal="142" workbookViewId="0">
      <selection activeCell="D32" sqref="D32"/>
    </sheetView>
  </sheetViews>
  <sheetFormatPr baseColWidth="10" defaultRowHeight="16" x14ac:dyDescent="0.2"/>
  <cols>
    <col min="1" max="7" width="17.5" customWidth="1"/>
    <col min="8" max="8" width="13.6640625" bestFit="1" customWidth="1"/>
    <col min="9" max="9" width="17.83203125" bestFit="1" customWidth="1"/>
    <col min="10" max="11" width="16.6640625" bestFit="1" customWidth="1"/>
    <col min="12" max="13" width="14.83203125" bestFit="1" customWidth="1"/>
    <col min="14" max="14" width="8" customWidth="1"/>
    <col min="15" max="15" width="14.83203125" bestFit="1" customWidth="1"/>
    <col min="16" max="16" width="10.83203125" bestFit="1" customWidth="1"/>
    <col min="17" max="17" width="12.1640625" bestFit="1" customWidth="1"/>
    <col min="18" max="18" width="11.6640625" style="8" bestFit="1" customWidth="1"/>
    <col min="19" max="19" width="88.33203125" bestFit="1" customWidth="1"/>
    <col min="20" max="20" width="20" customWidth="1"/>
    <col min="21" max="21" width="8.6640625" customWidth="1"/>
  </cols>
  <sheetData>
    <row r="1" spans="1:20" x14ac:dyDescent="0.2">
      <c r="A1" s="1" t="s">
        <v>51</v>
      </c>
      <c r="B1" s="1" t="s">
        <v>67</v>
      </c>
      <c r="C1" s="1" t="s">
        <v>47</v>
      </c>
      <c r="D1" s="1" t="s">
        <v>46</v>
      </c>
      <c r="E1" s="1" t="s">
        <v>70</v>
      </c>
      <c r="F1" s="1" t="s">
        <v>48</v>
      </c>
      <c r="G1" s="1" t="s">
        <v>79</v>
      </c>
      <c r="H1" s="1" t="s">
        <v>71</v>
      </c>
      <c r="I1" s="1" t="s">
        <v>78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49</v>
      </c>
      <c r="O1" s="1" t="s">
        <v>76</v>
      </c>
      <c r="P1" t="s">
        <v>61</v>
      </c>
      <c r="Q1" t="s">
        <v>62</v>
      </c>
      <c r="R1" s="7" t="s">
        <v>77</v>
      </c>
      <c r="S1" s="1" t="s">
        <v>40</v>
      </c>
      <c r="T1" t="s">
        <v>80</v>
      </c>
    </row>
    <row r="2" spans="1:20" ht="51" x14ac:dyDescent="0.2">
      <c r="A2" s="1">
        <v>1</v>
      </c>
      <c r="B2" s="1" t="s">
        <v>68</v>
      </c>
      <c r="C2" s="1" t="s">
        <v>0</v>
      </c>
      <c r="D2" s="1" t="s">
        <v>52</v>
      </c>
      <c r="E2" s="1">
        <v>526</v>
      </c>
      <c r="F2" s="1" t="s">
        <v>1</v>
      </c>
      <c r="G2" s="7">
        <v>45134</v>
      </c>
      <c r="H2" s="1">
        <v>1</v>
      </c>
      <c r="I2" s="1">
        <v>8</v>
      </c>
      <c r="J2" s="1">
        <v>1638.7750000000001</v>
      </c>
      <c r="K2" s="1">
        <v>1626.345</v>
      </c>
      <c r="L2" s="1">
        <v>1638.7750000000001</v>
      </c>
      <c r="M2" s="1">
        <v>1626.345</v>
      </c>
      <c r="N2" s="1" t="s">
        <v>50</v>
      </c>
      <c r="O2" s="1"/>
      <c r="P2" s="1" t="s">
        <v>63</v>
      </c>
      <c r="Q2" s="1" t="s">
        <v>64</v>
      </c>
      <c r="R2" s="7">
        <v>45134</v>
      </c>
      <c r="S2" t="str" cm="1">
        <f t="array" ref="S2">_xlfn.CONCAT(A2:Q2&amp;",",TEXT(R2,"mm-dd-yyyy"))</f>
        <v>1,HP1,SZ-0526-1-1,sample,526,0526-1,45134,1,8,1638.775,1626.345,1638.775,1626.345,SZ,,HPL,V2P1,07-27-2023</v>
      </c>
      <c r="T2" s="10" t="str">
        <f>IF(D2="sample",_xlfn.CONCAT(A2,CHAR(10),C2,CHAR(10),TEXT(G2,"mm-dd-yyyy")),"")</f>
        <v>1
SZ-0526-1-1
07-27-2023</v>
      </c>
    </row>
    <row r="3" spans="1:20" ht="51" x14ac:dyDescent="0.2">
      <c r="A3" s="1">
        <v>2</v>
      </c>
      <c r="B3" s="1" t="s">
        <v>68</v>
      </c>
      <c r="C3" s="1" t="s">
        <v>2</v>
      </c>
      <c r="D3" s="1" t="s">
        <v>52</v>
      </c>
      <c r="E3" s="1">
        <v>526</v>
      </c>
      <c r="F3" s="1" t="s">
        <v>1</v>
      </c>
      <c r="G3" s="7">
        <v>45134</v>
      </c>
      <c r="H3" s="1">
        <v>2</v>
      </c>
      <c r="I3" s="1">
        <v>8</v>
      </c>
      <c r="J3" s="1">
        <v>1643.075</v>
      </c>
      <c r="K3" s="1">
        <v>1629.9849999999999</v>
      </c>
      <c r="L3" s="1">
        <v>1643.075</v>
      </c>
      <c r="M3" s="1">
        <v>1629.9849999999999</v>
      </c>
      <c r="N3" s="1" t="s">
        <v>50</v>
      </c>
      <c r="O3" s="1"/>
      <c r="P3" s="1" t="s">
        <v>63</v>
      </c>
      <c r="Q3" s="1" t="s">
        <v>64</v>
      </c>
      <c r="R3" s="7">
        <v>45133</v>
      </c>
      <c r="S3" t="str" cm="1">
        <f t="array" ref="S3">_xlfn.CONCAT(A3:Q3&amp;",",TEXT(R3,"mm-dd-yyyy"))</f>
        <v>2,HP1,SZ-0526-1-2,sample,526,0526-1,45134,2,8,1643.075,1629.985,1643.075,1629.985,SZ,,HPL,V2P1,07-26-2023</v>
      </c>
      <c r="T3" s="10" t="str">
        <f t="shared" ref="T3:T36" si="0">IF(D3="sample",_xlfn.CONCAT(A3,CHAR(10),C3,CHAR(10),TEXT(G3,"mm-dd-yyyy")),"")</f>
        <v>2
SZ-0526-1-2
07-27-2023</v>
      </c>
    </row>
    <row r="4" spans="1:20" ht="51" x14ac:dyDescent="0.2">
      <c r="A4" s="1">
        <v>3</v>
      </c>
      <c r="B4" s="1" t="s">
        <v>68</v>
      </c>
      <c r="C4" s="1" t="s">
        <v>3</v>
      </c>
      <c r="D4" s="1" t="s">
        <v>52</v>
      </c>
      <c r="E4" s="1">
        <v>526</v>
      </c>
      <c r="F4" s="1" t="s">
        <v>1</v>
      </c>
      <c r="G4" s="7">
        <v>45136</v>
      </c>
      <c r="H4" s="1">
        <v>3</v>
      </c>
      <c r="I4" s="1">
        <v>8</v>
      </c>
      <c r="J4" s="1">
        <v>1669.05</v>
      </c>
      <c r="K4" s="1">
        <v>1656.595</v>
      </c>
      <c r="L4" s="1">
        <v>1669.05</v>
      </c>
      <c r="M4" s="1">
        <v>1656.595</v>
      </c>
      <c r="N4" s="1" t="s">
        <v>50</v>
      </c>
      <c r="O4" s="1"/>
      <c r="P4" s="1" t="s">
        <v>63</v>
      </c>
      <c r="Q4" s="1" t="s">
        <v>64</v>
      </c>
      <c r="R4" s="7">
        <v>45133</v>
      </c>
      <c r="S4" t="str" cm="1">
        <f t="array" ref="S4">_xlfn.CONCAT(A4:Q4&amp;",",TEXT(R4,"mm-dd-yyyy"))</f>
        <v>3,HP1,SZ-0526-1-3,sample,526,0526-1,45136,3,8,1669.05,1656.595,1669.05,1656.595,SZ,,HPL,V2P1,07-26-2023</v>
      </c>
      <c r="T4" s="10" t="str">
        <f t="shared" si="0"/>
        <v>3
SZ-0526-1-3
07-29-2023</v>
      </c>
    </row>
    <row r="5" spans="1:20" ht="51" x14ac:dyDescent="0.2">
      <c r="A5" s="1">
        <v>4</v>
      </c>
      <c r="B5" s="1" t="s">
        <v>68</v>
      </c>
      <c r="C5" s="1" t="s">
        <v>4</v>
      </c>
      <c r="D5" s="1" t="s">
        <v>52</v>
      </c>
      <c r="E5" s="1">
        <v>526</v>
      </c>
      <c r="F5" s="1" t="s">
        <v>5</v>
      </c>
      <c r="G5" s="7">
        <v>45137</v>
      </c>
      <c r="H5" s="1">
        <v>1</v>
      </c>
      <c r="I5" s="1">
        <v>8</v>
      </c>
      <c r="J5" s="1">
        <v>1635.98</v>
      </c>
      <c r="K5" s="1">
        <v>1623.355</v>
      </c>
      <c r="L5" s="1">
        <v>1635.98</v>
      </c>
      <c r="M5" s="1">
        <v>1623.355</v>
      </c>
      <c r="N5" s="1" t="s">
        <v>50</v>
      </c>
      <c r="O5" s="1"/>
      <c r="P5" s="1" t="s">
        <v>63</v>
      </c>
      <c r="Q5" s="1" t="s">
        <v>64</v>
      </c>
      <c r="R5" s="7">
        <v>45133</v>
      </c>
      <c r="S5" t="str" cm="1">
        <f t="array" ref="S5">_xlfn.CONCAT(A5:Q5&amp;",",TEXT(R5,"mm-dd-yyyy"))</f>
        <v>4,HP1,SZ-0526-2-1,sample,526,0526-2,45137,1,8,1635.98,1623.355,1635.98,1623.355,SZ,,HPL,V2P1,07-26-2023</v>
      </c>
      <c r="T5" s="10" t="str">
        <f t="shared" si="0"/>
        <v>4
SZ-0526-2-1
07-30-2023</v>
      </c>
    </row>
    <row r="6" spans="1:20" ht="51" x14ac:dyDescent="0.2">
      <c r="A6" s="1">
        <v>5</v>
      </c>
      <c r="B6" s="1" t="s">
        <v>68</v>
      </c>
      <c r="C6" s="1" t="s">
        <v>6</v>
      </c>
      <c r="D6" s="1" t="s">
        <v>52</v>
      </c>
      <c r="E6" s="1">
        <v>526</v>
      </c>
      <c r="F6" s="1" t="s">
        <v>5</v>
      </c>
      <c r="G6" s="7">
        <v>45138</v>
      </c>
      <c r="H6" s="1">
        <v>2</v>
      </c>
      <c r="I6" s="1">
        <v>8</v>
      </c>
      <c r="J6" s="1">
        <v>1670.1849999999999</v>
      </c>
      <c r="K6" s="1">
        <v>1656.98</v>
      </c>
      <c r="L6" s="1">
        <v>1670.1849999999999</v>
      </c>
      <c r="M6" s="1">
        <v>1656.98</v>
      </c>
      <c r="N6" s="1" t="s">
        <v>50</v>
      </c>
      <c r="O6" s="1"/>
      <c r="P6" s="1" t="s">
        <v>63</v>
      </c>
      <c r="Q6" s="1" t="s">
        <v>64</v>
      </c>
      <c r="R6" s="7">
        <v>45133</v>
      </c>
      <c r="S6" t="str" cm="1">
        <f t="array" ref="S6">_xlfn.CONCAT(A6:Q6&amp;",",TEXT(R6,"mm-dd-yyyy"))</f>
        <v>5,HP1,SZ-0526-2-2,sample,526,0526-2,45138,2,8,1670.185,1656.98,1670.185,1656.98,SZ,,HPL,V2P1,07-26-2023</v>
      </c>
      <c r="T6" s="10" t="str">
        <f t="shared" si="0"/>
        <v>5
SZ-0526-2-2
07-31-2023</v>
      </c>
    </row>
    <row r="7" spans="1:20" ht="51" x14ac:dyDescent="0.2">
      <c r="A7" s="1">
        <v>6</v>
      </c>
      <c r="B7" s="1" t="s">
        <v>68</v>
      </c>
      <c r="C7" s="1" t="s">
        <v>7</v>
      </c>
      <c r="D7" s="1" t="s">
        <v>52</v>
      </c>
      <c r="E7" s="1">
        <v>526</v>
      </c>
      <c r="F7" s="1" t="s">
        <v>5</v>
      </c>
      <c r="G7" s="7">
        <v>45139</v>
      </c>
      <c r="H7" s="1">
        <v>3</v>
      </c>
      <c r="I7" s="1">
        <v>8</v>
      </c>
      <c r="J7" s="1">
        <v>1642.74</v>
      </c>
      <c r="K7" s="1">
        <v>1629.39</v>
      </c>
      <c r="L7" s="1">
        <v>1642.74</v>
      </c>
      <c r="M7" s="1">
        <v>1629.39</v>
      </c>
      <c r="N7" s="1" t="s">
        <v>50</v>
      </c>
      <c r="O7" s="1"/>
      <c r="P7" s="1" t="s">
        <v>63</v>
      </c>
      <c r="Q7" s="1" t="s">
        <v>64</v>
      </c>
      <c r="R7" s="7">
        <v>45133</v>
      </c>
      <c r="S7" t="str" cm="1">
        <f t="array" ref="S7">_xlfn.CONCAT(A7:Q7&amp;",",TEXT(R7,"mm-dd-yyyy"))</f>
        <v>6,HP1,SZ-0526-2-3,sample,526,0526-2,45139,3,8,1642.74,1629.39,1642.74,1629.39,SZ,,HPL,V2P1,07-26-2023</v>
      </c>
      <c r="T7" s="10" t="str">
        <f t="shared" si="0"/>
        <v>6
SZ-0526-2-3
08-01-2023</v>
      </c>
    </row>
    <row r="8" spans="1:20" ht="51" x14ac:dyDescent="0.2">
      <c r="A8" s="1">
        <v>7</v>
      </c>
      <c r="B8" s="1" t="s">
        <v>68</v>
      </c>
      <c r="C8" s="1" t="s">
        <v>8</v>
      </c>
      <c r="D8" s="1" t="s">
        <v>52</v>
      </c>
      <c r="E8" s="1">
        <v>526</v>
      </c>
      <c r="F8" s="1" t="s">
        <v>9</v>
      </c>
      <c r="G8" s="7">
        <v>45140</v>
      </c>
      <c r="H8" s="1">
        <v>1</v>
      </c>
      <c r="I8" s="1">
        <v>8</v>
      </c>
      <c r="J8" s="1">
        <v>1678.96</v>
      </c>
      <c r="K8" s="1">
        <v>1664.95</v>
      </c>
      <c r="L8" s="1">
        <v>1678.96</v>
      </c>
      <c r="M8" s="1">
        <v>1664.95</v>
      </c>
      <c r="N8" s="1" t="s">
        <v>50</v>
      </c>
      <c r="O8" s="1"/>
      <c r="P8" s="1" t="s">
        <v>65</v>
      </c>
      <c r="Q8" s="1" t="s">
        <v>64</v>
      </c>
      <c r="R8" s="7">
        <v>45133</v>
      </c>
      <c r="S8" t="str" cm="1">
        <f t="array" ref="S8">_xlfn.CONCAT(A8:Q8&amp;",",TEXT(R8,"mm-dd-yyyy"))</f>
        <v>7,HP1,SZ-0526-3-1,sample,526,0526-3,45140,1,8,1678.96,1664.95,1678.96,1664.95,SZ,,FBS,V2P1,07-26-2023</v>
      </c>
      <c r="T8" s="10" t="str">
        <f t="shared" si="0"/>
        <v>7
SZ-0526-3-1
08-02-2023</v>
      </c>
    </row>
    <row r="9" spans="1:20" ht="51" x14ac:dyDescent="0.2">
      <c r="A9" s="1">
        <v>8</v>
      </c>
      <c r="B9" s="1" t="s">
        <v>68</v>
      </c>
      <c r="C9" s="1" t="s">
        <v>10</v>
      </c>
      <c r="D9" s="1" t="s">
        <v>52</v>
      </c>
      <c r="E9" s="1">
        <v>526</v>
      </c>
      <c r="F9" s="1" t="s">
        <v>9</v>
      </c>
      <c r="G9" s="7">
        <v>45141</v>
      </c>
      <c r="H9" s="1">
        <v>2</v>
      </c>
      <c r="I9" s="1">
        <v>8</v>
      </c>
      <c r="J9" s="1">
        <v>1636.87</v>
      </c>
      <c r="K9" s="1">
        <v>1625.0150000000001</v>
      </c>
      <c r="L9" s="1">
        <v>1636.87</v>
      </c>
      <c r="M9" s="1">
        <v>1625.0150000000001</v>
      </c>
      <c r="N9" s="1" t="s">
        <v>50</v>
      </c>
      <c r="O9" s="1"/>
      <c r="P9" s="1" t="s">
        <v>65</v>
      </c>
      <c r="Q9" s="1" t="s">
        <v>64</v>
      </c>
      <c r="R9" s="7">
        <v>45133</v>
      </c>
      <c r="S9" t="str" cm="1">
        <f t="array" ref="S9">_xlfn.CONCAT(A9:Q9&amp;",",TEXT(R9,"mm-dd-yyyy"))</f>
        <v>8,HP1,SZ-0526-3-2,sample,526,0526-3,45141,2,8,1636.87,1625.015,1636.87,1625.015,SZ,,FBS,V2P1,07-26-2023</v>
      </c>
      <c r="T9" s="10" t="str">
        <f t="shared" si="0"/>
        <v>8
SZ-0526-3-2
08-03-2023</v>
      </c>
    </row>
    <row r="10" spans="1:20" ht="51" x14ac:dyDescent="0.2">
      <c r="A10" s="1">
        <v>9</v>
      </c>
      <c r="B10" s="1" t="s">
        <v>68</v>
      </c>
      <c r="C10" s="1" t="s">
        <v>11</v>
      </c>
      <c r="D10" s="1" t="s">
        <v>52</v>
      </c>
      <c r="E10" s="1">
        <v>526</v>
      </c>
      <c r="F10" s="1" t="s">
        <v>9</v>
      </c>
      <c r="G10" s="7">
        <v>45142</v>
      </c>
      <c r="H10" s="1">
        <v>3</v>
      </c>
      <c r="I10" s="1">
        <v>8</v>
      </c>
      <c r="J10" s="1">
        <v>1652.83</v>
      </c>
      <c r="K10" s="1">
        <v>1639.6849999999999</v>
      </c>
      <c r="L10" s="1">
        <v>1652.83</v>
      </c>
      <c r="M10" s="1">
        <v>1639.6849999999999</v>
      </c>
      <c r="N10" s="1" t="s">
        <v>50</v>
      </c>
      <c r="O10" s="1"/>
      <c r="P10" s="1" t="s">
        <v>65</v>
      </c>
      <c r="Q10" s="1" t="s">
        <v>64</v>
      </c>
      <c r="R10" s="7">
        <v>45133</v>
      </c>
      <c r="S10" t="str" cm="1">
        <f t="array" ref="S10">_xlfn.CONCAT(A10:Q10&amp;",",TEXT(R10,"mm-dd-yyyy"))</f>
        <v>9,HP1,SZ-0526-3-3,sample,526,0526-3,45142,3,8,1652.83,1639.685,1652.83,1639.685,SZ,,FBS,V2P1,07-26-2023</v>
      </c>
      <c r="T10" s="10" t="str">
        <f t="shared" si="0"/>
        <v>9
SZ-0526-3-3
08-04-2023</v>
      </c>
    </row>
    <row r="11" spans="1:20" ht="51" x14ac:dyDescent="0.2">
      <c r="A11" s="1">
        <v>10</v>
      </c>
      <c r="B11" s="1" t="s">
        <v>68</v>
      </c>
      <c r="C11" s="1" t="s">
        <v>12</v>
      </c>
      <c r="D11" s="1" t="s">
        <v>52</v>
      </c>
      <c r="E11" s="1">
        <v>526</v>
      </c>
      <c r="F11" s="1" t="s">
        <v>13</v>
      </c>
      <c r="G11" s="7">
        <v>45143</v>
      </c>
      <c r="H11" s="1">
        <v>1</v>
      </c>
      <c r="I11" s="1">
        <v>8</v>
      </c>
      <c r="J11" s="1">
        <v>1673.72</v>
      </c>
      <c r="K11" s="1">
        <v>1660.3150000000001</v>
      </c>
      <c r="L11" s="1">
        <v>1673.72</v>
      </c>
      <c r="M11" s="1">
        <v>1660.3150000000001</v>
      </c>
      <c r="N11" s="1" t="s">
        <v>50</v>
      </c>
      <c r="O11" s="1"/>
      <c r="P11" s="1" t="s">
        <v>65</v>
      </c>
      <c r="Q11" s="1" t="s">
        <v>64</v>
      </c>
      <c r="R11" s="7">
        <v>45133</v>
      </c>
      <c r="S11" t="str" cm="1">
        <f t="array" ref="S11">_xlfn.CONCAT(A11:Q11&amp;",",TEXT(R11,"mm-dd-yyyy"))</f>
        <v>10,HP1,SZ-0526-4-1,sample,526,0526-4,45143,1,8,1673.72,1660.315,1673.72,1660.315,SZ,,FBS,V2P1,07-26-2023</v>
      </c>
      <c r="T11" s="10" t="str">
        <f t="shared" si="0"/>
        <v>10
SZ-0526-4-1
08-05-2023</v>
      </c>
    </row>
    <row r="12" spans="1:20" ht="51" x14ac:dyDescent="0.2">
      <c r="A12" s="1">
        <v>11</v>
      </c>
      <c r="B12" s="1" t="s">
        <v>68</v>
      </c>
      <c r="C12" s="1" t="s">
        <v>14</v>
      </c>
      <c r="D12" s="1" t="s">
        <v>52</v>
      </c>
      <c r="E12" s="1">
        <v>526</v>
      </c>
      <c r="F12" s="1" t="s">
        <v>13</v>
      </c>
      <c r="G12" s="7">
        <v>45144</v>
      </c>
      <c r="H12" s="1">
        <v>2</v>
      </c>
      <c r="I12" s="1">
        <v>8</v>
      </c>
      <c r="J12" s="1">
        <v>1675.07</v>
      </c>
      <c r="K12" s="1">
        <v>1660.7950000000001</v>
      </c>
      <c r="L12" s="1">
        <v>1675.07</v>
      </c>
      <c r="M12" s="1">
        <v>1660.7950000000001</v>
      </c>
      <c r="N12" s="1" t="s">
        <v>50</v>
      </c>
      <c r="O12" s="1"/>
      <c r="P12" s="1" t="s">
        <v>65</v>
      </c>
      <c r="Q12" s="1" t="s">
        <v>64</v>
      </c>
      <c r="R12" s="7">
        <v>45133</v>
      </c>
      <c r="S12" t="str" cm="1">
        <f t="array" ref="S12">_xlfn.CONCAT(A12:Q12&amp;",",TEXT(R12,"mm-dd-yyyy"))</f>
        <v>11,HP1,SZ-0526-4-2,sample,526,0526-4,45144,2,8,1675.07,1660.795,1675.07,1660.795,SZ,,FBS,V2P1,07-26-2023</v>
      </c>
      <c r="T12" s="10" t="str">
        <f t="shared" si="0"/>
        <v>11
SZ-0526-4-2
08-06-2023</v>
      </c>
    </row>
    <row r="13" spans="1:20" ht="51" x14ac:dyDescent="0.2">
      <c r="A13" s="1">
        <v>12</v>
      </c>
      <c r="B13" s="1" t="s">
        <v>68</v>
      </c>
      <c r="C13" s="1" t="s">
        <v>15</v>
      </c>
      <c r="D13" s="1" t="s">
        <v>52</v>
      </c>
      <c r="E13" s="1">
        <v>526</v>
      </c>
      <c r="F13" s="1" t="s">
        <v>13</v>
      </c>
      <c r="G13" s="7">
        <v>45145</v>
      </c>
      <c r="H13" s="1">
        <v>3</v>
      </c>
      <c r="I13" s="1">
        <v>8</v>
      </c>
      <c r="J13" s="1">
        <v>1633.5</v>
      </c>
      <c r="K13" s="1">
        <v>1620.2049999999999</v>
      </c>
      <c r="L13" s="1">
        <v>1633.5</v>
      </c>
      <c r="M13" s="1">
        <v>1620.2049999999999</v>
      </c>
      <c r="N13" s="1" t="s">
        <v>50</v>
      </c>
      <c r="O13" s="1"/>
      <c r="P13" s="1" t="s">
        <v>65</v>
      </c>
      <c r="Q13" s="1" t="s">
        <v>64</v>
      </c>
      <c r="R13" s="7">
        <v>45133</v>
      </c>
      <c r="S13" t="str" cm="1">
        <f t="array" ref="S13">_xlfn.CONCAT(A13:Q13&amp;",",TEXT(R13,"mm-dd-yyyy"))</f>
        <v>12,HP1,SZ-0526-4-3,sample,526,0526-4,45145,3,8,1633.5,1620.205,1633.5,1620.205,SZ,,FBS,V2P1,07-26-2023</v>
      </c>
      <c r="T13" s="10" t="str">
        <f t="shared" si="0"/>
        <v>12
SZ-0526-4-3
08-07-2023</v>
      </c>
    </row>
    <row r="14" spans="1:20" ht="51" x14ac:dyDescent="0.2">
      <c r="A14" s="1">
        <v>13</v>
      </c>
      <c r="B14" s="1" t="s">
        <v>68</v>
      </c>
      <c r="C14" s="1" t="s">
        <v>16</v>
      </c>
      <c r="D14" s="1" t="s">
        <v>52</v>
      </c>
      <c r="E14" s="1">
        <v>602</v>
      </c>
      <c r="F14" s="1" t="s">
        <v>17</v>
      </c>
      <c r="G14" s="7">
        <v>45146</v>
      </c>
      <c r="H14" s="1">
        <v>1</v>
      </c>
      <c r="I14" s="1">
        <v>8</v>
      </c>
      <c r="J14" s="1">
        <v>1643.0050000000001</v>
      </c>
      <c r="K14" s="1">
        <v>1631.3</v>
      </c>
      <c r="L14" s="1">
        <v>1643.0050000000001</v>
      </c>
      <c r="M14" s="1">
        <v>1631.3</v>
      </c>
      <c r="N14" s="1" t="s">
        <v>50</v>
      </c>
      <c r="O14" s="1"/>
      <c r="P14" s="1" t="s">
        <v>63</v>
      </c>
      <c r="Q14" s="1" t="s">
        <v>66</v>
      </c>
      <c r="R14" s="7">
        <v>45133</v>
      </c>
      <c r="S14" t="str" cm="1">
        <f t="array" ref="S14">_xlfn.CONCAT(A14:Q14&amp;",",TEXT(R14,"mm-dd-yyyy"))</f>
        <v>13,HP1,SZ-0602-1-1,sample,602,0602-1,45146,1,8,1643.005,1631.3,1643.005,1631.3,SZ,,HPL,PLA,07-26-2023</v>
      </c>
      <c r="T14" s="10" t="str">
        <f t="shared" si="0"/>
        <v>13
SZ-0602-1-1
08-08-2023</v>
      </c>
    </row>
    <row r="15" spans="1:20" ht="51" x14ac:dyDescent="0.2">
      <c r="A15" s="1">
        <v>14</v>
      </c>
      <c r="B15" s="1" t="s">
        <v>68</v>
      </c>
      <c r="C15" s="1" t="s">
        <v>18</v>
      </c>
      <c r="D15" s="1" t="s">
        <v>52</v>
      </c>
      <c r="E15" s="1">
        <v>602</v>
      </c>
      <c r="F15" s="1" t="s">
        <v>17</v>
      </c>
      <c r="G15" s="7">
        <v>45147</v>
      </c>
      <c r="H15" s="1">
        <v>2</v>
      </c>
      <c r="I15" s="1">
        <v>8</v>
      </c>
      <c r="J15" s="1">
        <v>1655.5050000000001</v>
      </c>
      <c r="K15" s="1">
        <v>1650.595</v>
      </c>
      <c r="L15" s="1">
        <v>1655.5050000000001</v>
      </c>
      <c r="M15" s="1">
        <v>1650.595</v>
      </c>
      <c r="N15" s="1" t="s">
        <v>50</v>
      </c>
      <c r="O15" s="1"/>
      <c r="P15" s="1" t="s">
        <v>63</v>
      </c>
      <c r="Q15" s="1" t="s">
        <v>66</v>
      </c>
      <c r="R15" s="7">
        <v>45133</v>
      </c>
      <c r="S15" t="str" cm="1">
        <f t="array" ref="S15">_xlfn.CONCAT(A15:Q15&amp;",",TEXT(R15,"mm-dd-yyyy"))</f>
        <v>14,HP1,SZ-0602-1-2,sample,602,0602-1,45147,2,8,1655.505,1650.595,1655.505,1650.595,SZ,,HPL,PLA,07-26-2023</v>
      </c>
      <c r="T15" s="10" t="str">
        <f t="shared" si="0"/>
        <v>14
SZ-0602-1-2
08-09-2023</v>
      </c>
    </row>
    <row r="16" spans="1:20" ht="51" x14ac:dyDescent="0.2">
      <c r="A16" s="1">
        <v>15</v>
      </c>
      <c r="B16" s="1" t="s">
        <v>68</v>
      </c>
      <c r="C16" s="1" t="s">
        <v>19</v>
      </c>
      <c r="D16" s="1" t="s">
        <v>52</v>
      </c>
      <c r="E16" s="1">
        <v>602</v>
      </c>
      <c r="F16" s="1" t="s">
        <v>17</v>
      </c>
      <c r="G16" s="7">
        <v>45148</v>
      </c>
      <c r="H16" s="1">
        <v>3</v>
      </c>
      <c r="I16" s="1">
        <v>8</v>
      </c>
      <c r="J16" s="1">
        <v>1663.345</v>
      </c>
      <c r="K16" s="1">
        <v>1645.7650000000001</v>
      </c>
      <c r="L16" s="1">
        <v>1663.345</v>
      </c>
      <c r="M16" s="1">
        <v>1645.7650000000001</v>
      </c>
      <c r="N16" s="1" t="s">
        <v>50</v>
      </c>
      <c r="O16" s="1"/>
      <c r="P16" s="1" t="s">
        <v>63</v>
      </c>
      <c r="Q16" s="1" t="s">
        <v>66</v>
      </c>
      <c r="R16" s="7">
        <v>45133</v>
      </c>
      <c r="S16" t="str" cm="1">
        <f t="array" ref="S16">_xlfn.CONCAT(A16:Q16&amp;",",TEXT(R16,"mm-dd-yyyy"))</f>
        <v>15,HP1,SZ-0602-1-3,sample,602,0602-1,45148,3,8,1663.345,1645.765,1663.345,1645.765,SZ,,HPL,PLA,07-26-2023</v>
      </c>
      <c r="T16" s="10" t="str">
        <f t="shared" si="0"/>
        <v>15
SZ-0602-1-3
08-10-2023</v>
      </c>
    </row>
    <row r="17" spans="1:20" ht="51" x14ac:dyDescent="0.2">
      <c r="A17" s="1">
        <v>16</v>
      </c>
      <c r="B17" s="1" t="s">
        <v>68</v>
      </c>
      <c r="C17" s="1" t="s">
        <v>20</v>
      </c>
      <c r="D17" s="1" t="s">
        <v>52</v>
      </c>
      <c r="E17" s="1">
        <v>602</v>
      </c>
      <c r="F17" s="1" t="s">
        <v>21</v>
      </c>
      <c r="G17" s="7">
        <v>45149</v>
      </c>
      <c r="H17" s="1">
        <v>1</v>
      </c>
      <c r="I17" s="1">
        <v>8</v>
      </c>
      <c r="J17" s="1">
        <v>1653.31</v>
      </c>
      <c r="K17" s="1">
        <v>1642.39</v>
      </c>
      <c r="L17" s="1">
        <v>1653.31</v>
      </c>
      <c r="M17" s="1">
        <v>1642.39</v>
      </c>
      <c r="N17" s="1" t="s">
        <v>50</v>
      </c>
      <c r="O17" s="1"/>
      <c r="P17" s="1" t="s">
        <v>63</v>
      </c>
      <c r="Q17" s="1" t="s">
        <v>66</v>
      </c>
      <c r="R17" s="7">
        <v>45133</v>
      </c>
      <c r="S17" t="str" cm="1">
        <f t="array" ref="S17">_xlfn.CONCAT(A17:Q17&amp;",",TEXT(R17,"mm-dd-yyyy"))</f>
        <v>16,HP1,SZ-0602-2-1,sample,602,0602-2,45149,1,8,1653.31,1642.39,1653.31,1642.39,SZ,,HPL,PLA,07-26-2023</v>
      </c>
      <c r="T17" s="10" t="str">
        <f t="shared" si="0"/>
        <v>16
SZ-0602-2-1
08-11-2023</v>
      </c>
    </row>
    <row r="18" spans="1:20" ht="51" x14ac:dyDescent="0.2">
      <c r="A18" s="1">
        <v>17</v>
      </c>
      <c r="B18" s="1" t="s">
        <v>68</v>
      </c>
      <c r="C18" s="1" t="s">
        <v>22</v>
      </c>
      <c r="D18" s="1" t="s">
        <v>52</v>
      </c>
      <c r="E18" s="1">
        <v>602</v>
      </c>
      <c r="F18" s="1" t="s">
        <v>21</v>
      </c>
      <c r="G18" s="7">
        <v>45150</v>
      </c>
      <c r="H18" s="1">
        <v>2</v>
      </c>
      <c r="I18" s="1">
        <v>8</v>
      </c>
      <c r="J18" s="1">
        <v>1646.0650000000001</v>
      </c>
      <c r="K18" s="1">
        <v>1634.63</v>
      </c>
      <c r="L18" s="1">
        <v>1646.0650000000001</v>
      </c>
      <c r="M18" s="1">
        <v>1634.63</v>
      </c>
      <c r="N18" s="1" t="s">
        <v>50</v>
      </c>
      <c r="O18" s="1"/>
      <c r="P18" s="1" t="s">
        <v>63</v>
      </c>
      <c r="Q18" s="1" t="s">
        <v>66</v>
      </c>
      <c r="R18" s="7">
        <v>45133</v>
      </c>
      <c r="S18" t="str" cm="1">
        <f t="array" ref="S18">_xlfn.CONCAT(A18:Q18&amp;",",TEXT(R18,"mm-dd-yyyy"))</f>
        <v>17,HP1,SZ-0602-2-2,sample,602,0602-2,45150,2,8,1646.065,1634.63,1646.065,1634.63,SZ,,HPL,PLA,07-26-2023</v>
      </c>
      <c r="T18" s="10" t="str">
        <f t="shared" si="0"/>
        <v>17
SZ-0602-2-2
08-12-2023</v>
      </c>
    </row>
    <row r="19" spans="1:20" ht="51" x14ac:dyDescent="0.2">
      <c r="A19" s="1">
        <v>18</v>
      </c>
      <c r="B19" s="1" t="s">
        <v>68</v>
      </c>
      <c r="C19" s="1" t="s">
        <v>23</v>
      </c>
      <c r="D19" s="1" t="s">
        <v>52</v>
      </c>
      <c r="E19" s="1">
        <v>602</v>
      </c>
      <c r="F19" s="1" t="s">
        <v>21</v>
      </c>
      <c r="G19" s="7">
        <v>45151</v>
      </c>
      <c r="H19" s="1">
        <v>3</v>
      </c>
      <c r="I19" s="1">
        <v>8</v>
      </c>
      <c r="J19" s="1">
        <v>1641.16</v>
      </c>
      <c r="K19" s="1">
        <v>1629.3150000000001</v>
      </c>
      <c r="L19" s="1">
        <v>1641.16</v>
      </c>
      <c r="M19" s="1">
        <v>1629.3150000000001</v>
      </c>
      <c r="N19" s="1" t="s">
        <v>50</v>
      </c>
      <c r="O19" s="1"/>
      <c r="P19" s="1" t="s">
        <v>63</v>
      </c>
      <c r="Q19" s="1" t="s">
        <v>66</v>
      </c>
      <c r="R19" s="7">
        <v>45133</v>
      </c>
      <c r="S19" t="str" cm="1">
        <f t="array" ref="S19">_xlfn.CONCAT(A19:Q19&amp;",",TEXT(R19,"mm-dd-yyyy"))</f>
        <v>18,HP1,SZ-0602-2-3,sample,602,0602-2,45151,3,8,1641.16,1629.315,1641.16,1629.315,SZ,,HPL,PLA,07-26-2023</v>
      </c>
      <c r="T19" s="10" t="str">
        <f t="shared" si="0"/>
        <v>18
SZ-0602-2-3
08-13-2023</v>
      </c>
    </row>
    <row r="20" spans="1:20" ht="51" x14ac:dyDescent="0.2">
      <c r="A20" s="1">
        <v>19</v>
      </c>
      <c r="B20" s="1" t="s">
        <v>68</v>
      </c>
      <c r="C20" s="1" t="s">
        <v>24</v>
      </c>
      <c r="D20" s="1" t="s">
        <v>52</v>
      </c>
      <c r="E20" s="1">
        <v>602</v>
      </c>
      <c r="F20" s="1" t="s">
        <v>25</v>
      </c>
      <c r="G20" s="7">
        <v>45152</v>
      </c>
      <c r="H20" s="1">
        <v>1</v>
      </c>
      <c r="I20" s="1">
        <v>8</v>
      </c>
      <c r="J20" s="1">
        <v>1640.605</v>
      </c>
      <c r="K20" s="1">
        <v>1629.3</v>
      </c>
      <c r="L20" s="1">
        <v>1640.605</v>
      </c>
      <c r="M20" s="1">
        <v>1629.3</v>
      </c>
      <c r="N20" s="1" t="s">
        <v>50</v>
      </c>
      <c r="O20" s="1"/>
      <c r="P20" s="1" t="s">
        <v>65</v>
      </c>
      <c r="Q20" s="1" t="s">
        <v>66</v>
      </c>
      <c r="R20" s="7">
        <v>45133</v>
      </c>
      <c r="S20" t="str" cm="1">
        <f t="array" ref="S20">_xlfn.CONCAT(A20:Q20&amp;",",TEXT(R20,"mm-dd-yyyy"))</f>
        <v>19,HP1,SZ-0602-3-1,sample,602,0602-3,45152,1,8,1640.605,1629.3,1640.605,1629.3,SZ,,FBS,PLA,07-26-2023</v>
      </c>
      <c r="T20" s="10" t="str">
        <f t="shared" si="0"/>
        <v>19
SZ-0602-3-1
08-14-2023</v>
      </c>
    </row>
    <row r="21" spans="1:20" ht="51" x14ac:dyDescent="0.2">
      <c r="A21" s="1">
        <v>20</v>
      </c>
      <c r="B21" s="1" t="s">
        <v>68</v>
      </c>
      <c r="C21" s="1" t="s">
        <v>26</v>
      </c>
      <c r="D21" s="1" t="s">
        <v>52</v>
      </c>
      <c r="E21" s="1">
        <v>602</v>
      </c>
      <c r="F21" s="1" t="s">
        <v>25</v>
      </c>
      <c r="G21" s="7">
        <v>45153</v>
      </c>
      <c r="H21" s="1">
        <v>2</v>
      </c>
      <c r="I21" s="1">
        <v>8</v>
      </c>
      <c r="J21" s="1">
        <v>1628.3150000000001</v>
      </c>
      <c r="K21" s="1">
        <v>1617.095</v>
      </c>
      <c r="L21" s="1">
        <v>1628.3150000000001</v>
      </c>
      <c r="M21" s="1">
        <v>1617.095</v>
      </c>
      <c r="N21" s="1" t="s">
        <v>50</v>
      </c>
      <c r="O21" s="1"/>
      <c r="P21" s="1" t="s">
        <v>65</v>
      </c>
      <c r="Q21" s="1" t="s">
        <v>66</v>
      </c>
      <c r="R21" s="7">
        <v>45133</v>
      </c>
      <c r="S21" t="str" cm="1">
        <f t="array" ref="S21">_xlfn.CONCAT(A21:Q21&amp;",",TEXT(R21,"mm-dd-yyyy"))</f>
        <v>20,HP1,SZ-0602-3-2,sample,602,0602-3,45153,2,8,1628.315,1617.095,1628.315,1617.095,SZ,,FBS,PLA,07-26-2023</v>
      </c>
      <c r="T21" s="10" t="str">
        <f t="shared" si="0"/>
        <v>20
SZ-0602-3-2
08-15-2023</v>
      </c>
    </row>
    <row r="22" spans="1:20" ht="51" x14ac:dyDescent="0.2">
      <c r="A22" s="1">
        <v>21</v>
      </c>
      <c r="B22" s="1" t="s">
        <v>68</v>
      </c>
      <c r="C22" s="1" t="s">
        <v>27</v>
      </c>
      <c r="D22" s="1" t="s">
        <v>52</v>
      </c>
      <c r="E22" s="1">
        <v>602</v>
      </c>
      <c r="F22" s="1" t="s">
        <v>25</v>
      </c>
      <c r="G22" s="7">
        <v>45154</v>
      </c>
      <c r="H22" s="1">
        <v>3</v>
      </c>
      <c r="I22" s="1">
        <v>8</v>
      </c>
      <c r="J22" s="1">
        <v>1647.18</v>
      </c>
      <c r="K22" s="1">
        <v>1636.4449999999999</v>
      </c>
      <c r="L22" s="1">
        <v>1647.18</v>
      </c>
      <c r="M22" s="1">
        <v>1636.4449999999999</v>
      </c>
      <c r="N22" s="1" t="s">
        <v>50</v>
      </c>
      <c r="O22" s="1"/>
      <c r="P22" s="1" t="s">
        <v>65</v>
      </c>
      <c r="Q22" s="1" t="s">
        <v>66</v>
      </c>
      <c r="R22" s="7">
        <v>45133</v>
      </c>
      <c r="S22" t="str" cm="1">
        <f t="array" ref="S22">_xlfn.CONCAT(A22:Q22&amp;",",TEXT(R22,"mm-dd-yyyy"))</f>
        <v>21,HP1,SZ-0602-3-3,sample,602,0602-3,45154,3,8,1647.18,1636.445,1647.18,1636.445,SZ,,FBS,PLA,07-26-2023</v>
      </c>
      <c r="T22" s="10" t="str">
        <f t="shared" si="0"/>
        <v>21
SZ-0602-3-3
08-16-2023</v>
      </c>
    </row>
    <row r="23" spans="1:20" ht="51" x14ac:dyDescent="0.2">
      <c r="A23" s="1">
        <v>22</v>
      </c>
      <c r="B23" s="1" t="s">
        <v>68</v>
      </c>
      <c r="C23" s="1" t="s">
        <v>28</v>
      </c>
      <c r="D23" s="1" t="s">
        <v>52</v>
      </c>
      <c r="E23" s="1">
        <v>602</v>
      </c>
      <c r="F23" s="1" t="s">
        <v>29</v>
      </c>
      <c r="G23" s="7">
        <v>45155</v>
      </c>
      <c r="H23" s="1">
        <v>1</v>
      </c>
      <c r="I23" s="1">
        <v>8</v>
      </c>
      <c r="J23" s="1">
        <v>1647.01</v>
      </c>
      <c r="K23" s="1">
        <v>1634.96</v>
      </c>
      <c r="L23" s="1">
        <v>1647.01</v>
      </c>
      <c r="M23" s="1">
        <v>1634.96</v>
      </c>
      <c r="N23" s="1" t="s">
        <v>50</v>
      </c>
      <c r="O23" s="1"/>
      <c r="P23" s="1" t="s">
        <v>65</v>
      </c>
      <c r="Q23" s="1" t="s">
        <v>66</v>
      </c>
      <c r="R23" s="7">
        <v>45133</v>
      </c>
      <c r="S23" t="str" cm="1">
        <f t="array" ref="S23">_xlfn.CONCAT(A23:Q23&amp;",",TEXT(R23,"mm-dd-yyyy"))</f>
        <v>22,HP1,SZ-0602-4-1,sample,602,0602-4,45155,1,8,1647.01,1634.96,1647.01,1634.96,SZ,,FBS,PLA,07-26-2023</v>
      </c>
      <c r="T23" s="10" t="str">
        <f t="shared" si="0"/>
        <v>22
SZ-0602-4-1
08-17-2023</v>
      </c>
    </row>
    <row r="24" spans="1:20" ht="51" x14ac:dyDescent="0.2">
      <c r="A24" s="1">
        <v>23</v>
      </c>
      <c r="B24" s="1" t="s">
        <v>68</v>
      </c>
      <c r="C24" s="1" t="s">
        <v>30</v>
      </c>
      <c r="D24" s="1" t="s">
        <v>52</v>
      </c>
      <c r="E24" s="1">
        <v>602</v>
      </c>
      <c r="F24" s="1" t="s">
        <v>29</v>
      </c>
      <c r="G24" s="7">
        <v>45156</v>
      </c>
      <c r="H24" s="1">
        <v>2</v>
      </c>
      <c r="I24" s="1">
        <v>8</v>
      </c>
      <c r="J24" s="1">
        <v>1657.8</v>
      </c>
      <c r="K24" s="1">
        <v>1646.99</v>
      </c>
      <c r="L24" s="1">
        <v>1657.8</v>
      </c>
      <c r="M24" s="1">
        <v>1646.99</v>
      </c>
      <c r="N24" s="1" t="s">
        <v>50</v>
      </c>
      <c r="O24" s="1"/>
      <c r="P24" s="1" t="s">
        <v>65</v>
      </c>
      <c r="Q24" s="1" t="s">
        <v>66</v>
      </c>
      <c r="R24" s="7">
        <v>45133</v>
      </c>
      <c r="S24" t="str" cm="1">
        <f t="array" ref="S24">_xlfn.CONCAT(A24:Q24&amp;",",TEXT(R24,"mm-dd-yyyy"))</f>
        <v>23,HP1,SZ-0602-4-2,sample,602,0602-4,45156,2,8,1657.8,1646.99,1657.8,1646.99,SZ,,FBS,PLA,07-26-2023</v>
      </c>
      <c r="T24" s="10" t="str">
        <f t="shared" si="0"/>
        <v>23
SZ-0602-4-2
08-18-2023</v>
      </c>
    </row>
    <row r="25" spans="1:20" ht="51" x14ac:dyDescent="0.2">
      <c r="A25" s="1">
        <v>24</v>
      </c>
      <c r="B25" s="1" t="s">
        <v>68</v>
      </c>
      <c r="C25" s="1" t="s">
        <v>31</v>
      </c>
      <c r="D25" s="1" t="s">
        <v>52</v>
      </c>
      <c r="E25" s="1">
        <v>602</v>
      </c>
      <c r="F25" s="1" t="s">
        <v>29</v>
      </c>
      <c r="G25" s="7">
        <v>45157</v>
      </c>
      <c r="H25" s="1">
        <v>3</v>
      </c>
      <c r="I25" s="1">
        <v>8</v>
      </c>
      <c r="J25" s="1">
        <v>1651.345</v>
      </c>
      <c r="K25" s="1">
        <v>1639.4649999999999</v>
      </c>
      <c r="L25" s="1">
        <v>1651.345</v>
      </c>
      <c r="M25" s="1">
        <v>1639.4649999999999</v>
      </c>
      <c r="N25" s="1" t="s">
        <v>50</v>
      </c>
      <c r="O25" s="1"/>
      <c r="P25" s="1" t="s">
        <v>65</v>
      </c>
      <c r="Q25" s="1" t="s">
        <v>66</v>
      </c>
      <c r="R25" s="7">
        <v>45133</v>
      </c>
      <c r="S25" t="str" cm="1">
        <f t="array" ref="S25">_xlfn.CONCAT(A25:Q25&amp;",",TEXT(R25,"mm-dd-yyyy"))</f>
        <v>24,HP1,SZ-0602-4-3,sample,602,0602-4,45157,3,8,1651.345,1639.465,1651.345,1639.465,SZ,,FBS,PLA,07-26-2023</v>
      </c>
      <c r="T25" s="10" t="str">
        <f t="shared" si="0"/>
        <v>24
SZ-0602-4-3
08-19-2023</v>
      </c>
    </row>
    <row r="26" spans="1:20" ht="17" x14ac:dyDescent="0.2">
      <c r="A26" s="1">
        <v>25</v>
      </c>
      <c r="B26" s="1" t="s">
        <v>68</v>
      </c>
      <c r="C26" s="1" t="s">
        <v>42</v>
      </c>
      <c r="D26" s="1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1" t="s">
        <v>50</v>
      </c>
      <c r="O26" s="9">
        <v>0</v>
      </c>
      <c r="P26" s="1"/>
      <c r="Q26" s="1"/>
      <c r="R26" s="7">
        <v>45133</v>
      </c>
      <c r="S26" t="str" cm="1">
        <f t="array" ref="S26">_xlfn.CONCAT(A26:Q26&amp;",",TEXT(R26,"mm-dd-yyyy"))</f>
        <v>25,HP1,S0,standard,,,,,,,,,,SZ,0,,,07-26-2023</v>
      </c>
      <c r="T26" s="10" t="str">
        <f t="shared" si="0"/>
        <v/>
      </c>
    </row>
    <row r="27" spans="1:20" ht="17" x14ac:dyDescent="0.2">
      <c r="A27" s="1">
        <v>26</v>
      </c>
      <c r="B27" s="1" t="s">
        <v>68</v>
      </c>
      <c r="C27" s="1" t="s">
        <v>41</v>
      </c>
      <c r="D27" s="1" t="s">
        <v>53</v>
      </c>
      <c r="E27" s="3"/>
      <c r="F27" s="3"/>
      <c r="G27" s="3"/>
      <c r="H27" s="3"/>
      <c r="I27" s="3"/>
      <c r="J27" s="3"/>
      <c r="K27" s="3"/>
      <c r="L27" s="3"/>
      <c r="M27" s="3"/>
      <c r="N27" s="1" t="s">
        <v>50</v>
      </c>
      <c r="O27" s="9">
        <v>0.2</v>
      </c>
      <c r="P27" s="1"/>
      <c r="Q27" s="1"/>
      <c r="R27" s="7">
        <v>45133</v>
      </c>
      <c r="S27" t="str" cm="1">
        <f t="array" ref="S27">_xlfn.CONCAT(A27:Q27&amp;",",TEXT(R27,"mm-dd-yyyy"))</f>
        <v>26,HP1,S1,standard,,,,,,,,,,SZ,0.2,,,07-26-2023</v>
      </c>
      <c r="T27" s="10" t="str">
        <f t="shared" si="0"/>
        <v/>
      </c>
    </row>
    <row r="28" spans="1:20" ht="17" x14ac:dyDescent="0.2">
      <c r="A28" s="1">
        <v>27</v>
      </c>
      <c r="B28" s="1" t="s">
        <v>68</v>
      </c>
      <c r="C28" s="1" t="s">
        <v>43</v>
      </c>
      <c r="D28" s="1" t="s">
        <v>53</v>
      </c>
      <c r="E28" s="3"/>
      <c r="F28" s="3"/>
      <c r="G28" s="3"/>
      <c r="H28" s="3"/>
      <c r="I28" s="3"/>
      <c r="J28" s="3"/>
      <c r="K28" s="3"/>
      <c r="L28" s="3"/>
      <c r="M28" s="3"/>
      <c r="N28" s="1" t="s">
        <v>50</v>
      </c>
      <c r="O28" s="9">
        <v>0.4</v>
      </c>
      <c r="P28" s="1"/>
      <c r="Q28" s="1"/>
      <c r="R28" s="7">
        <v>45133</v>
      </c>
      <c r="S28" t="str" cm="1">
        <f t="array" ref="S28">_xlfn.CONCAT(A28:Q28&amp;",",TEXT(R28,"mm-dd-yyyy"))</f>
        <v>27,HP1,S2,standard,,,,,,,,,,SZ,0.4,,,07-26-2023</v>
      </c>
      <c r="T28" s="10" t="str">
        <f t="shared" si="0"/>
        <v/>
      </c>
    </row>
    <row r="29" spans="1:20" ht="17" x14ac:dyDescent="0.2">
      <c r="A29" s="1">
        <v>28</v>
      </c>
      <c r="B29" s="1" t="s">
        <v>68</v>
      </c>
      <c r="C29" s="1" t="s">
        <v>44</v>
      </c>
      <c r="D29" s="1" t="s">
        <v>53</v>
      </c>
      <c r="E29" s="3"/>
      <c r="F29" s="3"/>
      <c r="G29" s="3"/>
      <c r="H29" s="3"/>
      <c r="I29" s="3"/>
      <c r="J29" s="3"/>
      <c r="K29" s="3"/>
      <c r="L29" s="3"/>
      <c r="M29" s="3"/>
      <c r="N29" s="1" t="s">
        <v>50</v>
      </c>
      <c r="O29" s="9">
        <v>0.6</v>
      </c>
      <c r="P29" s="1"/>
      <c r="Q29" s="1"/>
      <c r="R29" s="7">
        <v>45133</v>
      </c>
      <c r="S29" t="str" cm="1">
        <f t="array" ref="S29">_xlfn.CONCAT(A29:Q29&amp;",",TEXT(R29,"mm-dd-yyyy"))</f>
        <v>28,HP1,S3,standard,,,,,,,,,,SZ,0.6,,,07-26-2023</v>
      </c>
      <c r="T29" s="10" t="str">
        <f t="shared" si="0"/>
        <v/>
      </c>
    </row>
    <row r="30" spans="1:20" ht="17" x14ac:dyDescent="0.2">
      <c r="A30" s="1">
        <v>29</v>
      </c>
      <c r="B30" s="1" t="s">
        <v>68</v>
      </c>
      <c r="C30" s="1" t="s">
        <v>45</v>
      </c>
      <c r="D30" s="1" t="s">
        <v>53</v>
      </c>
      <c r="E30" s="3"/>
      <c r="F30" s="3"/>
      <c r="G30" s="3"/>
      <c r="H30" s="3"/>
      <c r="I30" s="3"/>
      <c r="J30" s="3"/>
      <c r="K30" s="3"/>
      <c r="L30" s="3"/>
      <c r="M30" s="3"/>
      <c r="N30" s="1" t="s">
        <v>50</v>
      </c>
      <c r="O30" s="9">
        <v>0.8</v>
      </c>
      <c r="P30" s="1"/>
      <c r="Q30" s="1"/>
      <c r="R30" s="7">
        <v>45133</v>
      </c>
      <c r="S30" t="str" cm="1">
        <f t="array" ref="S30">_xlfn.CONCAT(A30:Q30&amp;",",TEXT(R30,"mm-dd-yyyy"))</f>
        <v>29,HP1,S4,standard,,,,,,,,,,SZ,0.8,,,07-26-2023</v>
      </c>
      <c r="T30" s="10" t="str">
        <f t="shared" si="0"/>
        <v/>
      </c>
    </row>
    <row r="31" spans="1:20" ht="17" x14ac:dyDescent="0.2">
      <c r="A31" s="1">
        <v>30</v>
      </c>
      <c r="B31" s="1" t="s">
        <v>68</v>
      </c>
      <c r="C31" s="1" t="s">
        <v>55</v>
      </c>
      <c r="D31" s="1" t="s">
        <v>53</v>
      </c>
      <c r="E31" s="3"/>
      <c r="F31" s="3"/>
      <c r="G31" s="3"/>
      <c r="H31" s="3"/>
      <c r="I31" s="3"/>
      <c r="J31" s="3"/>
      <c r="K31" s="3"/>
      <c r="L31" s="3"/>
      <c r="M31" s="3"/>
      <c r="N31" s="1" t="s">
        <v>50</v>
      </c>
      <c r="O31" s="9">
        <v>1</v>
      </c>
      <c r="P31" s="1"/>
      <c r="Q31" s="1"/>
      <c r="R31" s="7">
        <v>45133</v>
      </c>
      <c r="S31" t="str" cm="1">
        <f t="array" ref="S31">_xlfn.CONCAT(A31:Q31&amp;",",TEXT(R31,"mm-dd-yyyy"))</f>
        <v>30,HP1,S5,standard,,,,,,,,,,SZ,1,,,07-26-2023</v>
      </c>
      <c r="T31" s="10" t="str">
        <f t="shared" si="0"/>
        <v/>
      </c>
    </row>
    <row r="32" spans="1:20" ht="17" x14ac:dyDescent="0.2">
      <c r="A32" s="1">
        <v>31</v>
      </c>
      <c r="B32" s="1" t="s">
        <v>68</v>
      </c>
      <c r="C32" s="1" t="s">
        <v>57</v>
      </c>
      <c r="D32" s="1" t="s">
        <v>54</v>
      </c>
      <c r="E32" s="11"/>
      <c r="F32" s="3"/>
      <c r="G32" s="3"/>
      <c r="H32" s="3"/>
      <c r="I32" s="3"/>
      <c r="J32" s="3"/>
      <c r="K32" s="3"/>
      <c r="L32" s="3"/>
      <c r="M32" s="3"/>
      <c r="N32" s="1" t="s">
        <v>50</v>
      </c>
      <c r="O32" s="1">
        <v>10</v>
      </c>
      <c r="P32" s="1"/>
      <c r="Q32" s="1"/>
      <c r="R32" s="7">
        <v>45133</v>
      </c>
      <c r="S32" t="str" cm="1">
        <f t="array" ref="S32">_xlfn.CONCAT(A32:Q32&amp;",",TEXT(R32,"mm-dd-yyyy"))</f>
        <v>31,HP1,G5,control,,,,,,,,,,SZ,10,,,07-26-2023</v>
      </c>
      <c r="T32" s="10" t="str">
        <f t="shared" si="0"/>
        <v/>
      </c>
    </row>
    <row r="33" spans="1:20" ht="17" x14ac:dyDescent="0.2">
      <c r="A33" s="1">
        <v>32</v>
      </c>
      <c r="B33" s="1" t="s">
        <v>68</v>
      </c>
      <c r="C33" s="1" t="s">
        <v>58</v>
      </c>
      <c r="D33" s="1" t="s">
        <v>54</v>
      </c>
      <c r="E33" s="11"/>
      <c r="F33" s="3"/>
      <c r="G33" s="3"/>
      <c r="H33" s="3"/>
      <c r="I33" s="3"/>
      <c r="J33" s="3"/>
      <c r="K33" s="3"/>
      <c r="L33" s="3"/>
      <c r="M33" s="3"/>
      <c r="N33" s="1" t="s">
        <v>50</v>
      </c>
      <c r="O33" s="1">
        <v>5</v>
      </c>
      <c r="P33" s="1"/>
      <c r="Q33" s="1"/>
      <c r="R33" s="7">
        <v>45133</v>
      </c>
      <c r="S33" t="str" cm="1">
        <f t="array" ref="S33">_xlfn.CONCAT(A33:Q33&amp;",",TEXT(R33,"mm-dd-yyyy"))</f>
        <v>32,HP1,G2.5,control,,,,,,,,,,SZ,5,,,07-26-2023</v>
      </c>
      <c r="T33" s="10" t="str">
        <f t="shared" si="0"/>
        <v/>
      </c>
    </row>
    <row r="34" spans="1:20" ht="17" x14ac:dyDescent="0.2">
      <c r="A34" s="1">
        <v>33</v>
      </c>
      <c r="B34" s="1" t="s">
        <v>68</v>
      </c>
      <c r="C34" s="1" t="s">
        <v>59</v>
      </c>
      <c r="D34" s="1" t="s">
        <v>54</v>
      </c>
      <c r="E34" s="11"/>
      <c r="F34" s="3"/>
      <c r="G34" s="3"/>
      <c r="H34" s="3"/>
      <c r="I34" s="3"/>
      <c r="J34" s="3"/>
      <c r="K34" s="3"/>
      <c r="L34" s="3"/>
      <c r="M34" s="3"/>
      <c r="N34" s="1" t="s">
        <v>50</v>
      </c>
      <c r="O34" s="1">
        <v>0</v>
      </c>
      <c r="P34" s="1"/>
      <c r="Q34" s="1"/>
      <c r="R34" s="7">
        <v>45133</v>
      </c>
      <c r="S34" t="str" cm="1">
        <f t="array" ref="S34">_xlfn.CONCAT(A34:Q34&amp;",",TEXT(R34,"mm-dd-yyyy"))</f>
        <v>33,HP1,G0,control,,,,,,,,,,SZ,0,,,07-26-2023</v>
      </c>
      <c r="T34" s="10" t="str">
        <f t="shared" si="0"/>
        <v/>
      </c>
    </row>
    <row r="35" spans="1:20" ht="17" x14ac:dyDescent="0.2">
      <c r="A35" s="1">
        <v>34</v>
      </c>
      <c r="B35" s="1" t="s">
        <v>68</v>
      </c>
      <c r="C35" s="1" t="s">
        <v>56</v>
      </c>
      <c r="D35" s="1" t="s">
        <v>81</v>
      </c>
      <c r="E35" s="11"/>
      <c r="F35" s="3"/>
      <c r="G35" s="3"/>
      <c r="H35" s="3"/>
      <c r="I35" s="3"/>
      <c r="J35" s="3"/>
      <c r="K35" s="3"/>
      <c r="L35" s="3"/>
      <c r="M35" s="3"/>
      <c r="N35" s="1" t="s">
        <v>50</v>
      </c>
      <c r="O35" s="1"/>
      <c r="P35" s="1"/>
      <c r="Q35" s="1"/>
      <c r="R35" s="7">
        <v>45133</v>
      </c>
      <c r="S35" t="str" cm="1">
        <f t="array" ref="S35">_xlfn.CONCAT(A35:Q35&amp;",",TEXT(R35,"mm-dd-yyyy"))</f>
        <v>34,HP1,GH,empty,,,,,,,,,,SZ,,,,07-26-2023</v>
      </c>
      <c r="T35" s="10" t="str">
        <f t="shared" si="0"/>
        <v/>
      </c>
    </row>
    <row r="36" spans="1:20" ht="17" x14ac:dyDescent="0.2">
      <c r="A36" s="1">
        <v>35</v>
      </c>
      <c r="B36" s="1" t="s">
        <v>68</v>
      </c>
      <c r="C36" s="1" t="s">
        <v>60</v>
      </c>
      <c r="D36" s="1" t="s">
        <v>69</v>
      </c>
      <c r="N36" s="1" t="s">
        <v>50</v>
      </c>
      <c r="O36" s="1"/>
      <c r="P36" s="1"/>
      <c r="Q36" s="1"/>
      <c r="R36" s="7">
        <v>45133</v>
      </c>
      <c r="S36" t="str" cm="1">
        <f t="array" ref="S36">_xlfn.CONCAT(A36:Q36&amp;",",TEXT(R36,"mm-dd-yyyy"))</f>
        <v>35,HP1,water,blank_control,,,,,,,,,,SZ,,,,07-26-2023</v>
      </c>
      <c r="T36" s="10" t="str">
        <f t="shared" si="0"/>
        <v/>
      </c>
    </row>
  </sheetData>
  <dataConsolidate/>
  <phoneticPr fontId="3" type="noConversion"/>
  <dataValidations count="4">
    <dataValidation type="list" allowBlank="1" showInputMessage="1" showErrorMessage="1" sqref="P2:P36" xr:uid="{DAC8C745-F4CF-D94C-9CC5-BDFD0E32CDD0}">
      <formula1>"HPL,FBS"</formula1>
    </dataValidation>
    <dataValidation type="list" allowBlank="1" showInputMessage="1" showErrorMessage="1" sqref="Q2:Q36" xr:uid="{95A34009-3AD5-2E41-BF5A-77E6354F1747}">
      <formula1>"V2P1,PLA"</formula1>
    </dataValidation>
    <dataValidation type="list" allowBlank="1" showInputMessage="1" showErrorMessage="1" sqref="D2:D34 D36" xr:uid="{43954BC5-FBC5-CE4B-AE18-5DDC258BB5B4}">
      <formula1>"sample,standard,blank_control,control"</formula1>
    </dataValidation>
    <dataValidation type="list" allowBlank="1" showInputMessage="1" showErrorMessage="1" sqref="D35" xr:uid="{9F1065F8-5752-4C40-B95C-BC223B71B815}">
      <formula1>"sample,standard,blank_control,control,empty"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B76A-6E26-A147-AB2E-28F2FCE60114}">
  <dimension ref="A1:M9"/>
  <sheetViews>
    <sheetView workbookViewId="0">
      <selection activeCell="B8" sqref="B8"/>
    </sheetView>
  </sheetViews>
  <sheetFormatPr baseColWidth="10" defaultRowHeight="16" x14ac:dyDescent="0.2"/>
  <cols>
    <col min="1" max="13" width="15" style="2" customWidth="1"/>
  </cols>
  <sheetData>
    <row r="1" spans="1:13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02" x14ac:dyDescent="0.2">
      <c r="A2" s="2" t="s">
        <v>32</v>
      </c>
      <c r="B2" s="2" t="str">
        <f>Samples!S2</f>
        <v>1,HP1,SZ-0526-1-1,sample,526,0526-1,45134,1,8,1638.775,1626.345,1638.775,1626.345,SZ,,HPL,V2P1,07-27-2023</v>
      </c>
      <c r="C2" s="2" t="str">
        <f>Samples!S2</f>
        <v>1,HP1,SZ-0526-1-1,sample,526,0526-1,45134,1,8,1638.775,1626.345,1638.775,1626.345,SZ,,HPL,V2P1,07-27-2023</v>
      </c>
      <c r="D2" s="2" t="str">
        <f>Samples!S2</f>
        <v>1,HP1,SZ-0526-1-1,sample,526,0526-1,45134,1,8,1638.775,1626.345,1638.775,1626.345,SZ,,HPL,V2P1,07-27-2023</v>
      </c>
      <c r="E2" s="2" t="str">
        <f>Samples!S2</f>
        <v>1,HP1,SZ-0526-1-1,sample,526,0526-1,45134,1,8,1638.775,1626.345,1638.775,1626.345,SZ,,HPL,V2P1,07-27-2023</v>
      </c>
      <c r="F2" s="2" t="str">
        <f>Samples!S8</f>
        <v>7,HP1,SZ-0526-3-1,sample,526,0526-3,45140,1,8,1678.96,1664.95,1678.96,1664.95,SZ,,FBS,V2P1,07-26-2023</v>
      </c>
      <c r="G2" s="2" t="str">
        <f>Samples!S8</f>
        <v>7,HP1,SZ-0526-3-1,sample,526,0526-3,45140,1,8,1678.96,1664.95,1678.96,1664.95,SZ,,FBS,V2P1,07-26-2023</v>
      </c>
      <c r="H2" s="2" t="str">
        <f>Samples!S8</f>
        <v>7,HP1,SZ-0526-3-1,sample,526,0526-3,45140,1,8,1678.96,1664.95,1678.96,1664.95,SZ,,FBS,V2P1,07-26-2023</v>
      </c>
      <c r="I2" s="2" t="str">
        <f>Samples!S8</f>
        <v>7,HP1,SZ-0526-3-1,sample,526,0526-3,45140,1,8,1678.96,1664.95,1678.96,1664.95,SZ,,FBS,V2P1,07-26-2023</v>
      </c>
      <c r="J2" s="2" t="str">
        <f>Samples!S14</f>
        <v>13,HP1,SZ-0602-1-1,sample,602,0602-1,45146,1,8,1643.005,1631.3,1643.005,1631.3,SZ,,HPL,PLA,07-26-2023</v>
      </c>
      <c r="K2" s="2" t="str">
        <f>Samples!S14</f>
        <v>13,HP1,SZ-0602-1-1,sample,602,0602-1,45146,1,8,1643.005,1631.3,1643.005,1631.3,SZ,,HPL,PLA,07-26-2023</v>
      </c>
      <c r="L2" s="2" t="str">
        <f>Samples!S14</f>
        <v>13,HP1,SZ-0602-1-1,sample,602,0602-1,45146,1,8,1643.005,1631.3,1643.005,1631.3,SZ,,HPL,PLA,07-26-2023</v>
      </c>
      <c r="M2" s="2" t="str">
        <f>Samples!S14</f>
        <v>13,HP1,SZ-0602-1-1,sample,602,0602-1,45146,1,8,1643.005,1631.3,1643.005,1631.3,SZ,,HPL,PLA,07-26-2023</v>
      </c>
    </row>
    <row r="3" spans="1:13" ht="102" x14ac:dyDescent="0.2">
      <c r="A3" s="2" t="s">
        <v>33</v>
      </c>
      <c r="B3" s="2" t="str">
        <f>Samples!S3</f>
        <v>2,HP1,SZ-0526-1-2,sample,526,0526-1,45134,2,8,1643.075,1629.985,1643.075,1629.985,SZ,,HPL,V2P1,07-26-2023</v>
      </c>
      <c r="C3" s="2" t="str">
        <f>Samples!S3</f>
        <v>2,HP1,SZ-0526-1-2,sample,526,0526-1,45134,2,8,1643.075,1629.985,1643.075,1629.985,SZ,,HPL,V2P1,07-26-2023</v>
      </c>
      <c r="D3" s="2" t="str">
        <f>Samples!S3</f>
        <v>2,HP1,SZ-0526-1-2,sample,526,0526-1,45134,2,8,1643.075,1629.985,1643.075,1629.985,SZ,,HPL,V2P1,07-26-2023</v>
      </c>
      <c r="E3" s="2" t="str">
        <f>Samples!S3</f>
        <v>2,HP1,SZ-0526-1-2,sample,526,0526-1,45134,2,8,1643.075,1629.985,1643.075,1629.985,SZ,,HPL,V2P1,07-26-2023</v>
      </c>
      <c r="F3" s="2" t="str">
        <f>Samples!S9</f>
        <v>8,HP1,SZ-0526-3-2,sample,526,0526-3,45141,2,8,1636.87,1625.015,1636.87,1625.015,SZ,,FBS,V2P1,07-26-2023</v>
      </c>
      <c r="G3" s="2" t="str">
        <f>Samples!S9</f>
        <v>8,HP1,SZ-0526-3-2,sample,526,0526-3,45141,2,8,1636.87,1625.015,1636.87,1625.015,SZ,,FBS,V2P1,07-26-2023</v>
      </c>
      <c r="H3" s="2" t="str">
        <f>Samples!S9</f>
        <v>8,HP1,SZ-0526-3-2,sample,526,0526-3,45141,2,8,1636.87,1625.015,1636.87,1625.015,SZ,,FBS,V2P1,07-26-2023</v>
      </c>
      <c r="I3" s="2" t="str">
        <f>Samples!S9</f>
        <v>8,HP1,SZ-0526-3-2,sample,526,0526-3,45141,2,8,1636.87,1625.015,1636.87,1625.015,SZ,,FBS,V2P1,07-26-2023</v>
      </c>
      <c r="J3" s="2" t="str">
        <f>Samples!S15</f>
        <v>14,HP1,SZ-0602-1-2,sample,602,0602-1,45147,2,8,1655.505,1650.595,1655.505,1650.595,SZ,,HPL,PLA,07-26-2023</v>
      </c>
      <c r="K3" s="2" t="str">
        <f>Samples!S15</f>
        <v>14,HP1,SZ-0602-1-2,sample,602,0602-1,45147,2,8,1655.505,1650.595,1655.505,1650.595,SZ,,HPL,PLA,07-26-2023</v>
      </c>
      <c r="L3" s="2" t="str">
        <f>Samples!S15</f>
        <v>14,HP1,SZ-0602-1-2,sample,602,0602-1,45147,2,8,1655.505,1650.595,1655.505,1650.595,SZ,,HPL,PLA,07-26-2023</v>
      </c>
      <c r="M3" s="2" t="str">
        <f>Samples!S15</f>
        <v>14,HP1,SZ-0602-1-2,sample,602,0602-1,45147,2,8,1655.505,1650.595,1655.505,1650.595,SZ,,HPL,PLA,07-26-2023</v>
      </c>
    </row>
    <row r="4" spans="1:13" ht="102" x14ac:dyDescent="0.2">
      <c r="A4" s="2" t="s">
        <v>34</v>
      </c>
      <c r="B4" s="2" t="str">
        <f>Samples!S4</f>
        <v>3,HP1,SZ-0526-1-3,sample,526,0526-1,45136,3,8,1669.05,1656.595,1669.05,1656.595,SZ,,HPL,V2P1,07-26-2023</v>
      </c>
      <c r="C4" s="2" t="str">
        <f>Samples!S4</f>
        <v>3,HP1,SZ-0526-1-3,sample,526,0526-1,45136,3,8,1669.05,1656.595,1669.05,1656.595,SZ,,HPL,V2P1,07-26-2023</v>
      </c>
      <c r="D4" s="2" t="str">
        <f>Samples!S4</f>
        <v>3,HP1,SZ-0526-1-3,sample,526,0526-1,45136,3,8,1669.05,1656.595,1669.05,1656.595,SZ,,HPL,V2P1,07-26-2023</v>
      </c>
      <c r="E4" s="2" t="str">
        <f>Samples!S4</f>
        <v>3,HP1,SZ-0526-1-3,sample,526,0526-1,45136,3,8,1669.05,1656.595,1669.05,1656.595,SZ,,HPL,V2P1,07-26-2023</v>
      </c>
      <c r="F4" s="2" t="str">
        <f>Samples!S10</f>
        <v>9,HP1,SZ-0526-3-3,sample,526,0526-3,45142,3,8,1652.83,1639.685,1652.83,1639.685,SZ,,FBS,V2P1,07-26-2023</v>
      </c>
      <c r="G4" s="2" t="str">
        <f>Samples!S10</f>
        <v>9,HP1,SZ-0526-3-3,sample,526,0526-3,45142,3,8,1652.83,1639.685,1652.83,1639.685,SZ,,FBS,V2P1,07-26-2023</v>
      </c>
      <c r="H4" s="2" t="str">
        <f>Samples!S10</f>
        <v>9,HP1,SZ-0526-3-3,sample,526,0526-3,45142,3,8,1652.83,1639.685,1652.83,1639.685,SZ,,FBS,V2P1,07-26-2023</v>
      </c>
      <c r="I4" s="2" t="str">
        <f>Samples!S10</f>
        <v>9,HP1,SZ-0526-3-3,sample,526,0526-3,45142,3,8,1652.83,1639.685,1652.83,1639.685,SZ,,FBS,V2P1,07-26-2023</v>
      </c>
      <c r="J4" s="2" t="str">
        <f>Samples!S16</f>
        <v>15,HP1,SZ-0602-1-3,sample,602,0602-1,45148,3,8,1663.345,1645.765,1663.345,1645.765,SZ,,HPL,PLA,07-26-2023</v>
      </c>
      <c r="K4" s="2" t="str">
        <f>Samples!S16</f>
        <v>15,HP1,SZ-0602-1-3,sample,602,0602-1,45148,3,8,1663.345,1645.765,1663.345,1645.765,SZ,,HPL,PLA,07-26-2023</v>
      </c>
      <c r="L4" s="2" t="str">
        <f>Samples!S16</f>
        <v>15,HP1,SZ-0602-1-3,sample,602,0602-1,45148,3,8,1663.345,1645.765,1663.345,1645.765,SZ,,HPL,PLA,07-26-2023</v>
      </c>
      <c r="M4" s="2" t="str">
        <f>Samples!S16</f>
        <v>15,HP1,SZ-0602-1-3,sample,602,0602-1,45148,3,8,1663.345,1645.765,1663.345,1645.765,SZ,,HPL,PLA,07-26-2023</v>
      </c>
    </row>
    <row r="5" spans="1:13" ht="102" x14ac:dyDescent="0.2">
      <c r="A5" s="2" t="s">
        <v>35</v>
      </c>
      <c r="B5" s="2" t="str">
        <f>Samples!S5</f>
        <v>4,HP1,SZ-0526-2-1,sample,526,0526-2,45137,1,8,1635.98,1623.355,1635.98,1623.355,SZ,,HPL,V2P1,07-26-2023</v>
      </c>
      <c r="C5" s="2" t="str">
        <f>Samples!S5</f>
        <v>4,HP1,SZ-0526-2-1,sample,526,0526-2,45137,1,8,1635.98,1623.355,1635.98,1623.355,SZ,,HPL,V2P1,07-26-2023</v>
      </c>
      <c r="D5" s="2" t="str">
        <f>Samples!S5</f>
        <v>4,HP1,SZ-0526-2-1,sample,526,0526-2,45137,1,8,1635.98,1623.355,1635.98,1623.355,SZ,,HPL,V2P1,07-26-2023</v>
      </c>
      <c r="E5" s="2" t="str">
        <f>Samples!S5</f>
        <v>4,HP1,SZ-0526-2-1,sample,526,0526-2,45137,1,8,1635.98,1623.355,1635.98,1623.355,SZ,,HPL,V2P1,07-26-2023</v>
      </c>
      <c r="F5" s="2" t="str">
        <f>Samples!S11</f>
        <v>10,HP1,SZ-0526-4-1,sample,526,0526-4,45143,1,8,1673.72,1660.315,1673.72,1660.315,SZ,,FBS,V2P1,07-26-2023</v>
      </c>
      <c r="G5" s="2" t="str">
        <f>Samples!S11</f>
        <v>10,HP1,SZ-0526-4-1,sample,526,0526-4,45143,1,8,1673.72,1660.315,1673.72,1660.315,SZ,,FBS,V2P1,07-26-2023</v>
      </c>
      <c r="H5" s="2" t="str">
        <f>Samples!S11</f>
        <v>10,HP1,SZ-0526-4-1,sample,526,0526-4,45143,1,8,1673.72,1660.315,1673.72,1660.315,SZ,,FBS,V2P1,07-26-2023</v>
      </c>
      <c r="I5" s="2" t="str">
        <f>Samples!S11</f>
        <v>10,HP1,SZ-0526-4-1,sample,526,0526-4,45143,1,8,1673.72,1660.315,1673.72,1660.315,SZ,,FBS,V2P1,07-26-2023</v>
      </c>
      <c r="J5" s="2" t="str">
        <f>Samples!S17</f>
        <v>16,HP1,SZ-0602-2-1,sample,602,0602-2,45149,1,8,1653.31,1642.39,1653.31,1642.39,SZ,,HPL,PLA,07-26-2023</v>
      </c>
      <c r="K5" s="2" t="str">
        <f>Samples!S17</f>
        <v>16,HP1,SZ-0602-2-1,sample,602,0602-2,45149,1,8,1653.31,1642.39,1653.31,1642.39,SZ,,HPL,PLA,07-26-2023</v>
      </c>
      <c r="L5" s="2" t="str">
        <f>Samples!S17</f>
        <v>16,HP1,SZ-0602-2-1,sample,602,0602-2,45149,1,8,1653.31,1642.39,1653.31,1642.39,SZ,,HPL,PLA,07-26-2023</v>
      </c>
      <c r="M5" s="2" t="str">
        <f>Samples!S17</f>
        <v>16,HP1,SZ-0602-2-1,sample,602,0602-2,45149,1,8,1653.31,1642.39,1653.31,1642.39,SZ,,HPL,PLA,07-26-2023</v>
      </c>
    </row>
    <row r="6" spans="1:13" ht="102" x14ac:dyDescent="0.2">
      <c r="A6" s="2" t="s">
        <v>36</v>
      </c>
      <c r="B6" s="2" t="str">
        <f>Samples!S6</f>
        <v>5,HP1,SZ-0526-2-2,sample,526,0526-2,45138,2,8,1670.185,1656.98,1670.185,1656.98,SZ,,HPL,V2P1,07-26-2023</v>
      </c>
      <c r="C6" s="2" t="str">
        <f>Samples!S6</f>
        <v>5,HP1,SZ-0526-2-2,sample,526,0526-2,45138,2,8,1670.185,1656.98,1670.185,1656.98,SZ,,HPL,V2P1,07-26-2023</v>
      </c>
      <c r="D6" s="2" t="str">
        <f>Samples!S6</f>
        <v>5,HP1,SZ-0526-2-2,sample,526,0526-2,45138,2,8,1670.185,1656.98,1670.185,1656.98,SZ,,HPL,V2P1,07-26-2023</v>
      </c>
      <c r="E6" s="2" t="str">
        <f>Samples!S6</f>
        <v>5,HP1,SZ-0526-2-2,sample,526,0526-2,45138,2,8,1670.185,1656.98,1670.185,1656.98,SZ,,HPL,V2P1,07-26-2023</v>
      </c>
      <c r="F6" s="2" t="str">
        <f>Samples!S12</f>
        <v>11,HP1,SZ-0526-4-2,sample,526,0526-4,45144,2,8,1675.07,1660.795,1675.07,1660.795,SZ,,FBS,V2P1,07-26-2023</v>
      </c>
      <c r="G6" s="2" t="str">
        <f>Samples!S12</f>
        <v>11,HP1,SZ-0526-4-2,sample,526,0526-4,45144,2,8,1675.07,1660.795,1675.07,1660.795,SZ,,FBS,V2P1,07-26-2023</v>
      </c>
      <c r="H6" s="2" t="str">
        <f>Samples!S12</f>
        <v>11,HP1,SZ-0526-4-2,sample,526,0526-4,45144,2,8,1675.07,1660.795,1675.07,1660.795,SZ,,FBS,V2P1,07-26-2023</v>
      </c>
      <c r="I6" s="2" t="str">
        <f>Samples!S12</f>
        <v>11,HP1,SZ-0526-4-2,sample,526,0526-4,45144,2,8,1675.07,1660.795,1675.07,1660.795,SZ,,FBS,V2P1,07-26-2023</v>
      </c>
      <c r="J6" s="2" t="str">
        <f>Samples!S18</f>
        <v>17,HP1,SZ-0602-2-2,sample,602,0602-2,45150,2,8,1646.065,1634.63,1646.065,1634.63,SZ,,HPL,PLA,07-26-2023</v>
      </c>
      <c r="K6" s="2" t="str">
        <f>Samples!S18</f>
        <v>17,HP1,SZ-0602-2-2,sample,602,0602-2,45150,2,8,1646.065,1634.63,1646.065,1634.63,SZ,,HPL,PLA,07-26-2023</v>
      </c>
      <c r="L6" s="2" t="str">
        <f>Samples!S18</f>
        <v>17,HP1,SZ-0602-2-2,sample,602,0602-2,45150,2,8,1646.065,1634.63,1646.065,1634.63,SZ,,HPL,PLA,07-26-2023</v>
      </c>
      <c r="M6" s="2" t="str">
        <f>Samples!S18</f>
        <v>17,HP1,SZ-0602-2-2,sample,602,0602-2,45150,2,8,1646.065,1634.63,1646.065,1634.63,SZ,,HPL,PLA,07-26-2023</v>
      </c>
    </row>
    <row r="7" spans="1:13" ht="102" x14ac:dyDescent="0.2">
      <c r="A7" s="2" t="s">
        <v>37</v>
      </c>
      <c r="B7" s="2" t="str">
        <f>Samples!S7</f>
        <v>6,HP1,SZ-0526-2-3,sample,526,0526-2,45139,3,8,1642.74,1629.39,1642.74,1629.39,SZ,,HPL,V2P1,07-26-2023</v>
      </c>
      <c r="C7" s="2" t="str">
        <f>Samples!S7</f>
        <v>6,HP1,SZ-0526-2-3,sample,526,0526-2,45139,3,8,1642.74,1629.39,1642.74,1629.39,SZ,,HPL,V2P1,07-26-2023</v>
      </c>
      <c r="D7" s="2" t="str">
        <f>Samples!S7</f>
        <v>6,HP1,SZ-0526-2-3,sample,526,0526-2,45139,3,8,1642.74,1629.39,1642.74,1629.39,SZ,,HPL,V2P1,07-26-2023</v>
      </c>
      <c r="E7" s="2" t="str">
        <f>Samples!S7</f>
        <v>6,HP1,SZ-0526-2-3,sample,526,0526-2,45139,3,8,1642.74,1629.39,1642.74,1629.39,SZ,,HPL,V2P1,07-26-2023</v>
      </c>
      <c r="F7" s="2" t="str">
        <f>Samples!S13</f>
        <v>12,HP1,SZ-0526-4-3,sample,526,0526-4,45145,3,8,1633.5,1620.205,1633.5,1620.205,SZ,,FBS,V2P1,07-26-2023</v>
      </c>
      <c r="G7" s="2" t="str">
        <f>Samples!S13</f>
        <v>12,HP1,SZ-0526-4-3,sample,526,0526-4,45145,3,8,1633.5,1620.205,1633.5,1620.205,SZ,,FBS,V2P1,07-26-2023</v>
      </c>
      <c r="H7" s="2" t="str">
        <f>Samples!S13</f>
        <v>12,HP1,SZ-0526-4-3,sample,526,0526-4,45145,3,8,1633.5,1620.205,1633.5,1620.205,SZ,,FBS,V2P1,07-26-2023</v>
      </c>
      <c r="I7" s="2" t="str">
        <f>Samples!S13</f>
        <v>12,HP1,SZ-0526-4-3,sample,526,0526-4,45145,3,8,1633.5,1620.205,1633.5,1620.205,SZ,,FBS,V2P1,07-26-2023</v>
      </c>
      <c r="J7" s="2" t="str">
        <f>Samples!S19</f>
        <v>18,HP1,SZ-0602-2-3,sample,602,0602-2,45151,3,8,1641.16,1629.315,1641.16,1629.315,SZ,,HPL,PLA,07-26-2023</v>
      </c>
      <c r="K7" s="2" t="str">
        <f>Samples!S19</f>
        <v>18,HP1,SZ-0602-2-3,sample,602,0602-2,45151,3,8,1641.16,1629.315,1641.16,1629.315,SZ,,HPL,PLA,07-26-2023</v>
      </c>
      <c r="L7" s="2" t="str">
        <f>Samples!S19</f>
        <v>18,HP1,SZ-0602-2-3,sample,602,0602-2,45151,3,8,1641.16,1629.315,1641.16,1629.315,SZ,,HPL,PLA,07-26-2023</v>
      </c>
      <c r="M7" s="2" t="str">
        <f>Samples!S19</f>
        <v>18,HP1,SZ-0602-2-3,sample,602,0602-2,45151,3,8,1641.16,1629.315,1641.16,1629.315,SZ,,HPL,PLA,07-26-2023</v>
      </c>
    </row>
    <row r="8" spans="1:13" ht="51" x14ac:dyDescent="0.2">
      <c r="A8" s="2" t="s">
        <v>38</v>
      </c>
      <c r="B8" s="2" t="str">
        <f>Samples!S36</f>
        <v>35,HP1,water,blank_control,,,,,,,,,,SZ,,,,07-26-2023</v>
      </c>
    </row>
    <row r="9" spans="1:13" ht="17" x14ac:dyDescent="0.2">
      <c r="A9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658-99E5-0D4F-BF5A-384C938EA4E6}">
  <dimension ref="A1:M9"/>
  <sheetViews>
    <sheetView workbookViewId="0">
      <selection activeCell="C4" sqref="C4"/>
    </sheetView>
  </sheetViews>
  <sheetFormatPr baseColWidth="10" defaultRowHeight="16" x14ac:dyDescent="0.2"/>
  <cols>
    <col min="1" max="13" width="23.33203125" customWidth="1"/>
  </cols>
  <sheetData>
    <row r="1" spans="1:13" x14ac:dyDescent="0.2">
      <c r="A1" s="2"/>
      <c r="B1" s="4">
        <v>1</v>
      </c>
      <c r="C1" s="4">
        <v>2</v>
      </c>
      <c r="D1" s="4">
        <v>3</v>
      </c>
      <c r="E1" s="4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68" x14ac:dyDescent="0.2">
      <c r="A2" s="2" t="s">
        <v>32</v>
      </c>
      <c r="B2" s="4" t="str">
        <f>Samples!S20</f>
        <v>19,HP1,SZ-0602-3-1,sample,602,0602-3,45152,1,8,1640.605,1629.3,1640.605,1629.3,SZ,,FBS,PLA,07-26-2023</v>
      </c>
      <c r="C2" s="4" t="str">
        <f>Samples!S20</f>
        <v>19,HP1,SZ-0602-3-1,sample,602,0602-3,45152,1,8,1640.605,1629.3,1640.605,1629.3,SZ,,FBS,PLA,07-26-2023</v>
      </c>
      <c r="D2" s="4" t="str">
        <f>Samples!S20</f>
        <v>19,HP1,SZ-0602-3-1,sample,602,0602-3,45152,1,8,1640.605,1629.3,1640.605,1629.3,SZ,,FBS,PLA,07-26-2023</v>
      </c>
      <c r="E2" s="4" t="str">
        <f>Samples!S20</f>
        <v>19,HP1,SZ-0602-3-1,sample,602,0602-3,45152,1,8,1640.605,1629.3,1640.605,1629.3,SZ,,FBS,PLA,07-26-2023</v>
      </c>
      <c r="F2" s="2"/>
      <c r="G2" s="2"/>
      <c r="H2" s="5" t="str">
        <f>Samples!$S$31</f>
        <v>30,HP1,S5,standard,,,,,,,,,,SZ,1,,,07-26-2023</v>
      </c>
      <c r="I2" s="5" t="str">
        <f>Samples!$S$30</f>
        <v>29,HP1,S4,standard,,,,,,,,,,SZ,0.8,,,07-26-2023</v>
      </c>
      <c r="J2" s="4" t="str">
        <f>Samples!$S$29</f>
        <v>28,HP1,S3,standard,,,,,,,,,,SZ,0.6,,,07-26-2023</v>
      </c>
      <c r="K2" s="4" t="str">
        <f>Samples!$S$28</f>
        <v>27,HP1,S2,standard,,,,,,,,,,SZ,0.4,,,07-26-2023</v>
      </c>
      <c r="L2" s="4" t="str">
        <f>Samples!$S$27</f>
        <v>26,HP1,S1,standard,,,,,,,,,,SZ,0.2,,,07-26-2023</v>
      </c>
      <c r="M2" s="4" t="str">
        <f>Samples!S26</f>
        <v>25,HP1,S0,standard,,,,,,,,,,SZ,0,,,07-26-2023</v>
      </c>
    </row>
    <row r="3" spans="1:13" ht="68" x14ac:dyDescent="0.2">
      <c r="A3" s="2" t="s">
        <v>33</v>
      </c>
      <c r="B3" s="4" t="str">
        <f>Samples!S21</f>
        <v>20,HP1,SZ-0602-3-2,sample,602,0602-3,45153,2,8,1628.315,1617.095,1628.315,1617.095,SZ,,FBS,PLA,07-26-2023</v>
      </c>
      <c r="C3" s="4" t="str">
        <f>Samples!S21</f>
        <v>20,HP1,SZ-0602-3-2,sample,602,0602-3,45153,2,8,1628.315,1617.095,1628.315,1617.095,SZ,,FBS,PLA,07-26-2023</v>
      </c>
      <c r="D3" s="4" t="str">
        <f>Samples!S21</f>
        <v>20,HP1,SZ-0602-3-2,sample,602,0602-3,45153,2,8,1628.315,1617.095,1628.315,1617.095,SZ,,FBS,PLA,07-26-2023</v>
      </c>
      <c r="E3" s="4" t="str">
        <f>Samples!S21</f>
        <v>20,HP1,SZ-0602-3-2,sample,602,0602-3,45153,2,8,1628.315,1617.095,1628.315,1617.095,SZ,,FBS,PLA,07-26-2023</v>
      </c>
      <c r="F3" s="2"/>
      <c r="G3" s="2"/>
      <c r="H3" s="5" t="str">
        <f>Samples!$S$31</f>
        <v>30,HP1,S5,standard,,,,,,,,,,SZ,1,,,07-26-2023</v>
      </c>
      <c r="I3" s="5" t="str">
        <f>Samples!$S$30</f>
        <v>29,HP1,S4,standard,,,,,,,,,,SZ,0.8,,,07-26-2023</v>
      </c>
      <c r="J3" s="4" t="str">
        <f>Samples!$S$29</f>
        <v>28,HP1,S3,standard,,,,,,,,,,SZ,0.6,,,07-26-2023</v>
      </c>
      <c r="K3" s="4" t="str">
        <f>Samples!$S$28</f>
        <v>27,HP1,S2,standard,,,,,,,,,,SZ,0.4,,,07-26-2023</v>
      </c>
      <c r="L3" s="4" t="str">
        <f>Samples!$S$27</f>
        <v>26,HP1,S1,standard,,,,,,,,,,SZ,0.2,,,07-26-2023</v>
      </c>
      <c r="M3" s="4" t="str">
        <f>Samples!S26</f>
        <v>25,HP1,S0,standard,,,,,,,,,,SZ,0,,,07-26-2023</v>
      </c>
    </row>
    <row r="4" spans="1:13" ht="68" x14ac:dyDescent="0.2">
      <c r="A4" s="2" t="s">
        <v>34</v>
      </c>
      <c r="B4" s="4" t="str">
        <f>Samples!S22</f>
        <v>21,HP1,SZ-0602-3-3,sample,602,0602-3,45154,3,8,1647.18,1636.445,1647.18,1636.445,SZ,,FBS,PLA,07-26-2023</v>
      </c>
      <c r="C4" s="4" t="str">
        <f>Samples!S22</f>
        <v>21,HP1,SZ-0602-3-3,sample,602,0602-3,45154,3,8,1647.18,1636.445,1647.18,1636.445,SZ,,FBS,PLA,07-26-2023</v>
      </c>
      <c r="D4" s="4" t="str">
        <f>Samples!S22</f>
        <v>21,HP1,SZ-0602-3-3,sample,602,0602-3,45154,3,8,1647.18,1636.445,1647.18,1636.445,SZ,,FBS,PLA,07-26-2023</v>
      </c>
      <c r="E4" s="4" t="str">
        <f>Samples!S22</f>
        <v>21,HP1,SZ-0602-3-3,sample,602,0602-3,45154,3,8,1647.18,1636.445,1647.18,1636.445,SZ,,FBS,PLA,07-26-2023</v>
      </c>
      <c r="F4" s="2"/>
      <c r="G4" s="2"/>
      <c r="H4" s="2"/>
      <c r="I4" s="2"/>
      <c r="J4" s="2"/>
      <c r="K4" s="2"/>
      <c r="L4" s="2"/>
      <c r="M4" s="2"/>
    </row>
    <row r="5" spans="1:13" ht="68" x14ac:dyDescent="0.2">
      <c r="A5" s="2" t="s">
        <v>35</v>
      </c>
      <c r="B5" s="4" t="str">
        <f>Samples!S23</f>
        <v>22,HP1,SZ-0602-4-1,sample,602,0602-4,45155,1,8,1647.01,1634.96,1647.01,1634.96,SZ,,FBS,PLA,07-26-2023</v>
      </c>
      <c r="C5" s="4" t="str">
        <f>Samples!S23</f>
        <v>22,HP1,SZ-0602-4-1,sample,602,0602-4,45155,1,8,1647.01,1634.96,1647.01,1634.96,SZ,,FBS,PLA,07-26-2023</v>
      </c>
      <c r="D5" s="4" t="str">
        <f>Samples!S23</f>
        <v>22,HP1,SZ-0602-4-1,sample,602,0602-4,45155,1,8,1647.01,1634.96,1647.01,1634.96,SZ,,FBS,PLA,07-26-2023</v>
      </c>
      <c r="E5" s="4" t="str">
        <f>Samples!S23</f>
        <v>22,HP1,SZ-0602-4-1,sample,602,0602-4,45155,1,8,1647.01,1634.96,1647.01,1634.96,SZ,,FBS,PLA,07-26-2023</v>
      </c>
      <c r="F5" s="2"/>
      <c r="G5" s="2"/>
      <c r="H5" s="2"/>
      <c r="I5" s="2"/>
      <c r="J5" s="2"/>
      <c r="K5" s="2"/>
      <c r="L5" s="2"/>
      <c r="M5" s="2"/>
    </row>
    <row r="6" spans="1:13" ht="68" x14ac:dyDescent="0.2">
      <c r="A6" s="2" t="s">
        <v>36</v>
      </c>
      <c r="B6" s="4" t="str">
        <f>Samples!S24</f>
        <v>23,HP1,SZ-0602-4-2,sample,602,0602-4,45156,2,8,1657.8,1646.99,1657.8,1646.99,SZ,,FBS,PLA,07-26-2023</v>
      </c>
      <c r="C6" s="4" t="str">
        <f>Samples!S24</f>
        <v>23,HP1,SZ-0602-4-2,sample,602,0602-4,45156,2,8,1657.8,1646.99,1657.8,1646.99,SZ,,FBS,PLA,07-26-2023</v>
      </c>
      <c r="D6" s="4" t="str">
        <f>Samples!S24</f>
        <v>23,HP1,SZ-0602-4-2,sample,602,0602-4,45156,2,8,1657.8,1646.99,1657.8,1646.99,SZ,,FBS,PLA,07-26-2023</v>
      </c>
      <c r="E6" s="4" t="str">
        <f>Samples!S24</f>
        <v>23,HP1,SZ-0602-4-2,sample,602,0602-4,45156,2,8,1657.8,1646.99,1657.8,1646.99,SZ,,FBS,PLA,07-26-2023</v>
      </c>
      <c r="F6" s="2"/>
      <c r="G6" s="2"/>
      <c r="H6" s="2"/>
      <c r="I6" s="2"/>
      <c r="J6" s="6" t="str">
        <f>Samples!$S$32</f>
        <v>31,HP1,G5,control,,,,,,,,,,SZ,10,,,07-26-2023</v>
      </c>
      <c r="K6" s="6" t="str">
        <f>Samples!$S$32</f>
        <v>31,HP1,G5,control,,,,,,,,,,SZ,10,,,07-26-2023</v>
      </c>
      <c r="L6" s="6" t="str">
        <f>Samples!$S$32</f>
        <v>31,HP1,G5,control,,,,,,,,,,SZ,10,,,07-26-2023</v>
      </c>
      <c r="M6" s="6" t="str">
        <f>Samples!$S$32</f>
        <v>31,HP1,G5,control,,,,,,,,,,SZ,10,,,07-26-2023</v>
      </c>
    </row>
    <row r="7" spans="1:13" ht="68" x14ac:dyDescent="0.2">
      <c r="A7" s="2" t="s">
        <v>37</v>
      </c>
      <c r="B7" s="4" t="str">
        <f>Samples!S25</f>
        <v>24,HP1,SZ-0602-4-3,sample,602,0602-4,45157,3,8,1651.345,1639.465,1651.345,1639.465,SZ,,FBS,PLA,07-26-2023</v>
      </c>
      <c r="C7" s="4" t="str">
        <f>Samples!S25</f>
        <v>24,HP1,SZ-0602-4-3,sample,602,0602-4,45157,3,8,1651.345,1639.465,1651.345,1639.465,SZ,,FBS,PLA,07-26-2023</v>
      </c>
      <c r="D7" s="4" t="str">
        <f>Samples!S25</f>
        <v>24,HP1,SZ-0602-4-3,sample,602,0602-4,45157,3,8,1651.345,1639.465,1651.345,1639.465,SZ,,FBS,PLA,07-26-2023</v>
      </c>
      <c r="E7" s="4" t="str">
        <f>Samples!S25</f>
        <v>24,HP1,SZ-0602-4-3,sample,602,0602-4,45157,3,8,1651.345,1639.465,1651.345,1639.465,SZ,,FBS,PLA,07-26-2023</v>
      </c>
      <c r="F7" s="2"/>
      <c r="G7" s="2"/>
      <c r="H7" s="2"/>
      <c r="I7" s="2"/>
      <c r="J7" s="6" t="str">
        <f>Samples!$S$33</f>
        <v>32,HP1,G2.5,control,,,,,,,,,,SZ,5,,,07-26-2023</v>
      </c>
      <c r="K7" s="6" t="str">
        <f>Samples!$S$33</f>
        <v>32,HP1,G2.5,control,,,,,,,,,,SZ,5,,,07-26-2023</v>
      </c>
      <c r="L7" s="6" t="str">
        <f>Samples!$S$33</f>
        <v>32,HP1,G2.5,control,,,,,,,,,,SZ,5,,,07-26-2023</v>
      </c>
      <c r="M7" s="6" t="str">
        <f>Samples!$S$33</f>
        <v>32,HP1,G2.5,control,,,,,,,,,,SZ,5,,,07-26-2023</v>
      </c>
    </row>
    <row r="8" spans="1:13" ht="17" x14ac:dyDescent="0.2">
      <c r="A8" s="2" t="s">
        <v>38</v>
      </c>
      <c r="B8" s="2"/>
      <c r="C8" s="2"/>
      <c r="D8" s="2"/>
      <c r="E8" s="2"/>
      <c r="F8" s="2"/>
      <c r="G8" s="2"/>
      <c r="H8" s="2"/>
      <c r="I8" s="2"/>
      <c r="J8" s="6" t="str">
        <f>Samples!$S$34</f>
        <v>33,HP1,G0,control,,,,,,,,,,SZ,0,,,07-26-2023</v>
      </c>
      <c r="K8" s="6" t="str">
        <f>Samples!$S$34</f>
        <v>33,HP1,G0,control,,,,,,,,,,SZ,0,,,07-26-2023</v>
      </c>
      <c r="L8" s="6" t="str">
        <f>Samples!$S$34</f>
        <v>33,HP1,G0,control,,,,,,,,,,SZ,0,,,07-26-2023</v>
      </c>
      <c r="M8" s="6" t="str">
        <f>Samples!$S$34</f>
        <v>33,HP1,G0,control,,,,,,,,,,SZ,0,,,07-26-2023</v>
      </c>
    </row>
    <row r="9" spans="1:13" ht="17" x14ac:dyDescent="0.2">
      <c r="A9" s="2" t="s">
        <v>39</v>
      </c>
      <c r="B9" s="2"/>
      <c r="C9" s="2"/>
      <c r="D9" s="2"/>
      <c r="E9" s="2"/>
      <c r="F9" s="2"/>
      <c r="G9" s="2"/>
      <c r="H9" s="2"/>
      <c r="I9" s="2"/>
      <c r="J9" s="6" t="str">
        <f>Samples!$S$35</f>
        <v>34,HP1,GH,empty,,,,,,,,,,SZ,,,,07-26-2023</v>
      </c>
      <c r="K9" s="6" t="str">
        <f>Samples!$S$35</f>
        <v>34,HP1,GH,empty,,,,,,,,,,SZ,,,,07-26-2023</v>
      </c>
      <c r="L9" s="6" t="str">
        <f>Samples!$S$35</f>
        <v>34,HP1,GH,empty,,,,,,,,,,SZ,,,,07-26-2023</v>
      </c>
      <c r="M9" s="6" t="str">
        <f>Samples!$S$35</f>
        <v>34,HP1,GH,empty,,,,,,,,,,SZ,,,,07-26-2023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Well layout1</vt:lpstr>
      <vt:lpstr>Well layout2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2023-07-31T17:09:20Z</dcterms:created>
  <dcterms:modified xsi:type="dcterms:W3CDTF">2023-08-23T00:17:45Z</dcterms:modified>
</cp:coreProperties>
</file>