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ayne/Documents/Programming/vscode/template-processing/v9/HP_assay/HP16/"/>
    </mc:Choice>
  </mc:AlternateContent>
  <xr:revisionPtr revIDLastSave="0" documentId="13_ncr:1_{D229A911-1CEF-1B48-AF36-863B3C81515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Initialize" sheetId="1" r:id="rId1"/>
    <sheet name="Samples" sheetId="2" r:id="rId2"/>
    <sheet name="Digestion1" sheetId="3" state="hidden" r:id="rId3"/>
    <sheet name="Digestion2" sheetId="4" state="hidden" r:id="rId4"/>
    <sheet name="Well layout1" sheetId="5" r:id="rId5"/>
    <sheet name="Well layout2" sheetId="6" r:id="rId6"/>
    <sheet name="Well layout3" sheetId="7" r:id="rId7"/>
    <sheet name="Well layout4" sheetId="8" r:id="rId8"/>
    <sheet name="dropdown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W33" i="2" s="1"/>
  <c r="G6" i="3" s="1"/>
  <c r="A34" i="2"/>
  <c r="W34" i="2" s="1"/>
  <c r="G7" i="3" s="1"/>
  <c r="A35" i="2"/>
  <c r="A36" i="2"/>
  <c r="A37" i="2"/>
  <c r="A38" i="2"/>
  <c r="A39" i="2"/>
  <c r="A40" i="2"/>
  <c r="A41" i="2"/>
  <c r="W41" i="2" s="1"/>
  <c r="H8" i="3" s="1"/>
  <c r="A42" i="2"/>
  <c r="W42" i="2" s="1"/>
  <c r="I3" i="3" s="1"/>
  <c r="A43" i="2"/>
  <c r="A44" i="2"/>
  <c r="A45" i="2"/>
  <c r="A46" i="2"/>
  <c r="A47" i="2"/>
  <c r="A48" i="2"/>
  <c r="A49" i="2"/>
  <c r="W49" i="2" s="1"/>
  <c r="J5" i="3" s="1"/>
  <c r="A50" i="2"/>
  <c r="W50" i="2" s="1"/>
  <c r="J6" i="3" s="1"/>
  <c r="A51" i="2"/>
  <c r="A52" i="2"/>
  <c r="A53" i="2"/>
  <c r="A54" i="2"/>
  <c r="A55" i="2"/>
  <c r="A56" i="2"/>
  <c r="A57" i="2"/>
  <c r="W57" i="2" s="1"/>
  <c r="K7" i="3" s="1"/>
  <c r="A58" i="2"/>
  <c r="W58" i="2" s="1"/>
  <c r="K8" i="3" s="1"/>
  <c r="A59" i="2"/>
  <c r="A60" i="2"/>
  <c r="A61" i="2"/>
  <c r="A62" i="2"/>
  <c r="A63" i="2"/>
  <c r="A64" i="2"/>
  <c r="A65" i="2"/>
  <c r="W65" i="2" s="1"/>
  <c r="C3" i="4" s="1"/>
  <c r="A66" i="2"/>
  <c r="W66" i="2" s="1"/>
  <c r="C4" i="4" s="1"/>
  <c r="A67" i="2"/>
  <c r="A68" i="2"/>
  <c r="A69" i="2"/>
  <c r="A70" i="2"/>
  <c r="W70" i="2" s="1"/>
  <c r="D3" i="4" s="1"/>
  <c r="A71" i="2"/>
  <c r="A72" i="2"/>
  <c r="A73" i="2"/>
  <c r="W73" i="2" s="1"/>
  <c r="D6" i="4" s="1"/>
  <c r="A74" i="2"/>
  <c r="W74" i="2" s="1"/>
  <c r="D7" i="4" s="1"/>
  <c r="A75" i="2"/>
  <c r="A76" i="2"/>
  <c r="A77" i="2"/>
  <c r="A78" i="2"/>
  <c r="W78" i="2" s="1"/>
  <c r="E5" i="4" s="1"/>
  <c r="A79" i="2"/>
  <c r="A80" i="2"/>
  <c r="A81" i="2"/>
  <c r="W81" i="2" s="1"/>
  <c r="E8" i="4" s="1"/>
  <c r="A82" i="2"/>
  <c r="W82" i="2" s="1"/>
  <c r="F3" i="4" s="1"/>
  <c r="A83" i="2"/>
  <c r="A84" i="2"/>
  <c r="A85" i="2"/>
  <c r="A86" i="2"/>
  <c r="W86" i="2" s="1"/>
  <c r="F7" i="4" s="1"/>
  <c r="A87" i="2"/>
  <c r="A88" i="2"/>
  <c r="A89" i="2"/>
  <c r="W89" i="2" s="1"/>
  <c r="G4" i="4" s="1"/>
  <c r="A90" i="2"/>
  <c r="W90" i="2" s="1"/>
  <c r="G5" i="4" s="1"/>
  <c r="A91" i="2"/>
  <c r="A92" i="2"/>
  <c r="A3" i="2"/>
  <c r="X92" i="2"/>
  <c r="W92" i="2"/>
  <c r="G7" i="4" s="1"/>
  <c r="X91" i="2"/>
  <c r="W91" i="2"/>
  <c r="G6" i="4" s="1"/>
  <c r="X90" i="2"/>
  <c r="X89" i="2"/>
  <c r="X88" i="2"/>
  <c r="W88" i="2"/>
  <c r="G3" i="4" s="1"/>
  <c r="X87" i="2"/>
  <c r="W87" i="2"/>
  <c r="F8" i="4" s="1"/>
  <c r="X86" i="2"/>
  <c r="X85" i="2"/>
  <c r="W85" i="2"/>
  <c r="F6" i="4" s="1"/>
  <c r="X84" i="2"/>
  <c r="W84" i="2"/>
  <c r="F5" i="4" s="1"/>
  <c r="X83" i="2"/>
  <c r="W83" i="2"/>
  <c r="F4" i="4" s="1"/>
  <c r="X82" i="2"/>
  <c r="X81" i="2"/>
  <c r="X80" i="2"/>
  <c r="W80" i="2"/>
  <c r="E7" i="4" s="1"/>
  <c r="X79" i="2"/>
  <c r="W79" i="2"/>
  <c r="E6" i="4" s="1"/>
  <c r="X78" i="2"/>
  <c r="X77" i="2"/>
  <c r="W77" i="2"/>
  <c r="E4" i="4" s="1"/>
  <c r="X76" i="2"/>
  <c r="W76" i="2"/>
  <c r="E3" i="4" s="1"/>
  <c r="X75" i="2"/>
  <c r="W75" i="2"/>
  <c r="D8" i="4" s="1"/>
  <c r="X74" i="2"/>
  <c r="X73" i="2"/>
  <c r="X72" i="2"/>
  <c r="W72" i="2"/>
  <c r="D5" i="4" s="1"/>
  <c r="X71" i="2"/>
  <c r="W71" i="2"/>
  <c r="D4" i="4" s="1"/>
  <c r="X70" i="2"/>
  <c r="X69" i="2"/>
  <c r="W69" i="2"/>
  <c r="C7" i="4" s="1"/>
  <c r="X68" i="2"/>
  <c r="W68" i="2"/>
  <c r="C6" i="4" s="1"/>
  <c r="X67" i="2"/>
  <c r="W67" i="2"/>
  <c r="C5" i="4" s="1"/>
  <c r="X66" i="2"/>
  <c r="X65" i="2"/>
  <c r="X64" i="2"/>
  <c r="W64" i="2"/>
  <c r="L8" i="3" s="1"/>
  <c r="X63" i="2"/>
  <c r="W63" i="2"/>
  <c r="L7" i="3" s="1"/>
  <c r="X62" i="2"/>
  <c r="W62" i="2"/>
  <c r="L6" i="3" s="1"/>
  <c r="X61" i="2"/>
  <c r="W61" i="2"/>
  <c r="L5" i="3" s="1"/>
  <c r="X60" i="2"/>
  <c r="W60" i="2"/>
  <c r="L4" i="3" s="1"/>
  <c r="X59" i="2"/>
  <c r="W59" i="2"/>
  <c r="L3" i="3" s="1"/>
  <c r="X58" i="2"/>
  <c r="X57" i="2"/>
  <c r="X56" i="2"/>
  <c r="W56" i="2"/>
  <c r="K6" i="3" s="1"/>
  <c r="X55" i="2"/>
  <c r="W55" i="2"/>
  <c r="K5" i="3" s="1"/>
  <c r="X54" i="2"/>
  <c r="W54" i="2"/>
  <c r="K4" i="3" s="1"/>
  <c r="X53" i="2"/>
  <c r="W53" i="2"/>
  <c r="K3" i="3" s="1"/>
  <c r="X52" i="2"/>
  <c r="W52" i="2"/>
  <c r="J8" i="3" s="1"/>
  <c r="X51" i="2"/>
  <c r="W51" i="2"/>
  <c r="J7" i="3" s="1"/>
  <c r="X50" i="2"/>
  <c r="X49" i="2"/>
  <c r="X48" i="2"/>
  <c r="W48" i="2"/>
  <c r="J4" i="3" s="1"/>
  <c r="X47" i="2"/>
  <c r="W47" i="2"/>
  <c r="J3" i="3" s="1"/>
  <c r="X46" i="2"/>
  <c r="W46" i="2"/>
  <c r="I7" i="3" s="1"/>
  <c r="X45" i="2"/>
  <c r="W45" i="2"/>
  <c r="I6" i="3" s="1"/>
  <c r="X44" i="2"/>
  <c r="W44" i="2"/>
  <c r="I5" i="3" s="1"/>
  <c r="X43" i="2"/>
  <c r="W43" i="2"/>
  <c r="I4" i="3" s="1"/>
  <c r="X42" i="2"/>
  <c r="X41" i="2"/>
  <c r="X40" i="2"/>
  <c r="W40" i="2"/>
  <c r="H7" i="3" s="1"/>
  <c r="X39" i="2"/>
  <c r="W39" i="2"/>
  <c r="H6" i="3" s="1"/>
  <c r="X38" i="2"/>
  <c r="W38" i="2"/>
  <c r="H5" i="3" s="1"/>
  <c r="X37" i="2"/>
  <c r="W37" i="2"/>
  <c r="H4" i="3" s="1"/>
  <c r="X36" i="2"/>
  <c r="W36" i="2"/>
  <c r="H3" i="3" s="1"/>
  <c r="X35" i="2"/>
  <c r="W35" i="2"/>
  <c r="G8" i="3" s="1"/>
  <c r="X34" i="2"/>
  <c r="X33" i="2"/>
  <c r="X32" i="2"/>
  <c r="W32" i="2"/>
  <c r="G5" i="3" s="1"/>
  <c r="X31" i="2"/>
  <c r="W31" i="2"/>
  <c r="G4" i="3" s="1"/>
  <c r="X30" i="2"/>
  <c r="W30" i="2"/>
  <c r="G3" i="3" s="1"/>
  <c r="X29" i="2"/>
  <c r="X28" i="2"/>
  <c r="X27" i="2"/>
  <c r="X26" i="2"/>
  <c r="X25" i="2"/>
  <c r="X24" i="2"/>
  <c r="X7" i="2"/>
  <c r="X6" i="2"/>
  <c r="X5" i="2"/>
  <c r="X4" i="2"/>
  <c r="X3" i="2"/>
  <c r="X2" i="2"/>
  <c r="W3" i="2" l="1"/>
  <c r="W2" i="2"/>
  <c r="C4" i="3" l="1"/>
  <c r="C3" i="3"/>
  <c r="B2" i="5"/>
  <c r="B3" i="5" s="1"/>
  <c r="B4" i="5" s="1"/>
  <c r="B5" i="5" s="1"/>
  <c r="C6" i="3"/>
  <c r="C5" i="3"/>
  <c r="C2" i="5"/>
  <c r="C3" i="5" s="1"/>
  <c r="C4" i="5" s="1"/>
  <c r="C5" i="5" s="1"/>
  <c r="W4" i="2"/>
  <c r="W5" i="2" l="1"/>
  <c r="E2" i="5" s="1"/>
  <c r="E3" i="5" s="1"/>
  <c r="E4" i="5" s="1"/>
  <c r="E5" i="5" s="1"/>
  <c r="C8" i="3"/>
  <c r="D2" i="5"/>
  <c r="D3" i="5" s="1"/>
  <c r="D4" i="5" s="1"/>
  <c r="D5" i="5" s="1"/>
  <c r="C7" i="3"/>
  <c r="W6" i="2" l="1"/>
  <c r="F2" i="5" s="1"/>
  <c r="F3" i="5" s="1"/>
  <c r="F4" i="5" s="1"/>
  <c r="F5" i="5" s="1"/>
  <c r="W7" i="2" l="1"/>
  <c r="G2" i="5" s="1"/>
  <c r="G3" i="5" s="1"/>
  <c r="G4" i="5" s="1"/>
  <c r="G5" i="5" s="1"/>
  <c r="X8" i="2" l="1"/>
  <c r="W8" i="2"/>
  <c r="H2" i="5" s="1"/>
  <c r="H3" i="5" s="1"/>
  <c r="H4" i="5" s="1"/>
  <c r="H5" i="5" s="1"/>
  <c r="X9" i="2" l="1"/>
  <c r="W9" i="2"/>
  <c r="I2" i="5" s="1"/>
  <c r="I3" i="5" s="1"/>
  <c r="I4" i="5" s="1"/>
  <c r="I5" i="5" s="1"/>
  <c r="X10" i="2" l="1"/>
  <c r="W10" i="2"/>
  <c r="J2" i="5" s="1"/>
  <c r="J3" i="5" s="1"/>
  <c r="J4" i="5" s="1"/>
  <c r="J5" i="5" s="1"/>
  <c r="X11" i="2" l="1"/>
  <c r="W11" i="2"/>
  <c r="K2" i="5" s="1"/>
  <c r="K3" i="5" s="1"/>
  <c r="K4" i="5" s="1"/>
  <c r="K5" i="5" s="1"/>
  <c r="W12" i="2" l="1"/>
  <c r="X12" i="2"/>
  <c r="X13" i="2" l="1"/>
  <c r="W13" i="2"/>
  <c r="L2" i="5"/>
  <c r="L3" i="5" s="1"/>
  <c r="L4" i="5" s="1"/>
  <c r="L5" i="5" s="1"/>
  <c r="D3" i="3"/>
  <c r="D4" i="3" l="1"/>
  <c r="M2" i="5"/>
  <c r="M3" i="5" s="1"/>
  <c r="M4" i="5" s="1"/>
  <c r="M5" i="5" s="1"/>
  <c r="W14" i="2"/>
  <c r="X14" i="2"/>
  <c r="D5" i="3" l="1"/>
  <c r="B6" i="5"/>
  <c r="B7" i="5" s="1"/>
  <c r="B8" i="5" s="1"/>
  <c r="B9" i="5" s="1"/>
  <c r="W15" i="2"/>
  <c r="X15" i="2"/>
  <c r="C6" i="5" l="1"/>
  <c r="C7" i="5" s="1"/>
  <c r="C8" i="5" s="1"/>
  <c r="C9" i="5" s="1"/>
  <c r="D6" i="3"/>
  <c r="X16" i="2"/>
  <c r="W16" i="2"/>
  <c r="X17" i="2" l="1"/>
  <c r="W17" i="2"/>
  <c r="D6" i="5"/>
  <c r="D7" i="5" s="1"/>
  <c r="D8" i="5" s="1"/>
  <c r="D9" i="5" s="1"/>
  <c r="D7" i="3"/>
  <c r="X18" i="2" l="1"/>
  <c r="W18" i="2"/>
  <c r="D8" i="3"/>
  <c r="E6" i="5"/>
  <c r="E7" i="5" s="1"/>
  <c r="E8" i="5" s="1"/>
  <c r="E9" i="5" s="1"/>
  <c r="F6" i="5" l="1"/>
  <c r="F7" i="5" s="1"/>
  <c r="F8" i="5" s="1"/>
  <c r="F9" i="5" s="1"/>
  <c r="E3" i="3"/>
  <c r="W19" i="2"/>
  <c r="X19" i="2"/>
  <c r="E4" i="3" l="1"/>
  <c r="G6" i="5"/>
  <c r="G7" i="5" s="1"/>
  <c r="G8" i="5" s="1"/>
  <c r="G9" i="5" s="1"/>
  <c r="W20" i="2"/>
  <c r="X20" i="2"/>
  <c r="X21" i="2" l="1"/>
  <c r="W21" i="2"/>
  <c r="E5" i="3"/>
  <c r="H6" i="5"/>
  <c r="H7" i="5" s="1"/>
  <c r="H8" i="5" s="1"/>
  <c r="H9" i="5" s="1"/>
  <c r="I6" i="5" l="1"/>
  <c r="I7" i="5" s="1"/>
  <c r="I8" i="5" s="1"/>
  <c r="I9" i="5" s="1"/>
  <c r="E6" i="3"/>
  <c r="W22" i="2"/>
  <c r="X22" i="2"/>
  <c r="E7" i="3" l="1"/>
  <c r="J6" i="5"/>
  <c r="J7" i="5" s="1"/>
  <c r="J8" i="5" s="1"/>
  <c r="J9" i="5" s="1"/>
  <c r="W23" i="2"/>
  <c r="E8" i="3" s="1"/>
  <c r="X23" i="2"/>
  <c r="W24" i="2" l="1"/>
  <c r="W25" i="2" l="1"/>
  <c r="F3" i="3"/>
  <c r="K6" i="5"/>
  <c r="K7" i="5" s="1"/>
  <c r="W26" i="2" l="1"/>
  <c r="F4" i="3"/>
  <c r="L6" i="5"/>
  <c r="L7" i="5" s="1"/>
  <c r="M6" i="5" l="1"/>
  <c r="M7" i="5" s="1"/>
  <c r="F5" i="3"/>
  <c r="W27" i="2"/>
  <c r="W28" i="2" l="1"/>
  <c r="W29" i="2"/>
  <c r="F6" i="3"/>
  <c r="K8" i="5"/>
  <c r="K9" i="5" s="1"/>
  <c r="F8" i="3" l="1"/>
  <c r="M8" i="5"/>
  <c r="M9" i="5" s="1"/>
  <c r="F7" i="3"/>
  <c r="L8" i="5"/>
  <c r="L9" i="5" s="1"/>
</calcChain>
</file>

<file path=xl/sharedStrings.xml><?xml version="1.0" encoding="utf-8"?>
<sst xmlns="http://schemas.openxmlformats.org/spreadsheetml/2006/main" count="309" uniqueCount="122">
  <si>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</si>
  <si>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</si>
  <si>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</si>
  <si>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</si>
  <si>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</si>
  <si>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</si>
  <si>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</si>
  <si>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</si>
  <si>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</si>
  <si>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</si>
  <si>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dilution_factor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</si>
  <si>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</si>
  <si>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</si>
  <si>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</si>
  <si>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</si>
  <si>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</si>
  <si>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</si>
  <si>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</si>
  <si>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</si>
  <si>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</si>
  <si>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</si>
  <si>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</si>
  <si>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</si>
  <si>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HP16-20231023</t>
  </si>
  <si>
    <t>Gelatin_5</t>
  </si>
  <si>
    <t>control</t>
  </si>
  <si>
    <t>liquid</t>
  </si>
  <si>
    <t>Gelatin-5-1</t>
  </si>
  <si>
    <t>RT</t>
  </si>
  <si>
    <t>TGFBS</t>
  </si>
  <si>
    <t>Gelatin-5-2</t>
  </si>
  <si>
    <t>Gelatin_2.5</t>
  </si>
  <si>
    <t>Gelatin-2.5-1</t>
  </si>
  <si>
    <t>Gelatini_2.5</t>
  </si>
  <si>
    <t>Gelatin-2.5-2</t>
  </si>
  <si>
    <t>Gelatin_0</t>
  </si>
  <si>
    <t>Gelatin-0-1</t>
  </si>
  <si>
    <t>Gelatin-0-2</t>
  </si>
  <si>
    <t>230928-1</t>
  </si>
  <si>
    <t>sample</t>
  </si>
  <si>
    <t>230928-1-1</t>
  </si>
  <si>
    <t>230928-1-2</t>
  </si>
  <si>
    <t>230928-1-3</t>
  </si>
  <si>
    <t>230928-1-4</t>
  </si>
  <si>
    <t>230928-2</t>
  </si>
  <si>
    <t>230928-2-1</t>
  </si>
  <si>
    <t>230928-2-2</t>
  </si>
  <si>
    <t>230928-2-3</t>
  </si>
  <si>
    <t>230928-2-4</t>
  </si>
  <si>
    <t>230928-3</t>
  </si>
  <si>
    <t>230928-3-1</t>
  </si>
  <si>
    <t>230928-3-2</t>
  </si>
  <si>
    <t>230928-3-3</t>
  </si>
  <si>
    <t>230928-3-4</t>
  </si>
  <si>
    <t>TGFBS231012</t>
  </si>
  <si>
    <t>S5</t>
  </si>
  <si>
    <t>standard</t>
  </si>
  <si>
    <t>S4</t>
  </si>
  <si>
    <t>S3</t>
  </si>
  <si>
    <t>S2</t>
  </si>
  <si>
    <t>S1</t>
  </si>
  <si>
    <t>S0</t>
  </si>
  <si>
    <t>A</t>
  </si>
  <si>
    <t>B</t>
  </si>
  <si>
    <t>C</t>
  </si>
  <si>
    <t>D</t>
  </si>
  <si>
    <t>E</t>
  </si>
  <si>
    <t>F</t>
  </si>
  <si>
    <t>G</t>
  </si>
  <si>
    <t>H</t>
  </si>
  <si>
    <t>experiment_id</t>
  </si>
  <si>
    <t>HP1-20230830</t>
  </si>
  <si>
    <t>PET723-100116</t>
  </si>
  <si>
    <t>HP2-20230830</t>
  </si>
  <si>
    <t>PET723-300116</t>
  </si>
  <si>
    <t>HP3-20230905</t>
  </si>
  <si>
    <t>PET723-600116</t>
  </si>
  <si>
    <t>HP4-20230905</t>
  </si>
  <si>
    <t>PET723-60060</t>
  </si>
  <si>
    <t>HP5-20230906</t>
  </si>
  <si>
    <t>PET723-30060</t>
  </si>
  <si>
    <t>HP6-20230913</t>
  </si>
  <si>
    <t>PET723-10060</t>
  </si>
  <si>
    <t>HP7-20230913</t>
  </si>
  <si>
    <t>PET723-60050</t>
  </si>
  <si>
    <t>HP8-20230919</t>
  </si>
  <si>
    <t>PET723-30050</t>
  </si>
  <si>
    <t>HP9-20230919</t>
  </si>
  <si>
    <t>PET723-10050</t>
  </si>
  <si>
    <t>HP10-20231006</t>
  </si>
  <si>
    <t>V2P1723-300140</t>
  </si>
  <si>
    <t>HP11-20231010</t>
  </si>
  <si>
    <t>V2P1923-300116</t>
  </si>
  <si>
    <t>HP12-20231013</t>
  </si>
  <si>
    <t>Recycled-PET723-10050</t>
  </si>
  <si>
    <t>HP13-20231019</t>
  </si>
  <si>
    <t>Recycled-PET723-30050</t>
  </si>
  <si>
    <t>HP14-20231020</t>
  </si>
  <si>
    <t>Recycled-PET723-60050</t>
  </si>
  <si>
    <t>HP15-20231023</t>
  </si>
  <si>
    <t>V2P1723-600140</t>
  </si>
  <si>
    <t>V2P1-60050</t>
  </si>
  <si>
    <t>V2P1-30050</t>
  </si>
  <si>
    <t>V2P1-60080</t>
  </si>
  <si>
    <t>V2P1-30080</t>
  </si>
  <si>
    <t>V2P1-600115</t>
  </si>
  <si>
    <t>V2P1923-300115</t>
  </si>
  <si>
    <t>V2P1-150115</t>
  </si>
  <si>
    <t>V1P1-600135</t>
  </si>
  <si>
    <t>V1P1-300135</t>
  </si>
  <si>
    <t>V1P1-150135</t>
  </si>
  <si>
    <t>V1P2-600135</t>
  </si>
  <si>
    <t>V1P2-300150</t>
  </si>
  <si>
    <t>V1P2-150150</t>
  </si>
  <si>
    <t>V3P1-60055</t>
  </si>
  <si>
    <t>V3P1-30055</t>
  </si>
  <si>
    <t>V3P1-600130</t>
  </si>
  <si>
    <t>V3P1-300130</t>
  </si>
  <si>
    <t>V3P1-30090</t>
  </si>
  <si>
    <t>V3P1-60090</t>
  </si>
  <si>
    <t>hide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</si>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</sst>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/d/yyyy"/>
  </numFmts>
  <fonts count="9" x14ac:knownFonts="1">
    <font>
      <sz val="12"/>
      <color theme="1"/>
      <name val="Calibri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2" fontId="1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91075" cy="2886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00850" y="600450"/>
          <a:ext cx="5093700" cy="30573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1.1640625" defaultRowHeight="1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2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8" width="17.5" customWidth="1"/>
    <col min="9" max="9" width="13.6640625" customWidth="1"/>
    <col min="10" max="11" width="17.83203125" customWidth="1"/>
    <col min="12" max="12" width="12.6640625" customWidth="1"/>
    <col min="13" max="13" width="13.83203125" customWidth="1"/>
    <col min="14" max="15" width="16.6640625" customWidth="1"/>
    <col min="16" max="17" width="14.83203125" customWidth="1"/>
    <col min="18" max="18" width="8" customWidth="1"/>
    <col min="19" max="19" width="15.83203125" customWidth="1"/>
    <col min="20" max="20" width="10.83203125" customWidth="1"/>
    <col min="21" max="21" width="22.83203125" customWidth="1"/>
    <col min="22" max="22" width="11.6640625" customWidth="1"/>
    <col min="23" max="23" width="25.6640625" customWidth="1"/>
    <col min="24" max="24" width="20" customWidth="1"/>
  </cols>
  <sheetData>
    <row r="1" spans="1:24" ht="15.75" customHeight="1" x14ac:dyDescent="0.2">
      <c r="A1" s="1" t="s">
        <v>121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3" t="s">
        <v>19</v>
      </c>
      <c r="V1" s="4" t="s">
        <v>20</v>
      </c>
      <c r="W1" s="2" t="s">
        <v>21</v>
      </c>
      <c r="X1" s="3" t="s">
        <v>22</v>
      </c>
    </row>
    <row r="2" spans="1:24" ht="15.75" customHeight="1" x14ac:dyDescent="0.2">
      <c r="A2" s="5" t="str">
        <f>IF(B2="","",_xlfn.CONCAT(LEFT(B2,4),"-",COUNTA(B$2:B2)))</f>
        <v>HP16-1</v>
      </c>
      <c r="B2" s="2" t="s">
        <v>23</v>
      </c>
      <c r="C2" s="2" t="s">
        <v>24</v>
      </c>
      <c r="D2" s="2" t="s">
        <v>25</v>
      </c>
      <c r="E2" s="2" t="s">
        <v>26</v>
      </c>
      <c r="F2" s="2"/>
      <c r="G2" s="6" t="s">
        <v>27</v>
      </c>
      <c r="H2" s="7">
        <v>45197</v>
      </c>
      <c r="I2" s="6">
        <v>1</v>
      </c>
      <c r="J2" s="6"/>
      <c r="K2" s="6">
        <v>1000</v>
      </c>
      <c r="L2" s="6">
        <v>1</v>
      </c>
      <c r="M2" s="6">
        <v>20</v>
      </c>
      <c r="N2" s="6"/>
      <c r="O2" s="6"/>
      <c r="P2" s="6"/>
      <c r="Q2" s="6"/>
      <c r="R2" s="2" t="s">
        <v>28</v>
      </c>
      <c r="S2" s="2">
        <v>1.05</v>
      </c>
      <c r="T2" s="2" t="s">
        <v>29</v>
      </c>
      <c r="U2" s="2"/>
      <c r="V2" s="7">
        <v>45222</v>
      </c>
      <c r="W2" s="3" t="str">
        <f t="shared" ref="W2:W92" si="0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HP16-1,HP16-20231023,Gelatin_5,control,liquid,,Gelatin-5-1,45197,1,,1000,1,20,,,,,RT,1.05,TGFBS,,10-23-2023</v>
      </c>
      <c r="X2" s="8" t="str">
        <f t="shared" ref="X2:X92" si="1">IF(D2="sample",A2&amp;CHAR(10)&amp;C2&amp;CHAR(10)&amp;TEXT(H2,"mm-dd-yyyy"),"")</f>
        <v/>
      </c>
    </row>
    <row r="3" spans="1:24" ht="15.75" customHeight="1" x14ac:dyDescent="0.2">
      <c r="A3" s="5" t="str">
        <f>IF(B3="","",_xlfn.CONCAT(LEFT(B3,4),"-",COUNTA(B$2:B3)))</f>
        <v>HP16-2</v>
      </c>
      <c r="B3" s="2" t="s">
        <v>23</v>
      </c>
      <c r="C3" s="2" t="s">
        <v>24</v>
      </c>
      <c r="D3" s="2" t="s">
        <v>25</v>
      </c>
      <c r="E3" s="2" t="s">
        <v>26</v>
      </c>
      <c r="F3" s="2"/>
      <c r="G3" s="6" t="s">
        <v>30</v>
      </c>
      <c r="H3" s="7">
        <v>45197</v>
      </c>
      <c r="I3" s="6">
        <v>2</v>
      </c>
      <c r="J3" s="6"/>
      <c r="K3" s="6">
        <v>1000</v>
      </c>
      <c r="L3" s="6">
        <v>1</v>
      </c>
      <c r="M3" s="6">
        <v>20</v>
      </c>
      <c r="N3" s="6"/>
      <c r="O3" s="6"/>
      <c r="P3" s="6"/>
      <c r="Q3" s="6"/>
      <c r="R3" s="2" t="s">
        <v>28</v>
      </c>
      <c r="S3" s="2">
        <v>1.05</v>
      </c>
      <c r="T3" s="2" t="s">
        <v>29</v>
      </c>
      <c r="U3" s="2"/>
      <c r="V3" s="7">
        <v>45222</v>
      </c>
      <c r="W3" s="3" t="str">
        <f t="shared" si="0"/>
        <v>HP16-2,HP16-20231023,Gelatin_5,control,liquid,,Gelatin-5-2,45197,2,,1000,1,20,,,,,RT,1.05,TGFBS,,10-23-2023</v>
      </c>
      <c r="X3" s="8" t="str">
        <f t="shared" si="1"/>
        <v/>
      </c>
    </row>
    <row r="4" spans="1:24" ht="15.75" customHeight="1" x14ac:dyDescent="0.2">
      <c r="A4" s="5" t="str">
        <f>IF(B4="","",_xlfn.CONCAT(LEFT(B4,4),"-",COUNTA(B$2:B4)))</f>
        <v>HP16-3</v>
      </c>
      <c r="B4" s="2" t="s">
        <v>23</v>
      </c>
      <c r="C4" s="2" t="s">
        <v>31</v>
      </c>
      <c r="D4" s="2" t="s">
        <v>25</v>
      </c>
      <c r="E4" s="2" t="s">
        <v>26</v>
      </c>
      <c r="F4" s="2"/>
      <c r="G4" s="6" t="s">
        <v>32</v>
      </c>
      <c r="H4" s="7">
        <v>45197</v>
      </c>
      <c r="I4" s="6">
        <v>1</v>
      </c>
      <c r="J4" s="6"/>
      <c r="K4" s="6">
        <v>1000</v>
      </c>
      <c r="L4" s="6">
        <v>1</v>
      </c>
      <c r="M4" s="6">
        <v>20</v>
      </c>
      <c r="N4" s="6"/>
      <c r="O4" s="6"/>
      <c r="P4" s="6"/>
      <c r="Q4" s="6"/>
      <c r="R4" s="2" t="s">
        <v>28</v>
      </c>
      <c r="S4" s="2">
        <v>0.52500000000000002</v>
      </c>
      <c r="T4" s="2" t="s">
        <v>29</v>
      </c>
      <c r="U4" s="2"/>
      <c r="V4" s="7">
        <v>45222</v>
      </c>
      <c r="W4" s="3" t="str">
        <f t="shared" si="0"/>
        <v>HP16-3,HP16-20231023,Gelatin_2.5,control,liquid,,Gelatin-2.5-1,45197,1,,1000,1,20,,,,,RT,0.525,TGFBS,,10-23-2023</v>
      </c>
      <c r="X4" s="8" t="str">
        <f t="shared" si="1"/>
        <v/>
      </c>
    </row>
    <row r="5" spans="1:24" ht="15.75" customHeight="1" x14ac:dyDescent="0.2">
      <c r="A5" s="5" t="str">
        <f>IF(B5="","",_xlfn.CONCAT(LEFT(B5,4),"-",COUNTA(B$2:B5)))</f>
        <v>HP16-4</v>
      </c>
      <c r="B5" s="2" t="s">
        <v>23</v>
      </c>
      <c r="C5" s="2" t="s">
        <v>33</v>
      </c>
      <c r="D5" s="2" t="s">
        <v>25</v>
      </c>
      <c r="E5" s="2" t="s">
        <v>26</v>
      </c>
      <c r="F5" s="6"/>
      <c r="G5" s="6" t="s">
        <v>34</v>
      </c>
      <c r="H5" s="7">
        <v>45197</v>
      </c>
      <c r="I5" s="6">
        <v>2</v>
      </c>
      <c r="J5" s="6"/>
      <c r="K5" s="6">
        <v>1000</v>
      </c>
      <c r="L5" s="6">
        <v>1</v>
      </c>
      <c r="M5" s="6">
        <v>20</v>
      </c>
      <c r="N5" s="6"/>
      <c r="O5" s="6"/>
      <c r="P5" s="6"/>
      <c r="Q5" s="6"/>
      <c r="R5" s="2" t="s">
        <v>28</v>
      </c>
      <c r="S5" s="2">
        <v>0.52500000000000002</v>
      </c>
      <c r="T5" s="2" t="s">
        <v>29</v>
      </c>
      <c r="U5" s="2"/>
      <c r="V5" s="7">
        <v>45222</v>
      </c>
      <c r="W5" s="3" t="str">
        <f t="shared" si="0"/>
        <v>HP16-4,HP16-20231023,Gelatini_2.5,control,liquid,,Gelatin-2.5-2,45197,2,,1000,1,20,,,,,RT,0.525,TGFBS,,10-23-2023</v>
      </c>
      <c r="X5" s="8" t="str">
        <f t="shared" si="1"/>
        <v/>
      </c>
    </row>
    <row r="6" spans="1:24" ht="15.75" customHeight="1" x14ac:dyDescent="0.2">
      <c r="A6" s="5" t="str">
        <f>IF(B6="","",_xlfn.CONCAT(LEFT(B6,4),"-",COUNTA(B$2:B6)))</f>
        <v>HP16-5</v>
      </c>
      <c r="B6" s="2" t="s">
        <v>23</v>
      </c>
      <c r="C6" s="2" t="s">
        <v>35</v>
      </c>
      <c r="D6" s="2" t="s">
        <v>25</v>
      </c>
      <c r="E6" s="2" t="s">
        <v>26</v>
      </c>
      <c r="F6" s="6"/>
      <c r="G6" s="6" t="s">
        <v>36</v>
      </c>
      <c r="H6" s="7">
        <v>45197</v>
      </c>
      <c r="I6" s="6">
        <v>1</v>
      </c>
      <c r="J6" s="6"/>
      <c r="K6" s="6">
        <v>1000</v>
      </c>
      <c r="L6" s="6">
        <v>1</v>
      </c>
      <c r="M6" s="6">
        <v>20</v>
      </c>
      <c r="N6" s="6"/>
      <c r="O6" s="6"/>
      <c r="P6" s="6"/>
      <c r="Q6" s="6"/>
      <c r="R6" s="2" t="s">
        <v>28</v>
      </c>
      <c r="S6" s="9">
        <v>0</v>
      </c>
      <c r="T6" s="2" t="s">
        <v>29</v>
      </c>
      <c r="U6" s="2"/>
      <c r="V6" s="7">
        <v>45222</v>
      </c>
      <c r="W6" s="3" t="str">
        <f t="shared" si="0"/>
        <v>HP16-5,HP16-20231023,Gelatin_0,control,liquid,,Gelatin-0-1,45197,1,,1000,1,20,,,,,RT,0,TGFBS,,10-23-2023</v>
      </c>
      <c r="X6" s="8" t="str">
        <f t="shared" si="1"/>
        <v/>
      </c>
    </row>
    <row r="7" spans="1:24" ht="15.75" customHeight="1" x14ac:dyDescent="0.2">
      <c r="A7" s="5" t="str">
        <f>IF(B7="","",_xlfn.CONCAT(LEFT(B7,4),"-",COUNTA(B$2:B7)))</f>
        <v>HP16-6</v>
      </c>
      <c r="B7" s="2" t="s">
        <v>23</v>
      </c>
      <c r="C7" s="2" t="s">
        <v>35</v>
      </c>
      <c r="D7" s="2" t="s">
        <v>25</v>
      </c>
      <c r="E7" s="2" t="s">
        <v>26</v>
      </c>
      <c r="F7" s="6"/>
      <c r="G7" s="6" t="s">
        <v>37</v>
      </c>
      <c r="H7" s="7">
        <v>45197</v>
      </c>
      <c r="I7" s="6">
        <v>2</v>
      </c>
      <c r="J7" s="6"/>
      <c r="K7" s="6">
        <v>1000</v>
      </c>
      <c r="L7" s="6">
        <v>1</v>
      </c>
      <c r="M7" s="6">
        <v>20</v>
      </c>
      <c r="N7" s="6"/>
      <c r="O7" s="6"/>
      <c r="P7" s="6"/>
      <c r="Q7" s="6"/>
      <c r="R7" s="2" t="s">
        <v>28</v>
      </c>
      <c r="S7" s="9">
        <v>0</v>
      </c>
      <c r="T7" s="2" t="s">
        <v>29</v>
      </c>
      <c r="U7" s="2"/>
      <c r="V7" s="7">
        <v>45222</v>
      </c>
      <c r="W7" s="3" t="str">
        <f t="shared" si="0"/>
        <v>HP16-6,HP16-20231023,Gelatin_0,control,liquid,,Gelatin-0-2,45197,2,,1000,1,20,,,,,RT,0,TGFBS,,10-23-2023</v>
      </c>
      <c r="X7" s="8" t="str">
        <f t="shared" si="1"/>
        <v/>
      </c>
    </row>
    <row r="8" spans="1:24" ht="15.75" customHeight="1" x14ac:dyDescent="0.2">
      <c r="A8" s="5" t="str">
        <f>IF(B8="","",_xlfn.CONCAT(LEFT(B8,4),"-",COUNTA(B$2:B8)))</f>
        <v>HP16-7</v>
      </c>
      <c r="B8" s="2" t="s">
        <v>23</v>
      </c>
      <c r="C8" s="2" t="s">
        <v>38</v>
      </c>
      <c r="D8" s="2" t="s">
        <v>39</v>
      </c>
      <c r="E8" s="2" t="s">
        <v>26</v>
      </c>
      <c r="F8" s="6"/>
      <c r="G8" s="2" t="s">
        <v>40</v>
      </c>
      <c r="H8" s="7">
        <v>45197</v>
      </c>
      <c r="I8" s="6">
        <v>1</v>
      </c>
      <c r="J8" s="6"/>
      <c r="K8" s="6">
        <v>200</v>
      </c>
      <c r="L8" s="6">
        <v>2</v>
      </c>
      <c r="M8" s="6">
        <v>50</v>
      </c>
      <c r="N8" s="6"/>
      <c r="O8" s="6"/>
      <c r="P8" s="6"/>
      <c r="Q8" s="6"/>
      <c r="R8" s="2" t="s">
        <v>28</v>
      </c>
      <c r="S8" s="9"/>
      <c r="T8" s="2" t="s">
        <v>29</v>
      </c>
      <c r="U8" s="2"/>
      <c r="V8" s="7">
        <v>45222</v>
      </c>
      <c r="W8" s="3" t="str">
        <f t="shared" si="0"/>
        <v>HP16-7,HP16-20231023,230928-1,sample,liquid,,230928-1-1,45197,1,,200,2,50,,,,,RT,,TGFBS,,10-23-2023</v>
      </c>
      <c r="X8" s="8" t="str">
        <f t="shared" si="1"/>
        <v>HP16-7
230928-1
09-28-2023</v>
      </c>
    </row>
    <row r="9" spans="1:24" ht="15.75" customHeight="1" x14ac:dyDescent="0.2">
      <c r="A9" s="5" t="str">
        <f>IF(B9="","",_xlfn.CONCAT(LEFT(B9,4),"-",COUNTA(B$2:B9)))</f>
        <v>HP16-8</v>
      </c>
      <c r="B9" s="2" t="s">
        <v>23</v>
      </c>
      <c r="C9" s="2" t="s">
        <v>38</v>
      </c>
      <c r="D9" s="2" t="s">
        <v>39</v>
      </c>
      <c r="E9" s="2" t="s">
        <v>26</v>
      </c>
      <c r="F9" s="6"/>
      <c r="G9" s="2" t="s">
        <v>41</v>
      </c>
      <c r="H9" s="7">
        <v>45197</v>
      </c>
      <c r="I9" s="6">
        <v>2</v>
      </c>
      <c r="J9" s="6"/>
      <c r="K9" s="6">
        <v>200</v>
      </c>
      <c r="L9" s="6">
        <v>2</v>
      </c>
      <c r="M9" s="6">
        <v>50</v>
      </c>
      <c r="N9" s="6"/>
      <c r="O9" s="6"/>
      <c r="P9" s="6"/>
      <c r="Q9" s="6"/>
      <c r="R9" s="2" t="s">
        <v>28</v>
      </c>
      <c r="S9" s="9"/>
      <c r="T9" s="2" t="s">
        <v>29</v>
      </c>
      <c r="U9" s="2"/>
      <c r="V9" s="7">
        <v>45222</v>
      </c>
      <c r="W9" s="3" t="str">
        <f t="shared" si="0"/>
        <v>HP16-8,HP16-20231023,230928-1,sample,liquid,,230928-1-2,45197,2,,200,2,50,,,,,RT,,TGFBS,,10-23-2023</v>
      </c>
      <c r="X9" s="8" t="str">
        <f t="shared" si="1"/>
        <v>HP16-8
230928-1
09-28-2023</v>
      </c>
    </row>
    <row r="10" spans="1:24" ht="15.75" customHeight="1" x14ac:dyDescent="0.2">
      <c r="A10" s="5" t="str">
        <f>IF(B10="","",_xlfn.CONCAT(LEFT(B10,4),"-",COUNTA(B$2:B10)))</f>
        <v>HP16-9</v>
      </c>
      <c r="B10" s="2" t="s">
        <v>23</v>
      </c>
      <c r="C10" s="2" t="s">
        <v>38</v>
      </c>
      <c r="D10" s="2" t="s">
        <v>39</v>
      </c>
      <c r="E10" s="2" t="s">
        <v>26</v>
      </c>
      <c r="F10" s="6"/>
      <c r="G10" s="2" t="s">
        <v>42</v>
      </c>
      <c r="H10" s="7">
        <v>45197</v>
      </c>
      <c r="I10" s="6">
        <v>3</v>
      </c>
      <c r="J10" s="6"/>
      <c r="K10" s="6">
        <v>200</v>
      </c>
      <c r="L10" s="6">
        <v>2</v>
      </c>
      <c r="M10" s="6">
        <v>50</v>
      </c>
      <c r="N10" s="6"/>
      <c r="O10" s="6"/>
      <c r="P10" s="6"/>
      <c r="Q10" s="6"/>
      <c r="R10" s="2" t="s">
        <v>28</v>
      </c>
      <c r="S10" s="9"/>
      <c r="T10" s="2" t="s">
        <v>29</v>
      </c>
      <c r="U10" s="2"/>
      <c r="V10" s="7">
        <v>45222</v>
      </c>
      <c r="W10" s="3" t="str">
        <f t="shared" si="0"/>
        <v>HP16-9,HP16-20231023,230928-1,sample,liquid,,230928-1-3,45197,3,,200,2,50,,,,,RT,,TGFBS,,10-23-2023</v>
      </c>
      <c r="X10" s="8" t="str">
        <f t="shared" si="1"/>
        <v>HP16-9
230928-1
09-28-2023</v>
      </c>
    </row>
    <row r="11" spans="1:24" ht="15.75" customHeight="1" x14ac:dyDescent="0.2">
      <c r="A11" s="5" t="str">
        <f>IF(B11="","",_xlfn.CONCAT(LEFT(B11,4),"-",COUNTA(B$2:B11)))</f>
        <v>HP16-10</v>
      </c>
      <c r="B11" s="2" t="s">
        <v>23</v>
      </c>
      <c r="C11" s="2" t="s">
        <v>38</v>
      </c>
      <c r="D11" s="2" t="s">
        <v>39</v>
      </c>
      <c r="E11" s="2" t="s">
        <v>26</v>
      </c>
      <c r="F11" s="6"/>
      <c r="G11" s="2" t="s">
        <v>43</v>
      </c>
      <c r="H11" s="7">
        <v>45197</v>
      </c>
      <c r="I11" s="6">
        <v>4</v>
      </c>
      <c r="J11" s="6"/>
      <c r="K11" s="6">
        <v>200</v>
      </c>
      <c r="L11" s="6">
        <v>2</v>
      </c>
      <c r="M11" s="6">
        <v>50</v>
      </c>
      <c r="N11" s="6"/>
      <c r="O11" s="6"/>
      <c r="P11" s="6"/>
      <c r="Q11" s="6"/>
      <c r="R11" s="2" t="s">
        <v>28</v>
      </c>
      <c r="S11" s="2"/>
      <c r="T11" s="2" t="s">
        <v>29</v>
      </c>
      <c r="U11" s="2"/>
      <c r="V11" s="7">
        <v>45222</v>
      </c>
      <c r="W11" s="3" t="str">
        <f t="shared" si="0"/>
        <v>HP16-10,HP16-20231023,230928-1,sample,liquid,,230928-1-4,45197,4,,200,2,50,,,,,RT,,TGFBS,,10-23-2023</v>
      </c>
      <c r="X11" s="8" t="str">
        <f t="shared" si="1"/>
        <v>HP16-10
230928-1
09-28-2023</v>
      </c>
    </row>
    <row r="12" spans="1:24" ht="15.75" customHeight="1" x14ac:dyDescent="0.2">
      <c r="A12" s="5" t="str">
        <f>IF(B12="","",_xlfn.CONCAT(LEFT(B12,4),"-",COUNTA(B$2:B12)))</f>
        <v>HP16-11</v>
      </c>
      <c r="B12" s="2" t="s">
        <v>23</v>
      </c>
      <c r="C12" s="2" t="s">
        <v>44</v>
      </c>
      <c r="D12" s="2" t="s">
        <v>39</v>
      </c>
      <c r="E12" s="2" t="s">
        <v>26</v>
      </c>
      <c r="F12" s="2"/>
      <c r="G12" s="2" t="s">
        <v>45</v>
      </c>
      <c r="H12" s="7">
        <v>45197</v>
      </c>
      <c r="I12" s="6">
        <v>1</v>
      </c>
      <c r="J12" s="2"/>
      <c r="K12" s="6">
        <v>200</v>
      </c>
      <c r="L12" s="6">
        <v>2</v>
      </c>
      <c r="M12" s="6">
        <v>50</v>
      </c>
      <c r="N12" s="10"/>
      <c r="O12" s="10"/>
      <c r="P12" s="10"/>
      <c r="Q12" s="10"/>
      <c r="R12" s="2" t="s">
        <v>28</v>
      </c>
      <c r="S12" s="2"/>
      <c r="T12" s="2" t="s">
        <v>29</v>
      </c>
      <c r="U12" s="2"/>
      <c r="V12" s="7">
        <v>45222</v>
      </c>
      <c r="W12" s="3" t="str">
        <f t="shared" si="0"/>
        <v>HP16-11,HP16-20231023,230928-2,sample,liquid,,230928-2-1,45197,1,,200,2,50,,,,,RT,,TGFBS,,10-23-2023</v>
      </c>
      <c r="X12" s="8" t="str">
        <f t="shared" si="1"/>
        <v>HP16-11
230928-2
09-28-2023</v>
      </c>
    </row>
    <row r="13" spans="1:24" ht="15.75" customHeight="1" x14ac:dyDescent="0.2">
      <c r="A13" s="5" t="str">
        <f>IF(B13="","",_xlfn.CONCAT(LEFT(B13,4),"-",COUNTA(B$2:B13)))</f>
        <v>HP16-12</v>
      </c>
      <c r="B13" s="2" t="s">
        <v>23</v>
      </c>
      <c r="C13" s="2" t="s">
        <v>44</v>
      </c>
      <c r="D13" s="2" t="s">
        <v>39</v>
      </c>
      <c r="E13" s="2" t="s">
        <v>26</v>
      </c>
      <c r="F13" s="2"/>
      <c r="G13" s="2" t="s">
        <v>46</v>
      </c>
      <c r="H13" s="7">
        <v>45197</v>
      </c>
      <c r="I13" s="6">
        <v>2</v>
      </c>
      <c r="J13" s="2"/>
      <c r="K13" s="6">
        <v>200</v>
      </c>
      <c r="L13" s="6">
        <v>2</v>
      </c>
      <c r="M13" s="6">
        <v>50</v>
      </c>
      <c r="N13" s="10"/>
      <c r="O13" s="10"/>
      <c r="P13" s="10"/>
      <c r="Q13" s="10"/>
      <c r="R13" s="2" t="s">
        <v>28</v>
      </c>
      <c r="S13" s="2"/>
      <c r="T13" s="2" t="s">
        <v>29</v>
      </c>
      <c r="U13" s="2"/>
      <c r="V13" s="7">
        <v>45222</v>
      </c>
      <c r="W13" s="3" t="str">
        <f t="shared" si="0"/>
        <v>HP16-12,HP16-20231023,230928-2,sample,liquid,,230928-2-2,45197,2,,200,2,50,,,,,RT,,TGFBS,,10-23-2023</v>
      </c>
      <c r="X13" s="8" t="str">
        <f t="shared" si="1"/>
        <v>HP16-12
230928-2
09-28-2023</v>
      </c>
    </row>
    <row r="14" spans="1:24" ht="15.75" customHeight="1" x14ac:dyDescent="0.2">
      <c r="A14" s="5" t="str">
        <f>IF(B14="","",_xlfn.CONCAT(LEFT(B14,4),"-",COUNTA(B$2:B14)))</f>
        <v>HP16-13</v>
      </c>
      <c r="B14" s="2" t="s">
        <v>23</v>
      </c>
      <c r="C14" s="2" t="s">
        <v>44</v>
      </c>
      <c r="D14" s="2" t="s">
        <v>39</v>
      </c>
      <c r="E14" s="2" t="s">
        <v>26</v>
      </c>
      <c r="F14" s="2"/>
      <c r="G14" s="2" t="s">
        <v>47</v>
      </c>
      <c r="H14" s="7">
        <v>45197</v>
      </c>
      <c r="I14" s="6">
        <v>3</v>
      </c>
      <c r="J14" s="2"/>
      <c r="K14" s="6">
        <v>200</v>
      </c>
      <c r="L14" s="6">
        <v>2</v>
      </c>
      <c r="M14" s="6">
        <v>50</v>
      </c>
      <c r="N14" s="10"/>
      <c r="O14" s="10"/>
      <c r="P14" s="10"/>
      <c r="Q14" s="10"/>
      <c r="R14" s="2" t="s">
        <v>28</v>
      </c>
      <c r="S14" s="2"/>
      <c r="T14" s="2" t="s">
        <v>29</v>
      </c>
      <c r="U14" s="2"/>
      <c r="V14" s="7">
        <v>45222</v>
      </c>
      <c r="W14" s="3" t="str">
        <f t="shared" si="0"/>
        <v>HP16-13,HP16-20231023,230928-2,sample,liquid,,230928-2-3,45197,3,,200,2,50,,,,,RT,,TGFBS,,10-23-2023</v>
      </c>
      <c r="X14" s="8" t="str">
        <f t="shared" si="1"/>
        <v>HP16-13
230928-2
09-28-2023</v>
      </c>
    </row>
    <row r="15" spans="1:24" ht="15.75" customHeight="1" x14ac:dyDescent="0.2">
      <c r="A15" s="5" t="str">
        <f>IF(B15="","",_xlfn.CONCAT(LEFT(B15,4),"-",COUNTA(B$2:B15)))</f>
        <v>HP16-14</v>
      </c>
      <c r="B15" s="2" t="s">
        <v>23</v>
      </c>
      <c r="C15" s="2" t="s">
        <v>44</v>
      </c>
      <c r="D15" s="2" t="s">
        <v>39</v>
      </c>
      <c r="E15" s="2" t="s">
        <v>26</v>
      </c>
      <c r="F15" s="2"/>
      <c r="G15" s="2" t="s">
        <v>48</v>
      </c>
      <c r="H15" s="7">
        <v>45197</v>
      </c>
      <c r="I15" s="6">
        <v>4</v>
      </c>
      <c r="J15" s="2"/>
      <c r="K15" s="6">
        <v>200</v>
      </c>
      <c r="L15" s="6">
        <v>2</v>
      </c>
      <c r="M15" s="6">
        <v>50</v>
      </c>
      <c r="N15" s="10"/>
      <c r="O15" s="10"/>
      <c r="P15" s="10"/>
      <c r="Q15" s="10"/>
      <c r="R15" s="2" t="s">
        <v>28</v>
      </c>
      <c r="S15" s="2"/>
      <c r="T15" s="2" t="s">
        <v>29</v>
      </c>
      <c r="U15" s="2"/>
      <c r="V15" s="7">
        <v>45222</v>
      </c>
      <c r="W15" s="3" t="str">
        <f t="shared" si="0"/>
        <v>HP16-14,HP16-20231023,230928-2,sample,liquid,,230928-2-4,45197,4,,200,2,50,,,,,RT,,TGFBS,,10-23-2023</v>
      </c>
      <c r="X15" s="8" t="str">
        <f t="shared" si="1"/>
        <v>HP16-14
230928-2
09-28-2023</v>
      </c>
    </row>
    <row r="16" spans="1:24" ht="15.75" customHeight="1" x14ac:dyDescent="0.2">
      <c r="A16" s="5" t="str">
        <f>IF(B16="","",_xlfn.CONCAT(LEFT(B16,4),"-",COUNTA(B$2:B16)))</f>
        <v>HP16-15</v>
      </c>
      <c r="B16" s="2" t="s">
        <v>23</v>
      </c>
      <c r="C16" s="2" t="s">
        <v>49</v>
      </c>
      <c r="D16" s="2" t="s">
        <v>39</v>
      </c>
      <c r="E16" s="2" t="s">
        <v>26</v>
      </c>
      <c r="F16" s="2"/>
      <c r="G16" s="2" t="s">
        <v>50</v>
      </c>
      <c r="H16" s="7">
        <v>45197</v>
      </c>
      <c r="I16" s="6">
        <v>1</v>
      </c>
      <c r="J16" s="2"/>
      <c r="K16" s="6">
        <v>200</v>
      </c>
      <c r="L16" s="6">
        <v>2</v>
      </c>
      <c r="M16" s="6">
        <v>50</v>
      </c>
      <c r="N16" s="10"/>
      <c r="O16" s="10"/>
      <c r="P16" s="10"/>
      <c r="Q16" s="10"/>
      <c r="R16" s="2" t="s">
        <v>28</v>
      </c>
      <c r="S16" s="2"/>
      <c r="T16" s="2" t="s">
        <v>29</v>
      </c>
      <c r="U16" s="2"/>
      <c r="V16" s="7">
        <v>45222</v>
      </c>
      <c r="W16" s="3" t="str">
        <f t="shared" si="0"/>
        <v>HP16-15,HP16-20231023,230928-3,sample,liquid,,230928-3-1,45197,1,,200,2,50,,,,,RT,,TGFBS,,10-23-2023</v>
      </c>
      <c r="X16" s="8" t="str">
        <f t="shared" si="1"/>
        <v>HP16-15
230928-3
09-28-2023</v>
      </c>
    </row>
    <row r="17" spans="1:24" ht="15.75" customHeight="1" x14ac:dyDescent="0.2">
      <c r="A17" s="5" t="str">
        <f>IF(B17="","",_xlfn.CONCAT(LEFT(B17,4),"-",COUNTA(B$2:B17)))</f>
        <v>HP16-16</v>
      </c>
      <c r="B17" s="2" t="s">
        <v>23</v>
      </c>
      <c r="C17" s="2" t="s">
        <v>49</v>
      </c>
      <c r="D17" s="2" t="s">
        <v>39</v>
      </c>
      <c r="E17" s="2" t="s">
        <v>26</v>
      </c>
      <c r="F17" s="2"/>
      <c r="G17" s="2" t="s">
        <v>51</v>
      </c>
      <c r="H17" s="7">
        <v>45197</v>
      </c>
      <c r="I17" s="6">
        <v>2</v>
      </c>
      <c r="J17" s="2"/>
      <c r="K17" s="6">
        <v>200</v>
      </c>
      <c r="L17" s="6">
        <v>2</v>
      </c>
      <c r="M17" s="6">
        <v>50</v>
      </c>
      <c r="N17" s="10"/>
      <c r="O17" s="10"/>
      <c r="P17" s="10"/>
      <c r="Q17" s="10"/>
      <c r="R17" s="2" t="s">
        <v>28</v>
      </c>
      <c r="S17" s="2"/>
      <c r="T17" s="2" t="s">
        <v>29</v>
      </c>
      <c r="U17" s="2"/>
      <c r="V17" s="7">
        <v>45222</v>
      </c>
      <c r="W17" s="3" t="str">
        <f t="shared" si="0"/>
        <v>HP16-16,HP16-20231023,230928-3,sample,liquid,,230928-3-2,45197,2,,200,2,50,,,,,RT,,TGFBS,,10-23-2023</v>
      </c>
      <c r="X17" s="8" t="str">
        <f t="shared" si="1"/>
        <v>HP16-16
230928-3
09-28-2023</v>
      </c>
    </row>
    <row r="18" spans="1:24" ht="15.75" customHeight="1" x14ac:dyDescent="0.2">
      <c r="A18" s="5" t="str">
        <f>IF(B18="","",_xlfn.CONCAT(LEFT(B18,4),"-",COUNTA(B$2:B18)))</f>
        <v>HP16-17</v>
      </c>
      <c r="B18" s="2" t="s">
        <v>23</v>
      </c>
      <c r="C18" s="2" t="s">
        <v>49</v>
      </c>
      <c r="D18" s="2" t="s">
        <v>39</v>
      </c>
      <c r="E18" s="2" t="s">
        <v>26</v>
      </c>
      <c r="F18" s="2"/>
      <c r="G18" s="2" t="s">
        <v>52</v>
      </c>
      <c r="H18" s="7">
        <v>45197</v>
      </c>
      <c r="I18" s="6">
        <v>3</v>
      </c>
      <c r="J18" s="2"/>
      <c r="K18" s="6">
        <v>200</v>
      </c>
      <c r="L18" s="6">
        <v>2</v>
      </c>
      <c r="M18" s="6">
        <v>50</v>
      </c>
      <c r="N18" s="10"/>
      <c r="O18" s="10"/>
      <c r="P18" s="10"/>
      <c r="Q18" s="10"/>
      <c r="R18" s="2" t="s">
        <v>28</v>
      </c>
      <c r="S18" s="2"/>
      <c r="T18" s="2" t="s">
        <v>29</v>
      </c>
      <c r="U18" s="2"/>
      <c r="V18" s="7">
        <v>45222</v>
      </c>
      <c r="W18" s="3" t="str">
        <f t="shared" si="0"/>
        <v>HP16-17,HP16-20231023,230928-3,sample,liquid,,230928-3-3,45197,3,,200,2,50,,,,,RT,,TGFBS,,10-23-2023</v>
      </c>
      <c r="X18" s="8" t="str">
        <f t="shared" si="1"/>
        <v>HP16-17
230928-3
09-28-2023</v>
      </c>
    </row>
    <row r="19" spans="1:24" ht="15.75" customHeight="1" x14ac:dyDescent="0.2">
      <c r="A19" s="5" t="str">
        <f>IF(B19="","",_xlfn.CONCAT(LEFT(B19,4),"-",COUNTA(B$2:B19)))</f>
        <v>HP16-18</v>
      </c>
      <c r="B19" s="2" t="s">
        <v>23</v>
      </c>
      <c r="C19" s="2" t="s">
        <v>49</v>
      </c>
      <c r="D19" s="2" t="s">
        <v>39</v>
      </c>
      <c r="E19" s="2" t="s">
        <v>26</v>
      </c>
      <c r="F19" s="2"/>
      <c r="G19" s="2" t="s">
        <v>53</v>
      </c>
      <c r="H19" s="7">
        <v>45197</v>
      </c>
      <c r="I19" s="6">
        <v>4</v>
      </c>
      <c r="J19" s="2"/>
      <c r="K19" s="6">
        <v>200</v>
      </c>
      <c r="L19" s="6">
        <v>2</v>
      </c>
      <c r="M19" s="6">
        <v>50</v>
      </c>
      <c r="N19" s="10"/>
      <c r="O19" s="10"/>
      <c r="P19" s="10"/>
      <c r="Q19" s="10"/>
      <c r="R19" s="2" t="s">
        <v>28</v>
      </c>
      <c r="S19" s="2"/>
      <c r="T19" s="2" t="s">
        <v>29</v>
      </c>
      <c r="U19" s="2"/>
      <c r="V19" s="7">
        <v>45222</v>
      </c>
      <c r="W19" s="3" t="str">
        <f t="shared" si="0"/>
        <v>HP16-18,HP16-20231023,230928-3,sample,liquid,,230928-3-4,45197,4,,200,2,50,,,,,RT,,TGFBS,,10-23-2023</v>
      </c>
      <c r="X19" s="8" t="str">
        <f t="shared" si="1"/>
        <v>HP16-18
230928-3
09-28-2023</v>
      </c>
    </row>
    <row r="20" spans="1:24" ht="15.75" customHeight="1" x14ac:dyDescent="0.2">
      <c r="A20" s="5" t="str">
        <f>IF(B20="","",_xlfn.CONCAT(LEFT(B20,4),"-",COUNTA(B$2:B20)))</f>
        <v>HP16-19</v>
      </c>
      <c r="B20" s="2" t="s">
        <v>23</v>
      </c>
      <c r="C20" s="3" t="s">
        <v>54</v>
      </c>
      <c r="D20" s="2" t="s">
        <v>39</v>
      </c>
      <c r="E20" s="2" t="s">
        <v>120</v>
      </c>
      <c r="F20" s="2"/>
      <c r="G20" s="3" t="s">
        <v>54</v>
      </c>
      <c r="H20" s="7">
        <v>45197</v>
      </c>
      <c r="I20" s="6">
        <v>1</v>
      </c>
      <c r="J20" s="2">
        <v>8</v>
      </c>
      <c r="K20" s="6">
        <v>200</v>
      </c>
      <c r="L20" s="6">
        <v>2</v>
      </c>
      <c r="M20" s="6">
        <v>50</v>
      </c>
      <c r="N20" s="10">
        <v>2000</v>
      </c>
      <c r="O20" s="10">
        <v>2000</v>
      </c>
      <c r="P20" s="10">
        <v>1990</v>
      </c>
      <c r="Q20" s="10">
        <v>1990</v>
      </c>
      <c r="R20" s="2" t="s">
        <v>28</v>
      </c>
      <c r="S20" s="2"/>
      <c r="T20" s="2" t="s">
        <v>29</v>
      </c>
      <c r="U20" s="2" t="s">
        <v>72</v>
      </c>
      <c r="V20" s="7">
        <v>45222</v>
      </c>
      <c r="W20" s="3" t="str">
        <f t="shared" si="0"/>
        <v>HP16-19,HP16-20231023,TGFBS231012,sample,hide,,TGFBS231012,45197,1,8,200,2,50,2000,2000,1990,1990,RT,,TGFBS,PET723-100116,10-23-2023</v>
      </c>
      <c r="X20" s="8" t="str">
        <f t="shared" si="1"/>
        <v>HP16-19
TGFBS231012
09-28-2023</v>
      </c>
    </row>
    <row r="21" spans="1:24" ht="15.75" customHeight="1" x14ac:dyDescent="0.2">
      <c r="A21" s="5" t="str">
        <f>IF(B21="","",_xlfn.CONCAT(LEFT(B21,4),"-",COUNTA(B$2:B21)))</f>
        <v>HP16-20</v>
      </c>
      <c r="B21" s="2" t="s">
        <v>23</v>
      </c>
      <c r="C21" s="3" t="s">
        <v>54</v>
      </c>
      <c r="D21" s="2" t="s">
        <v>39</v>
      </c>
      <c r="E21" s="2" t="s">
        <v>120</v>
      </c>
      <c r="F21" s="2"/>
      <c r="G21" s="3" t="s">
        <v>54</v>
      </c>
      <c r="H21" s="7">
        <v>45197</v>
      </c>
      <c r="I21" s="6">
        <v>2</v>
      </c>
      <c r="J21" s="2">
        <v>8</v>
      </c>
      <c r="K21" s="6">
        <v>200</v>
      </c>
      <c r="L21" s="6">
        <v>2</v>
      </c>
      <c r="M21" s="6">
        <v>50</v>
      </c>
      <c r="N21" s="10">
        <v>2000</v>
      </c>
      <c r="O21" s="10">
        <v>2000</v>
      </c>
      <c r="P21" s="10">
        <v>1990</v>
      </c>
      <c r="Q21" s="10">
        <v>1990</v>
      </c>
      <c r="R21" s="2" t="s">
        <v>28</v>
      </c>
      <c r="S21" s="2"/>
      <c r="T21" s="2" t="s">
        <v>29</v>
      </c>
      <c r="U21" s="2" t="s">
        <v>72</v>
      </c>
      <c r="V21" s="7">
        <v>45222</v>
      </c>
      <c r="W21" s="3" t="str">
        <f t="shared" si="0"/>
        <v>HP16-20,HP16-20231023,TGFBS231012,sample,hide,,TGFBS231012,45197,2,8,200,2,50,2000,2000,1990,1990,RT,,TGFBS,PET723-100116,10-23-2023</v>
      </c>
      <c r="X21" s="8" t="str">
        <f t="shared" si="1"/>
        <v>HP16-20
TGFBS231012
09-28-2023</v>
      </c>
    </row>
    <row r="22" spans="1:24" ht="15.75" customHeight="1" x14ac:dyDescent="0.2">
      <c r="A22" s="5" t="str">
        <f>IF(B22="","",_xlfn.CONCAT(LEFT(B22,4),"-",COUNTA(B$2:B22)))</f>
        <v>HP16-21</v>
      </c>
      <c r="B22" s="2" t="s">
        <v>23</v>
      </c>
      <c r="C22" s="3" t="s">
        <v>54</v>
      </c>
      <c r="D22" s="2" t="s">
        <v>39</v>
      </c>
      <c r="E22" s="2" t="s">
        <v>120</v>
      </c>
      <c r="F22" s="2"/>
      <c r="G22" s="3" t="s">
        <v>54</v>
      </c>
      <c r="H22" s="7">
        <v>45197</v>
      </c>
      <c r="I22" s="6">
        <v>3</v>
      </c>
      <c r="J22" s="2">
        <v>8</v>
      </c>
      <c r="K22" s="6">
        <v>200</v>
      </c>
      <c r="L22" s="6">
        <v>2</v>
      </c>
      <c r="M22" s="6">
        <v>50</v>
      </c>
      <c r="N22" s="10">
        <v>2000</v>
      </c>
      <c r="O22" s="10">
        <v>2000</v>
      </c>
      <c r="P22" s="10">
        <v>1990</v>
      </c>
      <c r="Q22" s="10">
        <v>1990</v>
      </c>
      <c r="R22" s="2" t="s">
        <v>28</v>
      </c>
      <c r="S22" s="2"/>
      <c r="T22" s="2" t="s">
        <v>29</v>
      </c>
      <c r="U22" s="2" t="s">
        <v>72</v>
      </c>
      <c r="V22" s="7">
        <v>45222</v>
      </c>
      <c r="W22" s="3" t="str">
        <f t="shared" si="0"/>
        <v>HP16-21,HP16-20231023,TGFBS231012,sample,hide,,TGFBS231012,45197,3,8,200,2,50,2000,2000,1990,1990,RT,,TGFBS,PET723-100116,10-23-2023</v>
      </c>
      <c r="X22" s="8" t="str">
        <f t="shared" si="1"/>
        <v>HP16-21
TGFBS231012
09-28-2023</v>
      </c>
    </row>
    <row r="23" spans="1:24" ht="15.75" customHeight="1" x14ac:dyDescent="0.2">
      <c r="A23" s="5" t="str">
        <f>IF(B23="","",_xlfn.CONCAT(LEFT(B23,4),"-",COUNTA(B$2:B23)))</f>
        <v>HP16-22</v>
      </c>
      <c r="B23" s="2" t="s">
        <v>23</v>
      </c>
      <c r="C23" s="3" t="s">
        <v>54</v>
      </c>
      <c r="D23" s="2" t="s">
        <v>39</v>
      </c>
      <c r="E23" s="2" t="s">
        <v>120</v>
      </c>
      <c r="F23" s="2"/>
      <c r="G23" s="3" t="s">
        <v>54</v>
      </c>
      <c r="H23" s="7">
        <v>45197</v>
      </c>
      <c r="I23" s="6">
        <v>4</v>
      </c>
      <c r="J23" s="2">
        <v>8</v>
      </c>
      <c r="K23" s="6">
        <v>200</v>
      </c>
      <c r="L23" s="6">
        <v>2</v>
      </c>
      <c r="M23" s="6">
        <v>50</v>
      </c>
      <c r="N23" s="10">
        <v>2000</v>
      </c>
      <c r="O23" s="10">
        <v>2000</v>
      </c>
      <c r="P23" s="10">
        <v>1990</v>
      </c>
      <c r="Q23" s="10">
        <v>1990</v>
      </c>
      <c r="R23" s="2" t="s">
        <v>28</v>
      </c>
      <c r="S23" s="2"/>
      <c r="T23" s="2" t="s">
        <v>29</v>
      </c>
      <c r="U23" s="2" t="s">
        <v>72</v>
      </c>
      <c r="V23" s="7">
        <v>45222</v>
      </c>
      <c r="W23" s="3" t="str">
        <f t="shared" si="0"/>
        <v>HP16-22,HP16-20231023,TGFBS231012,sample,hide,,TGFBS231012,45197,4,8,200,2,50,2000,2000,1990,1990,RT,,TGFBS,PET723-100116,10-23-2023</v>
      </c>
      <c r="X23" s="8" t="str">
        <f t="shared" si="1"/>
        <v>HP16-22
TGFBS231012
09-28-2023</v>
      </c>
    </row>
    <row r="24" spans="1:24" ht="15.75" customHeight="1" x14ac:dyDescent="0.2">
      <c r="A24" s="5" t="str">
        <f>IF(B24="","",_xlfn.CONCAT(LEFT(B24,4),"-",COUNTA(B$2:B24)))</f>
        <v>HP16-23</v>
      </c>
      <c r="B24" s="2" t="s">
        <v>23</v>
      </c>
      <c r="C24" s="2" t="s">
        <v>55</v>
      </c>
      <c r="D24" s="2" t="s">
        <v>56</v>
      </c>
      <c r="E24" s="2" t="s">
        <v>26</v>
      </c>
      <c r="F24" s="2"/>
      <c r="G24" s="6"/>
      <c r="H24" s="7"/>
      <c r="I24" s="6"/>
      <c r="J24" s="6"/>
      <c r="K24" s="6"/>
      <c r="L24" s="6">
        <v>1</v>
      </c>
      <c r="M24" s="6">
        <v>20</v>
      </c>
      <c r="N24" s="6"/>
      <c r="O24" s="6"/>
      <c r="P24" s="6"/>
      <c r="Q24" s="6"/>
      <c r="R24" s="2"/>
      <c r="S24" s="11">
        <v>1</v>
      </c>
      <c r="T24" s="2"/>
      <c r="U24" s="2"/>
      <c r="V24" s="7"/>
      <c r="W24" s="3" t="str">
        <f t="shared" si="0"/>
        <v>HP16-23,HP16-20231023,S5,standard,liquid,,,,,,,1,20,,,,,,1,,,01-00-1900</v>
      </c>
      <c r="X24" s="8" t="str">
        <f t="shared" si="1"/>
        <v/>
      </c>
    </row>
    <row r="25" spans="1:24" ht="15.75" customHeight="1" x14ac:dyDescent="0.2">
      <c r="A25" s="5" t="str">
        <f>IF(B25="","",_xlfn.CONCAT(LEFT(B25,4),"-",COUNTA(B$2:B25)))</f>
        <v>HP16-24</v>
      </c>
      <c r="B25" s="2" t="s">
        <v>23</v>
      </c>
      <c r="C25" s="2" t="s">
        <v>57</v>
      </c>
      <c r="D25" s="2" t="s">
        <v>56</v>
      </c>
      <c r="E25" s="2" t="s">
        <v>26</v>
      </c>
      <c r="F25" s="2"/>
      <c r="G25" s="6"/>
      <c r="H25" s="7"/>
      <c r="I25" s="6"/>
      <c r="J25" s="6"/>
      <c r="K25" s="6"/>
      <c r="L25" s="6">
        <v>1</v>
      </c>
      <c r="M25" s="6">
        <v>20</v>
      </c>
      <c r="N25" s="6"/>
      <c r="O25" s="6"/>
      <c r="P25" s="6"/>
      <c r="Q25" s="6"/>
      <c r="R25" s="2"/>
      <c r="S25" s="11">
        <v>0.8</v>
      </c>
      <c r="T25" s="2"/>
      <c r="U25" s="2"/>
      <c r="V25" s="7"/>
      <c r="W25" s="3" t="str">
        <f t="shared" si="0"/>
        <v>HP16-24,HP16-20231023,S4,standard,liquid,,,,,,,1,20,,,,,,0.8,,,01-00-1900</v>
      </c>
      <c r="X25" s="8" t="str">
        <f t="shared" si="1"/>
        <v/>
      </c>
    </row>
    <row r="26" spans="1:24" ht="15.75" customHeight="1" x14ac:dyDescent="0.2">
      <c r="A26" s="5" t="str">
        <f>IF(B26="","",_xlfn.CONCAT(LEFT(B26,4),"-",COUNTA(B$2:B26)))</f>
        <v>HP16-25</v>
      </c>
      <c r="B26" s="2" t="s">
        <v>23</v>
      </c>
      <c r="C26" s="2" t="s">
        <v>58</v>
      </c>
      <c r="D26" s="2" t="s">
        <v>56</v>
      </c>
      <c r="E26" s="2" t="s">
        <v>26</v>
      </c>
      <c r="F26" s="2"/>
      <c r="G26" s="6"/>
      <c r="H26" s="7"/>
      <c r="I26" s="6"/>
      <c r="J26" s="6"/>
      <c r="K26" s="6"/>
      <c r="L26" s="6">
        <v>1</v>
      </c>
      <c r="M26" s="6">
        <v>20</v>
      </c>
      <c r="N26" s="6"/>
      <c r="O26" s="6"/>
      <c r="P26" s="6"/>
      <c r="Q26" s="6"/>
      <c r="R26" s="2"/>
      <c r="S26" s="11">
        <v>0.6</v>
      </c>
      <c r="T26" s="2"/>
      <c r="U26" s="2"/>
      <c r="V26" s="7"/>
      <c r="W26" s="3" t="str">
        <f t="shared" si="0"/>
        <v>HP16-25,HP16-20231023,S3,standard,liquid,,,,,,,1,20,,,,,,0.6,,,01-00-1900</v>
      </c>
      <c r="X26" s="8" t="str">
        <f t="shared" si="1"/>
        <v/>
      </c>
    </row>
    <row r="27" spans="1:24" ht="15.75" customHeight="1" x14ac:dyDescent="0.2">
      <c r="A27" s="5" t="str">
        <f>IF(B27="","",_xlfn.CONCAT(LEFT(B27,4),"-",COUNTA(B$2:B27)))</f>
        <v>HP16-26</v>
      </c>
      <c r="B27" s="2" t="s">
        <v>23</v>
      </c>
      <c r="C27" s="2" t="s">
        <v>59</v>
      </c>
      <c r="D27" s="2" t="s">
        <v>56</v>
      </c>
      <c r="E27" s="2" t="s">
        <v>26</v>
      </c>
      <c r="F27" s="6"/>
      <c r="G27" s="6"/>
      <c r="H27" s="7"/>
      <c r="I27" s="6"/>
      <c r="J27" s="6"/>
      <c r="K27" s="6"/>
      <c r="L27" s="6">
        <v>1</v>
      </c>
      <c r="M27" s="6">
        <v>20</v>
      </c>
      <c r="N27" s="6"/>
      <c r="O27" s="6"/>
      <c r="P27" s="6"/>
      <c r="Q27" s="6"/>
      <c r="R27" s="2"/>
      <c r="S27" s="12">
        <v>0.4</v>
      </c>
      <c r="T27" s="2"/>
      <c r="U27" s="2"/>
      <c r="V27" s="7"/>
      <c r="W27" s="3" t="str">
        <f t="shared" si="0"/>
        <v>HP16-26,HP16-20231023,S2,standard,liquid,,,,,,,1,20,,,,,,0.4,,,01-00-1900</v>
      </c>
      <c r="X27" s="8" t="str">
        <f t="shared" si="1"/>
        <v/>
      </c>
    </row>
    <row r="28" spans="1:24" ht="15.75" customHeight="1" x14ac:dyDescent="0.2">
      <c r="A28" s="5" t="str">
        <f>IF(B28="","",_xlfn.CONCAT(LEFT(B28,4),"-",COUNTA(B$2:B28)))</f>
        <v>HP16-27</v>
      </c>
      <c r="B28" s="2" t="s">
        <v>23</v>
      </c>
      <c r="C28" s="2" t="s">
        <v>60</v>
      </c>
      <c r="D28" s="2" t="s">
        <v>56</v>
      </c>
      <c r="E28" s="2" t="s">
        <v>26</v>
      </c>
      <c r="F28" s="6"/>
      <c r="G28" s="6"/>
      <c r="H28" s="7"/>
      <c r="I28" s="6"/>
      <c r="J28" s="6"/>
      <c r="K28" s="6"/>
      <c r="L28" s="6">
        <v>1</v>
      </c>
      <c r="M28" s="6">
        <v>20</v>
      </c>
      <c r="N28" s="6"/>
      <c r="O28" s="6"/>
      <c r="P28" s="6"/>
      <c r="Q28" s="6"/>
      <c r="R28" s="2"/>
      <c r="S28" s="12">
        <v>0.2</v>
      </c>
      <c r="T28" s="2"/>
      <c r="U28" s="2"/>
      <c r="V28" s="7"/>
      <c r="W28" s="3" t="str">
        <f t="shared" si="0"/>
        <v>HP16-27,HP16-20231023,S1,standard,liquid,,,,,,,1,20,,,,,,0.2,,,01-00-1900</v>
      </c>
      <c r="X28" s="8" t="str">
        <f t="shared" si="1"/>
        <v/>
      </c>
    </row>
    <row r="29" spans="1:24" ht="15.75" customHeight="1" x14ac:dyDescent="0.2">
      <c r="A29" s="5" t="str">
        <f>IF(B29="","",_xlfn.CONCAT(LEFT(B29,4),"-",COUNTA(B$2:B29)))</f>
        <v>HP16-28</v>
      </c>
      <c r="B29" s="2" t="s">
        <v>23</v>
      </c>
      <c r="C29" s="2" t="s">
        <v>61</v>
      </c>
      <c r="D29" s="2" t="s">
        <v>56</v>
      </c>
      <c r="E29" s="2" t="s">
        <v>26</v>
      </c>
      <c r="F29" s="6"/>
      <c r="G29" s="6"/>
      <c r="H29" s="7"/>
      <c r="I29" s="6"/>
      <c r="J29" s="6"/>
      <c r="K29" s="6"/>
      <c r="L29" s="6">
        <v>1</v>
      </c>
      <c r="M29" s="6">
        <v>20</v>
      </c>
      <c r="N29" s="6"/>
      <c r="O29" s="6"/>
      <c r="P29" s="6"/>
      <c r="Q29" s="6"/>
      <c r="R29" s="2"/>
      <c r="S29" s="12">
        <v>0</v>
      </c>
      <c r="T29" s="2"/>
      <c r="U29" s="2"/>
      <c r="V29" s="7"/>
      <c r="W29" s="3" t="str">
        <f t="shared" si="0"/>
        <v>HP16-28,HP16-20231023,S0,standard,liquid,,,,,,,1,20,,,,,,0,,,01-00-1900</v>
      </c>
      <c r="X29" s="8" t="str">
        <f t="shared" si="1"/>
        <v/>
      </c>
    </row>
    <row r="30" spans="1:24" ht="15.75" customHeight="1" x14ac:dyDescent="0.2">
      <c r="A30" s="5" t="str">
        <f>IF(B30="","",_xlfn.CONCAT(LEFT(B30,4),"-",COUNTA(B$2:B30)))</f>
        <v/>
      </c>
      <c r="B30" s="2"/>
      <c r="C30" s="2"/>
      <c r="D30" s="2"/>
      <c r="E30" s="2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2"/>
      <c r="S30" s="9"/>
      <c r="T30" s="2"/>
      <c r="U30" s="2"/>
      <c r="V30" s="7"/>
      <c r="W30" s="3" t="str">
        <f t="shared" si="0"/>
        <v>,,,,,,,,,,,,,,,,,,,,,01-00-1900</v>
      </c>
      <c r="X30" s="8" t="str">
        <f t="shared" si="1"/>
        <v/>
      </c>
    </row>
    <row r="31" spans="1:24" ht="15.75" customHeight="1" x14ac:dyDescent="0.2">
      <c r="A31" s="5" t="str">
        <f>IF(B31="","",_xlfn.CONCAT(LEFT(B31,4),"-",COUNTA(B$2:B31)))</f>
        <v/>
      </c>
      <c r="B31" s="2"/>
      <c r="C31" s="2"/>
      <c r="D31" s="2"/>
      <c r="E31" s="2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2"/>
      <c r="S31" s="9"/>
      <c r="T31" s="2"/>
      <c r="U31" s="2"/>
      <c r="V31" s="7"/>
      <c r="W31" s="3" t="str">
        <f t="shared" si="0"/>
        <v>,,,,,,,,,,,,,,,,,,,,,01-00-1900</v>
      </c>
      <c r="X31" s="8" t="str">
        <f t="shared" si="1"/>
        <v/>
      </c>
    </row>
    <row r="32" spans="1:24" ht="15.75" customHeight="1" x14ac:dyDescent="0.2">
      <c r="A32" s="5" t="str">
        <f>IF(B32="","",_xlfn.CONCAT(LEFT(B32,4),"-",COUNTA(B$2:B32)))</f>
        <v/>
      </c>
      <c r="B32" s="2"/>
      <c r="C32" s="2"/>
      <c r="D32" s="2"/>
      <c r="E32" s="2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2"/>
      <c r="S32" s="9"/>
      <c r="T32" s="2"/>
      <c r="U32" s="2"/>
      <c r="V32" s="7"/>
      <c r="W32" s="3" t="str">
        <f t="shared" si="0"/>
        <v>,,,,,,,,,,,,,,,,,,,,,01-00-1900</v>
      </c>
      <c r="X32" s="8" t="str">
        <f t="shared" si="1"/>
        <v/>
      </c>
    </row>
    <row r="33" spans="1:24" ht="15.75" customHeight="1" x14ac:dyDescent="0.2">
      <c r="A33" s="5" t="str">
        <f>IF(B33="","",_xlfn.CONCAT(LEFT(B33,4),"-",COUNTA(B$2:B33)))</f>
        <v/>
      </c>
      <c r="B33" s="2"/>
      <c r="C33" s="2"/>
      <c r="D33" s="2"/>
      <c r="E33" s="2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2"/>
      <c r="S33" s="2"/>
      <c r="T33" s="2"/>
      <c r="U33" s="2"/>
      <c r="V33" s="7"/>
      <c r="W33" s="3" t="str">
        <f t="shared" si="0"/>
        <v>,,,,,,,,,,,,,,,,,,,,,01-00-1900</v>
      </c>
      <c r="X33" s="8" t="str">
        <f t="shared" si="1"/>
        <v/>
      </c>
    </row>
    <row r="34" spans="1:24" ht="15.75" customHeight="1" x14ac:dyDescent="0.2">
      <c r="A34" s="5" t="str">
        <f>IF(B34="","",_xlfn.CONCAT(LEFT(B34,4),"-",COUNTA(B$2:B34)))</f>
        <v/>
      </c>
      <c r="B34" s="2"/>
      <c r="C34" s="2"/>
      <c r="D34" s="2"/>
      <c r="E34" s="2"/>
      <c r="F34" s="2"/>
      <c r="G34" s="2"/>
      <c r="H34" s="13"/>
      <c r="I34" s="2"/>
      <c r="J34" s="2"/>
      <c r="K34" s="2"/>
      <c r="L34" s="2"/>
      <c r="M34" s="2"/>
      <c r="N34" s="10"/>
      <c r="O34" s="10"/>
      <c r="P34" s="10"/>
      <c r="Q34" s="10"/>
      <c r="R34" s="2"/>
      <c r="S34" s="2"/>
      <c r="T34" s="2"/>
      <c r="U34" s="2"/>
      <c r="V34" s="13"/>
      <c r="W34" s="3" t="str">
        <f t="shared" si="0"/>
        <v>,,,,,,,,,,,,,,,,,,,,,01-00-1900</v>
      </c>
      <c r="X34" s="8" t="str">
        <f t="shared" si="1"/>
        <v/>
      </c>
    </row>
    <row r="35" spans="1:24" ht="15.75" customHeight="1" x14ac:dyDescent="0.2">
      <c r="A35" s="5" t="str">
        <f>IF(B35="","",_xlfn.CONCAT(LEFT(B35,4),"-",COUNTA(B$2:B35)))</f>
        <v/>
      </c>
      <c r="B35" s="2"/>
      <c r="C35" s="2"/>
      <c r="D35" s="2"/>
      <c r="E35" s="2"/>
      <c r="F35" s="2"/>
      <c r="G35" s="2"/>
      <c r="H35" s="13"/>
      <c r="I35" s="2"/>
      <c r="J35" s="2"/>
      <c r="K35" s="2"/>
      <c r="L35" s="2"/>
      <c r="M35" s="2"/>
      <c r="N35" s="10"/>
      <c r="O35" s="10"/>
      <c r="P35" s="10"/>
      <c r="Q35" s="10"/>
      <c r="R35" s="2"/>
      <c r="S35" s="2"/>
      <c r="T35" s="2"/>
      <c r="U35" s="2"/>
      <c r="V35" s="13"/>
      <c r="W35" s="3" t="str">
        <f t="shared" si="0"/>
        <v>,,,,,,,,,,,,,,,,,,,,,01-00-1900</v>
      </c>
      <c r="X35" s="8" t="str">
        <f t="shared" si="1"/>
        <v/>
      </c>
    </row>
    <row r="36" spans="1:24" ht="15.75" customHeight="1" x14ac:dyDescent="0.2">
      <c r="A36" s="5" t="str">
        <f>IF(B36="","",_xlfn.CONCAT(LEFT(B36,4),"-",COUNTA(B$2:B36)))</f>
        <v/>
      </c>
      <c r="B36" s="2"/>
      <c r="C36" s="2"/>
      <c r="D36" s="2"/>
      <c r="E36" s="2"/>
      <c r="F36" s="2"/>
      <c r="G36" s="2"/>
      <c r="H36" s="13"/>
      <c r="I36" s="2"/>
      <c r="J36" s="2"/>
      <c r="K36" s="2"/>
      <c r="L36" s="2"/>
      <c r="M36" s="2"/>
      <c r="N36" s="10"/>
      <c r="O36" s="10"/>
      <c r="P36" s="10"/>
      <c r="Q36" s="10"/>
      <c r="R36" s="2"/>
      <c r="S36" s="2"/>
      <c r="T36" s="2"/>
      <c r="U36" s="2"/>
      <c r="V36" s="13"/>
      <c r="W36" s="3" t="str">
        <f t="shared" si="0"/>
        <v>,,,,,,,,,,,,,,,,,,,,,01-00-1900</v>
      </c>
      <c r="X36" s="8" t="str">
        <f t="shared" si="1"/>
        <v/>
      </c>
    </row>
    <row r="37" spans="1:24" ht="15.75" customHeight="1" x14ac:dyDescent="0.2">
      <c r="A37" s="5" t="str">
        <f>IF(B37="","",_xlfn.CONCAT(LEFT(B37,4),"-",COUNTA(B$2:B37)))</f>
        <v/>
      </c>
      <c r="B37" s="2"/>
      <c r="C37" s="2"/>
      <c r="D37" s="2"/>
      <c r="E37" s="2"/>
      <c r="F37" s="2"/>
      <c r="G37" s="2"/>
      <c r="H37" s="13"/>
      <c r="I37" s="2"/>
      <c r="J37" s="2"/>
      <c r="K37" s="2"/>
      <c r="L37" s="2"/>
      <c r="M37" s="2"/>
      <c r="N37" s="10"/>
      <c r="O37" s="10"/>
      <c r="P37" s="10"/>
      <c r="Q37" s="10"/>
      <c r="R37" s="2"/>
      <c r="S37" s="2"/>
      <c r="T37" s="2"/>
      <c r="U37" s="2"/>
      <c r="V37" s="13"/>
      <c r="W37" s="3" t="str">
        <f t="shared" si="0"/>
        <v>,,,,,,,,,,,,,,,,,,,,,01-00-1900</v>
      </c>
      <c r="X37" s="8" t="str">
        <f t="shared" si="1"/>
        <v/>
      </c>
    </row>
    <row r="38" spans="1:24" ht="15.75" customHeight="1" x14ac:dyDescent="0.2">
      <c r="A38" s="5" t="str">
        <f>IF(B38="","",_xlfn.CONCAT(LEFT(B38,4),"-",COUNTA(B$2:B38)))</f>
        <v/>
      </c>
      <c r="B38" s="2"/>
      <c r="C38" s="2"/>
      <c r="D38" s="2"/>
      <c r="E38" s="2"/>
      <c r="F38" s="2"/>
      <c r="G38" s="2"/>
      <c r="H38" s="13"/>
      <c r="I38" s="2"/>
      <c r="J38" s="2"/>
      <c r="K38" s="2"/>
      <c r="L38" s="2"/>
      <c r="M38" s="2"/>
      <c r="N38" s="10"/>
      <c r="O38" s="10"/>
      <c r="P38" s="10"/>
      <c r="Q38" s="10"/>
      <c r="R38" s="2"/>
      <c r="S38" s="2"/>
      <c r="T38" s="2"/>
      <c r="U38" s="2"/>
      <c r="V38" s="13"/>
      <c r="W38" s="3" t="str">
        <f t="shared" si="0"/>
        <v>,,,,,,,,,,,,,,,,,,,,,01-00-1900</v>
      </c>
      <c r="X38" s="8" t="str">
        <f t="shared" si="1"/>
        <v/>
      </c>
    </row>
    <row r="39" spans="1:24" ht="15.75" customHeight="1" x14ac:dyDescent="0.2">
      <c r="A39" s="5" t="str">
        <f>IF(B39="","",_xlfn.CONCAT(LEFT(B39,4),"-",COUNTA(B$2:B39)))</f>
        <v/>
      </c>
      <c r="B39" s="2"/>
      <c r="C39" s="2"/>
      <c r="D39" s="2"/>
      <c r="E39" s="2"/>
      <c r="F39" s="2"/>
      <c r="G39" s="2"/>
      <c r="H39" s="13"/>
      <c r="I39" s="2"/>
      <c r="J39" s="2"/>
      <c r="K39" s="2"/>
      <c r="L39" s="2"/>
      <c r="M39" s="2"/>
      <c r="N39" s="10"/>
      <c r="O39" s="10"/>
      <c r="P39" s="10"/>
      <c r="Q39" s="10"/>
      <c r="R39" s="2"/>
      <c r="S39" s="2"/>
      <c r="T39" s="2"/>
      <c r="U39" s="2"/>
      <c r="V39" s="13"/>
      <c r="W39" s="3" t="str">
        <f t="shared" si="0"/>
        <v>,,,,,,,,,,,,,,,,,,,,,01-00-1900</v>
      </c>
      <c r="X39" s="8" t="str">
        <f t="shared" si="1"/>
        <v/>
      </c>
    </row>
    <row r="40" spans="1:24" ht="15.75" customHeight="1" x14ac:dyDescent="0.2">
      <c r="A40" s="5" t="str">
        <f>IF(B40="","",_xlfn.CONCAT(LEFT(B40,4),"-",COUNTA(B$2:B40)))</f>
        <v/>
      </c>
      <c r="B40" s="2"/>
      <c r="C40" s="2"/>
      <c r="D40" s="2"/>
      <c r="E40" s="2"/>
      <c r="F40" s="2"/>
      <c r="G40" s="2"/>
      <c r="H40" s="13"/>
      <c r="I40" s="2"/>
      <c r="J40" s="2"/>
      <c r="K40" s="2"/>
      <c r="L40" s="2"/>
      <c r="M40" s="2"/>
      <c r="N40" s="10"/>
      <c r="O40" s="10"/>
      <c r="P40" s="10"/>
      <c r="Q40" s="10"/>
      <c r="R40" s="2"/>
      <c r="S40" s="2"/>
      <c r="T40" s="2"/>
      <c r="U40" s="2"/>
      <c r="V40" s="13"/>
      <c r="W40" s="3" t="str">
        <f t="shared" si="0"/>
        <v>,,,,,,,,,,,,,,,,,,,,,01-00-1900</v>
      </c>
      <c r="X40" s="8" t="str">
        <f t="shared" si="1"/>
        <v/>
      </c>
    </row>
    <row r="41" spans="1:24" ht="15.75" customHeight="1" x14ac:dyDescent="0.2">
      <c r="A41" s="5" t="str">
        <f>IF(B41="","",_xlfn.CONCAT(LEFT(B41,4),"-",COUNTA(B$2:B41)))</f>
        <v/>
      </c>
      <c r="B41" s="2"/>
      <c r="C41" s="2"/>
      <c r="D41" s="2"/>
      <c r="E41" s="2"/>
      <c r="F41" s="2"/>
      <c r="G41" s="2"/>
      <c r="H41" s="13"/>
      <c r="I41" s="2"/>
      <c r="J41" s="2"/>
      <c r="K41" s="2"/>
      <c r="L41" s="2"/>
      <c r="M41" s="2"/>
      <c r="N41" s="10"/>
      <c r="O41" s="10"/>
      <c r="P41" s="10"/>
      <c r="Q41" s="10"/>
      <c r="R41" s="2"/>
      <c r="S41" s="2"/>
      <c r="T41" s="2"/>
      <c r="U41" s="2"/>
      <c r="V41" s="13"/>
      <c r="W41" s="3" t="str">
        <f t="shared" si="0"/>
        <v>,,,,,,,,,,,,,,,,,,,,,01-00-1900</v>
      </c>
      <c r="X41" s="8" t="str">
        <f t="shared" si="1"/>
        <v/>
      </c>
    </row>
    <row r="42" spans="1:24" ht="15.75" customHeight="1" x14ac:dyDescent="0.2">
      <c r="A42" s="5" t="str">
        <f>IF(B42="","",_xlfn.CONCAT(LEFT(B42,4),"-",COUNTA(B$2:B42)))</f>
        <v/>
      </c>
      <c r="B42" s="2"/>
      <c r="C42" s="2"/>
      <c r="D42" s="2"/>
      <c r="E42" s="2"/>
      <c r="F42" s="2"/>
      <c r="G42" s="2"/>
      <c r="H42" s="13"/>
      <c r="I42" s="2"/>
      <c r="J42" s="2"/>
      <c r="K42" s="2"/>
      <c r="L42" s="2"/>
      <c r="M42" s="2"/>
      <c r="N42" s="10"/>
      <c r="O42" s="10"/>
      <c r="P42" s="10"/>
      <c r="Q42" s="10"/>
      <c r="R42" s="2"/>
      <c r="S42" s="2"/>
      <c r="T42" s="2"/>
      <c r="U42" s="2"/>
      <c r="V42" s="13"/>
      <c r="W42" s="3" t="str">
        <f t="shared" si="0"/>
        <v>,,,,,,,,,,,,,,,,,,,,,01-00-1900</v>
      </c>
      <c r="X42" s="8" t="str">
        <f t="shared" si="1"/>
        <v/>
      </c>
    </row>
    <row r="43" spans="1:24" ht="15.75" customHeight="1" x14ac:dyDescent="0.2">
      <c r="A43" s="5" t="str">
        <f>IF(B43="","",_xlfn.CONCAT(LEFT(B43,4),"-",COUNTA(B$2:B43)))</f>
        <v/>
      </c>
      <c r="B43" s="6"/>
      <c r="C43" s="6"/>
      <c r="D43" s="2"/>
      <c r="E43" s="2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2"/>
      <c r="U43" s="2"/>
      <c r="V43" s="7"/>
      <c r="W43" s="3" t="str">
        <f t="shared" si="0"/>
        <v>,,,,,,,,,,,,,,,,,,,,,01-00-1900</v>
      </c>
      <c r="X43" s="8" t="str">
        <f t="shared" si="1"/>
        <v/>
      </c>
    </row>
    <row r="44" spans="1:24" ht="15.75" customHeight="1" x14ac:dyDescent="0.2">
      <c r="A44" s="5" t="str">
        <f>IF(B44="","",_xlfn.CONCAT(LEFT(B44,4),"-",COUNTA(B$2:B44)))</f>
        <v/>
      </c>
      <c r="B44" s="6"/>
      <c r="C44" s="6"/>
      <c r="D44" s="2"/>
      <c r="E44" s="2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2"/>
      <c r="S44" s="6"/>
      <c r="T44" s="2"/>
      <c r="U44" s="2"/>
      <c r="V44" s="7"/>
      <c r="W44" s="3" t="str">
        <f t="shared" si="0"/>
        <v>,,,,,,,,,,,,,,,,,,,,,01-00-1900</v>
      </c>
      <c r="X44" s="8" t="str">
        <f t="shared" si="1"/>
        <v/>
      </c>
    </row>
    <row r="45" spans="1:24" ht="15.75" customHeight="1" x14ac:dyDescent="0.2">
      <c r="A45" s="5" t="str">
        <f>IF(B45="","",_xlfn.CONCAT(LEFT(B45,4),"-",COUNTA(B$2:B45)))</f>
        <v/>
      </c>
      <c r="B45" s="6"/>
      <c r="C45" s="6"/>
      <c r="D45" s="2"/>
      <c r="E45" s="2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2"/>
      <c r="U45" s="2"/>
      <c r="V45" s="7"/>
      <c r="W45" s="3" t="str">
        <f t="shared" si="0"/>
        <v>,,,,,,,,,,,,,,,,,,,,,01-00-1900</v>
      </c>
      <c r="X45" s="8" t="str">
        <f t="shared" si="1"/>
        <v/>
      </c>
    </row>
    <row r="46" spans="1:24" ht="15.75" customHeight="1" x14ac:dyDescent="0.2">
      <c r="A46" s="5" t="str">
        <f>IF(B46="","",_xlfn.CONCAT(LEFT(B46,4),"-",COUNTA(B$2:B46)))</f>
        <v/>
      </c>
      <c r="B46" s="6"/>
      <c r="C46" s="6"/>
      <c r="D46" s="2"/>
      <c r="E46" s="2"/>
      <c r="F46" s="6"/>
      <c r="G46" s="6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"/>
      <c r="U46" s="2"/>
      <c r="V46" s="7"/>
      <c r="W46" s="3" t="str">
        <f t="shared" si="0"/>
        <v>,,,,,,,,,,,,,,,,,,,,,01-00-1900</v>
      </c>
      <c r="X46" s="8" t="str">
        <f t="shared" si="1"/>
        <v/>
      </c>
    </row>
    <row r="47" spans="1:24" ht="15.75" customHeight="1" x14ac:dyDescent="0.2">
      <c r="A47" s="5" t="str">
        <f>IF(B47="","",_xlfn.CONCAT(LEFT(B47,4),"-",COUNTA(B$2:B47)))</f>
        <v/>
      </c>
      <c r="B47" s="6"/>
      <c r="C47" s="6"/>
      <c r="D47" s="2"/>
      <c r="E47" s="2"/>
      <c r="F47" s="6"/>
      <c r="G47" s="6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"/>
      <c r="U47" s="2"/>
      <c r="V47" s="7"/>
      <c r="W47" s="3" t="str">
        <f t="shared" si="0"/>
        <v>,,,,,,,,,,,,,,,,,,,,,01-00-1900</v>
      </c>
      <c r="X47" s="8" t="str">
        <f t="shared" si="1"/>
        <v/>
      </c>
    </row>
    <row r="48" spans="1:24" ht="15.75" customHeight="1" x14ac:dyDescent="0.2">
      <c r="A48" s="5" t="str">
        <f>IF(B48="","",_xlfn.CONCAT(LEFT(B48,4),"-",COUNTA(B$2:B48)))</f>
        <v/>
      </c>
      <c r="B48" s="6"/>
      <c r="C48" s="6"/>
      <c r="D48" s="2"/>
      <c r="E48" s="2"/>
      <c r="F48" s="6"/>
      <c r="G48" s="6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2"/>
      <c r="U48" s="2"/>
      <c r="V48" s="7"/>
      <c r="W48" s="3" t="str">
        <f t="shared" si="0"/>
        <v>,,,,,,,,,,,,,,,,,,,,,01-00-1900</v>
      </c>
      <c r="X48" s="8" t="str">
        <f t="shared" si="1"/>
        <v/>
      </c>
    </row>
    <row r="49" spans="1:24" ht="15.75" customHeight="1" x14ac:dyDescent="0.2">
      <c r="A49" s="5" t="str">
        <f>IF(B49="","",_xlfn.CONCAT(LEFT(B49,4),"-",COUNTA(B$2:B49)))</f>
        <v/>
      </c>
      <c r="B49" s="6"/>
      <c r="C49" s="6"/>
      <c r="D49" s="2"/>
      <c r="E49" s="2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2"/>
      <c r="U49" s="2"/>
      <c r="V49" s="7"/>
      <c r="W49" s="3" t="str">
        <f t="shared" si="0"/>
        <v>,,,,,,,,,,,,,,,,,,,,,01-00-1900</v>
      </c>
      <c r="X49" s="8" t="str">
        <f t="shared" si="1"/>
        <v/>
      </c>
    </row>
    <row r="50" spans="1:24" ht="15.75" customHeight="1" x14ac:dyDescent="0.2">
      <c r="A50" s="5" t="str">
        <f>IF(B50="","",_xlfn.CONCAT(LEFT(B50,4),"-",COUNTA(B$2:B50)))</f>
        <v/>
      </c>
      <c r="B50" s="6"/>
      <c r="C50" s="6"/>
      <c r="D50" s="2"/>
      <c r="E50" s="2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2"/>
      <c r="U50" s="2"/>
      <c r="V50" s="7"/>
      <c r="W50" s="3" t="str">
        <f t="shared" si="0"/>
        <v>,,,,,,,,,,,,,,,,,,,,,01-00-1900</v>
      </c>
      <c r="X50" s="8" t="str">
        <f t="shared" si="1"/>
        <v/>
      </c>
    </row>
    <row r="51" spans="1:24" ht="15.75" customHeight="1" x14ac:dyDescent="0.2">
      <c r="A51" s="5" t="str">
        <f>IF(B51="","",_xlfn.CONCAT(LEFT(B51,4),"-",COUNTA(B$2:B51)))</f>
        <v/>
      </c>
      <c r="B51" s="6"/>
      <c r="C51" s="6"/>
      <c r="D51" s="2"/>
      <c r="E51" s="2"/>
      <c r="F51" s="6"/>
      <c r="G51" s="6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2"/>
      <c r="U51" s="2"/>
      <c r="V51" s="7"/>
      <c r="W51" s="3" t="str">
        <f t="shared" si="0"/>
        <v>,,,,,,,,,,,,,,,,,,,,,01-00-1900</v>
      </c>
      <c r="X51" s="8" t="str">
        <f t="shared" si="1"/>
        <v/>
      </c>
    </row>
    <row r="52" spans="1:24" ht="15.75" customHeight="1" x14ac:dyDescent="0.2">
      <c r="A52" s="5" t="str">
        <f>IF(B52="","",_xlfn.CONCAT(LEFT(B52,4),"-",COUNTA(B$2:B52)))</f>
        <v/>
      </c>
      <c r="B52" s="6"/>
      <c r="C52" s="6"/>
      <c r="D52" s="2"/>
      <c r="E52" s="2"/>
      <c r="F52" s="6"/>
      <c r="G52" s="6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2"/>
      <c r="U52" s="2"/>
      <c r="V52" s="7"/>
      <c r="W52" s="3" t="str">
        <f t="shared" si="0"/>
        <v>,,,,,,,,,,,,,,,,,,,,,01-00-1900</v>
      </c>
      <c r="X52" s="8" t="str">
        <f t="shared" si="1"/>
        <v/>
      </c>
    </row>
    <row r="53" spans="1:24" ht="15.75" customHeight="1" x14ac:dyDescent="0.2">
      <c r="A53" s="5" t="str">
        <f>IF(B53="","",_xlfn.CONCAT(LEFT(B53,4),"-",COUNTA(B$2:B53)))</f>
        <v/>
      </c>
      <c r="B53" s="6"/>
      <c r="C53" s="6"/>
      <c r="D53" s="2"/>
      <c r="E53" s="2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2"/>
      <c r="U53" s="2"/>
      <c r="V53" s="7"/>
      <c r="W53" s="3" t="str">
        <f t="shared" si="0"/>
        <v>,,,,,,,,,,,,,,,,,,,,,01-00-1900</v>
      </c>
      <c r="X53" s="8" t="str">
        <f t="shared" si="1"/>
        <v/>
      </c>
    </row>
    <row r="54" spans="1:24" ht="15.75" customHeight="1" x14ac:dyDescent="0.2">
      <c r="A54" s="5" t="str">
        <f>IF(B54="","",_xlfn.CONCAT(LEFT(B54,4),"-",COUNTA(B$2:B54)))</f>
        <v/>
      </c>
      <c r="B54" s="6"/>
      <c r="C54" s="6"/>
      <c r="D54" s="2"/>
      <c r="E54" s="2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2"/>
      <c r="U54" s="2"/>
      <c r="V54" s="7"/>
      <c r="W54" s="3" t="str">
        <f t="shared" si="0"/>
        <v>,,,,,,,,,,,,,,,,,,,,,01-00-1900</v>
      </c>
      <c r="X54" s="8" t="str">
        <f t="shared" si="1"/>
        <v/>
      </c>
    </row>
    <row r="55" spans="1:24" ht="15.75" customHeight="1" x14ac:dyDescent="0.2">
      <c r="A55" s="5" t="str">
        <f>IF(B55="","",_xlfn.CONCAT(LEFT(B55,4),"-",COUNTA(B$2:B55)))</f>
        <v/>
      </c>
      <c r="B55" s="6"/>
      <c r="C55" s="6"/>
      <c r="D55" s="2"/>
      <c r="E55" s="2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2"/>
      <c r="U55" s="2"/>
      <c r="V55" s="7"/>
      <c r="W55" s="3" t="str">
        <f t="shared" si="0"/>
        <v>,,,,,,,,,,,,,,,,,,,,,01-00-1900</v>
      </c>
      <c r="X55" s="8" t="str">
        <f t="shared" si="1"/>
        <v/>
      </c>
    </row>
    <row r="56" spans="1:24" ht="15.75" customHeight="1" x14ac:dyDescent="0.2">
      <c r="A56" s="5" t="str">
        <f>IF(B56="","",_xlfn.CONCAT(LEFT(B56,4),"-",COUNTA(B$2:B56)))</f>
        <v/>
      </c>
      <c r="B56" s="6"/>
      <c r="C56" s="6"/>
      <c r="D56" s="2"/>
      <c r="E56" s="2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2"/>
      <c r="U56" s="2"/>
      <c r="V56" s="7"/>
      <c r="W56" s="3" t="str">
        <f t="shared" si="0"/>
        <v>,,,,,,,,,,,,,,,,,,,,,01-00-1900</v>
      </c>
      <c r="X56" s="8" t="str">
        <f t="shared" si="1"/>
        <v/>
      </c>
    </row>
    <row r="57" spans="1:24" ht="15.75" customHeight="1" x14ac:dyDescent="0.2">
      <c r="A57" s="5" t="str">
        <f>IF(B57="","",_xlfn.CONCAT(LEFT(B57,4),"-",COUNTA(B$2:B57)))</f>
        <v/>
      </c>
      <c r="B57" s="6"/>
      <c r="C57" s="6"/>
      <c r="D57" s="2"/>
      <c r="E57" s="2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2"/>
      <c r="U57" s="2"/>
      <c r="V57" s="7"/>
      <c r="W57" s="3" t="str">
        <f t="shared" si="0"/>
        <v>,,,,,,,,,,,,,,,,,,,,,01-00-1900</v>
      </c>
      <c r="X57" s="8" t="str">
        <f t="shared" si="1"/>
        <v/>
      </c>
    </row>
    <row r="58" spans="1:24" ht="15.75" customHeight="1" x14ac:dyDescent="0.2">
      <c r="A58" s="5" t="str">
        <f>IF(B58="","",_xlfn.CONCAT(LEFT(B58,4),"-",COUNTA(B$2:B58)))</f>
        <v/>
      </c>
      <c r="B58" s="6"/>
      <c r="C58" s="6"/>
      <c r="D58" s="2"/>
      <c r="E58" s="2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2"/>
      <c r="U58" s="2"/>
      <c r="V58" s="7"/>
      <c r="W58" s="3" t="str">
        <f t="shared" si="0"/>
        <v>,,,,,,,,,,,,,,,,,,,,,01-00-1900</v>
      </c>
      <c r="X58" s="8" t="str">
        <f t="shared" si="1"/>
        <v/>
      </c>
    </row>
    <row r="59" spans="1:24" ht="15.75" customHeight="1" x14ac:dyDescent="0.2">
      <c r="A59" s="5" t="str">
        <f>IF(B59="","",_xlfn.CONCAT(LEFT(B59,4),"-",COUNTA(B$2:B59)))</f>
        <v/>
      </c>
      <c r="B59" s="6"/>
      <c r="C59" s="6"/>
      <c r="D59" s="2"/>
      <c r="E59" s="2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2"/>
      <c r="U59" s="2"/>
      <c r="V59" s="7"/>
      <c r="W59" s="3" t="str">
        <f t="shared" si="0"/>
        <v>,,,,,,,,,,,,,,,,,,,,,01-00-1900</v>
      </c>
      <c r="X59" s="8" t="str">
        <f t="shared" si="1"/>
        <v/>
      </c>
    </row>
    <row r="60" spans="1:24" ht="15.75" customHeight="1" x14ac:dyDescent="0.2">
      <c r="A60" s="5" t="str">
        <f>IF(B60="","",_xlfn.CONCAT(LEFT(B60,4),"-",COUNTA(B$2:B60)))</f>
        <v/>
      </c>
      <c r="B60" s="6"/>
      <c r="C60" s="6"/>
      <c r="D60" s="2"/>
      <c r="E60" s="2"/>
      <c r="F60" s="6"/>
      <c r="G60" s="6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"/>
      <c r="U60" s="2"/>
      <c r="V60" s="7"/>
      <c r="W60" s="3" t="str">
        <f t="shared" si="0"/>
        <v>,,,,,,,,,,,,,,,,,,,,,01-00-1900</v>
      </c>
      <c r="X60" s="8" t="str">
        <f t="shared" si="1"/>
        <v/>
      </c>
    </row>
    <row r="61" spans="1:24" ht="15.75" customHeight="1" x14ac:dyDescent="0.2">
      <c r="A61" s="5" t="str">
        <f>IF(B61="","",_xlfn.CONCAT(LEFT(B61,4),"-",COUNTA(B$2:B61)))</f>
        <v/>
      </c>
      <c r="B61" s="6"/>
      <c r="C61" s="6"/>
      <c r="D61" s="2"/>
      <c r="E61" s="2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"/>
      <c r="U61" s="2"/>
      <c r="V61" s="7"/>
      <c r="W61" s="3" t="str">
        <f t="shared" si="0"/>
        <v>,,,,,,,,,,,,,,,,,,,,,01-00-1900</v>
      </c>
      <c r="X61" s="8" t="str">
        <f t="shared" si="1"/>
        <v/>
      </c>
    </row>
    <row r="62" spans="1:24" ht="15.75" customHeight="1" x14ac:dyDescent="0.2">
      <c r="A62" s="5" t="str">
        <f>IF(B62="","",_xlfn.CONCAT(LEFT(B62,4),"-",COUNTA(B$2:B62)))</f>
        <v/>
      </c>
      <c r="B62" s="6"/>
      <c r="C62" s="6"/>
      <c r="D62" s="2"/>
      <c r="E62" s="2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"/>
      <c r="U62" s="2"/>
      <c r="V62" s="7"/>
      <c r="W62" s="3" t="str">
        <f t="shared" si="0"/>
        <v>,,,,,,,,,,,,,,,,,,,,,01-00-1900</v>
      </c>
      <c r="X62" s="8" t="str">
        <f t="shared" si="1"/>
        <v/>
      </c>
    </row>
    <row r="63" spans="1:24" ht="15.75" customHeight="1" x14ac:dyDescent="0.2">
      <c r="A63" s="5" t="str">
        <f>IF(B63="","",_xlfn.CONCAT(LEFT(B63,4),"-",COUNTA(B$2:B63)))</f>
        <v/>
      </c>
      <c r="B63" s="6"/>
      <c r="C63" s="6"/>
      <c r="D63" s="2"/>
      <c r="E63" s="2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"/>
      <c r="U63" s="2"/>
      <c r="V63" s="7"/>
      <c r="W63" s="3" t="str">
        <f t="shared" si="0"/>
        <v>,,,,,,,,,,,,,,,,,,,,,01-00-1900</v>
      </c>
      <c r="X63" s="8" t="str">
        <f t="shared" si="1"/>
        <v/>
      </c>
    </row>
    <row r="64" spans="1:24" ht="15.75" customHeight="1" x14ac:dyDescent="0.2">
      <c r="A64" s="5" t="str">
        <f>IF(B64="","",_xlfn.CONCAT(LEFT(B64,4),"-",COUNTA(B$2:B64)))</f>
        <v/>
      </c>
      <c r="B64" s="6"/>
      <c r="C64" s="6"/>
      <c r="D64" s="2"/>
      <c r="E64" s="2"/>
      <c r="F64" s="6"/>
      <c r="G64" s="6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"/>
      <c r="U64" s="2"/>
      <c r="V64" s="7"/>
      <c r="W64" s="3" t="str">
        <f t="shared" si="0"/>
        <v>,,,,,,,,,,,,,,,,,,,,,01-00-1900</v>
      </c>
      <c r="X64" s="8" t="str">
        <f t="shared" si="1"/>
        <v/>
      </c>
    </row>
    <row r="65" spans="1:24" ht="15.75" customHeight="1" x14ac:dyDescent="0.2">
      <c r="A65" s="5" t="str">
        <f>IF(B65="","",_xlfn.CONCAT(LEFT(B65,4),"-",COUNTA(B$2:B65)))</f>
        <v/>
      </c>
      <c r="B65" s="6"/>
      <c r="C65" s="6"/>
      <c r="D65" s="2"/>
      <c r="E65" s="2"/>
      <c r="F65" s="6"/>
      <c r="G65" s="6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2"/>
      <c r="U65" s="2"/>
      <c r="V65" s="7"/>
      <c r="W65" s="3" t="str">
        <f t="shared" si="0"/>
        <v>,,,,,,,,,,,,,,,,,,,,,01-00-1900</v>
      </c>
      <c r="X65" s="8" t="str">
        <f t="shared" si="1"/>
        <v/>
      </c>
    </row>
    <row r="66" spans="1:24" ht="15.75" customHeight="1" x14ac:dyDescent="0.2">
      <c r="A66" s="5" t="str">
        <f>IF(B66="","",_xlfn.CONCAT(LEFT(B66,4),"-",COUNTA(B$2:B66)))</f>
        <v/>
      </c>
      <c r="B66" s="6"/>
      <c r="C66" s="6"/>
      <c r="D66" s="2"/>
      <c r="E66" s="2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2"/>
      <c r="U66" s="2"/>
      <c r="V66" s="7"/>
      <c r="W66" s="3" t="str">
        <f t="shared" si="0"/>
        <v>,,,,,,,,,,,,,,,,,,,,,01-00-1900</v>
      </c>
      <c r="X66" s="8" t="str">
        <f t="shared" si="1"/>
        <v/>
      </c>
    </row>
    <row r="67" spans="1:24" ht="15.75" customHeight="1" x14ac:dyDescent="0.2">
      <c r="A67" s="5" t="str">
        <f>IF(B67="","",_xlfn.CONCAT(LEFT(B67,4),"-",COUNTA(B$2:B67)))</f>
        <v/>
      </c>
      <c r="B67" s="6"/>
      <c r="C67" s="6"/>
      <c r="D67" s="2"/>
      <c r="E67" s="2"/>
      <c r="F67" s="6"/>
      <c r="G67" s="6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2"/>
      <c r="U67" s="2"/>
      <c r="V67" s="7"/>
      <c r="W67" s="3" t="str">
        <f t="shared" si="0"/>
        <v>,,,,,,,,,,,,,,,,,,,,,01-00-1900</v>
      </c>
      <c r="X67" s="8" t="str">
        <f t="shared" si="1"/>
        <v/>
      </c>
    </row>
    <row r="68" spans="1:24" ht="15.75" customHeight="1" x14ac:dyDescent="0.2">
      <c r="A68" s="5" t="str">
        <f>IF(B68="","",_xlfn.CONCAT(LEFT(B68,4),"-",COUNTA(B$2:B68)))</f>
        <v/>
      </c>
      <c r="B68" s="6"/>
      <c r="C68" s="6"/>
      <c r="D68" s="2"/>
      <c r="E68" s="2"/>
      <c r="F68" s="6"/>
      <c r="G68" s="6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2"/>
      <c r="U68" s="2"/>
      <c r="V68" s="7"/>
      <c r="W68" s="3" t="str">
        <f t="shared" si="0"/>
        <v>,,,,,,,,,,,,,,,,,,,,,01-00-1900</v>
      </c>
      <c r="X68" s="8" t="str">
        <f t="shared" si="1"/>
        <v/>
      </c>
    </row>
    <row r="69" spans="1:24" ht="15.75" customHeight="1" x14ac:dyDescent="0.2">
      <c r="A69" s="5" t="str">
        <f>IF(B69="","",_xlfn.CONCAT(LEFT(B69,4),"-",COUNTA(B$2:B69)))</f>
        <v/>
      </c>
      <c r="B69" s="6"/>
      <c r="C69" s="6"/>
      <c r="D69" s="2"/>
      <c r="E69" s="2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2"/>
      <c r="U69" s="2"/>
      <c r="V69" s="7"/>
      <c r="W69" s="3" t="str">
        <f t="shared" si="0"/>
        <v>,,,,,,,,,,,,,,,,,,,,,01-00-1900</v>
      </c>
      <c r="X69" s="8" t="str">
        <f t="shared" si="1"/>
        <v/>
      </c>
    </row>
    <row r="70" spans="1:24" ht="15.75" customHeight="1" x14ac:dyDescent="0.2">
      <c r="A70" s="5" t="str">
        <f>IF(B70="","",_xlfn.CONCAT(LEFT(B70,4),"-",COUNTA(B$2:B70)))</f>
        <v/>
      </c>
      <c r="B70" s="6"/>
      <c r="C70" s="6"/>
      <c r="D70" s="2"/>
      <c r="E70" s="2"/>
      <c r="F70" s="6"/>
      <c r="G70" s="6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2"/>
      <c r="U70" s="2"/>
      <c r="V70" s="7"/>
      <c r="W70" s="3" t="str">
        <f t="shared" si="0"/>
        <v>,,,,,,,,,,,,,,,,,,,,,01-00-1900</v>
      </c>
      <c r="X70" s="8" t="str">
        <f t="shared" si="1"/>
        <v/>
      </c>
    </row>
    <row r="71" spans="1:24" ht="15.75" customHeight="1" x14ac:dyDescent="0.2">
      <c r="A71" s="5" t="str">
        <f>IF(B71="","",_xlfn.CONCAT(LEFT(B71,4),"-",COUNTA(B$2:B71)))</f>
        <v/>
      </c>
      <c r="B71" s="6"/>
      <c r="C71" s="6"/>
      <c r="D71" s="2"/>
      <c r="E71" s="2"/>
      <c r="F71" s="6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2"/>
      <c r="U71" s="2"/>
      <c r="V71" s="7"/>
      <c r="W71" s="3" t="str">
        <f t="shared" si="0"/>
        <v>,,,,,,,,,,,,,,,,,,,,,01-00-1900</v>
      </c>
      <c r="X71" s="8" t="str">
        <f t="shared" si="1"/>
        <v/>
      </c>
    </row>
    <row r="72" spans="1:24" ht="15.75" customHeight="1" x14ac:dyDescent="0.2">
      <c r="A72" s="5" t="str">
        <f>IF(B72="","",_xlfn.CONCAT(LEFT(B72,4),"-",COUNTA(B$2:B72)))</f>
        <v/>
      </c>
      <c r="B72" s="6"/>
      <c r="C72" s="6"/>
      <c r="D72" s="2"/>
      <c r="E72" s="2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2"/>
      <c r="U72" s="2"/>
      <c r="V72" s="7"/>
      <c r="W72" s="3" t="str">
        <f t="shared" si="0"/>
        <v>,,,,,,,,,,,,,,,,,,,,,01-00-1900</v>
      </c>
      <c r="X72" s="8" t="str">
        <f t="shared" si="1"/>
        <v/>
      </c>
    </row>
    <row r="73" spans="1:24" ht="15.75" customHeight="1" x14ac:dyDescent="0.2">
      <c r="A73" s="5" t="str">
        <f>IF(B73="","",_xlfn.CONCAT(LEFT(B73,4),"-",COUNTA(B$2:B73)))</f>
        <v/>
      </c>
      <c r="B73" s="6"/>
      <c r="C73" s="6"/>
      <c r="D73" s="2"/>
      <c r="E73" s="2"/>
      <c r="F73" s="6"/>
      <c r="G73" s="6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2"/>
      <c r="U73" s="2"/>
      <c r="V73" s="7"/>
      <c r="W73" s="3" t="str">
        <f t="shared" si="0"/>
        <v>,,,,,,,,,,,,,,,,,,,,,01-00-1900</v>
      </c>
      <c r="X73" s="8" t="str">
        <f t="shared" si="1"/>
        <v/>
      </c>
    </row>
    <row r="74" spans="1:24" ht="15.75" customHeight="1" x14ac:dyDescent="0.2">
      <c r="A74" s="5" t="str">
        <f>IF(B74="","",_xlfn.CONCAT(LEFT(B74,4),"-",COUNTA(B$2:B74)))</f>
        <v/>
      </c>
      <c r="B74" s="6"/>
      <c r="C74" s="6"/>
      <c r="D74" s="2"/>
      <c r="E74" s="2"/>
      <c r="F74" s="6"/>
      <c r="G74" s="6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2"/>
      <c r="U74" s="2"/>
      <c r="V74" s="7"/>
      <c r="W74" s="3" t="str">
        <f t="shared" si="0"/>
        <v>,,,,,,,,,,,,,,,,,,,,,01-00-1900</v>
      </c>
      <c r="X74" s="8" t="str">
        <f t="shared" si="1"/>
        <v/>
      </c>
    </row>
    <row r="75" spans="1:24" ht="15.75" customHeight="1" x14ac:dyDescent="0.2">
      <c r="A75" s="5" t="str">
        <f>IF(B75="","",_xlfn.CONCAT(LEFT(B75,4),"-",COUNTA(B$2:B75)))</f>
        <v/>
      </c>
      <c r="B75" s="6"/>
      <c r="C75" s="6"/>
      <c r="D75" s="2"/>
      <c r="E75" s="2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2"/>
      <c r="U75" s="2"/>
      <c r="V75" s="7"/>
      <c r="W75" s="3" t="str">
        <f t="shared" si="0"/>
        <v>,,,,,,,,,,,,,,,,,,,,,01-00-1900</v>
      </c>
      <c r="X75" s="8" t="str">
        <f t="shared" si="1"/>
        <v/>
      </c>
    </row>
    <row r="76" spans="1:24" ht="15.75" customHeight="1" x14ac:dyDescent="0.2">
      <c r="A76" s="5" t="str">
        <f>IF(B76="","",_xlfn.CONCAT(LEFT(B76,4),"-",COUNTA(B$2:B76)))</f>
        <v/>
      </c>
      <c r="B76" s="6"/>
      <c r="C76" s="6"/>
      <c r="D76" s="2"/>
      <c r="E76" s="2"/>
      <c r="F76" s="6"/>
      <c r="G76" s="6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2"/>
      <c r="U76" s="2"/>
      <c r="V76" s="7"/>
      <c r="W76" s="3" t="str">
        <f t="shared" si="0"/>
        <v>,,,,,,,,,,,,,,,,,,,,,01-00-1900</v>
      </c>
      <c r="X76" s="8" t="str">
        <f t="shared" si="1"/>
        <v/>
      </c>
    </row>
    <row r="77" spans="1:24" ht="15.75" customHeight="1" x14ac:dyDescent="0.2">
      <c r="A77" s="5" t="str">
        <f>IF(B77="","",_xlfn.CONCAT(LEFT(B77,4),"-",COUNTA(B$2:B77)))</f>
        <v/>
      </c>
      <c r="B77" s="6"/>
      <c r="C77" s="6"/>
      <c r="D77" s="2"/>
      <c r="E77" s="2"/>
      <c r="F77" s="6"/>
      <c r="G77" s="6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2"/>
      <c r="U77" s="2"/>
      <c r="V77" s="7"/>
      <c r="W77" s="3" t="str">
        <f t="shared" si="0"/>
        <v>,,,,,,,,,,,,,,,,,,,,,01-00-1900</v>
      </c>
      <c r="X77" s="8" t="str">
        <f t="shared" si="1"/>
        <v/>
      </c>
    </row>
    <row r="78" spans="1:24" ht="15.75" customHeight="1" x14ac:dyDescent="0.2">
      <c r="A78" s="5" t="str">
        <f>IF(B78="","",_xlfn.CONCAT(LEFT(B78,4),"-",COUNTA(B$2:B78)))</f>
        <v/>
      </c>
      <c r="B78" s="6"/>
      <c r="C78" s="6"/>
      <c r="D78" s="2"/>
      <c r="E78" s="2"/>
      <c r="F78" s="6"/>
      <c r="G78" s="6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2"/>
      <c r="U78" s="2"/>
      <c r="V78" s="7"/>
      <c r="W78" s="3" t="str">
        <f t="shared" si="0"/>
        <v>,,,,,,,,,,,,,,,,,,,,,01-00-1900</v>
      </c>
      <c r="X78" s="8" t="str">
        <f t="shared" si="1"/>
        <v/>
      </c>
    </row>
    <row r="79" spans="1:24" ht="15.75" customHeight="1" x14ac:dyDescent="0.2">
      <c r="A79" s="5" t="str">
        <f>IF(B79="","",_xlfn.CONCAT(LEFT(B79,4),"-",COUNTA(B$2:B79)))</f>
        <v/>
      </c>
      <c r="B79" s="6"/>
      <c r="C79" s="6"/>
      <c r="D79" s="2"/>
      <c r="E79" s="2"/>
      <c r="F79" s="6"/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2"/>
      <c r="U79" s="2"/>
      <c r="V79" s="7"/>
      <c r="W79" s="3" t="str">
        <f t="shared" si="0"/>
        <v>,,,,,,,,,,,,,,,,,,,,,01-00-1900</v>
      </c>
      <c r="X79" s="8" t="str">
        <f t="shared" si="1"/>
        <v/>
      </c>
    </row>
    <row r="80" spans="1:24" ht="15.75" customHeight="1" x14ac:dyDescent="0.2">
      <c r="A80" s="5" t="str">
        <f>IF(B80="","",_xlfn.CONCAT(LEFT(B80,4),"-",COUNTA(B$2:B80)))</f>
        <v/>
      </c>
      <c r="B80" s="6"/>
      <c r="C80" s="6"/>
      <c r="D80" s="2"/>
      <c r="E80" s="2"/>
      <c r="F80" s="6"/>
      <c r="G80" s="6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2"/>
      <c r="U80" s="2"/>
      <c r="V80" s="7"/>
      <c r="W80" s="3" t="str">
        <f t="shared" si="0"/>
        <v>,,,,,,,,,,,,,,,,,,,,,01-00-1900</v>
      </c>
      <c r="X80" s="8" t="str">
        <f t="shared" si="1"/>
        <v/>
      </c>
    </row>
    <row r="81" spans="1:24" ht="15.75" customHeight="1" x14ac:dyDescent="0.2">
      <c r="A81" s="5" t="str">
        <f>IF(B81="","",_xlfn.CONCAT(LEFT(B81,4),"-",COUNTA(B$2:B81)))</f>
        <v/>
      </c>
      <c r="B81" s="6"/>
      <c r="C81" s="6"/>
      <c r="D81" s="2"/>
      <c r="E81" s="2"/>
      <c r="F81" s="6"/>
      <c r="G81" s="6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2"/>
      <c r="U81" s="2"/>
      <c r="V81" s="7"/>
      <c r="W81" s="3" t="str">
        <f t="shared" si="0"/>
        <v>,,,,,,,,,,,,,,,,,,,,,01-00-1900</v>
      </c>
      <c r="X81" s="8" t="str">
        <f t="shared" si="1"/>
        <v/>
      </c>
    </row>
    <row r="82" spans="1:24" ht="15.75" customHeight="1" x14ac:dyDescent="0.2">
      <c r="A82" s="5" t="str">
        <f>IF(B82="","",_xlfn.CONCAT(LEFT(B82,4),"-",COUNTA(B$2:B82)))</f>
        <v/>
      </c>
      <c r="B82" s="6"/>
      <c r="C82" s="6"/>
      <c r="D82" s="2"/>
      <c r="E82" s="2"/>
      <c r="F82" s="6"/>
      <c r="G82" s="6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2"/>
      <c r="U82" s="2"/>
      <c r="V82" s="7"/>
      <c r="W82" s="3" t="str">
        <f t="shared" si="0"/>
        <v>,,,,,,,,,,,,,,,,,,,,,01-00-1900</v>
      </c>
      <c r="X82" s="8" t="str">
        <f t="shared" si="1"/>
        <v/>
      </c>
    </row>
    <row r="83" spans="1:24" ht="15.75" customHeight="1" x14ac:dyDescent="0.2">
      <c r="A83" s="5" t="str">
        <f>IF(B83="","",_xlfn.CONCAT(LEFT(B83,4),"-",COUNTA(B$2:B83)))</f>
        <v/>
      </c>
      <c r="B83" s="6"/>
      <c r="C83" s="6"/>
      <c r="D83" s="2"/>
      <c r="E83" s="2"/>
      <c r="F83" s="6"/>
      <c r="G83" s="6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2"/>
      <c r="U83" s="2"/>
      <c r="V83" s="7"/>
      <c r="W83" s="3" t="str">
        <f t="shared" si="0"/>
        <v>,,,,,,,,,,,,,,,,,,,,,01-00-1900</v>
      </c>
      <c r="X83" s="8" t="str">
        <f t="shared" si="1"/>
        <v/>
      </c>
    </row>
    <row r="84" spans="1:24" ht="15.75" customHeight="1" x14ac:dyDescent="0.2">
      <c r="A84" s="5" t="str">
        <f>IF(B84="","",_xlfn.CONCAT(LEFT(B84,4),"-",COUNTA(B$2:B84)))</f>
        <v/>
      </c>
      <c r="B84" s="6"/>
      <c r="C84" s="6"/>
      <c r="D84" s="2"/>
      <c r="E84" s="2"/>
      <c r="F84" s="6"/>
      <c r="G84" s="6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2"/>
      <c r="U84" s="2"/>
      <c r="V84" s="7"/>
      <c r="W84" s="3" t="str">
        <f t="shared" si="0"/>
        <v>,,,,,,,,,,,,,,,,,,,,,01-00-1900</v>
      </c>
      <c r="X84" s="8" t="str">
        <f t="shared" si="1"/>
        <v/>
      </c>
    </row>
    <row r="85" spans="1:24" ht="15.75" customHeight="1" x14ac:dyDescent="0.2">
      <c r="A85" s="5" t="str">
        <f>IF(B85="","",_xlfn.CONCAT(LEFT(B85,4),"-",COUNTA(B$2:B85)))</f>
        <v/>
      </c>
      <c r="B85" s="6"/>
      <c r="C85" s="6"/>
      <c r="D85" s="2"/>
      <c r="E85" s="2"/>
      <c r="F85" s="6"/>
      <c r="G85" s="6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2"/>
      <c r="U85" s="2"/>
      <c r="V85" s="7"/>
      <c r="W85" s="3" t="str">
        <f t="shared" si="0"/>
        <v>,,,,,,,,,,,,,,,,,,,,,01-00-1900</v>
      </c>
      <c r="X85" s="8" t="str">
        <f t="shared" si="1"/>
        <v/>
      </c>
    </row>
    <row r="86" spans="1:24" ht="15.75" customHeight="1" x14ac:dyDescent="0.2">
      <c r="A86" s="5" t="str">
        <f>IF(B86="","",_xlfn.CONCAT(LEFT(B86,4),"-",COUNTA(B$2:B86)))</f>
        <v/>
      </c>
      <c r="B86" s="6"/>
      <c r="C86" s="6"/>
      <c r="D86" s="2"/>
      <c r="E86" s="2"/>
      <c r="F86" s="6"/>
      <c r="G86" s="6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2"/>
      <c r="U86" s="2"/>
      <c r="V86" s="7"/>
      <c r="W86" s="3" t="str">
        <f t="shared" si="0"/>
        <v>,,,,,,,,,,,,,,,,,,,,,01-00-1900</v>
      </c>
      <c r="X86" s="8" t="str">
        <f t="shared" si="1"/>
        <v/>
      </c>
    </row>
    <row r="87" spans="1:24" ht="15.75" customHeight="1" x14ac:dyDescent="0.2">
      <c r="A87" s="5" t="str">
        <f>IF(B87="","",_xlfn.CONCAT(LEFT(B87,4),"-",COUNTA(B$2:B87)))</f>
        <v/>
      </c>
      <c r="B87" s="6"/>
      <c r="C87" s="6"/>
      <c r="D87" s="2"/>
      <c r="E87" s="2"/>
      <c r="F87" s="6"/>
      <c r="G87" s="6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2"/>
      <c r="U87" s="2"/>
      <c r="V87" s="7"/>
      <c r="W87" s="3" t="str">
        <f t="shared" si="0"/>
        <v>,,,,,,,,,,,,,,,,,,,,,01-00-1900</v>
      </c>
      <c r="X87" s="8" t="str">
        <f t="shared" si="1"/>
        <v/>
      </c>
    </row>
    <row r="88" spans="1:24" ht="15.75" customHeight="1" x14ac:dyDescent="0.2">
      <c r="A88" s="5" t="str">
        <f>IF(B88="","",_xlfn.CONCAT(LEFT(B88,4),"-",COUNTA(B$2:B88)))</f>
        <v/>
      </c>
      <c r="B88" s="6"/>
      <c r="C88" s="6"/>
      <c r="D88" s="2"/>
      <c r="E88" s="2"/>
      <c r="F88" s="6"/>
      <c r="G88" s="6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2"/>
      <c r="U88" s="2"/>
      <c r="V88" s="7"/>
      <c r="W88" s="3" t="str">
        <f t="shared" si="0"/>
        <v>,,,,,,,,,,,,,,,,,,,,,01-00-1900</v>
      </c>
      <c r="X88" s="8" t="str">
        <f t="shared" si="1"/>
        <v/>
      </c>
    </row>
    <row r="89" spans="1:24" ht="15.75" customHeight="1" x14ac:dyDescent="0.2">
      <c r="A89" s="5" t="str">
        <f>IF(B89="","",_xlfn.CONCAT(LEFT(B89,4),"-",COUNTA(B$2:B89)))</f>
        <v/>
      </c>
      <c r="B89" s="6"/>
      <c r="C89" s="6"/>
      <c r="D89" s="2"/>
      <c r="E89" s="2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2"/>
      <c r="U89" s="2"/>
      <c r="V89" s="7"/>
      <c r="W89" s="3" t="str">
        <f t="shared" si="0"/>
        <v>,,,,,,,,,,,,,,,,,,,,,01-00-1900</v>
      </c>
      <c r="X89" s="8" t="str">
        <f t="shared" si="1"/>
        <v/>
      </c>
    </row>
    <row r="90" spans="1:24" ht="15.75" customHeight="1" x14ac:dyDescent="0.2">
      <c r="A90" s="5" t="str">
        <f>IF(B90="","",_xlfn.CONCAT(LEFT(B90,4),"-",COUNTA(B$2:B90)))</f>
        <v/>
      </c>
      <c r="B90" s="6"/>
      <c r="C90" s="6"/>
      <c r="D90" s="2"/>
      <c r="E90" s="2"/>
      <c r="F90" s="6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2"/>
      <c r="U90" s="2"/>
      <c r="V90" s="7"/>
      <c r="W90" s="3" t="str">
        <f t="shared" si="0"/>
        <v>,,,,,,,,,,,,,,,,,,,,,01-00-1900</v>
      </c>
      <c r="X90" s="8" t="str">
        <f t="shared" si="1"/>
        <v/>
      </c>
    </row>
    <row r="91" spans="1:24" ht="15.75" customHeight="1" x14ac:dyDescent="0.2">
      <c r="A91" s="5" t="str">
        <f>IF(B91="","",_xlfn.CONCAT(LEFT(B91,4),"-",COUNTA(B$2:B91)))</f>
        <v/>
      </c>
      <c r="B91" s="6"/>
      <c r="C91" s="6"/>
      <c r="D91" s="2"/>
      <c r="E91" s="2"/>
      <c r="F91" s="6"/>
      <c r="G91" s="6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2"/>
      <c r="U91" s="2"/>
      <c r="V91" s="7"/>
      <c r="W91" s="3" t="str">
        <f t="shared" si="0"/>
        <v>,,,,,,,,,,,,,,,,,,,,,01-00-1900</v>
      </c>
      <c r="X91" s="8" t="str">
        <f t="shared" si="1"/>
        <v/>
      </c>
    </row>
    <row r="92" spans="1:24" ht="15.75" customHeight="1" x14ac:dyDescent="0.2">
      <c r="A92" s="5" t="str">
        <f>IF(B92="","",_xlfn.CONCAT(LEFT(B92,4),"-",COUNTA(B$2:B92)))</f>
        <v/>
      </c>
      <c r="B92" s="6"/>
      <c r="C92" s="6"/>
      <c r="D92" s="2"/>
      <c r="E92" s="2"/>
      <c r="F92" s="6"/>
      <c r="G92" s="6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2"/>
      <c r="U92" s="2"/>
      <c r="V92" s="7"/>
      <c r="W92" s="3" t="str">
        <f t="shared" si="0"/>
        <v>,,,,,,,,,,,,,,,,,,,,,01-00-1900</v>
      </c>
      <c r="X92" s="8" t="str">
        <f t="shared" si="1"/>
        <v/>
      </c>
    </row>
  </sheetData>
  <dataValidations count="4">
    <dataValidation type="list" allowBlank="1" showErrorMessage="1" sqref="E2:E92" xr:uid="{00000000-0002-0000-0100-000002000000}">
      <formula1>"liquid,aggregrate,hide"</formula1>
    </dataValidation>
    <dataValidation type="decimal" operator="greaterThanOrEqual" allowBlank="1" showDropDown="1" showErrorMessage="1" sqref="S2:S92 I2:Q92" xr:uid="{00000000-0002-0000-0100-000003000000}">
      <formula1>0</formula1>
    </dataValidation>
    <dataValidation type="list" allowBlank="1" sqref="T2:T92" xr:uid="{00000000-0002-0000-0100-000004000000}">
      <formula1>"HPL,FBS,TGFBS"</formula1>
    </dataValidation>
    <dataValidation type="list" allowBlank="1" showErrorMessage="1" sqref="D2:D92" xr:uid="{00000000-0002-0000-0100-000005000000}">
      <formula1>"sample,standard,blank_control,control"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dropdown!$C$2:$C$1501</xm:f>
          </x14:formula1>
          <xm:sqref>G24:G92</xm:sqref>
        </x14:dataValidation>
        <x14:dataValidation type="list" allowBlank="1" xr:uid="{00000000-0002-0000-0100-000001000000}">
          <x14:formula1>
            <xm:f>dropdown!$A$2:$A$1000</xm:f>
          </x14:formula1>
          <xm:sqref>B2:B92</xm:sqref>
        </x14:dataValidation>
        <x14:dataValidation type="list" allowBlank="1" xr:uid="{00000000-0002-0000-0100-000007000000}">
          <x14:formula1>
            <xm:f>dropdown!$B$2:$B$1501</xm:f>
          </x14:formula1>
          <xm:sqref>U2:U92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baseColWidth="10" defaultColWidth="11.1640625" defaultRowHeight="15" customHeight="1" x14ac:dyDescent="0.2"/>
  <cols>
    <col min="1" max="13" width="20.83203125" customWidth="1"/>
  </cols>
  <sheetData>
    <row r="1" spans="1:13" ht="15.75" customHeight="1" x14ac:dyDescent="0.2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15.75" customHeight="1" x14ac:dyDescent="0.2">
      <c r="A2" s="8" t="s">
        <v>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">
      <c r="A3" s="8" t="s">
        <v>63</v>
      </c>
      <c r="B3" s="8"/>
      <c r="C3" s="8" t="str">
        <f>Samples!W2</f>
        <v>HP16-1,HP16-20231023,Gelatin_5,control,liquid,,Gelatin-5-1,45197,1,,1000,1,20,,,,,RT,1.05,TGFBS,,10-23-2023</v>
      </c>
      <c r="D3" s="8" t="str">
        <f>Samples!W12</f>
        <v>HP16-11,HP16-20231023,230928-2,sample,liquid,,230928-2-1,45197,1,,200,2,50,,,,,RT,,TGFBS,,10-23-2023</v>
      </c>
      <c r="E3" s="8" t="str">
        <f>Samples!W18</f>
        <v>HP16-17,HP16-20231023,230928-3,sample,liquid,,230928-3-3,45197,3,,200,2,50,,,,,RT,,TGFBS,,10-23-2023</v>
      </c>
      <c r="F3" s="8" t="str">
        <f>Samples!W24</f>
        <v>HP16-23,HP16-20231023,S5,standard,liquid,,,,,,,1,20,,,,,,1,,,01-00-1900</v>
      </c>
      <c r="G3" s="8" t="str">
        <f>Samples!W30</f>
        <v>,,,,,,,,,,,,,,,,,,,,,01-00-1900</v>
      </c>
      <c r="H3" s="8" t="str">
        <f>Samples!W36</f>
        <v>,,,,,,,,,,,,,,,,,,,,,01-00-1900</v>
      </c>
      <c r="I3" s="8" t="str">
        <f>Samples!W42</f>
        <v>,,,,,,,,,,,,,,,,,,,,,01-00-1900</v>
      </c>
      <c r="J3" s="8" t="str">
        <f>Samples!W47</f>
        <v>,,,,,,,,,,,,,,,,,,,,,01-00-1900</v>
      </c>
      <c r="K3" s="8" t="str">
        <f>Samples!W53</f>
        <v>,,,,,,,,,,,,,,,,,,,,,01-00-1900</v>
      </c>
      <c r="L3" s="8" t="str">
        <f>Samples!W59</f>
        <v>,,,,,,,,,,,,,,,,,,,,,01-00-1900</v>
      </c>
      <c r="M3" s="8"/>
    </row>
    <row r="4" spans="1:13" ht="15.75" customHeight="1" x14ac:dyDescent="0.2">
      <c r="A4" s="8" t="s">
        <v>64</v>
      </c>
      <c r="B4" s="8"/>
      <c r="C4" s="8" t="str">
        <f>Samples!W2</f>
        <v>HP16-1,HP16-20231023,Gelatin_5,control,liquid,,Gelatin-5-1,45197,1,,1000,1,20,,,,,RT,1.05,TGFBS,,10-23-2023</v>
      </c>
      <c r="D4" s="8" t="str">
        <f>Samples!W13</f>
        <v>HP16-12,HP16-20231023,230928-2,sample,liquid,,230928-2-2,45197,2,,200,2,50,,,,,RT,,TGFBS,,10-23-2023</v>
      </c>
      <c r="E4" s="8" t="str">
        <f>Samples!W19</f>
        <v>HP16-18,HP16-20231023,230928-3,sample,liquid,,230928-3-4,45197,4,,200,2,50,,,,,RT,,TGFBS,,10-23-2023</v>
      </c>
      <c r="F4" s="8" t="str">
        <f>Samples!W25</f>
        <v>HP16-24,HP16-20231023,S4,standard,liquid,,,,,,,1,20,,,,,,0.8,,,01-00-1900</v>
      </c>
      <c r="G4" s="8" t="str">
        <f>Samples!W31</f>
        <v>,,,,,,,,,,,,,,,,,,,,,01-00-1900</v>
      </c>
      <c r="H4" s="8" t="str">
        <f>Samples!W37</f>
        <v>,,,,,,,,,,,,,,,,,,,,,01-00-1900</v>
      </c>
      <c r="I4" s="8" t="str">
        <f>Samples!W43</f>
        <v>,,,,,,,,,,,,,,,,,,,,,01-00-1900</v>
      </c>
      <c r="J4" s="8" t="str">
        <f>Samples!W48</f>
        <v>,,,,,,,,,,,,,,,,,,,,,01-00-1900</v>
      </c>
      <c r="K4" s="8" t="str">
        <f>Samples!W54</f>
        <v>,,,,,,,,,,,,,,,,,,,,,01-00-1900</v>
      </c>
      <c r="L4" s="8" t="str">
        <f>Samples!W60</f>
        <v>,,,,,,,,,,,,,,,,,,,,,01-00-1900</v>
      </c>
      <c r="M4" s="8"/>
    </row>
    <row r="5" spans="1:13" ht="15.75" customHeight="1" x14ac:dyDescent="0.2">
      <c r="A5" s="8" t="s">
        <v>65</v>
      </c>
      <c r="B5" s="8"/>
      <c r="C5" s="8" t="str">
        <f>Samples!W3</f>
        <v>HP16-2,HP16-20231023,Gelatin_5,control,liquid,,Gelatin-5-2,45197,2,,1000,1,20,,,,,RT,1.05,TGFBS,,10-23-2023</v>
      </c>
      <c r="D5" s="8" t="str">
        <f>Samples!W14</f>
        <v>HP16-13,HP16-20231023,230928-2,sample,liquid,,230928-2-3,45197,3,,200,2,50,,,,,RT,,TGFBS,,10-23-2023</v>
      </c>
      <c r="E5" s="8" t="str">
        <f>Samples!W20</f>
        <v>HP16-19,HP16-20231023,TGFBS231012,sample,hide,,TGFBS231012,45197,1,8,200,2,50,2000,2000,1990,1990,RT,,TGFBS,PET723-100116,10-23-2023</v>
      </c>
      <c r="F5" s="8" t="str">
        <f>Samples!W26</f>
        <v>HP16-25,HP16-20231023,S3,standard,liquid,,,,,,,1,20,,,,,,0.6,,,01-00-1900</v>
      </c>
      <c r="G5" s="8" t="str">
        <f>Samples!W32</f>
        <v>,,,,,,,,,,,,,,,,,,,,,01-00-1900</v>
      </c>
      <c r="H5" s="8" t="str">
        <f>Samples!W38</f>
        <v>,,,,,,,,,,,,,,,,,,,,,01-00-1900</v>
      </c>
      <c r="I5" s="8" t="str">
        <f>Samples!W44</f>
        <v>,,,,,,,,,,,,,,,,,,,,,01-00-1900</v>
      </c>
      <c r="J5" s="8" t="str">
        <f>Samples!W49</f>
        <v>,,,,,,,,,,,,,,,,,,,,,01-00-1900</v>
      </c>
      <c r="K5" s="8" t="str">
        <f>Samples!W55</f>
        <v>,,,,,,,,,,,,,,,,,,,,,01-00-1900</v>
      </c>
      <c r="L5" s="8" t="str">
        <f>Samples!W61</f>
        <v>,,,,,,,,,,,,,,,,,,,,,01-00-1900</v>
      </c>
      <c r="M5" s="8"/>
    </row>
    <row r="6" spans="1:13" ht="15.75" customHeight="1" x14ac:dyDescent="0.2">
      <c r="A6" s="8" t="s">
        <v>66</v>
      </c>
      <c r="B6" s="8"/>
      <c r="C6" s="8" t="str">
        <f>Samples!W3</f>
        <v>HP16-2,HP16-20231023,Gelatin_5,control,liquid,,Gelatin-5-2,45197,2,,1000,1,20,,,,,RT,1.05,TGFBS,,10-23-2023</v>
      </c>
      <c r="D6" s="8" t="str">
        <f>Samples!W15</f>
        <v>HP16-14,HP16-20231023,230928-2,sample,liquid,,230928-2-4,45197,4,,200,2,50,,,,,RT,,TGFBS,,10-23-2023</v>
      </c>
      <c r="E6" s="8" t="str">
        <f>Samples!W21</f>
        <v>HP16-20,HP16-20231023,TGFBS231012,sample,hide,,TGFBS231012,45197,2,8,200,2,50,2000,2000,1990,1990,RT,,TGFBS,PET723-100116,10-23-2023</v>
      </c>
      <c r="F6" s="8" t="str">
        <f>Samples!W27</f>
        <v>HP16-26,HP16-20231023,S2,standard,liquid,,,,,,,1,20,,,,,,0.4,,,01-00-1900</v>
      </c>
      <c r="G6" s="8" t="str">
        <f>Samples!W33</f>
        <v>,,,,,,,,,,,,,,,,,,,,,01-00-1900</v>
      </c>
      <c r="H6" s="8" t="str">
        <f>Samples!W39</f>
        <v>,,,,,,,,,,,,,,,,,,,,,01-00-1900</v>
      </c>
      <c r="I6" s="8" t="str">
        <f>Samples!W45</f>
        <v>,,,,,,,,,,,,,,,,,,,,,01-00-1900</v>
      </c>
      <c r="J6" s="8" t="str">
        <f>Samples!W50</f>
        <v>,,,,,,,,,,,,,,,,,,,,,01-00-1900</v>
      </c>
      <c r="K6" s="8" t="str">
        <f>Samples!W56</f>
        <v>,,,,,,,,,,,,,,,,,,,,,01-00-1900</v>
      </c>
      <c r="L6" s="8" t="str">
        <f>Samples!W62</f>
        <v>,,,,,,,,,,,,,,,,,,,,,01-00-1900</v>
      </c>
      <c r="M6" s="8"/>
    </row>
    <row r="7" spans="1:13" ht="15.75" customHeight="1" x14ac:dyDescent="0.2">
      <c r="A7" s="8" t="s">
        <v>67</v>
      </c>
      <c r="B7" s="8"/>
      <c r="C7" s="8" t="str">
        <f>Samples!W4</f>
        <v>HP16-3,HP16-20231023,Gelatin_2.5,control,liquid,,Gelatin-2.5-1,45197,1,,1000,1,20,,,,,RT,0.525,TGFBS,,10-23-2023</v>
      </c>
      <c r="D7" s="8" t="str">
        <f>Samples!W16</f>
        <v>HP16-15,HP16-20231023,230928-3,sample,liquid,,230928-3-1,45197,1,,200,2,50,,,,,RT,,TGFBS,,10-23-2023</v>
      </c>
      <c r="E7" s="8" t="str">
        <f>Samples!W22</f>
        <v>HP16-21,HP16-20231023,TGFBS231012,sample,hide,,TGFBS231012,45197,3,8,200,2,50,2000,2000,1990,1990,RT,,TGFBS,PET723-100116,10-23-2023</v>
      </c>
      <c r="F7" s="8" t="str">
        <f>Samples!W28</f>
        <v>HP16-27,HP16-20231023,S1,standard,liquid,,,,,,,1,20,,,,,,0.2,,,01-00-1900</v>
      </c>
      <c r="G7" s="8" t="str">
        <f>Samples!W34</f>
        <v>,,,,,,,,,,,,,,,,,,,,,01-00-1900</v>
      </c>
      <c r="H7" s="8" t="str">
        <f>Samples!W40</f>
        <v>,,,,,,,,,,,,,,,,,,,,,01-00-1900</v>
      </c>
      <c r="I7" s="8" t="str">
        <f>Samples!W46</f>
        <v>,,,,,,,,,,,,,,,,,,,,,01-00-1900</v>
      </c>
      <c r="J7" s="8" t="str">
        <f>Samples!W51</f>
        <v>,,,,,,,,,,,,,,,,,,,,,01-00-1900</v>
      </c>
      <c r="K7" s="8" t="str">
        <f>Samples!W57</f>
        <v>,,,,,,,,,,,,,,,,,,,,,01-00-1900</v>
      </c>
      <c r="L7" s="8" t="str">
        <f>Samples!W63</f>
        <v>,,,,,,,,,,,,,,,,,,,,,01-00-1900</v>
      </c>
      <c r="M7" s="8"/>
    </row>
    <row r="8" spans="1:13" ht="15.75" customHeight="1" x14ac:dyDescent="0.2">
      <c r="A8" s="8" t="s">
        <v>68</v>
      </c>
      <c r="B8" s="8"/>
      <c r="C8" s="8" t="str">
        <f>Samples!W4</f>
        <v>HP16-3,HP16-20231023,Gelatin_2.5,control,liquid,,Gelatin-2.5-1,45197,1,,1000,1,20,,,,,RT,0.525,TGFBS,,10-23-2023</v>
      </c>
      <c r="D8" s="8" t="str">
        <f>Samples!W17</f>
        <v>HP16-16,HP16-20231023,230928-3,sample,liquid,,230928-3-2,45197,2,,200,2,50,,,,,RT,,TGFBS,,10-23-2023</v>
      </c>
      <c r="E8" s="8" t="str">
        <f>Samples!W23</f>
        <v>HP16-22,HP16-20231023,TGFBS231012,sample,hide,,TGFBS231012,45197,4,8,200,2,50,2000,2000,1990,1990,RT,,TGFBS,PET723-100116,10-23-2023</v>
      </c>
      <c r="F8" s="8" t="str">
        <f>Samples!W29</f>
        <v>HP16-28,HP16-20231023,S0,standard,liquid,,,,,,,1,20,,,,,,0,,,01-00-1900</v>
      </c>
      <c r="G8" s="8" t="str">
        <f>Samples!W35</f>
        <v>,,,,,,,,,,,,,,,,,,,,,01-00-1900</v>
      </c>
      <c r="H8" s="8" t="str">
        <f>Samples!W41</f>
        <v>,,,,,,,,,,,,,,,,,,,,,01-00-1900</v>
      </c>
      <c r="I8" s="8"/>
      <c r="J8" s="8" t="str">
        <f>Samples!W52</f>
        <v>,,,,,,,,,,,,,,,,,,,,,01-00-1900</v>
      </c>
      <c r="K8" s="8" t="str">
        <f>Samples!W58</f>
        <v>,,,,,,,,,,,,,,,,,,,,,01-00-1900</v>
      </c>
      <c r="L8" s="8" t="str">
        <f>Samples!W64</f>
        <v>,,,,,,,,,,,,,,,,,,,,,01-00-1900</v>
      </c>
      <c r="M8" s="8"/>
    </row>
    <row r="9" spans="1:13" ht="15.75" customHeight="1" x14ac:dyDescent="0.2">
      <c r="A9" s="3" t="s">
        <v>69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/>
  </sheetViews>
  <sheetFormatPr baseColWidth="10" defaultColWidth="11.1640625" defaultRowHeight="15" customHeight="1" x14ac:dyDescent="0.2"/>
  <cols>
    <col min="1" max="11" width="36.33203125" customWidth="1"/>
    <col min="12" max="13" width="8.83203125" customWidth="1"/>
  </cols>
  <sheetData>
    <row r="1" spans="1:13" ht="15.75" customHeight="1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ht="15.75" customHeight="1" x14ac:dyDescent="0.2">
      <c r="A2" s="8" t="s">
        <v>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">
      <c r="A3" s="8" t="s">
        <v>63</v>
      </c>
      <c r="B3" s="8"/>
      <c r="C3" s="8" t="str">
        <f>Samples!W65</f>
        <v>,,,,,,,,,,,,,,,,,,,,,01-00-1900</v>
      </c>
      <c r="D3" s="8" t="str">
        <f>Samples!W70</f>
        <v>,,,,,,,,,,,,,,,,,,,,,01-00-1900</v>
      </c>
      <c r="E3" s="8" t="str">
        <f>Samples!W76</f>
        <v>,,,,,,,,,,,,,,,,,,,,,01-00-1900</v>
      </c>
      <c r="F3" s="8" t="str">
        <f>Samples!W82</f>
        <v>,,,,,,,,,,,,,,,,,,,,,01-00-1900</v>
      </c>
      <c r="G3" s="8" t="str">
        <f>Samples!W88</f>
        <v>,,,,,,,,,,,,,,,,,,,,,01-00-1900</v>
      </c>
      <c r="H3" s="8"/>
      <c r="I3" s="8"/>
      <c r="J3" s="8"/>
      <c r="K3" s="8"/>
      <c r="L3" s="8"/>
      <c r="M3" s="8"/>
    </row>
    <row r="4" spans="1:13" ht="15.75" customHeight="1" x14ac:dyDescent="0.2">
      <c r="A4" s="8" t="s">
        <v>64</v>
      </c>
      <c r="B4" s="8"/>
      <c r="C4" s="8" t="str">
        <f>Samples!W66</f>
        <v>,,,,,,,,,,,,,,,,,,,,,01-00-1900</v>
      </c>
      <c r="D4" s="8" t="str">
        <f>Samples!W71</f>
        <v>,,,,,,,,,,,,,,,,,,,,,01-00-1900</v>
      </c>
      <c r="E4" s="8" t="str">
        <f>Samples!W77</f>
        <v>,,,,,,,,,,,,,,,,,,,,,01-00-1900</v>
      </c>
      <c r="F4" s="8" t="str">
        <f>Samples!W83</f>
        <v>,,,,,,,,,,,,,,,,,,,,,01-00-1900</v>
      </c>
      <c r="G4" s="8" t="str">
        <f>Samples!W89</f>
        <v>,,,,,,,,,,,,,,,,,,,,,01-00-1900</v>
      </c>
      <c r="H4" s="8"/>
      <c r="I4" s="8"/>
      <c r="J4" s="8"/>
      <c r="K4" s="8"/>
      <c r="L4" s="8"/>
      <c r="M4" s="8"/>
    </row>
    <row r="5" spans="1:13" ht="15.75" customHeight="1" x14ac:dyDescent="0.2">
      <c r="A5" s="8" t="s">
        <v>65</v>
      </c>
      <c r="B5" s="8"/>
      <c r="C5" s="8" t="str">
        <f>Samples!W67</f>
        <v>,,,,,,,,,,,,,,,,,,,,,01-00-1900</v>
      </c>
      <c r="D5" s="8" t="str">
        <f>Samples!W72</f>
        <v>,,,,,,,,,,,,,,,,,,,,,01-00-1900</v>
      </c>
      <c r="E5" s="8" t="str">
        <f>Samples!W78</f>
        <v>,,,,,,,,,,,,,,,,,,,,,01-00-1900</v>
      </c>
      <c r="F5" s="8" t="str">
        <f>Samples!W84</f>
        <v>,,,,,,,,,,,,,,,,,,,,,01-00-1900</v>
      </c>
      <c r="G5" s="8" t="str">
        <f>Samples!W90</f>
        <v>,,,,,,,,,,,,,,,,,,,,,01-00-1900</v>
      </c>
      <c r="H5" s="8"/>
      <c r="I5" s="8"/>
      <c r="J5" s="8"/>
      <c r="K5" s="8"/>
      <c r="L5" s="8"/>
      <c r="M5" s="8"/>
    </row>
    <row r="6" spans="1:13" ht="15.75" customHeight="1" x14ac:dyDescent="0.2">
      <c r="A6" s="8" t="s">
        <v>66</v>
      </c>
      <c r="B6" s="8"/>
      <c r="C6" s="8" t="str">
        <f>Samples!W68</f>
        <v>,,,,,,,,,,,,,,,,,,,,,01-00-1900</v>
      </c>
      <c r="D6" s="8" t="str">
        <f>Samples!W73</f>
        <v>,,,,,,,,,,,,,,,,,,,,,01-00-1900</v>
      </c>
      <c r="E6" s="8" t="str">
        <f>Samples!W79</f>
        <v>,,,,,,,,,,,,,,,,,,,,,01-00-1900</v>
      </c>
      <c r="F6" s="8" t="str">
        <f>Samples!W85</f>
        <v>,,,,,,,,,,,,,,,,,,,,,01-00-1900</v>
      </c>
      <c r="G6" s="8" t="str">
        <f>Samples!W91</f>
        <v>,,,,,,,,,,,,,,,,,,,,,01-00-1900</v>
      </c>
      <c r="H6" s="8"/>
      <c r="I6" s="8"/>
      <c r="J6" s="8"/>
      <c r="K6" s="8"/>
      <c r="L6" s="8"/>
      <c r="M6" s="8"/>
    </row>
    <row r="7" spans="1:13" ht="15.75" customHeight="1" x14ac:dyDescent="0.2">
      <c r="A7" s="8" t="s">
        <v>67</v>
      </c>
      <c r="B7" s="8"/>
      <c r="C7" s="8" t="str">
        <f>Samples!W69</f>
        <v>,,,,,,,,,,,,,,,,,,,,,01-00-1900</v>
      </c>
      <c r="D7" s="8" t="str">
        <f>Samples!W74</f>
        <v>,,,,,,,,,,,,,,,,,,,,,01-00-1900</v>
      </c>
      <c r="E7" s="8" t="str">
        <f>Samples!W80</f>
        <v>,,,,,,,,,,,,,,,,,,,,,01-00-1900</v>
      </c>
      <c r="F7" s="8" t="str">
        <f>Samples!W86</f>
        <v>,,,,,,,,,,,,,,,,,,,,,01-00-1900</v>
      </c>
      <c r="G7" s="8" t="str">
        <f>Samples!W92</f>
        <v>,,,,,,,,,,,,,,,,,,,,,01-00-1900</v>
      </c>
      <c r="H7" s="8"/>
      <c r="I7" s="8"/>
      <c r="J7" s="8"/>
      <c r="K7" s="8"/>
      <c r="L7" s="8"/>
      <c r="M7" s="8"/>
    </row>
    <row r="8" spans="1:13" ht="15.75" customHeight="1" x14ac:dyDescent="0.2">
      <c r="A8" s="8" t="s">
        <v>68</v>
      </c>
      <c r="B8" s="8"/>
      <c r="C8" s="8"/>
      <c r="D8" s="8" t="str">
        <f>Samples!W75</f>
        <v>,,,,,,,,,,,,,,,,,,,,,01-00-1900</v>
      </c>
      <c r="E8" s="8" t="str">
        <f>Samples!W81</f>
        <v>,,,,,,,,,,,,,,,,,,,,,01-00-1900</v>
      </c>
      <c r="F8" s="8" t="str">
        <f>Samples!W87</f>
        <v>,,,,,,,,,,,,,,,,,,,,,01-00-1900</v>
      </c>
      <c r="G8" s="8"/>
      <c r="H8" s="8"/>
      <c r="I8" s="8"/>
      <c r="J8" s="8"/>
      <c r="K8" s="8"/>
      <c r="L8" s="8"/>
      <c r="M8" s="8"/>
    </row>
    <row r="9" spans="1:13" ht="15.75" customHeight="1" x14ac:dyDescent="0.2">
      <c r="A9" s="8" t="s">
        <v>69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baseColWidth="10" defaultColWidth="11.1640625" defaultRowHeight="15" customHeight="1" x14ac:dyDescent="0.2"/>
  <cols>
    <col min="1" max="13" width="10.83203125" customWidth="1"/>
  </cols>
  <sheetData>
    <row r="1" spans="1:13" ht="15.75" customHeight="1" x14ac:dyDescent="0.2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4" customHeight="1" x14ac:dyDescent="0.2">
      <c r="A2" s="15" t="s">
        <v>62</v>
      </c>
      <c r="B2" s="16" t="str">
        <f>Samples!W2</f>
        <v>HP16-1,HP16-20231023,Gelatin_5,control,liquid,,Gelatin-5-1,45197,1,,1000,1,20,,,,,RT,1.05,TGFBS,,10-23-2023</v>
      </c>
      <c r="C2" s="16" t="str">
        <f>Samples!W3</f>
        <v>HP16-2,HP16-20231023,Gelatin_5,control,liquid,,Gelatin-5-2,45197,2,,1000,1,20,,,,,RT,1.05,TGFBS,,10-23-2023</v>
      </c>
      <c r="D2" s="16" t="str">
        <f>Samples!W4</f>
        <v>HP16-3,HP16-20231023,Gelatin_2.5,control,liquid,,Gelatin-2.5-1,45197,1,,1000,1,20,,,,,RT,0.525,TGFBS,,10-23-2023</v>
      </c>
      <c r="E2" s="16" t="str">
        <f>Samples!W5</f>
        <v>HP16-4,HP16-20231023,Gelatini_2.5,control,liquid,,Gelatin-2.5-2,45197,2,,1000,1,20,,,,,RT,0.525,TGFBS,,10-23-2023</v>
      </c>
      <c r="F2" s="16" t="str">
        <f>Samples!W6</f>
        <v>HP16-5,HP16-20231023,Gelatin_0,control,liquid,,Gelatin-0-1,45197,1,,1000,1,20,,,,,RT,0,TGFBS,,10-23-2023</v>
      </c>
      <c r="G2" s="16" t="str">
        <f>Samples!W7</f>
        <v>HP16-6,HP16-20231023,Gelatin_0,control,liquid,,Gelatin-0-2,45197,2,,1000,1,20,,,,,RT,0,TGFBS,,10-23-2023</v>
      </c>
      <c r="H2" s="16" t="str">
        <f>Samples!W8</f>
        <v>HP16-7,HP16-20231023,230928-1,sample,liquid,,230928-1-1,45197,1,,200,2,50,,,,,RT,,TGFBS,,10-23-2023</v>
      </c>
      <c r="I2" s="16" t="str">
        <f>Samples!W9</f>
        <v>HP16-8,HP16-20231023,230928-1,sample,liquid,,230928-1-2,45197,2,,200,2,50,,,,,RT,,TGFBS,,10-23-2023</v>
      </c>
      <c r="J2" s="16" t="str">
        <f>Samples!W10</f>
        <v>HP16-9,HP16-20231023,230928-1,sample,liquid,,230928-1-3,45197,3,,200,2,50,,,,,RT,,TGFBS,,10-23-2023</v>
      </c>
      <c r="K2" s="16" t="str">
        <f>Samples!W11</f>
        <v>HP16-10,HP16-20231023,230928-1,sample,liquid,,230928-1-4,45197,4,,200,2,50,,,,,RT,,TGFBS,,10-23-2023</v>
      </c>
      <c r="L2" s="16" t="str">
        <f>Samples!W12</f>
        <v>HP16-11,HP16-20231023,230928-2,sample,liquid,,230928-2-1,45197,1,,200,2,50,,,,,RT,,TGFBS,,10-23-2023</v>
      </c>
      <c r="M2" s="16" t="str">
        <f>Samples!W13</f>
        <v>HP16-12,HP16-20231023,230928-2,sample,liquid,,230928-2-2,45197,2,,200,2,50,,,,,RT,,TGFBS,,10-23-2023</v>
      </c>
    </row>
    <row r="3" spans="1:13" ht="54" customHeight="1" x14ac:dyDescent="0.2">
      <c r="A3" s="15" t="s">
        <v>63</v>
      </c>
      <c r="B3" s="16" t="str">
        <f t="shared" ref="B3:M3" si="0">B2</f>
        <v>HP16-1,HP16-20231023,Gelatin_5,control,liquid,,Gelatin-5-1,45197,1,,1000,1,20,,,,,RT,1.05,TGFBS,,10-23-2023</v>
      </c>
      <c r="C3" s="16" t="str">
        <f t="shared" si="0"/>
        <v>HP16-2,HP16-20231023,Gelatin_5,control,liquid,,Gelatin-5-2,45197,2,,1000,1,20,,,,,RT,1.05,TGFBS,,10-23-2023</v>
      </c>
      <c r="D3" s="16" t="str">
        <f t="shared" si="0"/>
        <v>HP16-3,HP16-20231023,Gelatin_2.5,control,liquid,,Gelatin-2.5-1,45197,1,,1000,1,20,,,,,RT,0.525,TGFBS,,10-23-2023</v>
      </c>
      <c r="E3" s="16" t="str">
        <f t="shared" si="0"/>
        <v>HP16-4,HP16-20231023,Gelatini_2.5,control,liquid,,Gelatin-2.5-2,45197,2,,1000,1,20,,,,,RT,0.525,TGFBS,,10-23-2023</v>
      </c>
      <c r="F3" s="16" t="str">
        <f t="shared" si="0"/>
        <v>HP16-5,HP16-20231023,Gelatin_0,control,liquid,,Gelatin-0-1,45197,1,,1000,1,20,,,,,RT,0,TGFBS,,10-23-2023</v>
      </c>
      <c r="G3" s="16" t="str">
        <f t="shared" si="0"/>
        <v>HP16-6,HP16-20231023,Gelatin_0,control,liquid,,Gelatin-0-2,45197,2,,1000,1,20,,,,,RT,0,TGFBS,,10-23-2023</v>
      </c>
      <c r="H3" s="16" t="str">
        <f t="shared" si="0"/>
        <v>HP16-7,HP16-20231023,230928-1,sample,liquid,,230928-1-1,45197,1,,200,2,50,,,,,RT,,TGFBS,,10-23-2023</v>
      </c>
      <c r="I3" s="16" t="str">
        <f t="shared" si="0"/>
        <v>HP16-8,HP16-20231023,230928-1,sample,liquid,,230928-1-2,45197,2,,200,2,50,,,,,RT,,TGFBS,,10-23-2023</v>
      </c>
      <c r="J3" s="16" t="str">
        <f t="shared" si="0"/>
        <v>HP16-9,HP16-20231023,230928-1,sample,liquid,,230928-1-3,45197,3,,200,2,50,,,,,RT,,TGFBS,,10-23-2023</v>
      </c>
      <c r="K3" s="16" t="str">
        <f t="shared" si="0"/>
        <v>HP16-10,HP16-20231023,230928-1,sample,liquid,,230928-1-4,45197,4,,200,2,50,,,,,RT,,TGFBS,,10-23-2023</v>
      </c>
      <c r="L3" s="16" t="str">
        <f t="shared" si="0"/>
        <v>HP16-11,HP16-20231023,230928-2,sample,liquid,,230928-2-1,45197,1,,200,2,50,,,,,RT,,TGFBS,,10-23-2023</v>
      </c>
      <c r="M3" s="16" t="str">
        <f t="shared" si="0"/>
        <v>HP16-12,HP16-20231023,230928-2,sample,liquid,,230928-2-2,45197,2,,200,2,50,,,,,RT,,TGFBS,,10-23-2023</v>
      </c>
    </row>
    <row r="4" spans="1:13" ht="54" customHeight="1" x14ac:dyDescent="0.2">
      <c r="A4" s="15" t="s">
        <v>64</v>
      </c>
      <c r="B4" s="16" t="str">
        <f t="shared" ref="B4:M4" si="1">B3</f>
        <v>HP16-1,HP16-20231023,Gelatin_5,control,liquid,,Gelatin-5-1,45197,1,,1000,1,20,,,,,RT,1.05,TGFBS,,10-23-2023</v>
      </c>
      <c r="C4" s="16" t="str">
        <f t="shared" si="1"/>
        <v>HP16-2,HP16-20231023,Gelatin_5,control,liquid,,Gelatin-5-2,45197,2,,1000,1,20,,,,,RT,1.05,TGFBS,,10-23-2023</v>
      </c>
      <c r="D4" s="16" t="str">
        <f t="shared" si="1"/>
        <v>HP16-3,HP16-20231023,Gelatin_2.5,control,liquid,,Gelatin-2.5-1,45197,1,,1000,1,20,,,,,RT,0.525,TGFBS,,10-23-2023</v>
      </c>
      <c r="E4" s="16" t="str">
        <f t="shared" si="1"/>
        <v>HP16-4,HP16-20231023,Gelatini_2.5,control,liquid,,Gelatin-2.5-2,45197,2,,1000,1,20,,,,,RT,0.525,TGFBS,,10-23-2023</v>
      </c>
      <c r="F4" s="16" t="str">
        <f t="shared" si="1"/>
        <v>HP16-5,HP16-20231023,Gelatin_0,control,liquid,,Gelatin-0-1,45197,1,,1000,1,20,,,,,RT,0,TGFBS,,10-23-2023</v>
      </c>
      <c r="G4" s="16" t="str">
        <f t="shared" si="1"/>
        <v>HP16-6,HP16-20231023,Gelatin_0,control,liquid,,Gelatin-0-2,45197,2,,1000,1,20,,,,,RT,0,TGFBS,,10-23-2023</v>
      </c>
      <c r="H4" s="16" t="str">
        <f t="shared" si="1"/>
        <v>HP16-7,HP16-20231023,230928-1,sample,liquid,,230928-1-1,45197,1,,200,2,50,,,,,RT,,TGFBS,,10-23-2023</v>
      </c>
      <c r="I4" s="16" t="str">
        <f t="shared" si="1"/>
        <v>HP16-8,HP16-20231023,230928-1,sample,liquid,,230928-1-2,45197,2,,200,2,50,,,,,RT,,TGFBS,,10-23-2023</v>
      </c>
      <c r="J4" s="16" t="str">
        <f t="shared" si="1"/>
        <v>HP16-9,HP16-20231023,230928-1,sample,liquid,,230928-1-3,45197,3,,200,2,50,,,,,RT,,TGFBS,,10-23-2023</v>
      </c>
      <c r="K4" s="16" t="str">
        <f t="shared" si="1"/>
        <v>HP16-10,HP16-20231023,230928-1,sample,liquid,,230928-1-4,45197,4,,200,2,50,,,,,RT,,TGFBS,,10-23-2023</v>
      </c>
      <c r="L4" s="16" t="str">
        <f t="shared" si="1"/>
        <v>HP16-11,HP16-20231023,230928-2,sample,liquid,,230928-2-1,45197,1,,200,2,50,,,,,RT,,TGFBS,,10-23-2023</v>
      </c>
      <c r="M4" s="16" t="str">
        <f t="shared" si="1"/>
        <v>HP16-12,HP16-20231023,230928-2,sample,liquid,,230928-2-2,45197,2,,200,2,50,,,,,RT,,TGFBS,,10-23-2023</v>
      </c>
    </row>
    <row r="5" spans="1:13" ht="54" customHeight="1" x14ac:dyDescent="0.2">
      <c r="A5" s="15" t="s">
        <v>65</v>
      </c>
      <c r="B5" s="16" t="str">
        <f t="shared" ref="B5:M5" si="2">B4</f>
        <v>HP16-1,HP16-20231023,Gelatin_5,control,liquid,,Gelatin-5-1,45197,1,,1000,1,20,,,,,RT,1.05,TGFBS,,10-23-2023</v>
      </c>
      <c r="C5" s="16" t="str">
        <f t="shared" si="2"/>
        <v>HP16-2,HP16-20231023,Gelatin_5,control,liquid,,Gelatin-5-2,45197,2,,1000,1,20,,,,,RT,1.05,TGFBS,,10-23-2023</v>
      </c>
      <c r="D5" s="16" t="str">
        <f t="shared" si="2"/>
        <v>HP16-3,HP16-20231023,Gelatin_2.5,control,liquid,,Gelatin-2.5-1,45197,1,,1000,1,20,,,,,RT,0.525,TGFBS,,10-23-2023</v>
      </c>
      <c r="E5" s="16" t="str">
        <f t="shared" si="2"/>
        <v>HP16-4,HP16-20231023,Gelatini_2.5,control,liquid,,Gelatin-2.5-2,45197,2,,1000,1,20,,,,,RT,0.525,TGFBS,,10-23-2023</v>
      </c>
      <c r="F5" s="16" t="str">
        <f t="shared" si="2"/>
        <v>HP16-5,HP16-20231023,Gelatin_0,control,liquid,,Gelatin-0-1,45197,1,,1000,1,20,,,,,RT,0,TGFBS,,10-23-2023</v>
      </c>
      <c r="G5" s="16" t="str">
        <f t="shared" si="2"/>
        <v>HP16-6,HP16-20231023,Gelatin_0,control,liquid,,Gelatin-0-2,45197,2,,1000,1,20,,,,,RT,0,TGFBS,,10-23-2023</v>
      </c>
      <c r="H5" s="16" t="str">
        <f t="shared" si="2"/>
        <v>HP16-7,HP16-20231023,230928-1,sample,liquid,,230928-1-1,45197,1,,200,2,50,,,,,RT,,TGFBS,,10-23-2023</v>
      </c>
      <c r="I5" s="16" t="str">
        <f t="shared" si="2"/>
        <v>HP16-8,HP16-20231023,230928-1,sample,liquid,,230928-1-2,45197,2,,200,2,50,,,,,RT,,TGFBS,,10-23-2023</v>
      </c>
      <c r="J5" s="16" t="str">
        <f t="shared" si="2"/>
        <v>HP16-9,HP16-20231023,230928-1,sample,liquid,,230928-1-3,45197,3,,200,2,50,,,,,RT,,TGFBS,,10-23-2023</v>
      </c>
      <c r="K5" s="16" t="str">
        <f t="shared" si="2"/>
        <v>HP16-10,HP16-20231023,230928-1,sample,liquid,,230928-1-4,45197,4,,200,2,50,,,,,RT,,TGFBS,,10-23-2023</v>
      </c>
      <c r="L5" s="16" t="str">
        <f t="shared" si="2"/>
        <v>HP16-11,HP16-20231023,230928-2,sample,liquid,,230928-2-1,45197,1,,200,2,50,,,,,RT,,TGFBS,,10-23-2023</v>
      </c>
      <c r="M5" s="16" t="str">
        <f t="shared" si="2"/>
        <v>HP16-12,HP16-20231023,230928-2,sample,liquid,,230928-2-2,45197,2,,200,2,50,,,,,RT,,TGFBS,,10-23-2023</v>
      </c>
    </row>
    <row r="6" spans="1:13" ht="54" customHeight="1" x14ac:dyDescent="0.2">
      <c r="A6" s="15" t="s">
        <v>66</v>
      </c>
      <c r="B6" s="16" t="str">
        <f>Samples!W14</f>
        <v>HP16-13,HP16-20231023,230928-2,sample,liquid,,230928-2-3,45197,3,,200,2,50,,,,,RT,,TGFBS,,10-23-2023</v>
      </c>
      <c r="C6" s="16" t="str">
        <f>Samples!W15</f>
        <v>HP16-14,HP16-20231023,230928-2,sample,liquid,,230928-2-4,45197,4,,200,2,50,,,,,RT,,TGFBS,,10-23-2023</v>
      </c>
      <c r="D6" s="16" t="str">
        <f>Samples!W16</f>
        <v>HP16-15,HP16-20231023,230928-3,sample,liquid,,230928-3-1,45197,1,,200,2,50,,,,,RT,,TGFBS,,10-23-2023</v>
      </c>
      <c r="E6" s="16" t="str">
        <f>Samples!W17</f>
        <v>HP16-16,HP16-20231023,230928-3,sample,liquid,,230928-3-2,45197,2,,200,2,50,,,,,RT,,TGFBS,,10-23-2023</v>
      </c>
      <c r="F6" s="16" t="str">
        <f>Samples!W18</f>
        <v>HP16-17,HP16-20231023,230928-3,sample,liquid,,230928-3-3,45197,3,,200,2,50,,,,,RT,,TGFBS,,10-23-2023</v>
      </c>
      <c r="G6" s="16" t="str">
        <f>Samples!W19</f>
        <v>HP16-18,HP16-20231023,230928-3,sample,liquid,,230928-3-4,45197,4,,200,2,50,,,,,RT,,TGFBS,,10-23-2023</v>
      </c>
      <c r="H6" s="16" t="str">
        <f>Samples!W20</f>
        <v>HP16-19,HP16-20231023,TGFBS231012,sample,hide,,TGFBS231012,45197,1,8,200,2,50,2000,2000,1990,1990,RT,,TGFBS,PET723-100116,10-23-2023</v>
      </c>
      <c r="I6" s="16" t="str">
        <f>Samples!W21</f>
        <v>HP16-20,HP16-20231023,TGFBS231012,sample,hide,,TGFBS231012,45197,2,8,200,2,50,2000,2000,1990,1990,RT,,TGFBS,PET723-100116,10-23-2023</v>
      </c>
      <c r="J6" s="16" t="str">
        <f>Samples!W22</f>
        <v>HP16-21,HP16-20231023,TGFBS231012,sample,hide,,TGFBS231012,45197,3,8,200,2,50,2000,2000,1990,1990,RT,,TGFBS,PET723-100116,10-23-2023</v>
      </c>
      <c r="K6" s="17" t="str">
        <f>Samples!W24</f>
        <v>HP16-23,HP16-20231023,S5,standard,liquid,,,,,,,1,20,,,,,,1,,,01-00-1900</v>
      </c>
      <c r="L6" s="16" t="str">
        <f>Samples!W25</f>
        <v>HP16-24,HP16-20231023,S4,standard,liquid,,,,,,,1,20,,,,,,0.8,,,01-00-1900</v>
      </c>
      <c r="M6" s="16" t="str">
        <f>Samples!W26</f>
        <v>HP16-25,HP16-20231023,S3,standard,liquid,,,,,,,1,20,,,,,,0.6,,,01-00-1900</v>
      </c>
    </row>
    <row r="7" spans="1:13" ht="54" customHeight="1" x14ac:dyDescent="0.2">
      <c r="A7" s="15" t="s">
        <v>67</v>
      </c>
      <c r="B7" s="16" t="str">
        <f t="shared" ref="B7:M7" si="3">B6</f>
        <v>HP16-13,HP16-20231023,230928-2,sample,liquid,,230928-2-3,45197,3,,200,2,50,,,,,RT,,TGFBS,,10-23-2023</v>
      </c>
      <c r="C7" s="16" t="str">
        <f t="shared" si="3"/>
        <v>HP16-14,HP16-20231023,230928-2,sample,liquid,,230928-2-4,45197,4,,200,2,50,,,,,RT,,TGFBS,,10-23-2023</v>
      </c>
      <c r="D7" s="16" t="str">
        <f t="shared" si="3"/>
        <v>HP16-15,HP16-20231023,230928-3,sample,liquid,,230928-3-1,45197,1,,200,2,50,,,,,RT,,TGFBS,,10-23-2023</v>
      </c>
      <c r="E7" s="16" t="str">
        <f t="shared" si="3"/>
        <v>HP16-16,HP16-20231023,230928-3,sample,liquid,,230928-3-2,45197,2,,200,2,50,,,,,RT,,TGFBS,,10-23-2023</v>
      </c>
      <c r="F7" s="16" t="str">
        <f t="shared" si="3"/>
        <v>HP16-17,HP16-20231023,230928-3,sample,liquid,,230928-3-3,45197,3,,200,2,50,,,,,RT,,TGFBS,,10-23-2023</v>
      </c>
      <c r="G7" s="16" t="str">
        <f t="shared" si="3"/>
        <v>HP16-18,HP16-20231023,230928-3,sample,liquid,,230928-3-4,45197,4,,200,2,50,,,,,RT,,TGFBS,,10-23-2023</v>
      </c>
      <c r="H7" s="16" t="str">
        <f t="shared" si="3"/>
        <v>HP16-19,HP16-20231023,TGFBS231012,sample,hide,,TGFBS231012,45197,1,8,200,2,50,2000,2000,1990,1990,RT,,TGFBS,PET723-100116,10-23-2023</v>
      </c>
      <c r="I7" s="16" t="str">
        <f t="shared" si="3"/>
        <v>HP16-20,HP16-20231023,TGFBS231012,sample,hide,,TGFBS231012,45197,2,8,200,2,50,2000,2000,1990,1990,RT,,TGFBS,PET723-100116,10-23-2023</v>
      </c>
      <c r="J7" s="16" t="str">
        <f t="shared" si="3"/>
        <v>HP16-21,HP16-20231023,TGFBS231012,sample,hide,,TGFBS231012,45197,3,8,200,2,50,2000,2000,1990,1990,RT,,TGFBS,PET723-100116,10-23-2023</v>
      </c>
      <c r="K7" s="17" t="str">
        <f t="shared" si="3"/>
        <v>HP16-23,HP16-20231023,S5,standard,liquid,,,,,,,1,20,,,,,,1,,,01-00-1900</v>
      </c>
      <c r="L7" s="16" t="str">
        <f t="shared" si="3"/>
        <v>HP16-24,HP16-20231023,S4,standard,liquid,,,,,,,1,20,,,,,,0.8,,,01-00-1900</v>
      </c>
      <c r="M7" s="16" t="str">
        <f t="shared" si="3"/>
        <v>HP16-25,HP16-20231023,S3,standard,liquid,,,,,,,1,20,,,,,,0.6,,,01-00-1900</v>
      </c>
    </row>
    <row r="8" spans="1:13" ht="54" customHeight="1" x14ac:dyDescent="0.2">
      <c r="A8" s="15" t="s">
        <v>68</v>
      </c>
      <c r="B8" s="16" t="str">
        <f t="shared" ref="B8:J8" si="4">B7</f>
        <v>HP16-13,HP16-20231023,230928-2,sample,liquid,,230928-2-3,45197,3,,200,2,50,,,,,RT,,TGFBS,,10-23-2023</v>
      </c>
      <c r="C8" s="16" t="str">
        <f t="shared" si="4"/>
        <v>HP16-14,HP16-20231023,230928-2,sample,liquid,,230928-2-4,45197,4,,200,2,50,,,,,RT,,TGFBS,,10-23-2023</v>
      </c>
      <c r="D8" s="16" t="str">
        <f t="shared" si="4"/>
        <v>HP16-15,HP16-20231023,230928-3,sample,liquid,,230928-3-1,45197,1,,200,2,50,,,,,RT,,TGFBS,,10-23-2023</v>
      </c>
      <c r="E8" s="16" t="str">
        <f t="shared" si="4"/>
        <v>HP16-16,HP16-20231023,230928-3,sample,liquid,,230928-3-2,45197,2,,200,2,50,,,,,RT,,TGFBS,,10-23-2023</v>
      </c>
      <c r="F8" s="16" t="str">
        <f t="shared" si="4"/>
        <v>HP16-17,HP16-20231023,230928-3,sample,liquid,,230928-3-3,45197,3,,200,2,50,,,,,RT,,TGFBS,,10-23-2023</v>
      </c>
      <c r="G8" s="16" t="str">
        <f t="shared" si="4"/>
        <v>HP16-18,HP16-20231023,230928-3,sample,liquid,,230928-3-4,45197,4,,200,2,50,,,,,RT,,TGFBS,,10-23-2023</v>
      </c>
      <c r="H8" s="16" t="str">
        <f t="shared" si="4"/>
        <v>HP16-19,HP16-20231023,TGFBS231012,sample,hide,,TGFBS231012,45197,1,8,200,2,50,2000,2000,1990,1990,RT,,TGFBS,PET723-100116,10-23-2023</v>
      </c>
      <c r="I8" s="16" t="str">
        <f t="shared" si="4"/>
        <v>HP16-20,HP16-20231023,TGFBS231012,sample,hide,,TGFBS231012,45197,2,8,200,2,50,2000,2000,1990,1990,RT,,TGFBS,PET723-100116,10-23-2023</v>
      </c>
      <c r="J8" s="16" t="str">
        <f t="shared" si="4"/>
        <v>HP16-21,HP16-20231023,TGFBS231012,sample,hide,,TGFBS231012,45197,3,8,200,2,50,2000,2000,1990,1990,RT,,TGFBS,PET723-100116,10-23-2023</v>
      </c>
      <c r="K8" s="16" t="str">
        <f>Samples!W27</f>
        <v>HP16-26,HP16-20231023,S2,standard,liquid,,,,,,,1,20,,,,,,0.4,,,01-00-1900</v>
      </c>
      <c r="L8" s="16" t="str">
        <f>Samples!W28</f>
        <v>HP16-27,HP16-20231023,S1,standard,liquid,,,,,,,1,20,,,,,,0.2,,,01-00-1900</v>
      </c>
      <c r="M8" s="16" t="str">
        <f>Samples!W29</f>
        <v>HP16-28,HP16-20231023,S0,standard,liquid,,,,,,,1,20,,,,,,0,,,01-00-1900</v>
      </c>
    </row>
    <row r="9" spans="1:13" ht="54" customHeight="1" x14ac:dyDescent="0.2">
      <c r="A9" s="15" t="s">
        <v>69</v>
      </c>
      <c r="B9" s="16" t="str">
        <f t="shared" ref="B9:M9" si="5">B8</f>
        <v>HP16-13,HP16-20231023,230928-2,sample,liquid,,230928-2-3,45197,3,,200,2,50,,,,,RT,,TGFBS,,10-23-2023</v>
      </c>
      <c r="C9" s="16" t="str">
        <f t="shared" si="5"/>
        <v>HP16-14,HP16-20231023,230928-2,sample,liquid,,230928-2-4,45197,4,,200,2,50,,,,,RT,,TGFBS,,10-23-2023</v>
      </c>
      <c r="D9" s="16" t="str">
        <f t="shared" si="5"/>
        <v>HP16-15,HP16-20231023,230928-3,sample,liquid,,230928-3-1,45197,1,,200,2,50,,,,,RT,,TGFBS,,10-23-2023</v>
      </c>
      <c r="E9" s="16" t="str">
        <f t="shared" si="5"/>
        <v>HP16-16,HP16-20231023,230928-3,sample,liquid,,230928-3-2,45197,2,,200,2,50,,,,,RT,,TGFBS,,10-23-2023</v>
      </c>
      <c r="F9" s="16" t="str">
        <f t="shared" si="5"/>
        <v>HP16-17,HP16-20231023,230928-3,sample,liquid,,230928-3-3,45197,3,,200,2,50,,,,,RT,,TGFBS,,10-23-2023</v>
      </c>
      <c r="G9" s="16" t="str">
        <f t="shared" si="5"/>
        <v>HP16-18,HP16-20231023,230928-3,sample,liquid,,230928-3-4,45197,4,,200,2,50,,,,,RT,,TGFBS,,10-23-2023</v>
      </c>
      <c r="H9" s="16" t="str">
        <f t="shared" si="5"/>
        <v>HP16-19,HP16-20231023,TGFBS231012,sample,hide,,TGFBS231012,45197,1,8,200,2,50,2000,2000,1990,1990,RT,,TGFBS,PET723-100116,10-23-2023</v>
      </c>
      <c r="I9" s="16" t="str">
        <f t="shared" si="5"/>
        <v>HP16-20,HP16-20231023,TGFBS231012,sample,hide,,TGFBS231012,45197,2,8,200,2,50,2000,2000,1990,1990,RT,,TGFBS,PET723-100116,10-23-2023</v>
      </c>
      <c r="J9" s="16" t="str">
        <f t="shared" si="5"/>
        <v>HP16-21,HP16-20231023,TGFBS231012,sample,hide,,TGFBS231012,45197,3,8,200,2,50,2000,2000,1990,1990,RT,,TGFBS,PET723-100116,10-23-2023</v>
      </c>
      <c r="K9" s="16" t="str">
        <f t="shared" si="5"/>
        <v>HP16-26,HP16-20231023,S2,standard,liquid,,,,,,,1,20,,,,,,0.4,,,01-00-1900</v>
      </c>
      <c r="L9" s="16" t="str">
        <f t="shared" si="5"/>
        <v>HP16-27,HP16-20231023,S1,standard,liquid,,,,,,,1,20,,,,,,0.2,,,01-00-1900</v>
      </c>
      <c r="M9" s="16" t="str">
        <f t="shared" si="5"/>
        <v>HP16-28,HP16-20231023,S0,standard,liquid,,,,,,,1,20,,,,,,0,,,01-00-1900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/>
  </sheetViews>
  <sheetFormatPr baseColWidth="10" defaultColWidth="11.1640625" defaultRowHeight="15" customHeight="1" x14ac:dyDescent="0.2"/>
  <cols>
    <col min="1" max="13" width="9.5" customWidth="1"/>
  </cols>
  <sheetData>
    <row r="1" spans="1:13" ht="15.75" customHeight="1" x14ac:dyDescent="0.2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4.25" customHeight="1" x14ac:dyDescent="0.2">
      <c r="A2" s="15" t="s">
        <v>62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44.25" customHeight="1" x14ac:dyDescent="0.2">
      <c r="A3" s="15" t="s">
        <v>63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44.25" customHeight="1" x14ac:dyDescent="0.2">
      <c r="A4" s="15" t="s">
        <v>64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44.25" customHeight="1" x14ac:dyDescent="0.2">
      <c r="A5" s="15" t="s">
        <v>65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44.25" customHeight="1" x14ac:dyDescent="0.2">
      <c r="A6" s="15" t="s">
        <v>66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44.25" customHeight="1" x14ac:dyDescent="0.2">
      <c r="A7" s="15" t="s">
        <v>67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44.25" customHeight="1" x14ac:dyDescent="0.2">
      <c r="A8" s="15" t="s">
        <v>68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44.25" customHeight="1" x14ac:dyDescent="0.2">
      <c r="A9" s="15" t="s">
        <v>69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workbookViewId="0"/>
  </sheetViews>
  <sheetFormatPr baseColWidth="10" defaultColWidth="11.1640625" defaultRowHeight="15" customHeight="1" x14ac:dyDescent="0.2"/>
  <cols>
    <col min="1" max="1" width="17.33203125" customWidth="1"/>
    <col min="2" max="13" width="9" customWidth="1"/>
  </cols>
  <sheetData>
    <row r="1" spans="1:13" ht="15.75" customHeight="1" x14ac:dyDescent="0.2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7" customHeight="1" x14ac:dyDescent="0.2">
      <c r="A2" s="15" t="s">
        <v>62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57" customHeight="1" x14ac:dyDescent="0.2">
      <c r="A3" s="15" t="s">
        <v>63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57" customHeight="1" x14ac:dyDescent="0.2">
      <c r="A4" s="15" t="s">
        <v>64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57" customHeight="1" x14ac:dyDescent="0.2">
      <c r="A5" s="15" t="s">
        <v>65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57" customHeight="1" x14ac:dyDescent="0.2">
      <c r="A6" s="15" t="s">
        <v>66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57" customHeight="1" x14ac:dyDescent="0.2">
      <c r="A7" s="15" t="s">
        <v>67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57" customHeight="1" x14ac:dyDescent="0.2">
      <c r="A8" s="15" t="s">
        <v>68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57" customHeight="1" x14ac:dyDescent="0.2">
      <c r="A9" s="15" t="s">
        <v>69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/>
  </sheetViews>
  <sheetFormatPr baseColWidth="10" defaultColWidth="11.1640625" defaultRowHeight="15" customHeight="1" x14ac:dyDescent="0.2"/>
  <cols>
    <col min="1" max="12" width="10.5" customWidth="1"/>
    <col min="13" max="13" width="16.6640625" customWidth="1"/>
  </cols>
  <sheetData>
    <row r="1" spans="1:13" ht="48.75" customHeight="1" x14ac:dyDescent="0.2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8.75" customHeight="1" x14ac:dyDescent="0.2">
      <c r="A2" s="15" t="s">
        <v>62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48.75" customHeight="1" x14ac:dyDescent="0.2">
      <c r="A3" s="15" t="s">
        <v>63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48.75" customHeight="1" x14ac:dyDescent="0.2">
      <c r="A4" s="15" t="s">
        <v>64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48.75" customHeight="1" x14ac:dyDescent="0.2">
      <c r="A5" s="15" t="s">
        <v>65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48.75" customHeight="1" x14ac:dyDescent="0.2">
      <c r="A6" s="15" t="s">
        <v>66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48.75" customHeight="1" x14ac:dyDescent="0.2">
      <c r="A7" s="15" t="s">
        <v>67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48.75" customHeight="1" x14ac:dyDescent="0.2">
      <c r="A8" s="15" t="s">
        <v>68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48.75" customHeight="1" x14ac:dyDescent="0.2">
      <c r="A9" s="15" t="s">
        <v>69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7"/>
  <sheetViews>
    <sheetView workbookViewId="0"/>
  </sheetViews>
  <sheetFormatPr baseColWidth="10" defaultColWidth="11.1640625" defaultRowHeight="15" customHeight="1" x14ac:dyDescent="0.2"/>
  <cols>
    <col min="1" max="1" width="14.1640625" customWidth="1"/>
    <col min="2" max="2" width="18.1640625" customWidth="1"/>
  </cols>
  <sheetData>
    <row r="1" spans="1:3" x14ac:dyDescent="0.2">
      <c r="A1" s="3" t="s">
        <v>70</v>
      </c>
      <c r="B1" s="3" t="s">
        <v>19</v>
      </c>
      <c r="C1" s="3" t="s">
        <v>5</v>
      </c>
    </row>
    <row r="2" spans="1:3" x14ac:dyDescent="0.2">
      <c r="A2" s="3" t="s">
        <v>71</v>
      </c>
      <c r="B2" s="3" t="s">
        <v>72</v>
      </c>
    </row>
    <row r="3" spans="1:3" x14ac:dyDescent="0.2">
      <c r="A3" s="3" t="s">
        <v>73</v>
      </c>
      <c r="B3" s="3" t="s">
        <v>74</v>
      </c>
    </row>
    <row r="4" spans="1:3" x14ac:dyDescent="0.2">
      <c r="A4" s="3" t="s">
        <v>75</v>
      </c>
      <c r="B4" s="3" t="s">
        <v>76</v>
      </c>
    </row>
    <row r="5" spans="1:3" x14ac:dyDescent="0.2">
      <c r="A5" s="3" t="s">
        <v>77</v>
      </c>
      <c r="B5" s="3" t="s">
        <v>78</v>
      </c>
    </row>
    <row r="6" spans="1:3" x14ac:dyDescent="0.2">
      <c r="A6" s="3" t="s">
        <v>79</v>
      </c>
      <c r="B6" s="3" t="s">
        <v>80</v>
      </c>
    </row>
    <row r="7" spans="1:3" x14ac:dyDescent="0.2">
      <c r="A7" s="3" t="s">
        <v>81</v>
      </c>
      <c r="B7" s="3" t="s">
        <v>82</v>
      </c>
    </row>
    <row r="8" spans="1:3" x14ac:dyDescent="0.2">
      <c r="A8" s="3" t="s">
        <v>83</v>
      </c>
      <c r="B8" s="3" t="s">
        <v>84</v>
      </c>
    </row>
    <row r="9" spans="1:3" x14ac:dyDescent="0.2">
      <c r="A9" s="3" t="s">
        <v>85</v>
      </c>
      <c r="B9" s="3" t="s">
        <v>86</v>
      </c>
    </row>
    <row r="10" spans="1:3" x14ac:dyDescent="0.2">
      <c r="A10" s="3" t="s">
        <v>87</v>
      </c>
      <c r="B10" s="3" t="s">
        <v>88</v>
      </c>
    </row>
    <row r="11" spans="1:3" x14ac:dyDescent="0.2">
      <c r="A11" s="3" t="s">
        <v>89</v>
      </c>
      <c r="B11" s="3" t="s">
        <v>90</v>
      </c>
    </row>
    <row r="12" spans="1:3" x14ac:dyDescent="0.2">
      <c r="A12" s="3" t="s">
        <v>91</v>
      </c>
      <c r="B12" s="3" t="s">
        <v>92</v>
      </c>
    </row>
    <row r="13" spans="1:3" x14ac:dyDescent="0.2">
      <c r="A13" s="3" t="s">
        <v>93</v>
      </c>
      <c r="B13" s="3" t="s">
        <v>94</v>
      </c>
    </row>
    <row r="14" spans="1:3" x14ac:dyDescent="0.2">
      <c r="A14" s="3" t="s">
        <v>95</v>
      </c>
      <c r="B14" s="3" t="s">
        <v>96</v>
      </c>
    </row>
    <row r="15" spans="1:3" x14ac:dyDescent="0.2">
      <c r="A15" s="3" t="s">
        <v>97</v>
      </c>
      <c r="B15" s="3" t="s">
        <v>98</v>
      </c>
    </row>
    <row r="16" spans="1:3" x14ac:dyDescent="0.2">
      <c r="A16" s="3" t="s">
        <v>99</v>
      </c>
      <c r="B16" s="3" t="s">
        <v>90</v>
      </c>
    </row>
    <row r="17" spans="1:2" x14ac:dyDescent="0.2">
      <c r="A17" s="3" t="s">
        <v>23</v>
      </c>
      <c r="B17" s="3" t="s">
        <v>100</v>
      </c>
    </row>
    <row r="18" spans="1:2" x14ac:dyDescent="0.2">
      <c r="B18" s="3" t="s">
        <v>101</v>
      </c>
    </row>
    <row r="19" spans="1:2" x14ac:dyDescent="0.2">
      <c r="B19" s="3" t="s">
        <v>102</v>
      </c>
    </row>
    <row r="20" spans="1:2" x14ac:dyDescent="0.2">
      <c r="B20" s="3" t="s">
        <v>103</v>
      </c>
    </row>
    <row r="21" spans="1:2" x14ac:dyDescent="0.2">
      <c r="B21" s="3" t="s">
        <v>104</v>
      </c>
    </row>
    <row r="22" spans="1:2" x14ac:dyDescent="0.2">
      <c r="B22" s="3" t="s">
        <v>105</v>
      </c>
    </row>
    <row r="23" spans="1:2" x14ac:dyDescent="0.2">
      <c r="B23" s="3" t="s">
        <v>106</v>
      </c>
    </row>
    <row r="24" spans="1:2" x14ac:dyDescent="0.2">
      <c r="B24" s="3" t="s">
        <v>107</v>
      </c>
    </row>
    <row r="25" spans="1:2" x14ac:dyDescent="0.2">
      <c r="B25" s="3" t="s">
        <v>108</v>
      </c>
    </row>
    <row r="26" spans="1:2" x14ac:dyDescent="0.2">
      <c r="B26" s="3" t="s">
        <v>109</v>
      </c>
    </row>
    <row r="27" spans="1:2" x14ac:dyDescent="0.2">
      <c r="B27" s="3" t="s">
        <v>110</v>
      </c>
    </row>
    <row r="28" spans="1:2" x14ac:dyDescent="0.2">
      <c r="B28" s="3" t="s">
        <v>111</v>
      </c>
    </row>
    <row r="29" spans="1:2" x14ac:dyDescent="0.2">
      <c r="B29" s="3" t="s">
        <v>112</v>
      </c>
    </row>
    <row r="30" spans="1:2" x14ac:dyDescent="0.2">
      <c r="B30" s="3" t="s">
        <v>113</v>
      </c>
    </row>
    <row r="31" spans="1:2" x14ac:dyDescent="0.2">
      <c r="B31" s="3" t="s">
        <v>114</v>
      </c>
    </row>
    <row r="32" spans="1:2" x14ac:dyDescent="0.2">
      <c r="B32" s="3" t="s">
        <v>115</v>
      </c>
    </row>
    <row r="33" spans="2:2" x14ac:dyDescent="0.2">
      <c r="B33" s="3" t="s">
        <v>116</v>
      </c>
    </row>
    <row r="34" spans="2:2" x14ac:dyDescent="0.2">
      <c r="B34" s="3" t="s">
        <v>117</v>
      </c>
    </row>
    <row r="35" spans="2:2" x14ac:dyDescent="0.2">
      <c r="B35" s="3" t="s">
        <v>118</v>
      </c>
    </row>
    <row r="36" spans="2:2" x14ac:dyDescent="0.2">
      <c r="B36" s="3" t="s">
        <v>119</v>
      </c>
    </row>
    <row r="37" spans="2:2" x14ac:dyDescent="0.2">
      <c r="B37" s="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Initialize</vt:lpstr>
      <vt:lpstr>Samples</vt:lpstr>
      <vt:lpstr>Digestion1</vt:lpstr>
      <vt:lpstr>Digestion2</vt:lpstr>
      <vt:lpstr>Well layout1</vt:lpstr>
      <vt:lpstr>Well layout2</vt:lpstr>
      <vt:lpstr>Well layout3</vt:lpstr>
      <vt:lpstr>Well layout4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Wu</cp:lastModifiedBy>
  <dcterms:modified xsi:type="dcterms:W3CDTF">2024-02-10T23:54:38Z</dcterms:modified>
</cp:coreProperties>
</file>