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tialize" sheetId="1" r:id="rId4"/>
    <sheet state="visible" name="Samples" sheetId="2" r:id="rId5"/>
    <sheet state="hidden" name="Digestion1" sheetId="3" r:id="rId6"/>
    <sheet state="hidden" name="Digestion2" sheetId="4" r:id="rId7"/>
    <sheet state="visible" name="Well layout1" sheetId="5" r:id="rId8"/>
    <sheet state="visible" name="Well layout2" sheetId="6" r:id="rId9"/>
    <sheet state="visible" name="Well layout3" sheetId="7" r:id="rId10"/>
    <sheet state="visible" name="Well layout4" sheetId="8" r:id="rId11"/>
    <sheet state="visible" name="dropdown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2">
      <text>
        <t xml:space="preserve">@vanessa@vitrolabsinc.com assay volume 20 uL for the samples right?
_Assigned to vanessa@vitrolabsinc.com_
	-Wayne Wu
@vanessa@vitrolabsinc.com i forgot to update with the new template that we talked about. I edit the columns. Could you double check column I through L?
	-Wayne Wu
assay volume is always 20 @wayne@vitrolabsinc.com
_Reassigned to wayne@vitrolabsinc.com_
	-Vanessa Aldaz
column look fine @wayne@vitrolabsinc.com
	-Vanessa Aldaz</t>
      </text>
    </comment>
  </commentList>
</comments>
</file>

<file path=xl/sharedStrings.xml><?xml version="1.0" encoding="utf-8"?>
<sst xmlns="http://schemas.openxmlformats.org/spreadsheetml/2006/main" count="120" uniqueCount="48">
  <si>
    <t>dna_sid</t>
  </si>
  <si>
    <t>experiment_id</t>
  </si>
  <si>
    <t>sample_id</t>
  </si>
  <si>
    <t>sample_type</t>
  </si>
  <si>
    <t>description</t>
  </si>
  <si>
    <t>sample_replicate</t>
  </si>
  <si>
    <t>sample_diameter_mm</t>
  </si>
  <si>
    <t>digestion_volume_ul</t>
  </si>
  <si>
    <t>digested_sample_volume_ul</t>
  </si>
  <si>
    <t>buffer_volume_ul</t>
  </si>
  <si>
    <t>dilution_factor</t>
  </si>
  <si>
    <t>assay_volume_ul</t>
  </si>
  <si>
    <t>std_conc_ng_per_well</t>
  </si>
  <si>
    <t>biopsy_region</t>
  </si>
  <si>
    <t>culture_duration_days</t>
  </si>
  <si>
    <t>master_well_plate_location</t>
  </si>
  <si>
    <t>Concat</t>
  </si>
  <si>
    <t>tube_label</t>
  </si>
  <si>
    <t>biochem_label</t>
  </si>
  <si>
    <t>DNA74-20240126</t>
  </si>
  <si>
    <t>B6-1</t>
  </si>
  <si>
    <t>sample</t>
  </si>
  <si>
    <t>EXP59A-B6</t>
  </si>
  <si>
    <t>C6-4</t>
  </si>
  <si>
    <t>EXP59A-C6</t>
  </si>
  <si>
    <t>B5-4</t>
  </si>
  <si>
    <t>EXP59A-B5</t>
  </si>
  <si>
    <t>B6-4</t>
  </si>
  <si>
    <t>DNA_40 standard</t>
  </si>
  <si>
    <t>standard</t>
  </si>
  <si>
    <t>DNA_30 standard</t>
  </si>
  <si>
    <t>DNA_20 standard</t>
  </si>
  <si>
    <t>DNA_16 standard</t>
  </si>
  <si>
    <t>DNA_12 standard</t>
  </si>
  <si>
    <t>DNA_8 standard</t>
  </si>
  <si>
    <t>DNA_4 standard</t>
  </si>
  <si>
    <t>DNA_0 standard</t>
  </si>
  <si>
    <t>A</t>
  </si>
  <si>
    <t>B</t>
  </si>
  <si>
    <t>C</t>
  </si>
  <si>
    <t>D</t>
  </si>
  <si>
    <t>E</t>
  </si>
  <si>
    <t>F</t>
  </si>
  <si>
    <t>G</t>
  </si>
  <si>
    <t>H</t>
  </si>
  <si>
    <t>biomaterial_id</t>
  </si>
  <si>
    <t>media_type</t>
  </si>
  <si>
    <t>biopsy_id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</si>
</sst>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8">
    <font>
      <sz val="12.0"/>
      <color theme="1"/>
      <name val="Calibri"/>
      <scheme val="minor"/>
    </font>
    <font>
      <sz val="11.0"/>
      <color rgb="FF000000"/>
      <name val="Calibri"/>
      <scheme val="minor"/>
    </font>
    <font>
      <sz val="11.0"/>
      <color theme="1"/>
      <name val="Calibri"/>
      <scheme val="minor"/>
    </font>
    <font>
      <sz val="12.0"/>
      <color theme="1"/>
      <name val="Calibri"/>
    </font>
    <font>
      <sz val="12.0"/>
      <color theme="1"/>
      <name val="Docs-Calibri"/>
    </font>
    <font>
      <color theme="1"/>
      <name val="Calibri"/>
      <scheme val="minor"/>
    </font>
    <font>
      <b/>
      <sz val="12.0"/>
      <color theme="1"/>
      <name val="Calibri"/>
    </font>
    <font>
      <sz val="12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readingOrder="0"/>
    </xf>
    <xf borderId="0" fillId="2" fontId="1" numFmtId="0" xfId="0" applyFont="1"/>
    <xf borderId="0" fillId="0" fontId="2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2" numFmtId="4" xfId="0" applyAlignment="1" applyFont="1" applyNumberFormat="1">
      <alignment readingOrder="0"/>
    </xf>
    <xf borderId="0" fillId="0" fontId="2" numFmtId="0" xfId="0" applyAlignment="1" applyFont="1">
      <alignment shrinkToFit="0" wrapText="1"/>
    </xf>
    <xf borderId="0" fillId="3" fontId="4" numFmtId="0" xfId="0" applyAlignment="1" applyFill="1" applyFont="1">
      <alignment vertical="bottom"/>
    </xf>
    <xf borderId="0" fillId="0" fontId="3" numFmtId="0" xfId="0" applyAlignment="1" applyFont="1">
      <alignment horizontal="right" vertical="bottom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1" numFmtId="164" xfId="0" applyFont="1" applyNumberFormat="1"/>
    <xf borderId="0" fillId="0" fontId="2" numFmtId="164" xfId="0" applyFont="1" applyNumberFormat="1"/>
    <xf borderId="0" fillId="0" fontId="3" numFmtId="0" xfId="0" applyAlignment="1" applyFont="1">
      <alignment shrinkToFit="0" wrapText="1"/>
    </xf>
    <xf borderId="0" fillId="0" fontId="5" numFmtId="0" xfId="0" applyFont="1"/>
    <xf borderId="0" fillId="2" fontId="3" numFmtId="0" xfId="0" applyAlignment="1" applyFont="1">
      <alignment horizontal="left" shrinkToFit="0" vertical="center" wrapText="1"/>
    </xf>
    <xf borderId="0" fillId="2" fontId="6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4" fontId="5" numFmtId="0" xfId="0" applyAlignment="1" applyFill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791075" cy="2886075"/>
    <xdr:sp>
      <xdr:nvSpPr>
        <xdr:cNvPr id="3" name="Shape 3"/>
        <xdr:cNvSpPr/>
      </xdr:nvSpPr>
      <xdr:spPr>
        <a:xfrm>
          <a:off x="1200850" y="600450"/>
          <a:ext cx="5093700" cy="30573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4000"/>
            <a:t>To Get Started, Click Here To Accept Permission</a:t>
          </a:r>
          <a:endParaRPr sz="40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7.44"/>
    <col customWidth="1" min="4" max="4" width="14.89"/>
    <col customWidth="1" min="5" max="5" width="23.44"/>
    <col customWidth="1" min="6" max="6" width="13.22"/>
    <col customWidth="1" min="7" max="7" width="15.89"/>
    <col customWidth="1" min="8" max="8" width="14.67"/>
    <col customWidth="1" min="9" max="9" width="19.89"/>
    <col customWidth="1" min="10" max="10" width="12.67"/>
    <col customWidth="1" min="11" max="11" width="15.78"/>
    <col customWidth="1" min="12" max="12" width="12.22"/>
    <col customWidth="1" min="13" max="13" width="15.78"/>
    <col customWidth="1" min="14" max="14" width="11.56"/>
    <col customWidth="1" min="15" max="15" width="15.78"/>
    <col customWidth="1" min="16" max="16" width="19.22"/>
    <col customWidth="1" min="17" max="17" width="16.78"/>
    <col customWidth="1" min="18" max="19" width="20.0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5" t="s">
        <v>6</v>
      </c>
      <c r="H1" s="6" t="s">
        <v>7</v>
      </c>
      <c r="I1" s="4" t="s">
        <v>8</v>
      </c>
      <c r="J1" s="5" t="s">
        <v>9</v>
      </c>
      <c r="K1" s="7" t="s">
        <v>10</v>
      </c>
      <c r="L1" s="6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8" t="s">
        <v>16</v>
      </c>
      <c r="R1" s="9" t="s">
        <v>17</v>
      </c>
      <c r="S1" s="4" t="s">
        <v>18</v>
      </c>
    </row>
    <row r="2" ht="15.75" customHeight="1">
      <c r="A2" s="10" t="str">
        <f>IFERROR(__xludf.DUMMYFUNCTION("if(B2="""","""", REGEXEXTRACT(B2,""(.*)-.*"") &amp; ""-"" &amp; COUNTA($B$2:B2))"),"DNA74-1")</f>
        <v>DNA74-1</v>
      </c>
      <c r="B2" s="2" t="s">
        <v>19</v>
      </c>
      <c r="C2" s="11" t="s">
        <v>20</v>
      </c>
      <c r="D2" s="2" t="s">
        <v>21</v>
      </c>
      <c r="E2" s="12" t="s">
        <v>22</v>
      </c>
      <c r="F2" s="13">
        <v>1.0</v>
      </c>
      <c r="G2" s="4">
        <v>8.0</v>
      </c>
      <c r="H2" s="4">
        <v>500.0</v>
      </c>
      <c r="I2" s="4">
        <v>10.0</v>
      </c>
      <c r="J2" s="4">
        <v>390.0</v>
      </c>
      <c r="K2" s="14">
        <f t="shared" ref="K2:K92" si="1">if(ISERR(sum(I2:J2)/I2),"",sum(I2:J2)/I2)</f>
        <v>40</v>
      </c>
      <c r="L2" s="4">
        <v>20.0</v>
      </c>
      <c r="M2" s="4"/>
      <c r="N2" s="4"/>
      <c r="O2" s="4"/>
      <c r="P2" s="4"/>
      <c r="Q2" s="9" t="str">
        <f t="shared" ref="Q2:Q92" si="2">if(A2 = "","", A2&amp;","&amp;B2&amp;","&amp;C2&amp;","&amp;D2&amp;","&amp;E2&amp;","&amp;F2&amp;","&amp;G2&amp;","&amp;H2&amp;","&amp;I2&amp;","&amp;J2&amp;","&amp;K2&amp;","&amp;L2&amp;","&amp;M2&amp;","&amp;N2&amp;","&amp;O2&amp;","&amp;P2&amp;"")</f>
        <v>DNA74-1,DNA74-20240126,B6-1,sample,EXP59A-B6,1,8,500,10,390,40,20,,,,</v>
      </c>
      <c r="R2" s="15" t="str">
        <f t="shared" ref="R2:R92" si="3">IF(D2="sample",A2&amp;CHAR(10)&amp;C2&amp;CHAR(10)&amp;TEXT(H2,"mm-dd-yyyy"),"")</f>
        <v>DNA74-1
B6-1
05-14-1901</v>
      </c>
      <c r="S2" s="15"/>
    </row>
    <row r="3" ht="15.75" customHeight="1">
      <c r="A3" s="10" t="str">
        <f>IFERROR(__xludf.DUMMYFUNCTION("if(B3="""","""", REGEXEXTRACT(B3,""(.*)-.*"") &amp; ""-"" &amp; COUNTA($B$2:B3))"),"DNA74-2")</f>
        <v>DNA74-2</v>
      </c>
      <c r="B3" s="2" t="s">
        <v>19</v>
      </c>
      <c r="C3" s="16" t="s">
        <v>23</v>
      </c>
      <c r="D3" s="2" t="s">
        <v>21</v>
      </c>
      <c r="E3" s="12" t="s">
        <v>24</v>
      </c>
      <c r="F3" s="17">
        <v>1.0</v>
      </c>
      <c r="G3" s="4">
        <v>8.0</v>
      </c>
      <c r="H3" s="4">
        <v>500.0</v>
      </c>
      <c r="I3" s="4">
        <v>10.0</v>
      </c>
      <c r="J3" s="4">
        <v>390.0</v>
      </c>
      <c r="K3" s="14">
        <f t="shared" si="1"/>
        <v>40</v>
      </c>
      <c r="L3" s="4">
        <v>20.0</v>
      </c>
      <c r="M3" s="18"/>
      <c r="N3" s="18"/>
      <c r="O3" s="18"/>
      <c r="P3" s="18"/>
      <c r="Q3" s="9" t="str">
        <f t="shared" si="2"/>
        <v>DNA74-2,DNA74-20240126,C6-4,sample,EXP59A-C6,1,8,500,10,390,40,20,,,,</v>
      </c>
      <c r="R3" s="15" t="str">
        <f t="shared" si="3"/>
        <v>DNA74-2
C6-4
05-14-1901</v>
      </c>
      <c r="S3" s="15"/>
    </row>
    <row r="4" ht="15.75" customHeight="1">
      <c r="A4" s="10" t="str">
        <f>IFERROR(__xludf.DUMMYFUNCTION("if(B4="""","""", REGEXEXTRACT(B4,""(.*)-.*"") &amp; ""-"" &amp; COUNTA($B$2:B4))"),"DNA74-3")</f>
        <v>DNA74-3</v>
      </c>
      <c r="B4" s="2" t="s">
        <v>19</v>
      </c>
      <c r="C4" s="16" t="s">
        <v>25</v>
      </c>
      <c r="D4" s="2" t="s">
        <v>21</v>
      </c>
      <c r="E4" s="12" t="s">
        <v>26</v>
      </c>
      <c r="F4" s="17">
        <v>2.0</v>
      </c>
      <c r="G4" s="4">
        <v>8.0</v>
      </c>
      <c r="H4" s="4">
        <v>500.0</v>
      </c>
      <c r="I4" s="4">
        <v>20.0</v>
      </c>
      <c r="J4" s="4">
        <v>0.0</v>
      </c>
      <c r="K4" s="14">
        <f t="shared" si="1"/>
        <v>1</v>
      </c>
      <c r="L4" s="4">
        <v>20.0</v>
      </c>
      <c r="M4" s="18"/>
      <c r="N4" s="18"/>
      <c r="O4" s="18"/>
      <c r="P4" s="18"/>
      <c r="Q4" s="9" t="str">
        <f t="shared" si="2"/>
        <v>DNA74-3,DNA74-20240126,B5-4,sample,EXP59A-B5,2,8,500,20,0,1,20,,,,</v>
      </c>
      <c r="R4" s="15" t="str">
        <f t="shared" si="3"/>
        <v>DNA74-3
B5-4
05-14-1901</v>
      </c>
      <c r="S4" s="15"/>
    </row>
    <row r="5" ht="15.75" customHeight="1">
      <c r="A5" s="10" t="str">
        <f>IFERROR(__xludf.DUMMYFUNCTION("if(B5="""","""", REGEXEXTRACT(B5,""(.*)-.*"") &amp; ""-"" &amp; COUNTA($B$2:B5))"),"DNA74-4")</f>
        <v>DNA74-4</v>
      </c>
      <c r="B5" s="2" t="s">
        <v>19</v>
      </c>
      <c r="C5" s="16" t="s">
        <v>27</v>
      </c>
      <c r="D5" s="2" t="s">
        <v>21</v>
      </c>
      <c r="E5" s="12" t="s">
        <v>22</v>
      </c>
      <c r="F5" s="17">
        <v>4.0</v>
      </c>
      <c r="G5" s="4">
        <v>8.0</v>
      </c>
      <c r="H5" s="4">
        <v>500.0</v>
      </c>
      <c r="I5" s="4">
        <v>20.0</v>
      </c>
      <c r="J5" s="4">
        <v>0.0</v>
      </c>
      <c r="K5" s="14">
        <f t="shared" si="1"/>
        <v>1</v>
      </c>
      <c r="L5" s="4">
        <v>20.0</v>
      </c>
      <c r="M5" s="18"/>
      <c r="N5" s="18"/>
      <c r="O5" s="18"/>
      <c r="P5" s="18"/>
      <c r="Q5" s="9" t="str">
        <f t="shared" si="2"/>
        <v>DNA74-4,DNA74-20240126,B6-4,sample,EXP59A-B6,4,8,500,20,0,1,20,,,,</v>
      </c>
      <c r="R5" s="15" t="str">
        <f t="shared" si="3"/>
        <v>DNA74-4
B6-4
05-14-1901</v>
      </c>
      <c r="S5" s="15"/>
    </row>
    <row r="6" ht="15.75" customHeight="1">
      <c r="A6" s="10" t="str">
        <f>IFERROR(__xludf.DUMMYFUNCTION("if(B6="""","""", REGEXEXTRACT(B6,""(.*)-.*"") &amp; ""-"" &amp; COUNTA($B$2:B6))"),"DNA74-5")</f>
        <v>DNA74-5</v>
      </c>
      <c r="B6" s="2" t="s">
        <v>19</v>
      </c>
      <c r="C6" s="2" t="s">
        <v>28</v>
      </c>
      <c r="D6" s="2" t="s">
        <v>29</v>
      </c>
      <c r="E6" s="2" t="s">
        <v>28</v>
      </c>
      <c r="F6" s="4">
        <v>1.0</v>
      </c>
      <c r="G6" s="19"/>
      <c r="H6" s="4"/>
      <c r="I6" s="18"/>
      <c r="J6" s="4"/>
      <c r="K6" s="14" t="str">
        <f t="shared" si="1"/>
        <v/>
      </c>
      <c r="L6" s="4">
        <v>20.0</v>
      </c>
      <c r="M6" s="4">
        <v>40.0</v>
      </c>
      <c r="N6" s="18"/>
      <c r="O6" s="18"/>
      <c r="P6" s="18"/>
      <c r="Q6" s="9" t="str">
        <f t="shared" si="2"/>
        <v>DNA74-5,DNA74-20240126,DNA_40 standard,standard,DNA_40 standard,1,,,,,,20,40,,,</v>
      </c>
      <c r="R6" s="15" t="str">
        <f t="shared" si="3"/>
        <v/>
      </c>
      <c r="S6" s="15"/>
    </row>
    <row r="7" ht="15.75" customHeight="1">
      <c r="A7" s="10" t="str">
        <f>IFERROR(__xludf.DUMMYFUNCTION("if(B7="""","""", REGEXEXTRACT(B7,""(.*)-.*"") &amp; ""-"" &amp; COUNTA($B$2:B7))"),"DNA74-6")</f>
        <v>DNA74-6</v>
      </c>
      <c r="B7" s="2" t="s">
        <v>19</v>
      </c>
      <c r="C7" s="2" t="s">
        <v>30</v>
      </c>
      <c r="D7" s="2" t="s">
        <v>29</v>
      </c>
      <c r="E7" s="2" t="s">
        <v>30</v>
      </c>
      <c r="F7" s="4">
        <v>1.0</v>
      </c>
      <c r="G7" s="19"/>
      <c r="H7" s="4"/>
      <c r="I7" s="18"/>
      <c r="J7" s="4"/>
      <c r="K7" s="14" t="str">
        <f t="shared" si="1"/>
        <v/>
      </c>
      <c r="L7" s="4">
        <v>20.0</v>
      </c>
      <c r="M7" s="4">
        <v>30.0</v>
      </c>
      <c r="N7" s="18"/>
      <c r="O7" s="18"/>
      <c r="P7" s="18"/>
      <c r="Q7" s="9" t="str">
        <f t="shared" si="2"/>
        <v>DNA74-6,DNA74-20240126,DNA_30 standard,standard,DNA_30 standard,1,,,,,,20,30,,,</v>
      </c>
      <c r="R7" s="15" t="str">
        <f t="shared" si="3"/>
        <v/>
      </c>
      <c r="S7" s="15"/>
    </row>
    <row r="8" ht="15.75" customHeight="1">
      <c r="A8" s="10" t="str">
        <f>IFERROR(__xludf.DUMMYFUNCTION("if(B8="""","""", REGEXEXTRACT(B8,""(.*)-.*"") &amp; ""-"" &amp; COUNTA($B$2:B8))"),"DNA74-7")</f>
        <v>DNA74-7</v>
      </c>
      <c r="B8" s="2" t="s">
        <v>19</v>
      </c>
      <c r="C8" s="2" t="s">
        <v>31</v>
      </c>
      <c r="D8" s="2" t="s">
        <v>29</v>
      </c>
      <c r="E8" s="2" t="s">
        <v>31</v>
      </c>
      <c r="F8" s="4">
        <v>1.0</v>
      </c>
      <c r="G8" s="19"/>
      <c r="H8" s="4"/>
      <c r="I8" s="18"/>
      <c r="J8" s="4"/>
      <c r="K8" s="14" t="str">
        <f t="shared" si="1"/>
        <v/>
      </c>
      <c r="L8" s="4">
        <v>20.0</v>
      </c>
      <c r="M8" s="4">
        <v>20.0</v>
      </c>
      <c r="N8" s="18"/>
      <c r="O8" s="18"/>
      <c r="P8" s="18"/>
      <c r="Q8" s="9" t="str">
        <f t="shared" si="2"/>
        <v>DNA74-7,DNA74-20240126,DNA_20 standard,standard,DNA_20 standard,1,,,,,,20,20,,,</v>
      </c>
      <c r="R8" s="15" t="str">
        <f t="shared" si="3"/>
        <v/>
      </c>
      <c r="S8" s="15"/>
    </row>
    <row r="9" ht="15.75" customHeight="1">
      <c r="A9" s="10" t="str">
        <f>IFERROR(__xludf.DUMMYFUNCTION("if(B9="""","""", REGEXEXTRACT(B9,""(.*)-.*"") &amp; ""-"" &amp; COUNTA($B$2:B9))"),"DNA74-8")</f>
        <v>DNA74-8</v>
      </c>
      <c r="B9" s="2" t="s">
        <v>19</v>
      </c>
      <c r="C9" s="2" t="s">
        <v>32</v>
      </c>
      <c r="D9" s="2" t="s">
        <v>29</v>
      </c>
      <c r="E9" s="2" t="s">
        <v>32</v>
      </c>
      <c r="F9" s="4">
        <v>1.0</v>
      </c>
      <c r="G9" s="19"/>
      <c r="H9" s="4"/>
      <c r="I9" s="18"/>
      <c r="J9" s="4"/>
      <c r="K9" s="14" t="str">
        <f t="shared" si="1"/>
        <v/>
      </c>
      <c r="L9" s="4">
        <v>20.0</v>
      </c>
      <c r="M9" s="4">
        <v>16.0</v>
      </c>
      <c r="N9" s="18"/>
      <c r="O9" s="18"/>
      <c r="P9" s="18"/>
      <c r="Q9" s="9" t="str">
        <f t="shared" si="2"/>
        <v>DNA74-8,DNA74-20240126,DNA_16 standard,standard,DNA_16 standard,1,,,,,,20,16,,,</v>
      </c>
      <c r="R9" s="15" t="str">
        <f t="shared" si="3"/>
        <v/>
      </c>
      <c r="S9" s="15"/>
    </row>
    <row r="10" ht="15.75" customHeight="1">
      <c r="A10" s="10" t="str">
        <f>IFERROR(__xludf.DUMMYFUNCTION("if(B10="""","""", REGEXEXTRACT(B10,""(.*)-.*"") &amp; ""-"" &amp; COUNTA($B$2:B10))"),"DNA74-9")</f>
        <v>DNA74-9</v>
      </c>
      <c r="B10" s="2" t="s">
        <v>19</v>
      </c>
      <c r="C10" s="2" t="s">
        <v>33</v>
      </c>
      <c r="D10" s="2" t="s">
        <v>29</v>
      </c>
      <c r="E10" s="2" t="s">
        <v>33</v>
      </c>
      <c r="F10" s="4">
        <v>1.0</v>
      </c>
      <c r="G10" s="19"/>
      <c r="H10" s="4"/>
      <c r="I10" s="9"/>
      <c r="J10" s="4"/>
      <c r="K10" s="14" t="str">
        <f t="shared" si="1"/>
        <v/>
      </c>
      <c r="L10" s="4">
        <v>20.0</v>
      </c>
      <c r="M10" s="4">
        <v>12.0</v>
      </c>
      <c r="N10" s="18"/>
      <c r="O10" s="18"/>
      <c r="P10" s="18"/>
      <c r="Q10" s="9" t="str">
        <f t="shared" si="2"/>
        <v>DNA74-9,DNA74-20240126,DNA_12 standard,standard,DNA_12 standard,1,,,,,,20,12,,,</v>
      </c>
      <c r="R10" s="15" t="str">
        <f t="shared" si="3"/>
        <v/>
      </c>
      <c r="S10" s="15"/>
    </row>
    <row r="11" ht="15.75" customHeight="1">
      <c r="A11" s="10" t="str">
        <f>IFERROR(__xludf.DUMMYFUNCTION("if(B11="""","""", REGEXEXTRACT(B11,""(.*)-.*"") &amp; ""-"" &amp; COUNTA($B$2:B11))"),"DNA74-10")</f>
        <v>DNA74-10</v>
      </c>
      <c r="B11" s="2" t="s">
        <v>19</v>
      </c>
      <c r="C11" s="2" t="s">
        <v>34</v>
      </c>
      <c r="D11" s="2" t="s">
        <v>29</v>
      </c>
      <c r="E11" s="2" t="s">
        <v>34</v>
      </c>
      <c r="F11" s="4">
        <v>1.0</v>
      </c>
      <c r="G11" s="19"/>
      <c r="H11" s="4"/>
      <c r="I11" s="18"/>
      <c r="J11" s="4"/>
      <c r="K11" s="14" t="str">
        <f t="shared" si="1"/>
        <v/>
      </c>
      <c r="L11" s="4">
        <v>20.0</v>
      </c>
      <c r="M11" s="4">
        <v>8.0</v>
      </c>
      <c r="N11" s="18"/>
      <c r="O11" s="18"/>
      <c r="P11" s="18"/>
      <c r="Q11" s="9" t="str">
        <f t="shared" si="2"/>
        <v>DNA74-10,DNA74-20240126,DNA_8 standard,standard,DNA_8 standard,1,,,,,,20,8,,,</v>
      </c>
      <c r="R11" s="15" t="str">
        <f t="shared" si="3"/>
        <v/>
      </c>
      <c r="S11" s="15"/>
    </row>
    <row r="12" ht="15.75" customHeight="1">
      <c r="A12" s="10" t="str">
        <f>IFERROR(__xludf.DUMMYFUNCTION("if(B12="""","""", REGEXEXTRACT(B12,""(.*)-.*"") &amp; ""-"" &amp; COUNTA($B$2:B12))"),"DNA74-11")</f>
        <v>DNA74-11</v>
      </c>
      <c r="B12" s="2" t="s">
        <v>19</v>
      </c>
      <c r="C12" s="2" t="s">
        <v>35</v>
      </c>
      <c r="D12" s="2" t="s">
        <v>29</v>
      </c>
      <c r="E12" s="2" t="s">
        <v>35</v>
      </c>
      <c r="F12" s="2">
        <v>1.0</v>
      </c>
      <c r="G12" s="19"/>
      <c r="H12" s="2"/>
      <c r="I12" s="3"/>
      <c r="J12" s="2"/>
      <c r="K12" s="14" t="str">
        <f t="shared" si="1"/>
        <v/>
      </c>
      <c r="L12" s="4">
        <v>20.0</v>
      </c>
      <c r="M12" s="2">
        <v>4.0</v>
      </c>
      <c r="N12" s="3"/>
      <c r="O12" s="3"/>
      <c r="P12" s="3"/>
      <c r="Q12" s="9" t="str">
        <f t="shared" si="2"/>
        <v>DNA74-11,DNA74-20240126,DNA_4 standard,standard,DNA_4 standard,1,,,,,,20,4,,,</v>
      </c>
      <c r="R12" s="15" t="str">
        <f t="shared" si="3"/>
        <v/>
      </c>
      <c r="S12" s="15"/>
    </row>
    <row r="13" ht="15.75" customHeight="1">
      <c r="A13" s="10" t="str">
        <f>IFERROR(__xludf.DUMMYFUNCTION("if(B13="""","""", REGEXEXTRACT(B13,""(.*)-.*"") &amp; ""-"" &amp; COUNTA($B$2:B13))"),"DNA74-12")</f>
        <v>DNA74-12</v>
      </c>
      <c r="B13" s="2" t="s">
        <v>19</v>
      </c>
      <c r="C13" s="2" t="s">
        <v>36</v>
      </c>
      <c r="D13" s="2" t="s">
        <v>29</v>
      </c>
      <c r="E13" s="2" t="s">
        <v>36</v>
      </c>
      <c r="F13" s="2">
        <v>1.0</v>
      </c>
      <c r="G13" s="19"/>
      <c r="H13" s="2"/>
      <c r="I13" s="3"/>
      <c r="J13" s="2"/>
      <c r="K13" s="14" t="str">
        <f t="shared" si="1"/>
        <v/>
      </c>
      <c r="L13" s="4">
        <v>20.0</v>
      </c>
      <c r="M13" s="2">
        <v>0.0</v>
      </c>
      <c r="N13" s="3"/>
      <c r="O13" s="3"/>
      <c r="P13" s="3"/>
      <c r="Q13" s="9" t="str">
        <f t="shared" si="2"/>
        <v>DNA74-12,DNA74-20240126,DNA_0 standard,standard,DNA_0 standard,1,,,,,,20,0,,,</v>
      </c>
      <c r="R13" s="15" t="str">
        <f t="shared" si="3"/>
        <v/>
      </c>
      <c r="S13" s="15"/>
    </row>
    <row r="14" ht="15.75" customHeight="1">
      <c r="A14" s="10" t="str">
        <f>IFERROR(__xludf.DUMMYFUNCTION("if(B14="""","""", REGEXEXTRACT(B14,""(.*)-.*"") &amp; ""-"" &amp; COUNTA($B$2:B14))"),"")</f>
        <v/>
      </c>
      <c r="B14" s="3"/>
      <c r="C14" s="2"/>
      <c r="D14" s="3"/>
      <c r="E14" s="2"/>
      <c r="F14" s="2"/>
      <c r="G14" s="19"/>
      <c r="H14" s="20"/>
      <c r="I14" s="3"/>
      <c r="J14" s="3"/>
      <c r="K14" s="14" t="str">
        <f t="shared" si="1"/>
        <v/>
      </c>
      <c r="L14" s="3"/>
      <c r="M14" s="3"/>
      <c r="N14" s="3"/>
      <c r="O14" s="3"/>
      <c r="P14" s="3"/>
      <c r="Q14" s="9" t="str">
        <f t="shared" si="2"/>
        <v/>
      </c>
      <c r="R14" s="15" t="str">
        <f t="shared" si="3"/>
        <v/>
      </c>
      <c r="S14" s="15"/>
    </row>
    <row r="15" ht="15.75" customHeight="1">
      <c r="A15" s="10" t="str">
        <f>IFERROR(__xludf.DUMMYFUNCTION("if(B15="""","""", REGEXEXTRACT(B15,""(.*)-.*"") &amp; ""-"" &amp; COUNTA($B$2:B15))"),"")</f>
        <v/>
      </c>
      <c r="B15" s="3"/>
      <c r="C15" s="3"/>
      <c r="D15" s="3"/>
      <c r="E15" s="2"/>
      <c r="F15" s="3"/>
      <c r="G15" s="19"/>
      <c r="H15" s="20"/>
      <c r="I15" s="3"/>
      <c r="J15" s="3"/>
      <c r="K15" s="14" t="str">
        <f t="shared" si="1"/>
        <v/>
      </c>
      <c r="L15" s="3"/>
      <c r="M15" s="3"/>
      <c r="N15" s="3"/>
      <c r="O15" s="3"/>
      <c r="P15" s="3"/>
      <c r="Q15" s="9" t="str">
        <f t="shared" si="2"/>
        <v/>
      </c>
      <c r="R15" s="15" t="str">
        <f t="shared" si="3"/>
        <v/>
      </c>
      <c r="S15" s="15"/>
    </row>
    <row r="16" ht="15.75" customHeight="1">
      <c r="A16" s="10" t="str">
        <f>IFERROR(__xludf.DUMMYFUNCTION("if(B16="""","""", REGEXEXTRACT(B16,""(.*)-.*"") &amp; ""-"" &amp; COUNTA($B$2:B16))"),"")</f>
        <v/>
      </c>
      <c r="B16" s="3"/>
      <c r="C16" s="3"/>
      <c r="D16" s="3"/>
      <c r="E16" s="2"/>
      <c r="F16" s="3"/>
      <c r="G16" s="19"/>
      <c r="H16" s="20"/>
      <c r="I16" s="3"/>
      <c r="J16" s="3"/>
      <c r="K16" s="14" t="str">
        <f t="shared" si="1"/>
        <v/>
      </c>
      <c r="L16" s="3"/>
      <c r="M16" s="3"/>
      <c r="N16" s="3"/>
      <c r="O16" s="3"/>
      <c r="P16" s="3"/>
      <c r="Q16" s="9" t="str">
        <f t="shared" si="2"/>
        <v/>
      </c>
      <c r="R16" s="15" t="str">
        <f t="shared" si="3"/>
        <v/>
      </c>
      <c r="S16" s="15"/>
    </row>
    <row r="17" ht="15.75" customHeight="1">
      <c r="A17" s="10" t="str">
        <f>IFERROR(__xludf.DUMMYFUNCTION("if(B17="""","""", REGEXEXTRACT(B17,""(.*)-.*"") &amp; ""-"" &amp; COUNTA($B$2:B17))"),"")</f>
        <v/>
      </c>
      <c r="B17" s="3"/>
      <c r="C17" s="3"/>
      <c r="D17" s="3"/>
      <c r="E17" s="2"/>
      <c r="F17" s="3"/>
      <c r="G17" s="19"/>
      <c r="H17" s="20"/>
      <c r="I17" s="3"/>
      <c r="J17" s="3"/>
      <c r="K17" s="14" t="str">
        <f t="shared" si="1"/>
        <v/>
      </c>
      <c r="L17" s="3"/>
      <c r="M17" s="3"/>
      <c r="N17" s="3"/>
      <c r="O17" s="3"/>
      <c r="P17" s="3"/>
      <c r="Q17" s="9" t="str">
        <f t="shared" si="2"/>
        <v/>
      </c>
      <c r="R17" s="15" t="str">
        <f t="shared" si="3"/>
        <v/>
      </c>
      <c r="S17" s="15"/>
    </row>
    <row r="18" ht="15.75" customHeight="1">
      <c r="A18" s="10" t="str">
        <f>IFERROR(__xludf.DUMMYFUNCTION("if(B18="""","""", REGEXEXTRACT(B18,""(.*)-.*"") &amp; ""-"" &amp; COUNTA($B$2:B18))"),"")</f>
        <v/>
      </c>
      <c r="B18" s="3"/>
      <c r="C18" s="3"/>
      <c r="D18" s="3"/>
      <c r="E18" s="2"/>
      <c r="F18" s="3"/>
      <c r="G18" s="19"/>
      <c r="H18" s="20"/>
      <c r="I18" s="3"/>
      <c r="J18" s="3"/>
      <c r="K18" s="14" t="str">
        <f t="shared" si="1"/>
        <v/>
      </c>
      <c r="L18" s="3"/>
      <c r="M18" s="3"/>
      <c r="N18" s="3"/>
      <c r="O18" s="3"/>
      <c r="P18" s="3"/>
      <c r="Q18" s="9" t="str">
        <f t="shared" si="2"/>
        <v/>
      </c>
      <c r="R18" s="15" t="str">
        <f t="shared" si="3"/>
        <v/>
      </c>
      <c r="S18" s="15"/>
    </row>
    <row r="19" ht="15.75" customHeight="1">
      <c r="A19" s="10" t="str">
        <f>IFERROR(__xludf.DUMMYFUNCTION("if(B19="""","""", REGEXEXTRACT(B19,""(.*)-.*"") &amp; ""-"" &amp; COUNTA($B$2:B19))"),"")</f>
        <v/>
      </c>
      <c r="B19" s="3"/>
      <c r="C19" s="3"/>
      <c r="D19" s="3"/>
      <c r="E19" s="2"/>
      <c r="F19" s="3"/>
      <c r="G19" s="19"/>
      <c r="H19" s="20"/>
      <c r="I19" s="3"/>
      <c r="J19" s="3"/>
      <c r="K19" s="14" t="str">
        <f t="shared" si="1"/>
        <v/>
      </c>
      <c r="L19" s="3"/>
      <c r="M19" s="3"/>
      <c r="N19" s="3"/>
      <c r="O19" s="3"/>
      <c r="P19" s="3"/>
      <c r="Q19" s="9" t="str">
        <f t="shared" si="2"/>
        <v/>
      </c>
      <c r="R19" s="15" t="str">
        <f t="shared" si="3"/>
        <v/>
      </c>
      <c r="S19" s="15"/>
    </row>
    <row r="20" ht="15.75" customHeight="1">
      <c r="A20" s="10" t="str">
        <f>IFERROR(__xludf.DUMMYFUNCTION("if(B20="""","""", REGEXEXTRACT(B20,""(.*)-.*"") &amp; ""-"" &amp; COUNTA($B$2:B20))"),"")</f>
        <v/>
      </c>
      <c r="B20" s="3"/>
      <c r="C20" s="3"/>
      <c r="D20" s="3"/>
      <c r="E20" s="2"/>
      <c r="F20" s="3"/>
      <c r="G20" s="19"/>
      <c r="H20" s="20"/>
      <c r="I20" s="3"/>
      <c r="J20" s="3"/>
      <c r="K20" s="14" t="str">
        <f t="shared" si="1"/>
        <v/>
      </c>
      <c r="L20" s="3"/>
      <c r="M20" s="3"/>
      <c r="N20" s="3"/>
      <c r="O20" s="3"/>
      <c r="P20" s="3"/>
      <c r="Q20" s="9" t="str">
        <f t="shared" si="2"/>
        <v/>
      </c>
      <c r="R20" s="15" t="str">
        <f t="shared" si="3"/>
        <v/>
      </c>
      <c r="S20" s="15"/>
    </row>
    <row r="21" ht="15.75" customHeight="1">
      <c r="A21" s="10" t="str">
        <f>IFERROR(__xludf.DUMMYFUNCTION("if(B21="""","""", REGEXEXTRACT(B21,""(.*)-.*"") &amp; ""-"" &amp; COUNTA($B$2:B21))"),"")</f>
        <v/>
      </c>
      <c r="B21" s="3"/>
      <c r="C21" s="3"/>
      <c r="D21" s="3"/>
      <c r="E21" s="2"/>
      <c r="F21" s="3"/>
      <c r="G21" s="19"/>
      <c r="H21" s="20"/>
      <c r="I21" s="3"/>
      <c r="J21" s="3"/>
      <c r="K21" s="14" t="str">
        <f t="shared" si="1"/>
        <v/>
      </c>
      <c r="L21" s="3"/>
      <c r="M21" s="3"/>
      <c r="N21" s="3"/>
      <c r="O21" s="3"/>
      <c r="P21" s="3"/>
      <c r="Q21" s="9" t="str">
        <f t="shared" si="2"/>
        <v/>
      </c>
      <c r="R21" s="15" t="str">
        <f t="shared" si="3"/>
        <v/>
      </c>
      <c r="S21" s="15"/>
    </row>
    <row r="22" ht="15.75" customHeight="1">
      <c r="A22" s="10" t="str">
        <f>IFERROR(__xludf.DUMMYFUNCTION("if(B22="""","""", REGEXEXTRACT(B22,""(.*)-.*"") &amp; ""-"" &amp; COUNTA($B$2:B22))"),"")</f>
        <v/>
      </c>
      <c r="B22" s="3"/>
      <c r="C22" s="3"/>
      <c r="D22" s="3"/>
      <c r="E22" s="2"/>
      <c r="F22" s="3"/>
      <c r="G22" s="19"/>
      <c r="H22" s="20"/>
      <c r="I22" s="3"/>
      <c r="J22" s="3"/>
      <c r="K22" s="14" t="str">
        <f t="shared" si="1"/>
        <v/>
      </c>
      <c r="L22" s="3"/>
      <c r="M22" s="3"/>
      <c r="N22" s="3"/>
      <c r="O22" s="3"/>
      <c r="P22" s="3"/>
      <c r="Q22" s="9" t="str">
        <f t="shared" si="2"/>
        <v/>
      </c>
      <c r="R22" s="15" t="str">
        <f t="shared" si="3"/>
        <v/>
      </c>
      <c r="S22" s="15"/>
    </row>
    <row r="23" ht="15.75" customHeight="1">
      <c r="A23" s="10" t="str">
        <f>IFERROR(__xludf.DUMMYFUNCTION("if(B23="""","""", REGEXEXTRACT(B23,""(.*)-.*"") &amp; ""-"" &amp; COUNTA($B$2:B23))"),"")</f>
        <v/>
      </c>
      <c r="B23" s="3"/>
      <c r="C23" s="3"/>
      <c r="D23" s="3"/>
      <c r="E23" s="2"/>
      <c r="F23" s="3"/>
      <c r="G23" s="19"/>
      <c r="H23" s="20"/>
      <c r="I23" s="3"/>
      <c r="J23" s="3"/>
      <c r="K23" s="14" t="str">
        <f t="shared" si="1"/>
        <v/>
      </c>
      <c r="L23" s="3"/>
      <c r="M23" s="3"/>
      <c r="N23" s="3"/>
      <c r="O23" s="3"/>
      <c r="P23" s="3"/>
      <c r="Q23" s="9" t="str">
        <f t="shared" si="2"/>
        <v/>
      </c>
      <c r="R23" s="15" t="str">
        <f t="shared" si="3"/>
        <v/>
      </c>
      <c r="S23" s="15"/>
    </row>
    <row r="24" ht="15.75" customHeight="1">
      <c r="A24" s="10" t="str">
        <f>IFERROR(__xludf.DUMMYFUNCTION("if(B24="""","""", REGEXEXTRACT(B24,""(.*)-.*"") &amp; ""-"" &amp; COUNTA($B$2:B24))"),"")</f>
        <v/>
      </c>
      <c r="B24" s="3"/>
      <c r="C24" s="3"/>
      <c r="D24" s="3"/>
      <c r="E24" s="2"/>
      <c r="F24" s="3"/>
      <c r="G24" s="19"/>
      <c r="H24" s="21"/>
      <c r="I24" s="18"/>
      <c r="J24" s="18"/>
      <c r="K24" s="14" t="str">
        <f t="shared" si="1"/>
        <v/>
      </c>
      <c r="L24" s="18"/>
      <c r="M24" s="18"/>
      <c r="N24" s="18"/>
      <c r="O24" s="18"/>
      <c r="P24" s="18"/>
      <c r="Q24" s="9" t="str">
        <f t="shared" si="2"/>
        <v/>
      </c>
      <c r="R24" s="15" t="str">
        <f t="shared" si="3"/>
        <v/>
      </c>
      <c r="S24" s="15"/>
    </row>
    <row r="25" ht="15.75" customHeight="1">
      <c r="A25" s="10" t="str">
        <f>IFERROR(__xludf.DUMMYFUNCTION("if(B25="""","""", REGEXEXTRACT(B25,""(.*)-.*"") &amp; ""-"" &amp; COUNTA($B$2:B25))"),"")</f>
        <v/>
      </c>
      <c r="B25" s="3"/>
      <c r="C25" s="3"/>
      <c r="D25" s="3"/>
      <c r="E25" s="2"/>
      <c r="F25" s="3"/>
      <c r="G25" s="19"/>
      <c r="H25" s="21"/>
      <c r="I25" s="18"/>
      <c r="J25" s="18"/>
      <c r="K25" s="14" t="str">
        <f t="shared" si="1"/>
        <v/>
      </c>
      <c r="L25" s="18"/>
      <c r="M25" s="18"/>
      <c r="N25" s="18"/>
      <c r="O25" s="18"/>
      <c r="P25" s="18"/>
      <c r="Q25" s="9" t="str">
        <f t="shared" si="2"/>
        <v/>
      </c>
      <c r="R25" s="15" t="str">
        <f t="shared" si="3"/>
        <v/>
      </c>
      <c r="S25" s="15"/>
    </row>
    <row r="26" ht="15.75" customHeight="1">
      <c r="A26" s="10" t="str">
        <f>IFERROR(__xludf.DUMMYFUNCTION("if(B26="""","""", REGEXEXTRACT(B26,""(.*)-.*"") &amp; ""-"" &amp; COUNTA($B$2:B26))"),"")</f>
        <v/>
      </c>
      <c r="B26" s="3"/>
      <c r="C26" s="3"/>
      <c r="D26" s="3"/>
      <c r="E26" s="2"/>
      <c r="F26" s="3"/>
      <c r="G26" s="19"/>
      <c r="H26" s="21"/>
      <c r="I26" s="18"/>
      <c r="J26" s="18"/>
      <c r="K26" s="14" t="str">
        <f t="shared" si="1"/>
        <v/>
      </c>
      <c r="L26" s="18"/>
      <c r="M26" s="18"/>
      <c r="N26" s="18"/>
      <c r="O26" s="18"/>
      <c r="P26" s="18"/>
      <c r="Q26" s="9" t="str">
        <f t="shared" si="2"/>
        <v/>
      </c>
      <c r="R26" s="15" t="str">
        <f t="shared" si="3"/>
        <v/>
      </c>
      <c r="S26" s="15"/>
    </row>
    <row r="27" ht="15.75" customHeight="1">
      <c r="A27" s="10" t="str">
        <f>IFERROR(__xludf.DUMMYFUNCTION("if(B27="""","""", REGEXEXTRACT(B27,""(.*)-.*"") &amp; ""-"" &amp; COUNTA($B$2:B27))"),"")</f>
        <v/>
      </c>
      <c r="B27" s="3"/>
      <c r="C27" s="3"/>
      <c r="D27" s="3"/>
      <c r="E27" s="2"/>
      <c r="F27" s="18"/>
      <c r="G27" s="19"/>
      <c r="H27" s="21"/>
      <c r="I27" s="18"/>
      <c r="J27" s="18"/>
      <c r="K27" s="14" t="str">
        <f t="shared" si="1"/>
        <v/>
      </c>
      <c r="L27" s="18"/>
      <c r="M27" s="18"/>
      <c r="N27" s="18"/>
      <c r="O27" s="18"/>
      <c r="P27" s="18"/>
      <c r="Q27" s="9" t="str">
        <f t="shared" si="2"/>
        <v/>
      </c>
      <c r="R27" s="15" t="str">
        <f t="shared" si="3"/>
        <v/>
      </c>
      <c r="S27" s="15"/>
    </row>
    <row r="28" ht="15.75" customHeight="1">
      <c r="A28" s="10" t="str">
        <f>IFERROR(__xludf.DUMMYFUNCTION("if(B28="""","""", REGEXEXTRACT(B28,""(.*)-.*"") &amp; ""-"" &amp; COUNTA($B$2:B28))"),"")</f>
        <v/>
      </c>
      <c r="B28" s="3"/>
      <c r="C28" s="3"/>
      <c r="D28" s="3"/>
      <c r="E28" s="2"/>
      <c r="F28" s="18"/>
      <c r="G28" s="19"/>
      <c r="H28" s="21"/>
      <c r="I28" s="18"/>
      <c r="J28" s="18"/>
      <c r="K28" s="14" t="str">
        <f t="shared" si="1"/>
        <v/>
      </c>
      <c r="L28" s="18"/>
      <c r="M28" s="18"/>
      <c r="N28" s="18"/>
      <c r="O28" s="18"/>
      <c r="P28" s="18"/>
      <c r="Q28" s="9" t="str">
        <f t="shared" si="2"/>
        <v/>
      </c>
      <c r="R28" s="15" t="str">
        <f t="shared" si="3"/>
        <v/>
      </c>
      <c r="S28" s="15"/>
    </row>
    <row r="29" ht="15.75" customHeight="1">
      <c r="A29" s="10" t="str">
        <f>IFERROR(__xludf.DUMMYFUNCTION("if(B29="""","""", REGEXEXTRACT(B29,""(.*)-.*"") &amp; ""-"" &amp; COUNTA($B$2:B29))"),"")</f>
        <v/>
      </c>
      <c r="B29" s="3"/>
      <c r="C29" s="3"/>
      <c r="D29" s="3"/>
      <c r="E29" s="2"/>
      <c r="F29" s="18"/>
      <c r="G29" s="19"/>
      <c r="H29" s="21"/>
      <c r="I29" s="18"/>
      <c r="J29" s="18"/>
      <c r="K29" s="14" t="str">
        <f t="shared" si="1"/>
        <v/>
      </c>
      <c r="L29" s="18"/>
      <c r="M29" s="18"/>
      <c r="N29" s="18"/>
      <c r="O29" s="18"/>
      <c r="P29" s="18"/>
      <c r="Q29" s="9" t="str">
        <f t="shared" si="2"/>
        <v/>
      </c>
      <c r="R29" s="15" t="str">
        <f t="shared" si="3"/>
        <v/>
      </c>
      <c r="S29" s="15"/>
    </row>
    <row r="30" ht="15.75" customHeight="1">
      <c r="A30" s="10" t="str">
        <f>IFERROR(__xludf.DUMMYFUNCTION("if(B30="""","""", REGEXEXTRACT(B30,""(.*)-.*"") &amp; ""-"" &amp; COUNTA($B$2:B30))"),"")</f>
        <v/>
      </c>
      <c r="B30" s="3"/>
      <c r="C30" s="3"/>
      <c r="D30" s="3"/>
      <c r="E30" s="2"/>
      <c r="F30" s="18"/>
      <c r="G30" s="19"/>
      <c r="H30" s="21"/>
      <c r="I30" s="18"/>
      <c r="J30" s="18"/>
      <c r="K30" s="14" t="str">
        <f t="shared" si="1"/>
        <v/>
      </c>
      <c r="L30" s="18"/>
      <c r="M30" s="18"/>
      <c r="N30" s="18"/>
      <c r="O30" s="18"/>
      <c r="P30" s="18"/>
      <c r="Q30" s="9" t="str">
        <f t="shared" si="2"/>
        <v/>
      </c>
      <c r="R30" s="15" t="str">
        <f t="shared" si="3"/>
        <v/>
      </c>
      <c r="S30" s="15"/>
    </row>
    <row r="31" ht="15.75" customHeight="1">
      <c r="A31" s="10" t="str">
        <f>IFERROR(__xludf.DUMMYFUNCTION("if(B31="""","""", REGEXEXTRACT(B31,""(.*)-.*"") &amp; ""-"" &amp; COUNTA($B$2:B31))"),"")</f>
        <v/>
      </c>
      <c r="B31" s="3"/>
      <c r="C31" s="3"/>
      <c r="D31" s="3"/>
      <c r="E31" s="2"/>
      <c r="F31" s="18"/>
      <c r="G31" s="19"/>
      <c r="H31" s="21"/>
      <c r="I31" s="18"/>
      <c r="J31" s="18"/>
      <c r="K31" s="14" t="str">
        <f t="shared" si="1"/>
        <v/>
      </c>
      <c r="L31" s="18"/>
      <c r="M31" s="18"/>
      <c r="N31" s="18"/>
      <c r="O31" s="18"/>
      <c r="P31" s="18"/>
      <c r="Q31" s="9" t="str">
        <f t="shared" si="2"/>
        <v/>
      </c>
      <c r="R31" s="15" t="str">
        <f t="shared" si="3"/>
        <v/>
      </c>
      <c r="S31" s="15"/>
    </row>
    <row r="32" ht="15.75" customHeight="1">
      <c r="A32" s="10" t="str">
        <f>IFERROR(__xludf.DUMMYFUNCTION("if(B32="""","""", REGEXEXTRACT(B32,""(.*)-.*"") &amp; ""-"" &amp; COUNTA($B$2:B32))"),"")</f>
        <v/>
      </c>
      <c r="B32" s="3"/>
      <c r="C32" s="3"/>
      <c r="D32" s="3"/>
      <c r="E32" s="2"/>
      <c r="F32" s="18"/>
      <c r="G32" s="19"/>
      <c r="H32" s="21"/>
      <c r="I32" s="18"/>
      <c r="J32" s="18"/>
      <c r="K32" s="14" t="str">
        <f t="shared" si="1"/>
        <v/>
      </c>
      <c r="L32" s="18"/>
      <c r="M32" s="18"/>
      <c r="N32" s="18"/>
      <c r="O32" s="18"/>
      <c r="P32" s="18"/>
      <c r="Q32" s="9" t="str">
        <f t="shared" si="2"/>
        <v/>
      </c>
      <c r="R32" s="15" t="str">
        <f t="shared" si="3"/>
        <v/>
      </c>
      <c r="S32" s="15"/>
    </row>
    <row r="33" ht="15.75" customHeight="1">
      <c r="A33" s="10" t="str">
        <f>IFERROR(__xludf.DUMMYFUNCTION("if(B33="""","""", REGEXEXTRACT(B33,""(.*)-.*"") &amp; ""-"" &amp; COUNTA($B$2:B33))"),"")</f>
        <v/>
      </c>
      <c r="B33" s="3"/>
      <c r="C33" s="3"/>
      <c r="D33" s="3"/>
      <c r="E33" s="2"/>
      <c r="F33" s="18"/>
      <c r="G33" s="19"/>
      <c r="H33" s="21"/>
      <c r="I33" s="18"/>
      <c r="J33" s="18"/>
      <c r="K33" s="14" t="str">
        <f t="shared" si="1"/>
        <v/>
      </c>
      <c r="L33" s="18"/>
      <c r="M33" s="18"/>
      <c r="N33" s="18"/>
      <c r="O33" s="18"/>
      <c r="P33" s="18"/>
      <c r="Q33" s="9" t="str">
        <f t="shared" si="2"/>
        <v/>
      </c>
      <c r="R33" s="15" t="str">
        <f t="shared" si="3"/>
        <v/>
      </c>
      <c r="S33" s="15"/>
    </row>
    <row r="34" ht="15.75" customHeight="1">
      <c r="A34" s="10" t="str">
        <f>IFERROR(__xludf.DUMMYFUNCTION("if(B34="""","""", REGEXEXTRACT(B34,""(.*)-.*"") &amp; ""-"" &amp; COUNTA($B$2:B34))"),"")</f>
        <v/>
      </c>
      <c r="B34" s="3"/>
      <c r="C34" s="3"/>
      <c r="D34" s="3"/>
      <c r="E34" s="2"/>
      <c r="F34" s="3"/>
      <c r="G34" s="19"/>
      <c r="H34" s="20"/>
      <c r="I34" s="3"/>
      <c r="J34" s="3"/>
      <c r="K34" s="14" t="str">
        <f t="shared" si="1"/>
        <v/>
      </c>
      <c r="L34" s="3"/>
      <c r="M34" s="3"/>
      <c r="N34" s="3"/>
      <c r="O34" s="3"/>
      <c r="P34" s="3"/>
      <c r="Q34" s="9" t="str">
        <f t="shared" si="2"/>
        <v/>
      </c>
      <c r="R34" s="15" t="str">
        <f t="shared" si="3"/>
        <v/>
      </c>
      <c r="S34" s="15"/>
    </row>
    <row r="35" ht="15.75" customHeight="1">
      <c r="A35" s="10" t="str">
        <f>IFERROR(__xludf.DUMMYFUNCTION("if(B35="""","""", REGEXEXTRACT(B35,""(.*)-.*"") &amp; ""-"" &amp; COUNTA($B$2:B35))"),"")</f>
        <v/>
      </c>
      <c r="B35" s="3"/>
      <c r="C35" s="3"/>
      <c r="D35" s="3"/>
      <c r="E35" s="2"/>
      <c r="F35" s="3"/>
      <c r="G35" s="19"/>
      <c r="H35" s="20"/>
      <c r="I35" s="3"/>
      <c r="J35" s="3"/>
      <c r="K35" s="14" t="str">
        <f t="shared" si="1"/>
        <v/>
      </c>
      <c r="L35" s="3"/>
      <c r="M35" s="3"/>
      <c r="N35" s="3"/>
      <c r="O35" s="3"/>
      <c r="P35" s="3"/>
      <c r="Q35" s="9" t="str">
        <f t="shared" si="2"/>
        <v/>
      </c>
      <c r="R35" s="15" t="str">
        <f t="shared" si="3"/>
        <v/>
      </c>
      <c r="S35" s="15"/>
    </row>
    <row r="36" ht="15.75" customHeight="1">
      <c r="A36" s="10" t="str">
        <f>IFERROR(__xludf.DUMMYFUNCTION("if(B36="""","""", REGEXEXTRACT(B36,""(.*)-.*"") &amp; ""-"" &amp; COUNTA($B$2:B36))"),"")</f>
        <v/>
      </c>
      <c r="B36" s="3"/>
      <c r="C36" s="3"/>
      <c r="D36" s="3"/>
      <c r="E36" s="2"/>
      <c r="F36" s="3"/>
      <c r="G36" s="19"/>
      <c r="H36" s="20"/>
      <c r="I36" s="3"/>
      <c r="J36" s="3"/>
      <c r="K36" s="14" t="str">
        <f t="shared" si="1"/>
        <v/>
      </c>
      <c r="L36" s="3"/>
      <c r="M36" s="3"/>
      <c r="N36" s="3"/>
      <c r="O36" s="3"/>
      <c r="P36" s="3"/>
      <c r="Q36" s="9" t="str">
        <f t="shared" si="2"/>
        <v/>
      </c>
      <c r="R36" s="15" t="str">
        <f t="shared" si="3"/>
        <v/>
      </c>
      <c r="S36" s="15"/>
    </row>
    <row r="37" ht="15.75" customHeight="1">
      <c r="A37" s="10" t="str">
        <f>IFERROR(__xludf.DUMMYFUNCTION("if(B37="""","""", REGEXEXTRACT(B37,""(.*)-.*"") &amp; ""-"" &amp; COUNTA($B$2:B37))"),"")</f>
        <v/>
      </c>
      <c r="B37" s="3"/>
      <c r="C37" s="3"/>
      <c r="D37" s="3"/>
      <c r="E37" s="2"/>
      <c r="F37" s="3"/>
      <c r="G37" s="19"/>
      <c r="H37" s="20"/>
      <c r="I37" s="3"/>
      <c r="J37" s="3"/>
      <c r="K37" s="14" t="str">
        <f t="shared" si="1"/>
        <v/>
      </c>
      <c r="L37" s="3"/>
      <c r="M37" s="3"/>
      <c r="N37" s="3"/>
      <c r="O37" s="3"/>
      <c r="P37" s="3"/>
      <c r="Q37" s="9" t="str">
        <f t="shared" si="2"/>
        <v/>
      </c>
      <c r="R37" s="15" t="str">
        <f t="shared" si="3"/>
        <v/>
      </c>
      <c r="S37" s="15"/>
    </row>
    <row r="38" ht="15.75" customHeight="1">
      <c r="A38" s="10" t="str">
        <f>IFERROR(__xludf.DUMMYFUNCTION("if(B38="""","""", REGEXEXTRACT(B38,""(.*)-.*"") &amp; ""-"" &amp; COUNTA($B$2:B38))"),"")</f>
        <v/>
      </c>
      <c r="B38" s="3"/>
      <c r="C38" s="3"/>
      <c r="D38" s="3"/>
      <c r="E38" s="2"/>
      <c r="F38" s="3"/>
      <c r="G38" s="19"/>
      <c r="H38" s="20"/>
      <c r="I38" s="3"/>
      <c r="J38" s="3"/>
      <c r="K38" s="14" t="str">
        <f t="shared" si="1"/>
        <v/>
      </c>
      <c r="L38" s="3"/>
      <c r="M38" s="3"/>
      <c r="N38" s="3"/>
      <c r="O38" s="3"/>
      <c r="P38" s="3"/>
      <c r="Q38" s="9" t="str">
        <f t="shared" si="2"/>
        <v/>
      </c>
      <c r="R38" s="15" t="str">
        <f t="shared" si="3"/>
        <v/>
      </c>
      <c r="S38" s="15"/>
    </row>
    <row r="39" ht="15.75" customHeight="1">
      <c r="A39" s="10" t="str">
        <f>IFERROR(__xludf.DUMMYFUNCTION("if(B39="""","""", REGEXEXTRACT(B39,""(.*)-.*"") &amp; ""-"" &amp; COUNTA($B$2:B39))"),"")</f>
        <v/>
      </c>
      <c r="B39" s="3"/>
      <c r="C39" s="3"/>
      <c r="D39" s="3"/>
      <c r="E39" s="2"/>
      <c r="F39" s="3"/>
      <c r="G39" s="19"/>
      <c r="H39" s="20"/>
      <c r="I39" s="3"/>
      <c r="J39" s="3"/>
      <c r="K39" s="14" t="str">
        <f t="shared" si="1"/>
        <v/>
      </c>
      <c r="L39" s="3"/>
      <c r="M39" s="3"/>
      <c r="N39" s="3"/>
      <c r="O39" s="3"/>
      <c r="P39" s="3"/>
      <c r="Q39" s="9" t="str">
        <f t="shared" si="2"/>
        <v/>
      </c>
      <c r="R39" s="15" t="str">
        <f t="shared" si="3"/>
        <v/>
      </c>
      <c r="S39" s="15"/>
    </row>
    <row r="40" ht="15.75" customHeight="1">
      <c r="A40" s="10" t="str">
        <f>IFERROR(__xludf.DUMMYFUNCTION("if(B40="""","""", REGEXEXTRACT(B40,""(.*)-.*"") &amp; ""-"" &amp; COUNTA($B$2:B40))"),"")</f>
        <v/>
      </c>
      <c r="B40" s="3"/>
      <c r="C40" s="3"/>
      <c r="D40" s="3"/>
      <c r="E40" s="2"/>
      <c r="F40" s="3"/>
      <c r="G40" s="19"/>
      <c r="H40" s="20"/>
      <c r="I40" s="3"/>
      <c r="J40" s="3"/>
      <c r="K40" s="14" t="str">
        <f t="shared" si="1"/>
        <v/>
      </c>
      <c r="L40" s="3"/>
      <c r="M40" s="3"/>
      <c r="N40" s="3"/>
      <c r="O40" s="3"/>
      <c r="P40" s="3"/>
      <c r="Q40" s="9" t="str">
        <f t="shared" si="2"/>
        <v/>
      </c>
      <c r="R40" s="15" t="str">
        <f t="shared" si="3"/>
        <v/>
      </c>
      <c r="S40" s="15"/>
    </row>
    <row r="41" ht="15.75" customHeight="1">
      <c r="A41" s="10" t="str">
        <f>IFERROR(__xludf.DUMMYFUNCTION("if(B41="""","""", REGEXEXTRACT(B41,""(.*)-.*"") &amp; ""-"" &amp; COUNTA($B$2:B41))"),"")</f>
        <v/>
      </c>
      <c r="B41" s="3"/>
      <c r="C41" s="3"/>
      <c r="D41" s="3"/>
      <c r="E41" s="2"/>
      <c r="F41" s="3"/>
      <c r="G41" s="19"/>
      <c r="H41" s="20"/>
      <c r="I41" s="3"/>
      <c r="J41" s="3"/>
      <c r="K41" s="14" t="str">
        <f t="shared" si="1"/>
        <v/>
      </c>
      <c r="L41" s="3"/>
      <c r="M41" s="3"/>
      <c r="N41" s="3"/>
      <c r="O41" s="3"/>
      <c r="P41" s="3"/>
      <c r="Q41" s="9" t="str">
        <f t="shared" si="2"/>
        <v/>
      </c>
      <c r="R41" s="15" t="str">
        <f t="shared" si="3"/>
        <v/>
      </c>
      <c r="S41" s="15"/>
    </row>
    <row r="42" ht="15.75" customHeight="1">
      <c r="A42" s="10" t="str">
        <f>IFERROR(__xludf.DUMMYFUNCTION("if(B42="""","""", REGEXEXTRACT(B42,""(.*)-.*"") &amp; ""-"" &amp; COUNTA($B$2:B42))"),"")</f>
        <v/>
      </c>
      <c r="B42" s="3"/>
      <c r="C42" s="3"/>
      <c r="D42" s="3"/>
      <c r="E42" s="2"/>
      <c r="F42" s="3"/>
      <c r="G42" s="19"/>
      <c r="H42" s="20"/>
      <c r="I42" s="3"/>
      <c r="J42" s="3"/>
      <c r="K42" s="14" t="str">
        <f t="shared" si="1"/>
        <v/>
      </c>
      <c r="L42" s="3"/>
      <c r="M42" s="3"/>
      <c r="N42" s="3"/>
      <c r="O42" s="3"/>
      <c r="P42" s="3"/>
      <c r="Q42" s="9" t="str">
        <f t="shared" si="2"/>
        <v/>
      </c>
      <c r="R42" s="15" t="str">
        <f t="shared" si="3"/>
        <v/>
      </c>
      <c r="S42" s="15"/>
    </row>
    <row r="43" ht="15.75" customHeight="1">
      <c r="A43" s="10" t="str">
        <f>IFERROR(__xludf.DUMMYFUNCTION("if(B43="""","""", REGEXEXTRACT(B43,""(.*)-.*"") &amp; ""-"" &amp; COUNTA($B$2:B43))"),"")</f>
        <v/>
      </c>
      <c r="B43" s="18"/>
      <c r="C43" s="18"/>
      <c r="D43" s="3"/>
      <c r="E43" s="2"/>
      <c r="F43" s="18"/>
      <c r="G43" s="19"/>
      <c r="H43" s="21"/>
      <c r="I43" s="18"/>
      <c r="J43" s="18"/>
      <c r="K43" s="14" t="str">
        <f t="shared" si="1"/>
        <v/>
      </c>
      <c r="L43" s="18"/>
      <c r="M43" s="18"/>
      <c r="N43" s="18"/>
      <c r="O43" s="18"/>
      <c r="P43" s="18"/>
      <c r="Q43" s="9" t="str">
        <f t="shared" si="2"/>
        <v/>
      </c>
      <c r="R43" s="15" t="str">
        <f t="shared" si="3"/>
        <v/>
      </c>
      <c r="S43" s="15"/>
    </row>
    <row r="44" ht="15.75" customHeight="1">
      <c r="A44" s="10" t="str">
        <f>IFERROR(__xludf.DUMMYFUNCTION("if(B44="""","""", REGEXEXTRACT(B44,""(.*)-.*"") &amp; ""-"" &amp; COUNTA($B$2:B44))"),"")</f>
        <v/>
      </c>
      <c r="B44" s="18"/>
      <c r="C44" s="18"/>
      <c r="D44" s="3"/>
      <c r="E44" s="2"/>
      <c r="F44" s="18"/>
      <c r="G44" s="19"/>
      <c r="H44" s="21"/>
      <c r="I44" s="18"/>
      <c r="J44" s="18"/>
      <c r="K44" s="14" t="str">
        <f t="shared" si="1"/>
        <v/>
      </c>
      <c r="L44" s="18"/>
      <c r="M44" s="18"/>
      <c r="N44" s="18"/>
      <c r="O44" s="18"/>
      <c r="P44" s="18"/>
      <c r="Q44" s="9" t="str">
        <f t="shared" si="2"/>
        <v/>
      </c>
      <c r="R44" s="15" t="str">
        <f t="shared" si="3"/>
        <v/>
      </c>
      <c r="S44" s="15"/>
    </row>
    <row r="45" ht="15.75" customHeight="1">
      <c r="A45" s="10" t="str">
        <f>IFERROR(__xludf.DUMMYFUNCTION("if(B45="""","""", REGEXEXTRACT(B45,""(.*)-.*"") &amp; ""-"" &amp; COUNTA($B$2:B45))"),"")</f>
        <v/>
      </c>
      <c r="B45" s="18"/>
      <c r="C45" s="18"/>
      <c r="D45" s="3"/>
      <c r="E45" s="2"/>
      <c r="F45" s="18"/>
      <c r="G45" s="19"/>
      <c r="H45" s="21"/>
      <c r="I45" s="18"/>
      <c r="J45" s="18"/>
      <c r="K45" s="14" t="str">
        <f t="shared" si="1"/>
        <v/>
      </c>
      <c r="L45" s="18"/>
      <c r="M45" s="18"/>
      <c r="N45" s="18"/>
      <c r="O45" s="18"/>
      <c r="P45" s="18"/>
      <c r="Q45" s="9" t="str">
        <f t="shared" si="2"/>
        <v/>
      </c>
      <c r="R45" s="15" t="str">
        <f t="shared" si="3"/>
        <v/>
      </c>
      <c r="S45" s="15"/>
    </row>
    <row r="46" ht="15.75" customHeight="1">
      <c r="A46" s="10" t="str">
        <f>IFERROR(__xludf.DUMMYFUNCTION("if(B46="""","""", REGEXEXTRACT(B46,""(.*)-.*"") &amp; ""-"" &amp; COUNTA($B$2:B46))"),"")</f>
        <v/>
      </c>
      <c r="B46" s="18"/>
      <c r="C46" s="18"/>
      <c r="D46" s="3"/>
      <c r="E46" s="2"/>
      <c r="F46" s="18"/>
      <c r="G46" s="19"/>
      <c r="H46" s="21"/>
      <c r="I46" s="18"/>
      <c r="J46" s="18"/>
      <c r="K46" s="14" t="str">
        <f t="shared" si="1"/>
        <v/>
      </c>
      <c r="L46" s="18"/>
      <c r="M46" s="18"/>
      <c r="N46" s="18"/>
      <c r="O46" s="18"/>
      <c r="P46" s="18"/>
      <c r="Q46" s="9" t="str">
        <f t="shared" si="2"/>
        <v/>
      </c>
      <c r="R46" s="15" t="str">
        <f t="shared" si="3"/>
        <v/>
      </c>
      <c r="S46" s="15"/>
    </row>
    <row r="47" ht="15.75" customHeight="1">
      <c r="A47" s="10" t="str">
        <f>IFERROR(__xludf.DUMMYFUNCTION("if(B47="""","""", REGEXEXTRACT(B47,""(.*)-.*"") &amp; ""-"" &amp; COUNTA($B$2:B47))"),"")</f>
        <v/>
      </c>
      <c r="B47" s="18"/>
      <c r="C47" s="18"/>
      <c r="D47" s="3"/>
      <c r="E47" s="2"/>
      <c r="F47" s="18"/>
      <c r="G47" s="19"/>
      <c r="H47" s="21"/>
      <c r="I47" s="18"/>
      <c r="J47" s="18"/>
      <c r="K47" s="14" t="str">
        <f t="shared" si="1"/>
        <v/>
      </c>
      <c r="L47" s="18"/>
      <c r="M47" s="18"/>
      <c r="N47" s="18"/>
      <c r="O47" s="18"/>
      <c r="P47" s="18"/>
      <c r="Q47" s="9" t="str">
        <f t="shared" si="2"/>
        <v/>
      </c>
      <c r="R47" s="15" t="str">
        <f t="shared" si="3"/>
        <v/>
      </c>
      <c r="S47" s="15"/>
    </row>
    <row r="48" ht="15.75" customHeight="1">
      <c r="A48" s="10" t="str">
        <f>IFERROR(__xludf.DUMMYFUNCTION("if(B48="""","""", REGEXEXTRACT(B48,""(.*)-.*"") &amp; ""-"" &amp; COUNTA($B$2:B48))"),"")</f>
        <v/>
      </c>
      <c r="B48" s="18"/>
      <c r="C48" s="18"/>
      <c r="D48" s="3"/>
      <c r="E48" s="2"/>
      <c r="F48" s="18"/>
      <c r="G48" s="19"/>
      <c r="H48" s="21"/>
      <c r="I48" s="18"/>
      <c r="J48" s="18"/>
      <c r="K48" s="14" t="str">
        <f t="shared" si="1"/>
        <v/>
      </c>
      <c r="L48" s="18"/>
      <c r="M48" s="18"/>
      <c r="N48" s="18"/>
      <c r="O48" s="18"/>
      <c r="P48" s="18"/>
      <c r="Q48" s="9" t="str">
        <f t="shared" si="2"/>
        <v/>
      </c>
      <c r="R48" s="15" t="str">
        <f t="shared" si="3"/>
        <v/>
      </c>
      <c r="S48" s="15"/>
    </row>
    <row r="49" ht="15.75" customHeight="1">
      <c r="A49" s="10" t="str">
        <f>IFERROR(__xludf.DUMMYFUNCTION("if(B49="""","""", REGEXEXTRACT(B49,""(.*)-.*"") &amp; ""-"" &amp; COUNTA($B$2:B49))"),"")</f>
        <v/>
      </c>
      <c r="B49" s="18"/>
      <c r="C49" s="18"/>
      <c r="D49" s="3"/>
      <c r="E49" s="2"/>
      <c r="F49" s="18"/>
      <c r="G49" s="19"/>
      <c r="H49" s="21"/>
      <c r="I49" s="18"/>
      <c r="J49" s="18"/>
      <c r="K49" s="14" t="str">
        <f t="shared" si="1"/>
        <v/>
      </c>
      <c r="L49" s="18"/>
      <c r="M49" s="18"/>
      <c r="N49" s="18"/>
      <c r="O49" s="18"/>
      <c r="P49" s="18"/>
      <c r="Q49" s="9" t="str">
        <f t="shared" si="2"/>
        <v/>
      </c>
      <c r="R49" s="15" t="str">
        <f t="shared" si="3"/>
        <v/>
      </c>
      <c r="S49" s="15"/>
    </row>
    <row r="50" ht="15.75" customHeight="1">
      <c r="A50" s="10" t="str">
        <f>IFERROR(__xludf.DUMMYFUNCTION("if(B50="""","""", REGEXEXTRACT(B50,""(.*)-.*"") &amp; ""-"" &amp; COUNTA($B$2:B50))"),"")</f>
        <v/>
      </c>
      <c r="B50" s="18"/>
      <c r="C50" s="18"/>
      <c r="D50" s="3"/>
      <c r="E50" s="2"/>
      <c r="F50" s="18"/>
      <c r="G50" s="19"/>
      <c r="H50" s="21"/>
      <c r="I50" s="18"/>
      <c r="J50" s="18"/>
      <c r="K50" s="14" t="str">
        <f t="shared" si="1"/>
        <v/>
      </c>
      <c r="L50" s="18"/>
      <c r="M50" s="18"/>
      <c r="N50" s="18"/>
      <c r="O50" s="18"/>
      <c r="P50" s="18"/>
      <c r="Q50" s="9" t="str">
        <f t="shared" si="2"/>
        <v/>
      </c>
      <c r="R50" s="15" t="str">
        <f t="shared" si="3"/>
        <v/>
      </c>
      <c r="S50" s="15"/>
    </row>
    <row r="51" ht="15.75" customHeight="1">
      <c r="A51" s="10" t="str">
        <f>IFERROR(__xludf.DUMMYFUNCTION("if(B51="""","""", REGEXEXTRACT(B51,""(.*)-.*"") &amp; ""-"" &amp; COUNTA($B$2:B51))"),"")</f>
        <v/>
      </c>
      <c r="B51" s="18"/>
      <c r="C51" s="18"/>
      <c r="D51" s="3"/>
      <c r="E51" s="2"/>
      <c r="F51" s="18"/>
      <c r="G51" s="19"/>
      <c r="H51" s="21"/>
      <c r="I51" s="18"/>
      <c r="J51" s="18"/>
      <c r="K51" s="14" t="str">
        <f t="shared" si="1"/>
        <v/>
      </c>
      <c r="L51" s="18"/>
      <c r="M51" s="18"/>
      <c r="N51" s="18"/>
      <c r="O51" s="18"/>
      <c r="P51" s="18"/>
      <c r="Q51" s="9" t="str">
        <f t="shared" si="2"/>
        <v/>
      </c>
      <c r="R51" s="15" t="str">
        <f t="shared" si="3"/>
        <v/>
      </c>
      <c r="S51" s="15"/>
    </row>
    <row r="52" ht="15.75" customHeight="1">
      <c r="A52" s="10" t="str">
        <f>IFERROR(__xludf.DUMMYFUNCTION("if(B52="""","""", REGEXEXTRACT(B52,""(.*)-.*"") &amp; ""-"" &amp; COUNTA($B$2:B52))"),"")</f>
        <v/>
      </c>
      <c r="B52" s="18"/>
      <c r="C52" s="18"/>
      <c r="D52" s="3"/>
      <c r="E52" s="2"/>
      <c r="F52" s="18"/>
      <c r="G52" s="19"/>
      <c r="H52" s="21"/>
      <c r="I52" s="18"/>
      <c r="J52" s="18"/>
      <c r="K52" s="14" t="str">
        <f t="shared" si="1"/>
        <v/>
      </c>
      <c r="L52" s="18"/>
      <c r="M52" s="18"/>
      <c r="N52" s="18"/>
      <c r="O52" s="18"/>
      <c r="P52" s="18"/>
      <c r="Q52" s="9" t="str">
        <f t="shared" si="2"/>
        <v/>
      </c>
      <c r="R52" s="15" t="str">
        <f t="shared" si="3"/>
        <v/>
      </c>
      <c r="S52" s="15"/>
    </row>
    <row r="53" ht="15.75" customHeight="1">
      <c r="A53" s="10" t="str">
        <f>IFERROR(__xludf.DUMMYFUNCTION("if(B53="""","""", REGEXEXTRACT(B53,""(.*)-.*"") &amp; ""-"" &amp; COUNTA($B$2:B53))"),"")</f>
        <v/>
      </c>
      <c r="B53" s="18"/>
      <c r="C53" s="18"/>
      <c r="D53" s="3"/>
      <c r="E53" s="2"/>
      <c r="F53" s="18"/>
      <c r="G53" s="19"/>
      <c r="H53" s="21"/>
      <c r="I53" s="18"/>
      <c r="J53" s="18"/>
      <c r="K53" s="14" t="str">
        <f t="shared" si="1"/>
        <v/>
      </c>
      <c r="L53" s="18"/>
      <c r="M53" s="18"/>
      <c r="N53" s="18"/>
      <c r="O53" s="18"/>
      <c r="P53" s="18"/>
      <c r="Q53" s="9" t="str">
        <f t="shared" si="2"/>
        <v/>
      </c>
      <c r="R53" s="15" t="str">
        <f t="shared" si="3"/>
        <v/>
      </c>
      <c r="S53" s="15"/>
    </row>
    <row r="54" ht="15.75" customHeight="1">
      <c r="A54" s="10" t="str">
        <f>IFERROR(__xludf.DUMMYFUNCTION("if(B54="""","""", REGEXEXTRACT(B54,""(.*)-.*"") &amp; ""-"" &amp; COUNTA($B$2:B54))"),"")</f>
        <v/>
      </c>
      <c r="B54" s="18"/>
      <c r="C54" s="18"/>
      <c r="D54" s="3"/>
      <c r="E54" s="2"/>
      <c r="F54" s="18"/>
      <c r="G54" s="19"/>
      <c r="H54" s="21"/>
      <c r="I54" s="18"/>
      <c r="J54" s="18"/>
      <c r="K54" s="14" t="str">
        <f t="shared" si="1"/>
        <v/>
      </c>
      <c r="L54" s="18"/>
      <c r="M54" s="18"/>
      <c r="N54" s="18"/>
      <c r="O54" s="18"/>
      <c r="P54" s="18"/>
      <c r="Q54" s="9" t="str">
        <f t="shared" si="2"/>
        <v/>
      </c>
      <c r="R54" s="15" t="str">
        <f t="shared" si="3"/>
        <v/>
      </c>
      <c r="S54" s="15"/>
    </row>
    <row r="55" ht="15.75" customHeight="1">
      <c r="A55" s="10" t="str">
        <f>IFERROR(__xludf.DUMMYFUNCTION("if(B55="""","""", REGEXEXTRACT(B55,""(.*)-.*"") &amp; ""-"" &amp; COUNTA($B$2:B55))"),"")</f>
        <v/>
      </c>
      <c r="B55" s="18"/>
      <c r="C55" s="18"/>
      <c r="D55" s="3"/>
      <c r="E55" s="2"/>
      <c r="F55" s="18"/>
      <c r="G55" s="19"/>
      <c r="H55" s="21"/>
      <c r="I55" s="18"/>
      <c r="J55" s="18"/>
      <c r="K55" s="14" t="str">
        <f t="shared" si="1"/>
        <v/>
      </c>
      <c r="L55" s="18"/>
      <c r="M55" s="18"/>
      <c r="N55" s="18"/>
      <c r="O55" s="18"/>
      <c r="P55" s="18"/>
      <c r="Q55" s="9" t="str">
        <f t="shared" si="2"/>
        <v/>
      </c>
      <c r="R55" s="15" t="str">
        <f t="shared" si="3"/>
        <v/>
      </c>
      <c r="S55" s="15"/>
    </row>
    <row r="56" ht="15.75" customHeight="1">
      <c r="A56" s="10" t="str">
        <f>IFERROR(__xludf.DUMMYFUNCTION("if(B56="""","""", REGEXEXTRACT(B56,""(.*)-.*"") &amp; ""-"" &amp; COUNTA($B$2:B56))"),"")</f>
        <v/>
      </c>
      <c r="B56" s="18"/>
      <c r="C56" s="18"/>
      <c r="D56" s="3"/>
      <c r="E56" s="2"/>
      <c r="F56" s="18"/>
      <c r="G56" s="19"/>
      <c r="H56" s="21"/>
      <c r="I56" s="18"/>
      <c r="J56" s="18"/>
      <c r="K56" s="14" t="str">
        <f t="shared" si="1"/>
        <v/>
      </c>
      <c r="L56" s="18"/>
      <c r="M56" s="18"/>
      <c r="N56" s="18"/>
      <c r="O56" s="18"/>
      <c r="P56" s="18"/>
      <c r="Q56" s="9" t="str">
        <f t="shared" si="2"/>
        <v/>
      </c>
      <c r="R56" s="15" t="str">
        <f t="shared" si="3"/>
        <v/>
      </c>
      <c r="S56" s="15"/>
    </row>
    <row r="57" ht="15.75" customHeight="1">
      <c r="A57" s="10" t="str">
        <f>IFERROR(__xludf.DUMMYFUNCTION("if(B57="""","""", REGEXEXTRACT(B57,""(.*)-.*"") &amp; ""-"" &amp; COUNTA($B$2:B57))"),"")</f>
        <v/>
      </c>
      <c r="B57" s="18"/>
      <c r="C57" s="18"/>
      <c r="D57" s="3"/>
      <c r="E57" s="2"/>
      <c r="F57" s="18"/>
      <c r="G57" s="19"/>
      <c r="H57" s="21"/>
      <c r="I57" s="18"/>
      <c r="J57" s="18"/>
      <c r="K57" s="14" t="str">
        <f t="shared" si="1"/>
        <v/>
      </c>
      <c r="L57" s="18"/>
      <c r="M57" s="18"/>
      <c r="N57" s="18"/>
      <c r="O57" s="18"/>
      <c r="P57" s="18"/>
      <c r="Q57" s="9" t="str">
        <f t="shared" si="2"/>
        <v/>
      </c>
      <c r="R57" s="15" t="str">
        <f t="shared" si="3"/>
        <v/>
      </c>
      <c r="S57" s="15"/>
    </row>
    <row r="58" ht="15.75" customHeight="1">
      <c r="A58" s="10" t="str">
        <f>IFERROR(__xludf.DUMMYFUNCTION("if(B58="""","""", REGEXEXTRACT(B58,""(.*)-.*"") &amp; ""-"" &amp; COUNTA($B$2:B58))"),"")</f>
        <v/>
      </c>
      <c r="B58" s="18"/>
      <c r="C58" s="18"/>
      <c r="D58" s="3"/>
      <c r="E58" s="2"/>
      <c r="F58" s="18"/>
      <c r="G58" s="19"/>
      <c r="H58" s="21"/>
      <c r="I58" s="18"/>
      <c r="J58" s="18"/>
      <c r="K58" s="14" t="str">
        <f t="shared" si="1"/>
        <v/>
      </c>
      <c r="L58" s="18"/>
      <c r="M58" s="18"/>
      <c r="N58" s="18"/>
      <c r="O58" s="18"/>
      <c r="P58" s="18"/>
      <c r="Q58" s="9" t="str">
        <f t="shared" si="2"/>
        <v/>
      </c>
      <c r="R58" s="15" t="str">
        <f t="shared" si="3"/>
        <v/>
      </c>
      <c r="S58" s="15"/>
    </row>
    <row r="59" ht="15.75" customHeight="1">
      <c r="A59" s="10" t="str">
        <f>IFERROR(__xludf.DUMMYFUNCTION("if(B59="""","""", REGEXEXTRACT(B59,""(.*)-.*"") &amp; ""-"" &amp; COUNTA($B$2:B59))"),"")</f>
        <v/>
      </c>
      <c r="B59" s="18"/>
      <c r="C59" s="18"/>
      <c r="D59" s="3"/>
      <c r="E59" s="2"/>
      <c r="F59" s="18"/>
      <c r="G59" s="19"/>
      <c r="H59" s="21"/>
      <c r="I59" s="18"/>
      <c r="J59" s="18"/>
      <c r="K59" s="14" t="str">
        <f t="shared" si="1"/>
        <v/>
      </c>
      <c r="L59" s="18"/>
      <c r="M59" s="18"/>
      <c r="N59" s="18"/>
      <c r="O59" s="18"/>
      <c r="P59" s="18"/>
      <c r="Q59" s="9" t="str">
        <f t="shared" si="2"/>
        <v/>
      </c>
      <c r="R59" s="15" t="str">
        <f t="shared" si="3"/>
        <v/>
      </c>
      <c r="S59" s="15"/>
    </row>
    <row r="60" ht="15.75" customHeight="1">
      <c r="A60" s="10" t="str">
        <f>IFERROR(__xludf.DUMMYFUNCTION("if(B60="""","""", REGEXEXTRACT(B60,""(.*)-.*"") &amp; ""-"" &amp; COUNTA($B$2:B60))"),"")</f>
        <v/>
      </c>
      <c r="B60" s="18"/>
      <c r="C60" s="18"/>
      <c r="D60" s="3"/>
      <c r="E60" s="2"/>
      <c r="F60" s="18"/>
      <c r="G60" s="19"/>
      <c r="H60" s="21"/>
      <c r="I60" s="18"/>
      <c r="J60" s="18"/>
      <c r="K60" s="14" t="str">
        <f t="shared" si="1"/>
        <v/>
      </c>
      <c r="L60" s="18"/>
      <c r="M60" s="18"/>
      <c r="N60" s="18"/>
      <c r="O60" s="18"/>
      <c r="P60" s="18"/>
      <c r="Q60" s="9" t="str">
        <f t="shared" si="2"/>
        <v/>
      </c>
      <c r="R60" s="15" t="str">
        <f t="shared" si="3"/>
        <v/>
      </c>
      <c r="S60" s="15"/>
    </row>
    <row r="61" ht="15.75" customHeight="1">
      <c r="A61" s="10" t="str">
        <f>IFERROR(__xludf.DUMMYFUNCTION("if(B61="""","""", REGEXEXTRACT(B61,""(.*)-.*"") &amp; ""-"" &amp; COUNTA($B$2:B61))"),"")</f>
        <v/>
      </c>
      <c r="B61" s="18"/>
      <c r="C61" s="18"/>
      <c r="D61" s="3"/>
      <c r="E61" s="2"/>
      <c r="F61" s="18"/>
      <c r="G61" s="19"/>
      <c r="H61" s="21"/>
      <c r="I61" s="18"/>
      <c r="J61" s="18"/>
      <c r="K61" s="14" t="str">
        <f t="shared" si="1"/>
        <v/>
      </c>
      <c r="L61" s="18"/>
      <c r="M61" s="18"/>
      <c r="N61" s="18"/>
      <c r="O61" s="18"/>
      <c r="P61" s="18"/>
      <c r="Q61" s="9" t="str">
        <f t="shared" si="2"/>
        <v/>
      </c>
      <c r="R61" s="15" t="str">
        <f t="shared" si="3"/>
        <v/>
      </c>
      <c r="S61" s="15"/>
    </row>
    <row r="62" ht="15.75" customHeight="1">
      <c r="A62" s="10" t="str">
        <f>IFERROR(__xludf.DUMMYFUNCTION("if(B62="""","""", REGEXEXTRACT(B62,""(.*)-.*"") &amp; ""-"" &amp; COUNTA($B$2:B62))"),"")</f>
        <v/>
      </c>
      <c r="B62" s="18"/>
      <c r="C62" s="18"/>
      <c r="D62" s="3"/>
      <c r="E62" s="2"/>
      <c r="F62" s="18"/>
      <c r="G62" s="19"/>
      <c r="H62" s="21"/>
      <c r="I62" s="18"/>
      <c r="J62" s="18"/>
      <c r="K62" s="14" t="str">
        <f t="shared" si="1"/>
        <v/>
      </c>
      <c r="L62" s="18"/>
      <c r="M62" s="18"/>
      <c r="N62" s="18"/>
      <c r="O62" s="18"/>
      <c r="P62" s="18"/>
      <c r="Q62" s="9" t="str">
        <f t="shared" si="2"/>
        <v/>
      </c>
      <c r="R62" s="15" t="str">
        <f t="shared" si="3"/>
        <v/>
      </c>
      <c r="S62" s="15"/>
    </row>
    <row r="63" ht="15.75" customHeight="1">
      <c r="A63" s="10" t="str">
        <f>IFERROR(__xludf.DUMMYFUNCTION("if(B63="""","""", REGEXEXTRACT(B63,""(.*)-.*"") &amp; ""-"" &amp; COUNTA($B$2:B63))"),"")</f>
        <v/>
      </c>
      <c r="B63" s="18"/>
      <c r="C63" s="18"/>
      <c r="D63" s="3"/>
      <c r="E63" s="2"/>
      <c r="F63" s="18"/>
      <c r="G63" s="19"/>
      <c r="H63" s="21"/>
      <c r="I63" s="18"/>
      <c r="J63" s="18"/>
      <c r="K63" s="14" t="str">
        <f t="shared" si="1"/>
        <v/>
      </c>
      <c r="L63" s="18"/>
      <c r="M63" s="18"/>
      <c r="N63" s="18"/>
      <c r="O63" s="18"/>
      <c r="P63" s="18"/>
      <c r="Q63" s="9" t="str">
        <f t="shared" si="2"/>
        <v/>
      </c>
      <c r="R63" s="15" t="str">
        <f t="shared" si="3"/>
        <v/>
      </c>
      <c r="S63" s="15"/>
    </row>
    <row r="64" ht="15.75" customHeight="1">
      <c r="A64" s="10" t="str">
        <f>IFERROR(__xludf.DUMMYFUNCTION("if(B64="""","""", REGEXEXTRACT(B64,""(.*)-.*"") &amp; ""-"" &amp; COUNTA($B$2:B64))"),"")</f>
        <v/>
      </c>
      <c r="B64" s="18"/>
      <c r="C64" s="18"/>
      <c r="D64" s="3"/>
      <c r="E64" s="2"/>
      <c r="F64" s="18"/>
      <c r="G64" s="19"/>
      <c r="H64" s="21"/>
      <c r="I64" s="18"/>
      <c r="J64" s="18"/>
      <c r="K64" s="14" t="str">
        <f t="shared" si="1"/>
        <v/>
      </c>
      <c r="L64" s="18"/>
      <c r="M64" s="18"/>
      <c r="N64" s="18"/>
      <c r="O64" s="18"/>
      <c r="P64" s="18"/>
      <c r="Q64" s="9" t="str">
        <f t="shared" si="2"/>
        <v/>
      </c>
      <c r="R64" s="15" t="str">
        <f t="shared" si="3"/>
        <v/>
      </c>
      <c r="S64" s="15"/>
    </row>
    <row r="65" ht="15.75" customHeight="1">
      <c r="A65" s="10" t="str">
        <f>IFERROR(__xludf.DUMMYFUNCTION("if(B65="""","""", REGEXEXTRACT(B65,""(.*)-.*"") &amp; ""-"" &amp; COUNTA($B$2:B65))"),"")</f>
        <v/>
      </c>
      <c r="B65" s="18"/>
      <c r="C65" s="18"/>
      <c r="D65" s="3"/>
      <c r="E65" s="2"/>
      <c r="F65" s="18"/>
      <c r="G65" s="19"/>
      <c r="H65" s="21"/>
      <c r="I65" s="18"/>
      <c r="J65" s="18"/>
      <c r="K65" s="14" t="str">
        <f t="shared" si="1"/>
        <v/>
      </c>
      <c r="L65" s="18"/>
      <c r="M65" s="18"/>
      <c r="N65" s="18"/>
      <c r="O65" s="18"/>
      <c r="P65" s="18"/>
      <c r="Q65" s="9" t="str">
        <f t="shared" si="2"/>
        <v/>
      </c>
      <c r="R65" s="15" t="str">
        <f t="shared" si="3"/>
        <v/>
      </c>
      <c r="S65" s="15"/>
    </row>
    <row r="66" ht="15.75" customHeight="1">
      <c r="A66" s="10" t="str">
        <f>IFERROR(__xludf.DUMMYFUNCTION("if(B66="""","""", REGEXEXTRACT(B66,""(.*)-.*"") &amp; ""-"" &amp; COUNTA($B$2:B66))"),"")</f>
        <v/>
      </c>
      <c r="B66" s="18"/>
      <c r="C66" s="18"/>
      <c r="D66" s="3"/>
      <c r="E66" s="2"/>
      <c r="F66" s="18"/>
      <c r="G66" s="19"/>
      <c r="H66" s="21"/>
      <c r="I66" s="18"/>
      <c r="J66" s="18"/>
      <c r="K66" s="14" t="str">
        <f t="shared" si="1"/>
        <v/>
      </c>
      <c r="L66" s="18"/>
      <c r="M66" s="18"/>
      <c r="N66" s="18"/>
      <c r="O66" s="18"/>
      <c r="P66" s="18"/>
      <c r="Q66" s="9" t="str">
        <f t="shared" si="2"/>
        <v/>
      </c>
      <c r="R66" s="15" t="str">
        <f t="shared" si="3"/>
        <v/>
      </c>
      <c r="S66" s="15"/>
    </row>
    <row r="67" ht="15.75" customHeight="1">
      <c r="A67" s="10" t="str">
        <f>IFERROR(__xludf.DUMMYFUNCTION("if(B67="""","""", REGEXEXTRACT(B67,""(.*)-.*"") &amp; ""-"" &amp; COUNTA($B$2:B67))"),"")</f>
        <v/>
      </c>
      <c r="B67" s="18"/>
      <c r="C67" s="18"/>
      <c r="D67" s="3"/>
      <c r="E67" s="2"/>
      <c r="F67" s="18"/>
      <c r="G67" s="19"/>
      <c r="H67" s="21"/>
      <c r="I67" s="18"/>
      <c r="J67" s="18"/>
      <c r="K67" s="14" t="str">
        <f t="shared" si="1"/>
        <v/>
      </c>
      <c r="L67" s="18"/>
      <c r="M67" s="18"/>
      <c r="N67" s="18"/>
      <c r="O67" s="18"/>
      <c r="P67" s="18"/>
      <c r="Q67" s="9" t="str">
        <f t="shared" si="2"/>
        <v/>
      </c>
      <c r="R67" s="15" t="str">
        <f t="shared" si="3"/>
        <v/>
      </c>
      <c r="S67" s="15"/>
    </row>
    <row r="68" ht="15.75" customHeight="1">
      <c r="A68" s="10" t="str">
        <f>IFERROR(__xludf.DUMMYFUNCTION("if(B68="""","""", REGEXEXTRACT(B68,""(.*)-.*"") &amp; ""-"" &amp; COUNTA($B$2:B68))"),"")</f>
        <v/>
      </c>
      <c r="B68" s="18"/>
      <c r="C68" s="18"/>
      <c r="D68" s="3"/>
      <c r="E68" s="2"/>
      <c r="F68" s="18"/>
      <c r="G68" s="19"/>
      <c r="H68" s="21"/>
      <c r="I68" s="18"/>
      <c r="J68" s="18"/>
      <c r="K68" s="14" t="str">
        <f t="shared" si="1"/>
        <v/>
      </c>
      <c r="L68" s="18"/>
      <c r="M68" s="18"/>
      <c r="N68" s="18"/>
      <c r="O68" s="18"/>
      <c r="P68" s="18"/>
      <c r="Q68" s="9" t="str">
        <f t="shared" si="2"/>
        <v/>
      </c>
      <c r="R68" s="15" t="str">
        <f t="shared" si="3"/>
        <v/>
      </c>
      <c r="S68" s="15"/>
    </row>
    <row r="69" ht="15.75" customHeight="1">
      <c r="A69" s="10" t="str">
        <f>IFERROR(__xludf.DUMMYFUNCTION("if(B69="""","""", REGEXEXTRACT(B69,""(.*)-.*"") &amp; ""-"" &amp; COUNTA($B$2:B69))"),"")</f>
        <v/>
      </c>
      <c r="B69" s="18"/>
      <c r="C69" s="18"/>
      <c r="D69" s="3"/>
      <c r="E69" s="2"/>
      <c r="F69" s="18"/>
      <c r="G69" s="19"/>
      <c r="H69" s="21"/>
      <c r="I69" s="18"/>
      <c r="J69" s="18"/>
      <c r="K69" s="14" t="str">
        <f t="shared" si="1"/>
        <v/>
      </c>
      <c r="L69" s="18"/>
      <c r="M69" s="18"/>
      <c r="N69" s="18"/>
      <c r="O69" s="18"/>
      <c r="P69" s="18"/>
      <c r="Q69" s="9" t="str">
        <f t="shared" si="2"/>
        <v/>
      </c>
      <c r="R69" s="15" t="str">
        <f t="shared" si="3"/>
        <v/>
      </c>
      <c r="S69" s="15"/>
    </row>
    <row r="70" ht="15.75" customHeight="1">
      <c r="A70" s="10" t="str">
        <f>IFERROR(__xludf.DUMMYFUNCTION("if(B70="""","""", REGEXEXTRACT(B70,""(.*)-.*"") &amp; ""-"" &amp; COUNTA($B$2:B70))"),"")</f>
        <v/>
      </c>
      <c r="B70" s="18"/>
      <c r="C70" s="18"/>
      <c r="D70" s="3"/>
      <c r="E70" s="2"/>
      <c r="F70" s="18"/>
      <c r="G70" s="19"/>
      <c r="H70" s="21"/>
      <c r="I70" s="18"/>
      <c r="J70" s="18"/>
      <c r="K70" s="14" t="str">
        <f t="shared" si="1"/>
        <v/>
      </c>
      <c r="L70" s="18"/>
      <c r="M70" s="18"/>
      <c r="N70" s="18"/>
      <c r="O70" s="18"/>
      <c r="P70" s="18"/>
      <c r="Q70" s="9" t="str">
        <f t="shared" si="2"/>
        <v/>
      </c>
      <c r="R70" s="15" t="str">
        <f t="shared" si="3"/>
        <v/>
      </c>
      <c r="S70" s="15"/>
    </row>
    <row r="71" ht="15.75" customHeight="1">
      <c r="A71" s="10" t="str">
        <f>IFERROR(__xludf.DUMMYFUNCTION("if(B71="""","""", REGEXEXTRACT(B71,""(.*)-.*"") &amp; ""-"" &amp; COUNTA($B$2:B71))"),"")</f>
        <v/>
      </c>
      <c r="B71" s="18"/>
      <c r="C71" s="18"/>
      <c r="D71" s="3"/>
      <c r="E71" s="2"/>
      <c r="F71" s="18"/>
      <c r="G71" s="19"/>
      <c r="H71" s="21"/>
      <c r="I71" s="18"/>
      <c r="J71" s="18"/>
      <c r="K71" s="14" t="str">
        <f t="shared" si="1"/>
        <v/>
      </c>
      <c r="L71" s="18"/>
      <c r="M71" s="18"/>
      <c r="N71" s="18"/>
      <c r="O71" s="18"/>
      <c r="P71" s="18"/>
      <c r="Q71" s="9" t="str">
        <f t="shared" si="2"/>
        <v/>
      </c>
      <c r="R71" s="15" t="str">
        <f t="shared" si="3"/>
        <v/>
      </c>
      <c r="S71" s="15"/>
    </row>
    <row r="72" ht="15.75" customHeight="1">
      <c r="A72" s="10" t="str">
        <f>IFERROR(__xludf.DUMMYFUNCTION("if(B72="""","""", REGEXEXTRACT(B72,""(.*)-.*"") &amp; ""-"" &amp; COUNTA($B$2:B72))"),"")</f>
        <v/>
      </c>
      <c r="B72" s="18"/>
      <c r="C72" s="18"/>
      <c r="D72" s="3"/>
      <c r="E72" s="2"/>
      <c r="F72" s="18"/>
      <c r="G72" s="19"/>
      <c r="H72" s="21"/>
      <c r="I72" s="18"/>
      <c r="J72" s="18"/>
      <c r="K72" s="14" t="str">
        <f t="shared" si="1"/>
        <v/>
      </c>
      <c r="L72" s="18"/>
      <c r="M72" s="18"/>
      <c r="N72" s="18"/>
      <c r="O72" s="18"/>
      <c r="P72" s="18"/>
      <c r="Q72" s="9" t="str">
        <f t="shared" si="2"/>
        <v/>
      </c>
      <c r="R72" s="15" t="str">
        <f t="shared" si="3"/>
        <v/>
      </c>
      <c r="S72" s="15"/>
    </row>
    <row r="73" ht="15.75" customHeight="1">
      <c r="A73" s="10" t="str">
        <f>IFERROR(__xludf.DUMMYFUNCTION("if(B73="""","""", REGEXEXTRACT(B73,""(.*)-.*"") &amp; ""-"" &amp; COUNTA($B$2:B73))"),"")</f>
        <v/>
      </c>
      <c r="B73" s="18"/>
      <c r="C73" s="18"/>
      <c r="D73" s="3"/>
      <c r="E73" s="2"/>
      <c r="F73" s="18"/>
      <c r="G73" s="19"/>
      <c r="H73" s="21"/>
      <c r="I73" s="18"/>
      <c r="J73" s="18"/>
      <c r="K73" s="14" t="str">
        <f t="shared" si="1"/>
        <v/>
      </c>
      <c r="L73" s="18"/>
      <c r="M73" s="18"/>
      <c r="N73" s="18"/>
      <c r="O73" s="18"/>
      <c r="P73" s="18"/>
      <c r="Q73" s="9" t="str">
        <f t="shared" si="2"/>
        <v/>
      </c>
      <c r="R73" s="15" t="str">
        <f t="shared" si="3"/>
        <v/>
      </c>
      <c r="S73" s="15"/>
    </row>
    <row r="74" ht="15.75" customHeight="1">
      <c r="A74" s="10" t="str">
        <f>IFERROR(__xludf.DUMMYFUNCTION("if(B74="""","""", REGEXEXTRACT(B74,""(.*)-.*"") &amp; ""-"" &amp; COUNTA($B$2:B74))"),"")</f>
        <v/>
      </c>
      <c r="B74" s="18"/>
      <c r="C74" s="18"/>
      <c r="D74" s="3"/>
      <c r="E74" s="2"/>
      <c r="F74" s="18"/>
      <c r="G74" s="19"/>
      <c r="H74" s="21"/>
      <c r="I74" s="18"/>
      <c r="J74" s="18"/>
      <c r="K74" s="14" t="str">
        <f t="shared" si="1"/>
        <v/>
      </c>
      <c r="L74" s="18"/>
      <c r="M74" s="18"/>
      <c r="N74" s="18"/>
      <c r="O74" s="18"/>
      <c r="P74" s="18"/>
      <c r="Q74" s="9" t="str">
        <f t="shared" si="2"/>
        <v/>
      </c>
      <c r="R74" s="15" t="str">
        <f t="shared" si="3"/>
        <v/>
      </c>
      <c r="S74" s="15"/>
    </row>
    <row r="75" ht="15.75" customHeight="1">
      <c r="A75" s="10" t="str">
        <f>IFERROR(__xludf.DUMMYFUNCTION("if(B75="""","""", REGEXEXTRACT(B75,""(.*)-.*"") &amp; ""-"" &amp; COUNTA($B$2:B75))"),"")</f>
        <v/>
      </c>
      <c r="B75" s="18"/>
      <c r="C75" s="18"/>
      <c r="D75" s="3"/>
      <c r="E75" s="2"/>
      <c r="F75" s="18"/>
      <c r="G75" s="19"/>
      <c r="H75" s="21"/>
      <c r="I75" s="18"/>
      <c r="J75" s="18"/>
      <c r="K75" s="14" t="str">
        <f t="shared" si="1"/>
        <v/>
      </c>
      <c r="L75" s="18"/>
      <c r="M75" s="18"/>
      <c r="N75" s="18"/>
      <c r="O75" s="18"/>
      <c r="P75" s="18"/>
      <c r="Q75" s="9" t="str">
        <f t="shared" si="2"/>
        <v/>
      </c>
      <c r="R75" s="15" t="str">
        <f t="shared" si="3"/>
        <v/>
      </c>
      <c r="S75" s="15"/>
    </row>
    <row r="76" ht="15.75" customHeight="1">
      <c r="A76" s="10" t="str">
        <f>IFERROR(__xludf.DUMMYFUNCTION("if(B76="""","""", REGEXEXTRACT(B76,""(.*)-.*"") &amp; ""-"" &amp; COUNTA($B$2:B76))"),"")</f>
        <v/>
      </c>
      <c r="B76" s="18"/>
      <c r="C76" s="18"/>
      <c r="D76" s="3"/>
      <c r="E76" s="2"/>
      <c r="F76" s="18"/>
      <c r="G76" s="19"/>
      <c r="H76" s="21"/>
      <c r="I76" s="18"/>
      <c r="J76" s="18"/>
      <c r="K76" s="14" t="str">
        <f t="shared" si="1"/>
        <v/>
      </c>
      <c r="L76" s="18"/>
      <c r="M76" s="18"/>
      <c r="N76" s="18"/>
      <c r="O76" s="18"/>
      <c r="P76" s="18"/>
      <c r="Q76" s="9" t="str">
        <f t="shared" si="2"/>
        <v/>
      </c>
      <c r="R76" s="15" t="str">
        <f t="shared" si="3"/>
        <v/>
      </c>
      <c r="S76" s="15"/>
    </row>
    <row r="77" ht="15.75" customHeight="1">
      <c r="A77" s="10" t="str">
        <f>IFERROR(__xludf.DUMMYFUNCTION("if(B77="""","""", REGEXEXTRACT(B77,""(.*)-.*"") &amp; ""-"" &amp; COUNTA($B$2:B77))"),"")</f>
        <v/>
      </c>
      <c r="B77" s="18"/>
      <c r="C77" s="18"/>
      <c r="D77" s="3"/>
      <c r="E77" s="2"/>
      <c r="F77" s="18"/>
      <c r="G77" s="19"/>
      <c r="H77" s="21"/>
      <c r="I77" s="18"/>
      <c r="J77" s="18"/>
      <c r="K77" s="14" t="str">
        <f t="shared" si="1"/>
        <v/>
      </c>
      <c r="L77" s="18"/>
      <c r="M77" s="18"/>
      <c r="N77" s="18"/>
      <c r="O77" s="18"/>
      <c r="P77" s="18"/>
      <c r="Q77" s="9" t="str">
        <f t="shared" si="2"/>
        <v/>
      </c>
      <c r="R77" s="15" t="str">
        <f t="shared" si="3"/>
        <v/>
      </c>
      <c r="S77" s="15"/>
    </row>
    <row r="78" ht="15.75" customHeight="1">
      <c r="A78" s="10" t="str">
        <f>IFERROR(__xludf.DUMMYFUNCTION("if(B78="""","""", REGEXEXTRACT(B78,""(.*)-.*"") &amp; ""-"" &amp; COUNTA($B$2:B78))"),"")</f>
        <v/>
      </c>
      <c r="B78" s="18"/>
      <c r="C78" s="18"/>
      <c r="D78" s="3"/>
      <c r="E78" s="2"/>
      <c r="F78" s="18"/>
      <c r="G78" s="19"/>
      <c r="H78" s="21"/>
      <c r="I78" s="18"/>
      <c r="J78" s="18"/>
      <c r="K78" s="14" t="str">
        <f t="shared" si="1"/>
        <v/>
      </c>
      <c r="L78" s="18"/>
      <c r="M78" s="18"/>
      <c r="N78" s="18"/>
      <c r="O78" s="18"/>
      <c r="P78" s="18"/>
      <c r="Q78" s="9" t="str">
        <f t="shared" si="2"/>
        <v/>
      </c>
      <c r="R78" s="15" t="str">
        <f t="shared" si="3"/>
        <v/>
      </c>
      <c r="S78" s="15"/>
    </row>
    <row r="79" ht="15.75" customHeight="1">
      <c r="A79" s="10" t="str">
        <f>IFERROR(__xludf.DUMMYFUNCTION("if(B79="""","""", REGEXEXTRACT(B79,""(.*)-.*"") &amp; ""-"" &amp; COUNTA($B$2:B79))"),"")</f>
        <v/>
      </c>
      <c r="B79" s="18"/>
      <c r="C79" s="18"/>
      <c r="D79" s="3"/>
      <c r="E79" s="2"/>
      <c r="F79" s="18"/>
      <c r="G79" s="19"/>
      <c r="H79" s="21"/>
      <c r="I79" s="18"/>
      <c r="J79" s="18"/>
      <c r="K79" s="14" t="str">
        <f t="shared" si="1"/>
        <v/>
      </c>
      <c r="L79" s="18"/>
      <c r="M79" s="18"/>
      <c r="N79" s="18"/>
      <c r="O79" s="18"/>
      <c r="P79" s="18"/>
      <c r="Q79" s="9" t="str">
        <f t="shared" si="2"/>
        <v/>
      </c>
      <c r="R79" s="15" t="str">
        <f t="shared" si="3"/>
        <v/>
      </c>
      <c r="S79" s="15"/>
    </row>
    <row r="80" ht="15.75" customHeight="1">
      <c r="A80" s="10" t="str">
        <f>IFERROR(__xludf.DUMMYFUNCTION("if(B80="""","""", REGEXEXTRACT(B80,""(.*)-.*"") &amp; ""-"" &amp; COUNTA($B$2:B80))"),"")</f>
        <v/>
      </c>
      <c r="B80" s="18"/>
      <c r="C80" s="18"/>
      <c r="D80" s="3"/>
      <c r="E80" s="2"/>
      <c r="F80" s="18"/>
      <c r="G80" s="19"/>
      <c r="H80" s="21"/>
      <c r="I80" s="18"/>
      <c r="J80" s="18"/>
      <c r="K80" s="14" t="str">
        <f t="shared" si="1"/>
        <v/>
      </c>
      <c r="L80" s="18"/>
      <c r="M80" s="18"/>
      <c r="N80" s="18"/>
      <c r="O80" s="18"/>
      <c r="P80" s="18"/>
      <c r="Q80" s="9" t="str">
        <f t="shared" si="2"/>
        <v/>
      </c>
      <c r="R80" s="15" t="str">
        <f t="shared" si="3"/>
        <v/>
      </c>
      <c r="S80" s="15"/>
    </row>
    <row r="81" ht="15.75" customHeight="1">
      <c r="A81" s="10" t="str">
        <f>IFERROR(__xludf.DUMMYFUNCTION("if(B81="""","""", REGEXEXTRACT(B81,""(.*)-.*"") &amp; ""-"" &amp; COUNTA($B$2:B81))"),"")</f>
        <v/>
      </c>
      <c r="B81" s="18"/>
      <c r="C81" s="18"/>
      <c r="D81" s="3"/>
      <c r="E81" s="2"/>
      <c r="F81" s="18"/>
      <c r="G81" s="19"/>
      <c r="H81" s="21"/>
      <c r="I81" s="18"/>
      <c r="J81" s="18"/>
      <c r="K81" s="14" t="str">
        <f t="shared" si="1"/>
        <v/>
      </c>
      <c r="L81" s="18"/>
      <c r="M81" s="18"/>
      <c r="N81" s="18"/>
      <c r="O81" s="18"/>
      <c r="P81" s="18"/>
      <c r="Q81" s="9" t="str">
        <f t="shared" si="2"/>
        <v/>
      </c>
      <c r="R81" s="15" t="str">
        <f t="shared" si="3"/>
        <v/>
      </c>
      <c r="S81" s="15"/>
    </row>
    <row r="82" ht="15.75" customHeight="1">
      <c r="A82" s="10" t="str">
        <f>IFERROR(__xludf.DUMMYFUNCTION("if(B82="""","""", REGEXEXTRACT(B82,""(.*)-.*"") &amp; ""-"" &amp; COUNTA($B$2:B82))"),"")</f>
        <v/>
      </c>
      <c r="B82" s="18"/>
      <c r="C82" s="18"/>
      <c r="D82" s="3"/>
      <c r="E82" s="2"/>
      <c r="F82" s="18"/>
      <c r="G82" s="19"/>
      <c r="H82" s="21"/>
      <c r="I82" s="18"/>
      <c r="J82" s="18"/>
      <c r="K82" s="14" t="str">
        <f t="shared" si="1"/>
        <v/>
      </c>
      <c r="L82" s="18"/>
      <c r="M82" s="18"/>
      <c r="N82" s="18"/>
      <c r="O82" s="18"/>
      <c r="P82" s="18"/>
      <c r="Q82" s="9" t="str">
        <f t="shared" si="2"/>
        <v/>
      </c>
      <c r="R82" s="15" t="str">
        <f t="shared" si="3"/>
        <v/>
      </c>
      <c r="S82" s="15"/>
    </row>
    <row r="83" ht="15.75" customHeight="1">
      <c r="A83" s="10" t="str">
        <f>IFERROR(__xludf.DUMMYFUNCTION("if(B83="""","""", REGEXEXTRACT(B83,""(.*)-.*"") &amp; ""-"" &amp; COUNTA($B$2:B83))"),"")</f>
        <v/>
      </c>
      <c r="B83" s="18"/>
      <c r="C83" s="18"/>
      <c r="D83" s="3"/>
      <c r="E83" s="2"/>
      <c r="F83" s="18"/>
      <c r="G83" s="19"/>
      <c r="H83" s="21"/>
      <c r="I83" s="18"/>
      <c r="J83" s="18"/>
      <c r="K83" s="14" t="str">
        <f t="shared" si="1"/>
        <v/>
      </c>
      <c r="L83" s="18"/>
      <c r="M83" s="18"/>
      <c r="N83" s="18"/>
      <c r="O83" s="18"/>
      <c r="P83" s="18"/>
      <c r="Q83" s="9" t="str">
        <f t="shared" si="2"/>
        <v/>
      </c>
      <c r="R83" s="15" t="str">
        <f t="shared" si="3"/>
        <v/>
      </c>
      <c r="S83" s="15"/>
    </row>
    <row r="84" ht="15.75" customHeight="1">
      <c r="A84" s="10" t="str">
        <f>IFERROR(__xludf.DUMMYFUNCTION("if(B84="""","""", REGEXEXTRACT(B84,""(.*)-.*"") &amp; ""-"" &amp; COUNTA($B$2:B84))"),"")</f>
        <v/>
      </c>
      <c r="B84" s="18"/>
      <c r="C84" s="18"/>
      <c r="D84" s="3"/>
      <c r="E84" s="2"/>
      <c r="F84" s="18"/>
      <c r="G84" s="19"/>
      <c r="H84" s="21"/>
      <c r="I84" s="18"/>
      <c r="J84" s="18"/>
      <c r="K84" s="14" t="str">
        <f t="shared" si="1"/>
        <v/>
      </c>
      <c r="L84" s="18"/>
      <c r="M84" s="18"/>
      <c r="N84" s="18"/>
      <c r="O84" s="18"/>
      <c r="P84" s="18"/>
      <c r="Q84" s="9" t="str">
        <f t="shared" si="2"/>
        <v/>
      </c>
      <c r="R84" s="15" t="str">
        <f t="shared" si="3"/>
        <v/>
      </c>
      <c r="S84" s="15"/>
    </row>
    <row r="85" ht="15.75" customHeight="1">
      <c r="A85" s="10" t="str">
        <f>IFERROR(__xludf.DUMMYFUNCTION("if(B85="""","""", REGEXEXTRACT(B85,""(.*)-.*"") &amp; ""-"" &amp; COUNTA($B$2:B85))"),"")</f>
        <v/>
      </c>
      <c r="B85" s="18"/>
      <c r="C85" s="18"/>
      <c r="D85" s="3"/>
      <c r="E85" s="2"/>
      <c r="F85" s="18"/>
      <c r="G85" s="19"/>
      <c r="H85" s="21"/>
      <c r="I85" s="18"/>
      <c r="J85" s="18"/>
      <c r="K85" s="14" t="str">
        <f t="shared" si="1"/>
        <v/>
      </c>
      <c r="L85" s="18"/>
      <c r="M85" s="18"/>
      <c r="N85" s="18"/>
      <c r="O85" s="18"/>
      <c r="P85" s="18"/>
      <c r="Q85" s="9" t="str">
        <f t="shared" si="2"/>
        <v/>
      </c>
      <c r="R85" s="15" t="str">
        <f t="shared" si="3"/>
        <v/>
      </c>
      <c r="S85" s="15"/>
    </row>
    <row r="86" ht="15.75" customHeight="1">
      <c r="A86" s="10" t="str">
        <f>IFERROR(__xludf.DUMMYFUNCTION("if(B86="""","""", REGEXEXTRACT(B86,""(.*)-.*"") &amp; ""-"" &amp; COUNTA($B$2:B86))"),"")</f>
        <v/>
      </c>
      <c r="B86" s="18"/>
      <c r="C86" s="18"/>
      <c r="D86" s="3"/>
      <c r="E86" s="2"/>
      <c r="F86" s="18"/>
      <c r="G86" s="19"/>
      <c r="H86" s="21"/>
      <c r="I86" s="18"/>
      <c r="J86" s="18"/>
      <c r="K86" s="14" t="str">
        <f t="shared" si="1"/>
        <v/>
      </c>
      <c r="L86" s="18"/>
      <c r="M86" s="18"/>
      <c r="N86" s="18"/>
      <c r="O86" s="18"/>
      <c r="P86" s="18"/>
      <c r="Q86" s="9" t="str">
        <f t="shared" si="2"/>
        <v/>
      </c>
      <c r="R86" s="15" t="str">
        <f t="shared" si="3"/>
        <v/>
      </c>
      <c r="S86" s="15"/>
    </row>
    <row r="87" ht="15.75" customHeight="1">
      <c r="A87" s="10" t="str">
        <f>IFERROR(__xludf.DUMMYFUNCTION("if(B87="""","""", REGEXEXTRACT(B87,""(.*)-.*"") &amp; ""-"" &amp; COUNTA($B$2:B87))"),"")</f>
        <v/>
      </c>
      <c r="B87" s="18"/>
      <c r="C87" s="18"/>
      <c r="D87" s="3"/>
      <c r="E87" s="2"/>
      <c r="F87" s="18"/>
      <c r="G87" s="19"/>
      <c r="H87" s="21"/>
      <c r="I87" s="18"/>
      <c r="J87" s="18"/>
      <c r="K87" s="14" t="str">
        <f t="shared" si="1"/>
        <v/>
      </c>
      <c r="L87" s="18"/>
      <c r="M87" s="18"/>
      <c r="N87" s="18"/>
      <c r="O87" s="18"/>
      <c r="P87" s="18"/>
      <c r="Q87" s="9" t="str">
        <f t="shared" si="2"/>
        <v/>
      </c>
      <c r="R87" s="15" t="str">
        <f t="shared" si="3"/>
        <v/>
      </c>
      <c r="S87" s="15"/>
    </row>
    <row r="88" ht="15.75" customHeight="1">
      <c r="A88" s="10" t="str">
        <f>IFERROR(__xludf.DUMMYFUNCTION("if(B88="""","""", REGEXEXTRACT(B88,""(.*)-.*"") &amp; ""-"" &amp; COUNTA($B$2:B88))"),"")</f>
        <v/>
      </c>
      <c r="B88" s="18"/>
      <c r="C88" s="18"/>
      <c r="D88" s="3"/>
      <c r="E88" s="2"/>
      <c r="F88" s="18"/>
      <c r="G88" s="19"/>
      <c r="H88" s="21"/>
      <c r="I88" s="18"/>
      <c r="J88" s="18"/>
      <c r="K88" s="14" t="str">
        <f t="shared" si="1"/>
        <v/>
      </c>
      <c r="L88" s="18"/>
      <c r="M88" s="18"/>
      <c r="N88" s="18"/>
      <c r="O88" s="18"/>
      <c r="P88" s="18"/>
      <c r="Q88" s="9" t="str">
        <f t="shared" si="2"/>
        <v/>
      </c>
      <c r="R88" s="15" t="str">
        <f t="shared" si="3"/>
        <v/>
      </c>
      <c r="S88" s="15"/>
    </row>
    <row r="89" ht="15.75" customHeight="1">
      <c r="A89" s="10" t="str">
        <f>IFERROR(__xludf.DUMMYFUNCTION("if(B89="""","""", REGEXEXTRACT(B89,""(.*)-.*"") &amp; ""-"" &amp; COUNTA($B$2:B89))"),"")</f>
        <v/>
      </c>
      <c r="B89" s="18"/>
      <c r="C89" s="18"/>
      <c r="D89" s="3"/>
      <c r="E89" s="2"/>
      <c r="F89" s="18"/>
      <c r="G89" s="19"/>
      <c r="H89" s="21"/>
      <c r="I89" s="18"/>
      <c r="J89" s="18"/>
      <c r="K89" s="14" t="str">
        <f t="shared" si="1"/>
        <v/>
      </c>
      <c r="L89" s="18"/>
      <c r="M89" s="18"/>
      <c r="N89" s="18"/>
      <c r="O89" s="18"/>
      <c r="P89" s="18"/>
      <c r="Q89" s="9" t="str">
        <f t="shared" si="2"/>
        <v/>
      </c>
      <c r="R89" s="15" t="str">
        <f t="shared" si="3"/>
        <v/>
      </c>
      <c r="S89" s="15"/>
    </row>
    <row r="90" ht="15.75" customHeight="1">
      <c r="A90" s="10" t="str">
        <f>IFERROR(__xludf.DUMMYFUNCTION("if(B90="""","""", REGEXEXTRACT(B90,""(.*)-.*"") &amp; ""-"" &amp; COUNTA($B$2:B90))"),"")</f>
        <v/>
      </c>
      <c r="B90" s="18"/>
      <c r="C90" s="18"/>
      <c r="D90" s="3"/>
      <c r="E90" s="2"/>
      <c r="F90" s="18"/>
      <c r="G90" s="19"/>
      <c r="H90" s="21"/>
      <c r="I90" s="18"/>
      <c r="J90" s="18"/>
      <c r="K90" s="14" t="str">
        <f t="shared" si="1"/>
        <v/>
      </c>
      <c r="L90" s="18"/>
      <c r="M90" s="18"/>
      <c r="N90" s="18"/>
      <c r="O90" s="18"/>
      <c r="P90" s="18"/>
      <c r="Q90" s="9" t="str">
        <f t="shared" si="2"/>
        <v/>
      </c>
      <c r="R90" s="15" t="str">
        <f t="shared" si="3"/>
        <v/>
      </c>
      <c r="S90" s="15"/>
    </row>
    <row r="91" ht="15.75" customHeight="1">
      <c r="A91" s="10" t="str">
        <f>IFERROR(__xludf.DUMMYFUNCTION("if(B91="""","""", REGEXEXTRACT(B91,""(.*)-.*"") &amp; ""-"" &amp; COUNTA($B$2:B91))"),"")</f>
        <v/>
      </c>
      <c r="B91" s="18"/>
      <c r="C91" s="18"/>
      <c r="D91" s="3"/>
      <c r="E91" s="2"/>
      <c r="F91" s="18"/>
      <c r="G91" s="19"/>
      <c r="H91" s="21"/>
      <c r="I91" s="18"/>
      <c r="J91" s="18"/>
      <c r="K91" s="14" t="str">
        <f t="shared" si="1"/>
        <v/>
      </c>
      <c r="L91" s="18"/>
      <c r="M91" s="18"/>
      <c r="N91" s="18"/>
      <c r="O91" s="18"/>
      <c r="P91" s="18"/>
      <c r="Q91" s="9" t="str">
        <f t="shared" si="2"/>
        <v/>
      </c>
      <c r="R91" s="15" t="str">
        <f t="shared" si="3"/>
        <v/>
      </c>
      <c r="S91" s="15"/>
    </row>
    <row r="92" ht="15.75" customHeight="1">
      <c r="A92" s="10" t="str">
        <f>IFERROR(__xludf.DUMMYFUNCTION("if(B92="""","""", REGEXEXTRACT(B92,""(.*)-.*"") &amp; ""-"" &amp; COUNTA($B$2:B92))"),"")</f>
        <v/>
      </c>
      <c r="B92" s="18"/>
      <c r="C92" s="18"/>
      <c r="D92" s="3"/>
      <c r="E92" s="2"/>
      <c r="F92" s="18"/>
      <c r="G92" s="19"/>
      <c r="H92" s="21"/>
      <c r="I92" s="18"/>
      <c r="J92" s="18"/>
      <c r="K92" s="14" t="str">
        <f t="shared" si="1"/>
        <v/>
      </c>
      <c r="L92" s="18"/>
      <c r="M92" s="18"/>
      <c r="N92" s="18"/>
      <c r="O92" s="18"/>
      <c r="P92" s="18"/>
      <c r="Q92" s="9" t="str">
        <f t="shared" si="2"/>
        <v/>
      </c>
      <c r="R92" s="15" t="str">
        <f t="shared" si="3"/>
        <v/>
      </c>
      <c r="S92" s="15"/>
    </row>
  </sheetData>
  <dataValidations>
    <dataValidation type="list" allowBlank="1" showErrorMessage="1" sqref="D2:D92">
      <formula1>"sample,standard,blank_control,control"</formula1>
    </dataValidation>
    <dataValidation type="list" allowBlank="1" showErrorMessage="1" sqref="N2:N92">
      <formula1>"top,bottom,middle"</formula1>
    </dataValidation>
    <dataValidation type="list" allowBlank="1" showErrorMessage="1" sqref="B2:B92">
      <formula1>dropdown!$A$2:$A$1000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3" width="20.78"/>
  </cols>
  <sheetData>
    <row r="1" ht="15.75" customHeight="1">
      <c r="A1" s="22"/>
      <c r="B1" s="22">
        <v>1.0</v>
      </c>
      <c r="C1" s="22">
        <v>2.0</v>
      </c>
      <c r="D1" s="22">
        <v>3.0</v>
      </c>
      <c r="E1" s="22">
        <v>4.0</v>
      </c>
      <c r="F1" s="22">
        <v>5.0</v>
      </c>
      <c r="G1" s="22">
        <v>6.0</v>
      </c>
      <c r="H1" s="22">
        <v>7.0</v>
      </c>
      <c r="I1" s="22">
        <v>8.0</v>
      </c>
      <c r="J1" s="22">
        <v>9.0</v>
      </c>
      <c r="K1" s="22">
        <v>10.0</v>
      </c>
      <c r="L1" s="22">
        <v>11.0</v>
      </c>
      <c r="M1" s="22">
        <v>12.0</v>
      </c>
    </row>
    <row r="2" ht="15.75" customHeight="1">
      <c r="A2" s="22" t="s">
        <v>37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ht="15.75" customHeight="1">
      <c r="A3" s="22" t="s">
        <v>38</v>
      </c>
      <c r="B3" s="22"/>
      <c r="C3" s="22" t="str">
        <f>Samples!Q2</f>
        <v>DNA74-1,DNA74-20240126,B6-1,sample,EXP59A-B6,1,8,500,10,390,40,20,,,,</v>
      </c>
      <c r="D3" s="22" t="str">
        <f>Samples!Q12</f>
        <v>DNA74-11,DNA74-20240126,DNA_4 standard,standard,DNA_4 standard,1,,,,,,20,4,,,</v>
      </c>
      <c r="E3" s="22" t="str">
        <f>Samples!Q18</f>
        <v/>
      </c>
      <c r="F3" s="22" t="str">
        <f>Samples!Q24</f>
        <v/>
      </c>
      <c r="G3" s="22" t="str">
        <f>Samples!Q30</f>
        <v/>
      </c>
      <c r="H3" s="22" t="str">
        <f>Samples!Q36</f>
        <v/>
      </c>
      <c r="I3" s="22" t="str">
        <f>Samples!Q42</f>
        <v/>
      </c>
      <c r="J3" s="22" t="str">
        <f>Samples!Q47</f>
        <v/>
      </c>
      <c r="K3" s="22" t="str">
        <f>Samples!Q53</f>
        <v/>
      </c>
      <c r="L3" s="22" t="str">
        <f>Samples!Q59</f>
        <v/>
      </c>
      <c r="M3" s="22"/>
    </row>
    <row r="4" ht="15.75" customHeight="1">
      <c r="A4" s="22" t="s">
        <v>39</v>
      </c>
      <c r="B4" s="22"/>
      <c r="C4" s="22" t="str">
        <f>Samples!Q2</f>
        <v>DNA74-1,DNA74-20240126,B6-1,sample,EXP59A-B6,1,8,500,10,390,40,20,,,,</v>
      </c>
      <c r="D4" s="22" t="str">
        <f>Samples!Q13</f>
        <v>DNA74-12,DNA74-20240126,DNA_0 standard,standard,DNA_0 standard,1,,,,,,20,0,,,</v>
      </c>
      <c r="E4" s="22" t="str">
        <f>Samples!Q19</f>
        <v/>
      </c>
      <c r="F4" s="22" t="str">
        <f>Samples!Q25</f>
        <v/>
      </c>
      <c r="G4" s="22" t="str">
        <f>Samples!Q31</f>
        <v/>
      </c>
      <c r="H4" s="22" t="str">
        <f>Samples!Q37</f>
        <v/>
      </c>
      <c r="I4" s="22" t="str">
        <f>Samples!Q43</f>
        <v/>
      </c>
      <c r="J4" s="22" t="str">
        <f>Samples!Q48</f>
        <v/>
      </c>
      <c r="K4" s="22" t="str">
        <f>Samples!Q54</f>
        <v/>
      </c>
      <c r="L4" s="22" t="str">
        <f>Samples!Q60</f>
        <v/>
      </c>
      <c r="M4" s="22"/>
    </row>
    <row r="5" ht="15.75" customHeight="1">
      <c r="A5" s="22" t="s">
        <v>40</v>
      </c>
      <c r="B5" s="22"/>
      <c r="C5" s="22" t="str">
        <f>Samples!Q3</f>
        <v>DNA74-2,DNA74-20240126,C6-4,sample,EXP59A-C6,1,8,500,10,390,40,20,,,,</v>
      </c>
      <c r="D5" s="22" t="str">
        <f>Samples!Q14</f>
        <v/>
      </c>
      <c r="E5" s="22" t="str">
        <f>Samples!Q20</f>
        <v/>
      </c>
      <c r="F5" s="22" t="str">
        <f>Samples!Q26</f>
        <v/>
      </c>
      <c r="G5" s="22" t="str">
        <f>Samples!Q32</f>
        <v/>
      </c>
      <c r="H5" s="22" t="str">
        <f>Samples!Q38</f>
        <v/>
      </c>
      <c r="I5" s="22" t="str">
        <f>Samples!Q44</f>
        <v/>
      </c>
      <c r="J5" s="22" t="str">
        <f>Samples!Q49</f>
        <v/>
      </c>
      <c r="K5" s="22" t="str">
        <f>Samples!Q55</f>
        <v/>
      </c>
      <c r="L5" s="22" t="str">
        <f>Samples!Q61</f>
        <v/>
      </c>
      <c r="M5" s="22"/>
    </row>
    <row r="6" ht="15.75" customHeight="1">
      <c r="A6" s="22" t="s">
        <v>41</v>
      </c>
      <c r="B6" s="22"/>
      <c r="C6" s="22" t="str">
        <f>Samples!Q3</f>
        <v>DNA74-2,DNA74-20240126,C6-4,sample,EXP59A-C6,1,8,500,10,390,40,20,,,,</v>
      </c>
      <c r="D6" s="22" t="str">
        <f>Samples!Q15</f>
        <v/>
      </c>
      <c r="E6" s="22" t="str">
        <f>Samples!Q21</f>
        <v/>
      </c>
      <c r="F6" s="22" t="str">
        <f>Samples!Q27</f>
        <v/>
      </c>
      <c r="G6" s="22" t="str">
        <f>Samples!Q33</f>
        <v/>
      </c>
      <c r="H6" s="22" t="str">
        <f>Samples!Q39</f>
        <v/>
      </c>
      <c r="I6" s="22" t="str">
        <f>Samples!Q45</f>
        <v/>
      </c>
      <c r="J6" s="22" t="str">
        <f>Samples!Q50</f>
        <v/>
      </c>
      <c r="K6" s="22" t="str">
        <f>Samples!Q56</f>
        <v/>
      </c>
      <c r="L6" s="22" t="str">
        <f>Samples!Q62</f>
        <v/>
      </c>
      <c r="M6" s="22"/>
    </row>
    <row r="7" ht="15.75" customHeight="1">
      <c r="A7" s="22" t="s">
        <v>42</v>
      </c>
      <c r="B7" s="22"/>
      <c r="C7" s="22" t="str">
        <f>Samples!Q4</f>
        <v>DNA74-3,DNA74-20240126,B5-4,sample,EXP59A-B5,2,8,500,20,0,1,20,,,,</v>
      </c>
      <c r="D7" s="22" t="str">
        <f>Samples!Q16</f>
        <v/>
      </c>
      <c r="E7" s="22" t="str">
        <f>Samples!Q22</f>
        <v/>
      </c>
      <c r="F7" s="22" t="str">
        <f>Samples!Q28</f>
        <v/>
      </c>
      <c r="G7" s="22" t="str">
        <f>Samples!Q34</f>
        <v/>
      </c>
      <c r="H7" s="22" t="str">
        <f>Samples!Q40</f>
        <v/>
      </c>
      <c r="I7" s="22" t="str">
        <f>Samples!Q46</f>
        <v/>
      </c>
      <c r="J7" s="22" t="str">
        <f>Samples!Q51</f>
        <v/>
      </c>
      <c r="K7" s="22" t="str">
        <f>Samples!Q57</f>
        <v/>
      </c>
      <c r="L7" s="22" t="str">
        <f>Samples!Q63</f>
        <v/>
      </c>
      <c r="M7" s="22"/>
    </row>
    <row r="8" ht="15.75" customHeight="1">
      <c r="A8" s="22" t="s">
        <v>43</v>
      </c>
      <c r="B8" s="22"/>
      <c r="C8" s="22" t="str">
        <f>Samples!Q4</f>
        <v>DNA74-3,DNA74-20240126,B5-4,sample,EXP59A-B5,2,8,500,20,0,1,20,,,,</v>
      </c>
      <c r="D8" s="22" t="str">
        <f>Samples!Q17</f>
        <v/>
      </c>
      <c r="E8" s="22" t="str">
        <f>Samples!Q23</f>
        <v/>
      </c>
      <c r="F8" s="22" t="str">
        <f>Samples!Q29</f>
        <v/>
      </c>
      <c r="G8" s="22" t="str">
        <f>Samples!Q35</f>
        <v/>
      </c>
      <c r="H8" s="22" t="str">
        <f>Samples!Q41</f>
        <v/>
      </c>
      <c r="I8" s="22"/>
      <c r="J8" s="22" t="str">
        <f>Samples!Q52</f>
        <v/>
      </c>
      <c r="K8" s="22" t="str">
        <f>Samples!Q58</f>
        <v/>
      </c>
      <c r="L8" s="22" t="str">
        <f>Samples!Q64</f>
        <v/>
      </c>
      <c r="M8" s="22"/>
    </row>
    <row r="9" ht="15.75" customHeight="1">
      <c r="A9" s="23" t="s">
        <v>44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1" width="36.33"/>
    <col customWidth="1" min="12" max="13" width="8.78"/>
  </cols>
  <sheetData>
    <row r="1" ht="15.75" customHeight="1">
      <c r="B1" s="23">
        <v>1.0</v>
      </c>
      <c r="C1" s="23">
        <v>2.0</v>
      </c>
      <c r="D1" s="23">
        <v>3.0</v>
      </c>
      <c r="E1" s="23">
        <v>4.0</v>
      </c>
      <c r="F1" s="23">
        <v>5.0</v>
      </c>
      <c r="G1" s="23">
        <v>6.0</v>
      </c>
      <c r="H1" s="23">
        <v>7.0</v>
      </c>
      <c r="I1" s="23">
        <v>8.0</v>
      </c>
      <c r="J1" s="23">
        <v>9.0</v>
      </c>
      <c r="K1" s="23">
        <v>10.0</v>
      </c>
      <c r="L1" s="23">
        <v>11.0</v>
      </c>
      <c r="M1" s="23">
        <v>12.0</v>
      </c>
    </row>
    <row r="2" ht="15.75" customHeight="1">
      <c r="A2" s="22" t="s">
        <v>37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ht="15.75" customHeight="1">
      <c r="A3" s="22" t="s">
        <v>38</v>
      </c>
      <c r="B3" s="22"/>
      <c r="C3" s="22" t="str">
        <f>Samples!Q65</f>
        <v/>
      </c>
      <c r="D3" s="22" t="str">
        <f>Samples!Q70</f>
        <v/>
      </c>
      <c r="E3" s="22" t="str">
        <f>Samples!Q76</f>
        <v/>
      </c>
      <c r="F3" s="22" t="str">
        <f>Samples!Q82</f>
        <v/>
      </c>
      <c r="G3" s="22" t="str">
        <f>Samples!Q88</f>
        <v/>
      </c>
      <c r="H3" s="22"/>
      <c r="I3" s="22"/>
      <c r="J3" s="22"/>
      <c r="K3" s="22"/>
      <c r="L3" s="22"/>
      <c r="M3" s="22"/>
    </row>
    <row r="4" ht="15.75" customHeight="1">
      <c r="A4" s="22" t="s">
        <v>39</v>
      </c>
      <c r="B4" s="22"/>
      <c r="C4" s="22" t="str">
        <f>Samples!Q66</f>
        <v/>
      </c>
      <c r="D4" s="22" t="str">
        <f>Samples!Q71</f>
        <v/>
      </c>
      <c r="E4" s="22" t="str">
        <f>Samples!Q77</f>
        <v/>
      </c>
      <c r="F4" s="22" t="str">
        <f>Samples!Q83</f>
        <v/>
      </c>
      <c r="G4" s="22" t="str">
        <f>Samples!Q89</f>
        <v/>
      </c>
      <c r="H4" s="22"/>
      <c r="I4" s="22"/>
      <c r="J4" s="22"/>
      <c r="K4" s="22"/>
      <c r="L4" s="22"/>
      <c r="M4" s="22"/>
    </row>
    <row r="5" ht="15.75" customHeight="1">
      <c r="A5" s="22" t="s">
        <v>40</v>
      </c>
      <c r="B5" s="22"/>
      <c r="C5" s="22" t="str">
        <f>Samples!Q67</f>
        <v/>
      </c>
      <c r="D5" s="22" t="str">
        <f>Samples!Q72</f>
        <v/>
      </c>
      <c r="E5" s="22" t="str">
        <f>Samples!Q78</f>
        <v/>
      </c>
      <c r="F5" s="22" t="str">
        <f>Samples!Q84</f>
        <v/>
      </c>
      <c r="G5" s="22" t="str">
        <f>Samples!Q90</f>
        <v/>
      </c>
      <c r="H5" s="22"/>
      <c r="I5" s="22"/>
      <c r="J5" s="22"/>
      <c r="K5" s="22"/>
      <c r="L5" s="22"/>
      <c r="M5" s="22"/>
    </row>
    <row r="6" ht="15.75" customHeight="1">
      <c r="A6" s="22" t="s">
        <v>41</v>
      </c>
      <c r="B6" s="22"/>
      <c r="C6" s="22" t="str">
        <f>Samples!Q68</f>
        <v/>
      </c>
      <c r="D6" s="22" t="str">
        <f>Samples!Q73</f>
        <v/>
      </c>
      <c r="E6" s="22" t="str">
        <f>Samples!Q79</f>
        <v/>
      </c>
      <c r="F6" s="22" t="str">
        <f>Samples!Q85</f>
        <v/>
      </c>
      <c r="G6" s="22" t="str">
        <f>Samples!Q91</f>
        <v/>
      </c>
      <c r="H6" s="22"/>
      <c r="I6" s="22"/>
      <c r="J6" s="22"/>
      <c r="K6" s="22"/>
      <c r="L6" s="22"/>
      <c r="M6" s="22"/>
    </row>
    <row r="7" ht="15.75" customHeight="1">
      <c r="A7" s="22" t="s">
        <v>42</v>
      </c>
      <c r="B7" s="22"/>
      <c r="C7" s="22" t="str">
        <f>Samples!Q69</f>
        <v/>
      </c>
      <c r="D7" s="22" t="str">
        <f>Samples!Q74</f>
        <v/>
      </c>
      <c r="E7" s="22" t="str">
        <f>Samples!Q80</f>
        <v/>
      </c>
      <c r="F7" s="22" t="str">
        <f>Samples!Q86</f>
        <v/>
      </c>
      <c r="G7" s="22" t="str">
        <f>Samples!Q92</f>
        <v/>
      </c>
      <c r="H7" s="22"/>
      <c r="I7" s="22"/>
      <c r="J7" s="22"/>
      <c r="K7" s="22"/>
      <c r="L7" s="22"/>
      <c r="M7" s="22"/>
    </row>
    <row r="8" ht="15.75" customHeight="1">
      <c r="A8" s="22" t="s">
        <v>43</v>
      </c>
      <c r="B8" s="22"/>
      <c r="C8" s="22"/>
      <c r="D8" s="22" t="str">
        <f>Samples!Q75</f>
        <v/>
      </c>
      <c r="E8" s="22" t="str">
        <f>Samples!Q81</f>
        <v/>
      </c>
      <c r="F8" s="22" t="str">
        <f>Samples!Q87</f>
        <v/>
      </c>
      <c r="G8" s="22"/>
      <c r="H8" s="22"/>
      <c r="I8" s="22"/>
      <c r="J8" s="22"/>
      <c r="K8" s="22"/>
      <c r="L8" s="22"/>
      <c r="M8" s="22"/>
    </row>
    <row r="9" ht="15.75" customHeight="1">
      <c r="A9" s="22" t="s">
        <v>44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ht="15.75" customHeigh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3" width="10.78"/>
  </cols>
  <sheetData>
    <row r="1" ht="15.75" customHeight="1">
      <c r="A1" s="24"/>
      <c r="B1" s="25">
        <v>1.0</v>
      </c>
      <c r="C1" s="25">
        <v>2.0</v>
      </c>
      <c r="D1" s="25">
        <v>3.0</v>
      </c>
      <c r="E1" s="25">
        <v>4.0</v>
      </c>
      <c r="F1" s="25">
        <v>5.0</v>
      </c>
      <c r="G1" s="25">
        <v>6.0</v>
      </c>
      <c r="H1" s="25">
        <v>7.0</v>
      </c>
      <c r="I1" s="25">
        <v>8.0</v>
      </c>
      <c r="J1" s="25">
        <v>9.0</v>
      </c>
      <c r="K1" s="25">
        <v>10.0</v>
      </c>
      <c r="L1" s="25">
        <v>11.0</v>
      </c>
      <c r="M1" s="25">
        <v>12.0</v>
      </c>
    </row>
    <row r="2" ht="54.0" customHeight="1">
      <c r="A2" s="25" t="s">
        <v>37</v>
      </c>
      <c r="B2" s="26" t="str">
        <f>Samples!Q6</f>
        <v>DNA74-5,DNA74-20240126,DNA_40 standard,standard,DNA_40 standard,1,,,,,,20,40,,,</v>
      </c>
      <c r="C2" s="27" t="str">
        <f t="shared" ref="C2:C9" si="2">B2</f>
        <v>DNA74-5,DNA74-20240126,DNA_40 standard,standard,DNA_40 standard,1,,,,,,20,40,,,</v>
      </c>
      <c r="D2" s="28" t="str">
        <f>Samples!Q2</f>
        <v>DNA74-1,DNA74-20240126,B6-1,sample,EXP59A-B6,1,8,500,10,390,40,20,,,,</v>
      </c>
      <c r="E2" s="28" t="str">
        <f t="shared" ref="E2:F2" si="1">D2</f>
        <v>DNA74-1,DNA74-20240126,B6-1,sample,EXP59A-B6,1,8,500,10,390,40,20,,,,</v>
      </c>
      <c r="F2" s="28" t="str">
        <f t="shared" si="1"/>
        <v>DNA74-1,DNA74-20240126,B6-1,sample,EXP59A-B6,1,8,500,10,390,40,20,,,,</v>
      </c>
      <c r="G2" s="28"/>
      <c r="H2" s="28"/>
      <c r="I2" s="28"/>
      <c r="J2" s="28"/>
      <c r="K2" s="28"/>
      <c r="L2" s="28"/>
      <c r="M2" s="28"/>
    </row>
    <row r="3" ht="54.0" customHeight="1">
      <c r="A3" s="25" t="s">
        <v>38</v>
      </c>
      <c r="B3" s="26" t="str">
        <f>Samples!Q7</f>
        <v>DNA74-6,DNA74-20240126,DNA_30 standard,standard,DNA_30 standard,1,,,,,,20,30,,,</v>
      </c>
      <c r="C3" s="27" t="str">
        <f t="shared" si="2"/>
        <v>DNA74-6,DNA74-20240126,DNA_30 standard,standard,DNA_30 standard,1,,,,,,20,30,,,</v>
      </c>
      <c r="D3" s="28" t="str">
        <f>Samples!Q3</f>
        <v>DNA74-2,DNA74-20240126,C6-4,sample,EXP59A-C6,1,8,500,10,390,40,20,,,,</v>
      </c>
      <c r="E3" s="28" t="str">
        <f t="shared" ref="E3:F3" si="3">D3</f>
        <v>DNA74-2,DNA74-20240126,C6-4,sample,EXP59A-C6,1,8,500,10,390,40,20,,,,</v>
      </c>
      <c r="F3" s="28" t="str">
        <f t="shared" si="3"/>
        <v>DNA74-2,DNA74-20240126,C6-4,sample,EXP59A-C6,1,8,500,10,390,40,20,,,,</v>
      </c>
      <c r="G3" s="28"/>
      <c r="H3" s="28"/>
      <c r="I3" s="28"/>
      <c r="J3" s="28"/>
      <c r="K3" s="28"/>
      <c r="L3" s="28"/>
      <c r="M3" s="28"/>
    </row>
    <row r="4" ht="54.0" customHeight="1">
      <c r="A4" s="25" t="s">
        <v>39</v>
      </c>
      <c r="B4" s="26" t="str">
        <f>Samples!Q8</f>
        <v>DNA74-7,DNA74-20240126,DNA_20 standard,standard,DNA_20 standard,1,,,,,,20,20,,,</v>
      </c>
      <c r="C4" s="27" t="str">
        <f t="shared" si="2"/>
        <v>DNA74-7,DNA74-20240126,DNA_20 standard,standard,DNA_20 standard,1,,,,,,20,20,,,</v>
      </c>
      <c r="D4" s="28" t="str">
        <f>Samples!Q4</f>
        <v>DNA74-3,DNA74-20240126,B5-4,sample,EXP59A-B5,2,8,500,20,0,1,20,,,,</v>
      </c>
      <c r="E4" s="28" t="str">
        <f t="shared" ref="E4:F4" si="4">D4</f>
        <v>DNA74-3,DNA74-20240126,B5-4,sample,EXP59A-B5,2,8,500,20,0,1,20,,,,</v>
      </c>
      <c r="F4" s="28" t="str">
        <f t="shared" si="4"/>
        <v>DNA74-3,DNA74-20240126,B5-4,sample,EXP59A-B5,2,8,500,20,0,1,20,,,,</v>
      </c>
      <c r="G4" s="28"/>
      <c r="H4" s="28"/>
      <c r="I4" s="28"/>
      <c r="J4" s="28"/>
      <c r="K4" s="28"/>
      <c r="L4" s="28"/>
      <c r="M4" s="28"/>
    </row>
    <row r="5" ht="54.0" customHeight="1">
      <c r="A5" s="25" t="s">
        <v>40</v>
      </c>
      <c r="B5" s="26" t="str">
        <f>Samples!Q9</f>
        <v>DNA74-8,DNA74-20240126,DNA_16 standard,standard,DNA_16 standard,1,,,,,,20,16,,,</v>
      </c>
      <c r="C5" s="27" t="str">
        <f t="shared" si="2"/>
        <v>DNA74-8,DNA74-20240126,DNA_16 standard,standard,DNA_16 standard,1,,,,,,20,16,,,</v>
      </c>
      <c r="D5" s="28" t="str">
        <f>Samples!Q5</f>
        <v>DNA74-4,DNA74-20240126,B6-4,sample,EXP59A-B6,4,8,500,20,0,1,20,,,,</v>
      </c>
      <c r="E5" s="28" t="str">
        <f t="shared" ref="E5:F5" si="5">D5</f>
        <v>DNA74-4,DNA74-20240126,B6-4,sample,EXP59A-B6,4,8,500,20,0,1,20,,,,</v>
      </c>
      <c r="F5" s="28" t="str">
        <f t="shared" si="5"/>
        <v>DNA74-4,DNA74-20240126,B6-4,sample,EXP59A-B6,4,8,500,20,0,1,20,,,,</v>
      </c>
      <c r="G5" s="28"/>
      <c r="H5" s="28"/>
      <c r="I5" s="28"/>
      <c r="J5" s="28"/>
      <c r="K5" s="28"/>
      <c r="L5" s="28"/>
      <c r="M5" s="28"/>
    </row>
    <row r="6" ht="54.0" customHeight="1">
      <c r="A6" s="25" t="s">
        <v>41</v>
      </c>
      <c r="B6" s="26" t="str">
        <f>Samples!Q10</f>
        <v>DNA74-9,DNA74-20240126,DNA_12 standard,standard,DNA_12 standard,1,,,,,,20,12,,,</v>
      </c>
      <c r="C6" s="27" t="str">
        <f t="shared" si="2"/>
        <v>DNA74-9,DNA74-20240126,DNA_12 standard,standard,DNA_12 standard,1,,,,,,20,12,,,</v>
      </c>
      <c r="D6" s="28"/>
      <c r="E6" s="28"/>
      <c r="F6" s="28"/>
      <c r="G6" s="28"/>
      <c r="H6" s="28"/>
      <c r="I6" s="28"/>
      <c r="J6" s="28"/>
      <c r="K6" s="29"/>
      <c r="L6" s="28"/>
      <c r="M6" s="28"/>
    </row>
    <row r="7" ht="54.0" customHeight="1">
      <c r="A7" s="25" t="s">
        <v>42</v>
      </c>
      <c r="B7" s="26" t="str">
        <f>Samples!Q11</f>
        <v>DNA74-10,DNA74-20240126,DNA_8 standard,standard,DNA_8 standard,1,,,,,,20,8,,,</v>
      </c>
      <c r="C7" s="27" t="str">
        <f t="shared" si="2"/>
        <v>DNA74-10,DNA74-20240126,DNA_8 standard,standard,DNA_8 standard,1,,,,,,20,8,,,</v>
      </c>
      <c r="D7" s="28"/>
      <c r="E7" s="28"/>
      <c r="F7" s="28"/>
      <c r="G7" s="28"/>
      <c r="H7" s="28"/>
      <c r="I7" s="28"/>
      <c r="J7" s="28"/>
      <c r="K7" s="29"/>
      <c r="L7" s="28"/>
      <c r="M7" s="28"/>
    </row>
    <row r="8" ht="54.0" customHeight="1">
      <c r="A8" s="25" t="s">
        <v>43</v>
      </c>
      <c r="B8" s="26" t="str">
        <f>Samples!Q12</f>
        <v>DNA74-11,DNA74-20240126,DNA_4 standard,standard,DNA_4 standard,1,,,,,,20,4,,,</v>
      </c>
      <c r="C8" s="27" t="str">
        <f t="shared" si="2"/>
        <v>DNA74-11,DNA74-20240126,DNA_4 standard,standard,DNA_4 standard,1,,,,,,20,4,,,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ht="54.0" customHeight="1">
      <c r="A9" s="25" t="s">
        <v>44</v>
      </c>
      <c r="B9" s="26" t="str">
        <f>Samples!Q13</f>
        <v>DNA74-12,DNA74-20240126,DNA_0 standard,standard,DNA_0 standard,1,,,,,,20,0,,,</v>
      </c>
      <c r="C9" s="27" t="str">
        <f t="shared" si="2"/>
        <v>DNA74-12,DNA74-20240126,DNA_0 standard,standard,DNA_0 standard,1,,,,,,20,0,,,</v>
      </c>
      <c r="D9" s="28"/>
      <c r="E9" s="28"/>
      <c r="F9" s="28"/>
      <c r="G9" s="28"/>
      <c r="H9" s="28"/>
      <c r="I9" s="28"/>
      <c r="J9" s="28"/>
      <c r="K9" s="28"/>
      <c r="L9" s="28"/>
      <c r="M9" s="28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3" width="9.44"/>
  </cols>
  <sheetData>
    <row r="1" ht="15.75" customHeight="1">
      <c r="A1" s="25"/>
      <c r="B1" s="25">
        <v>1.0</v>
      </c>
      <c r="C1" s="25">
        <v>2.0</v>
      </c>
      <c r="D1" s="25">
        <v>3.0</v>
      </c>
      <c r="E1" s="25">
        <v>4.0</v>
      </c>
      <c r="F1" s="25">
        <v>5.0</v>
      </c>
      <c r="G1" s="25">
        <v>6.0</v>
      </c>
      <c r="H1" s="25">
        <v>7.0</v>
      </c>
      <c r="I1" s="25">
        <v>8.0</v>
      </c>
      <c r="J1" s="25">
        <v>9.0</v>
      </c>
      <c r="K1" s="25">
        <v>10.0</v>
      </c>
      <c r="L1" s="25">
        <v>11.0</v>
      </c>
      <c r="M1" s="25">
        <v>12.0</v>
      </c>
    </row>
    <row r="2" ht="44.25" customHeight="1">
      <c r="A2" s="25" t="s">
        <v>37</v>
      </c>
      <c r="B2" s="27"/>
      <c r="C2" s="27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ht="44.25" customHeight="1">
      <c r="A3" s="25" t="s">
        <v>38</v>
      </c>
      <c r="B3" s="27"/>
      <c r="C3" s="27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ht="44.25" customHeight="1">
      <c r="A4" s="25" t="s">
        <v>39</v>
      </c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</row>
    <row r="5" ht="44.25" customHeight="1">
      <c r="A5" s="25" t="s">
        <v>40</v>
      </c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ht="44.25" customHeight="1">
      <c r="A6" s="25" t="s">
        <v>41</v>
      </c>
      <c r="B6" s="28"/>
      <c r="C6" s="28"/>
      <c r="D6" s="28"/>
      <c r="E6" s="28"/>
      <c r="F6" s="28"/>
      <c r="G6" s="28"/>
      <c r="H6" s="28"/>
      <c r="I6" s="28"/>
      <c r="J6" s="28"/>
      <c r="K6" s="29"/>
      <c r="L6" s="28"/>
      <c r="M6" s="28"/>
    </row>
    <row r="7" ht="44.25" customHeight="1">
      <c r="A7" s="25" t="s">
        <v>42</v>
      </c>
      <c r="B7" s="28"/>
      <c r="C7" s="28"/>
      <c r="D7" s="28"/>
      <c r="E7" s="28"/>
      <c r="F7" s="28"/>
      <c r="G7" s="28"/>
      <c r="H7" s="28"/>
      <c r="I7" s="28"/>
      <c r="J7" s="28"/>
      <c r="K7" s="29"/>
      <c r="L7" s="28"/>
      <c r="M7" s="28"/>
    </row>
    <row r="8" ht="44.25" customHeight="1">
      <c r="A8" s="25" t="s">
        <v>43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</row>
    <row r="9" ht="44.25" customHeight="1">
      <c r="A9" s="25" t="s">
        <v>44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33"/>
    <col customWidth="1" min="2" max="13" width="9.0"/>
  </cols>
  <sheetData>
    <row r="1" ht="15.75" customHeight="1">
      <c r="A1" s="25"/>
      <c r="B1" s="25">
        <v>1.0</v>
      </c>
      <c r="C1" s="25">
        <v>2.0</v>
      </c>
      <c r="D1" s="25">
        <v>3.0</v>
      </c>
      <c r="E1" s="25">
        <v>4.0</v>
      </c>
      <c r="F1" s="25">
        <v>5.0</v>
      </c>
      <c r="G1" s="25">
        <v>6.0</v>
      </c>
      <c r="H1" s="25">
        <v>7.0</v>
      </c>
      <c r="I1" s="25">
        <v>8.0</v>
      </c>
      <c r="J1" s="25">
        <v>9.0</v>
      </c>
      <c r="K1" s="25">
        <v>10.0</v>
      </c>
      <c r="L1" s="25">
        <v>11.0</v>
      </c>
      <c r="M1" s="25">
        <v>12.0</v>
      </c>
    </row>
    <row r="2" ht="57.0" customHeight="1">
      <c r="A2" s="25" t="s">
        <v>37</v>
      </c>
      <c r="B2" s="27"/>
      <c r="C2" s="27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ht="57.0" customHeight="1">
      <c r="A3" s="25" t="s">
        <v>38</v>
      </c>
      <c r="B3" s="27"/>
      <c r="C3" s="27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ht="57.0" customHeight="1">
      <c r="A4" s="25" t="s">
        <v>39</v>
      </c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</row>
    <row r="5" ht="57.0" customHeight="1">
      <c r="A5" s="25" t="s">
        <v>40</v>
      </c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ht="57.0" customHeight="1">
      <c r="A6" s="25" t="s">
        <v>41</v>
      </c>
      <c r="B6" s="28"/>
      <c r="C6" s="28"/>
      <c r="D6" s="28"/>
      <c r="E6" s="28"/>
      <c r="F6" s="28"/>
      <c r="G6" s="28"/>
      <c r="H6" s="28"/>
      <c r="I6" s="28"/>
      <c r="J6" s="28"/>
      <c r="K6" s="29"/>
      <c r="L6" s="28"/>
      <c r="M6" s="28"/>
    </row>
    <row r="7" ht="57.0" customHeight="1">
      <c r="A7" s="25" t="s">
        <v>42</v>
      </c>
      <c r="B7" s="28"/>
      <c r="C7" s="28"/>
      <c r="D7" s="28"/>
      <c r="E7" s="28"/>
      <c r="F7" s="28"/>
      <c r="G7" s="28"/>
      <c r="H7" s="28"/>
      <c r="I7" s="28"/>
      <c r="J7" s="28"/>
      <c r="K7" s="29"/>
      <c r="L7" s="28"/>
      <c r="M7" s="28"/>
    </row>
    <row r="8" ht="57.0" customHeight="1">
      <c r="A8" s="25" t="s">
        <v>43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</row>
    <row r="9" ht="57.0" customHeight="1">
      <c r="A9" s="25" t="s">
        <v>44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2" width="10.56"/>
    <col customWidth="1" min="13" max="13" width="16.67"/>
  </cols>
  <sheetData>
    <row r="1" ht="48.75" customHeight="1">
      <c r="A1" s="25"/>
      <c r="B1" s="25">
        <v>1.0</v>
      </c>
      <c r="C1" s="25">
        <v>2.0</v>
      </c>
      <c r="D1" s="25">
        <v>3.0</v>
      </c>
      <c r="E1" s="25">
        <v>4.0</v>
      </c>
      <c r="F1" s="25">
        <v>5.0</v>
      </c>
      <c r="G1" s="25">
        <v>6.0</v>
      </c>
      <c r="H1" s="25">
        <v>7.0</v>
      </c>
      <c r="I1" s="25">
        <v>8.0</v>
      </c>
      <c r="J1" s="25">
        <v>9.0</v>
      </c>
      <c r="K1" s="25">
        <v>10.0</v>
      </c>
      <c r="L1" s="25">
        <v>11.0</v>
      </c>
      <c r="M1" s="25">
        <v>12.0</v>
      </c>
    </row>
    <row r="2" ht="48.75" customHeight="1">
      <c r="A2" s="25" t="s">
        <v>37</v>
      </c>
      <c r="B2" s="27"/>
      <c r="C2" s="27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ht="48.75" customHeight="1">
      <c r="A3" s="25" t="s">
        <v>38</v>
      </c>
      <c r="B3" s="27"/>
      <c r="C3" s="27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ht="48.75" customHeight="1">
      <c r="A4" s="25" t="s">
        <v>39</v>
      </c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</row>
    <row r="5" ht="48.75" customHeight="1">
      <c r="A5" s="25" t="s">
        <v>40</v>
      </c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ht="48.75" customHeight="1">
      <c r="A6" s="25" t="s">
        <v>41</v>
      </c>
      <c r="B6" s="28"/>
      <c r="C6" s="28"/>
      <c r="D6" s="28"/>
      <c r="E6" s="28"/>
      <c r="F6" s="28"/>
      <c r="G6" s="28"/>
      <c r="H6" s="28"/>
      <c r="I6" s="28"/>
      <c r="J6" s="28"/>
      <c r="K6" s="29"/>
      <c r="L6" s="28"/>
      <c r="M6" s="28"/>
    </row>
    <row r="7" ht="48.75" customHeight="1">
      <c r="A7" s="25" t="s">
        <v>42</v>
      </c>
      <c r="B7" s="28"/>
      <c r="C7" s="28"/>
      <c r="D7" s="28"/>
      <c r="E7" s="28"/>
      <c r="F7" s="28"/>
      <c r="G7" s="28"/>
      <c r="H7" s="28"/>
      <c r="I7" s="28"/>
      <c r="J7" s="28"/>
      <c r="K7" s="29"/>
      <c r="L7" s="28"/>
      <c r="M7" s="28"/>
    </row>
    <row r="8" ht="48.75" customHeight="1">
      <c r="A8" s="25" t="s">
        <v>43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</row>
    <row r="9" ht="48.75" customHeight="1">
      <c r="A9" s="25" t="s">
        <v>44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4.11"/>
    <col customWidth="1" min="2" max="2" width="18.22"/>
  </cols>
  <sheetData>
    <row r="1">
      <c r="A1" s="30" t="s">
        <v>1</v>
      </c>
      <c r="B1" s="30" t="s">
        <v>45</v>
      </c>
      <c r="C1" s="30" t="s">
        <v>46</v>
      </c>
      <c r="D1" s="30" t="s">
        <v>47</v>
      </c>
    </row>
    <row r="2">
      <c r="A2" s="31" t="s">
        <v>19</v>
      </c>
    </row>
  </sheetData>
  <drawing r:id="rId1"/>
</worksheet>
</file>