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-120" yWindow="-120" windowWidth="20736" windowHeight="11160"/>
  </bookViews>
  <sheets>
    <sheet name="شاشة الحوالات مكتب" sheetId="3" r:id="rId1"/>
    <sheet name="قيود الحوالات 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3" l="1"/>
  <c r="G21" i="3"/>
  <c r="I28" i="3"/>
  <c r="E8" i="3" l="1"/>
  <c r="F8" i="3"/>
  <c r="G8" i="3"/>
  <c r="H8" i="3"/>
  <c r="I8" i="3"/>
  <c r="I30" i="3" s="1"/>
  <c r="D8" i="3"/>
  <c r="I11" i="3"/>
  <c r="I21" i="3"/>
  <c r="G11" i="3" l="1"/>
  <c r="H28" i="3"/>
  <c r="H30" i="3" s="1"/>
  <c r="F11" i="3"/>
  <c r="G28" i="3"/>
  <c r="G30" i="3" s="1"/>
  <c r="H11" i="3"/>
  <c r="D11" i="3"/>
  <c r="E11" i="3"/>
  <c r="F21" i="3"/>
  <c r="F28" i="3" s="1"/>
  <c r="F30" i="3" s="1"/>
  <c r="D21" i="3"/>
  <c r="D28" i="3" s="1"/>
  <c r="D30" i="3" s="1"/>
  <c r="E21" i="3"/>
  <c r="E28" i="3" s="1"/>
  <c r="E30" i="3" s="1"/>
</calcChain>
</file>

<file path=xl/sharedStrings.xml><?xml version="1.0" encoding="utf-8"?>
<sst xmlns="http://schemas.openxmlformats.org/spreadsheetml/2006/main" count="122" uniqueCount="85">
  <si>
    <t>الإسم</t>
  </si>
  <si>
    <t>$</t>
  </si>
  <si>
    <t xml:space="preserve">حرز الله </t>
  </si>
  <si>
    <t>دينار</t>
  </si>
  <si>
    <t>المرجع</t>
  </si>
  <si>
    <t>الموبايل</t>
  </si>
  <si>
    <t>العنوان</t>
  </si>
  <si>
    <t xml:space="preserve">سعر التحويل إلى عملة الإستلام </t>
  </si>
  <si>
    <t xml:space="preserve">عملة الإستلام </t>
  </si>
  <si>
    <t>المرسل</t>
  </si>
  <si>
    <t xml:space="preserve">الهوية </t>
  </si>
  <si>
    <t xml:space="preserve">المستلم </t>
  </si>
  <si>
    <t xml:space="preserve">عملة المبلغ المستلم </t>
  </si>
  <si>
    <t xml:space="preserve">المبلغ للتسليم </t>
  </si>
  <si>
    <t>المكتب</t>
  </si>
  <si>
    <t>عمولة المكتب</t>
  </si>
  <si>
    <t>عملة الحوالة للمكتب</t>
  </si>
  <si>
    <t xml:space="preserve">سعر التحويل إلى دولار </t>
  </si>
  <si>
    <t>مبلغ المكتب</t>
  </si>
  <si>
    <t xml:space="preserve">إسم المكتب </t>
  </si>
  <si>
    <t>الدولة / المدينة</t>
  </si>
  <si>
    <t>طارق</t>
  </si>
  <si>
    <t xml:space="preserve">خالد </t>
  </si>
  <si>
    <t xml:space="preserve">مصر / القاهرة </t>
  </si>
  <si>
    <t>مصر الجديدة</t>
  </si>
  <si>
    <t>المبلغ المستلم من المحول</t>
  </si>
  <si>
    <t>مصاريف أخرى على المحول</t>
  </si>
  <si>
    <t xml:space="preserve">مصاريف أخرى على المستلم </t>
  </si>
  <si>
    <t>العمولة على المحول</t>
  </si>
  <si>
    <t>عمولة على المستلم</t>
  </si>
  <si>
    <t>حالة 1</t>
  </si>
  <si>
    <t>حالة 2</t>
  </si>
  <si>
    <t>حالة 3</t>
  </si>
  <si>
    <t>حالة 4</t>
  </si>
  <si>
    <t xml:space="preserve">بن زايد </t>
  </si>
  <si>
    <t>دبي</t>
  </si>
  <si>
    <t>بار دبي</t>
  </si>
  <si>
    <t>درهم</t>
  </si>
  <si>
    <t>حالة 5</t>
  </si>
  <si>
    <t>ش</t>
  </si>
  <si>
    <t xml:space="preserve">الملك عبد الله </t>
  </si>
  <si>
    <t xml:space="preserve">عمان </t>
  </si>
  <si>
    <t xml:space="preserve">قصر رغدان </t>
  </si>
  <si>
    <t>المبلغ المستلم بالدولار</t>
  </si>
  <si>
    <t>سعر التحويل إلى دولار (شراء)</t>
  </si>
  <si>
    <t>ربحية الفلسطينية من الحوالة $</t>
  </si>
  <si>
    <t>حالة 6 (موني جرام)</t>
  </si>
  <si>
    <t>بايدن</t>
  </si>
  <si>
    <t>واشنطن</t>
  </si>
  <si>
    <t>البيت الأبيض</t>
  </si>
  <si>
    <t xml:space="preserve">موني جرام </t>
  </si>
  <si>
    <t>الإدخال</t>
  </si>
  <si>
    <t xml:space="preserve">إختيار من قائمة + إضافة جديد </t>
  </si>
  <si>
    <t>إظهار القيم السابقة + إمكانية التعديل</t>
  </si>
  <si>
    <t>قائمة + القيمة الإفتراضية = عملة آخر حركة لهذا المرسل</t>
  </si>
  <si>
    <t>إدخال + القيمة الإفتراضية = سعر تحويل عملة المبلغ إلى الدولار</t>
  </si>
  <si>
    <t xml:space="preserve">إدخال + القيمة الإفتراضية = آخر مبلغ لهذا المرسل </t>
  </si>
  <si>
    <t>آلي = المبلغ المستلم * سعر التحويل للدولار</t>
  </si>
  <si>
    <t>صندوق إختيار Check Box</t>
  </si>
  <si>
    <t xml:space="preserve">إدخال + القيمة الإفتراضية = صفر </t>
  </si>
  <si>
    <t>آلي حسب المعادلة في الإكسل</t>
  </si>
  <si>
    <t>إختيار ممن قائمة (آخر قائمة مستلمين من نفس المرسل) + إضافة جديد</t>
  </si>
  <si>
    <t>إدخال</t>
  </si>
  <si>
    <t>إختيار من قائمة (آخر دول + مدن تم إدخالهم من قبل) + إدخال جديد</t>
  </si>
  <si>
    <t>قائمة + القيمة الإفتراضية = عملة آخر حركة لهذا المرسل وهذا المستلم</t>
  </si>
  <si>
    <t xml:space="preserve">إدخال + القيمة الإفتراضية = في حال تسواي عملة الإرسال والإستلام </t>
  </si>
  <si>
    <t xml:space="preserve">صندوق إختيار Check Box (لا يمكن أن يكون العمولة على المرسل والمستلم معا. يجب إختيار أحدهما) </t>
  </si>
  <si>
    <t xml:space="preserve">إدخال + القيمة الإفتراضية = آخر مصاريف أخرى لهذا المرسل وهذا المستلم </t>
  </si>
  <si>
    <t>إختيار من قائمة + إضافة جديد</t>
  </si>
  <si>
    <t xml:space="preserve">إدخال + القيمة الإفتراضية = آخر قيمة تم إدخالها لهذا المكتب لهذه الوجهة </t>
  </si>
  <si>
    <t xml:space="preserve">إدخال من قائمة إختيار + القيمة الإفتراضية = $ </t>
  </si>
  <si>
    <t xml:space="preserve">إدخال + القيمة الإفتراضية = آخر سعر تحويل من عملة الحوالة إلى الدولار </t>
  </si>
  <si>
    <t xml:space="preserve">آلي حسب معادلة الإكسل </t>
  </si>
  <si>
    <t xml:space="preserve">حقول إضافية </t>
  </si>
  <si>
    <t>تاريخ الحوالة</t>
  </si>
  <si>
    <t xml:space="preserve">آلي = تاريخ اليوم </t>
  </si>
  <si>
    <t xml:space="preserve">رقم الحوالة </t>
  </si>
  <si>
    <t xml:space="preserve">نوع الحوالة </t>
  </si>
  <si>
    <t xml:space="preserve">إختيار من قائمة (مكتب - موني جرام) (القيمة الإفتراضية = مكتب </t>
  </si>
  <si>
    <t xml:space="preserve">ألي = الأخير + 1 </t>
  </si>
  <si>
    <t>رقم الحوالة المرجعي</t>
  </si>
  <si>
    <t xml:space="preserve">إدخال (رقم الحوالة في حال موني جرام)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</si>
  <si>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</si>
  <si>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ملاحظة</t>
  </si>
  <si>
    <t>في قسم المستلم المبلغ بالدولار يطرح من مبلغ المكتب
 و ان كان الفرق موجب يكون مرجع والعكس يكون عمولة للمكتب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</si>
</sst>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.000_-;\-* #,##0.000_-;_-* &quot;-&quot;??_-;_-@_-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0" fillId="0" borderId="0" xfId="1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1" applyFont="1" applyAlignment="1">
      <alignment horizontal="center" vertical="center"/>
    </xf>
    <xf numFmtId="0" fontId="0" fillId="0" borderId="0" xfId="0" applyAlignment="1">
      <alignment wrapText="1"/>
    </xf>
    <xf numFmtId="165" fontId="6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rightToLeft="1" tabSelected="1" topLeftCell="B1" zoomScale="85" zoomScaleNormal="85" workbookViewId="0">
      <selection activeCell="B24" sqref="A24:XFD24"/>
    </sheetView>
  </sheetViews>
  <sheetFormatPr defaultRowHeight="13.8" x14ac:dyDescent="0.25"/>
  <cols>
    <col min="1" max="1" width="26.09765625" customWidth="1"/>
    <col min="2" max="2" width="42.19921875" bestFit="1" customWidth="1"/>
    <col min="3" max="3" width="63.69921875" customWidth="1"/>
    <col min="4" max="4" width="23" style="3" customWidth="1"/>
    <col min="5" max="5" width="15.296875" style="3" customWidth="1"/>
    <col min="6" max="6" width="14.69921875" style="3" customWidth="1"/>
    <col min="7" max="7" width="14" style="10" bestFit="1" customWidth="1"/>
    <col min="8" max="8" width="11.296875" style="10" bestFit="1" customWidth="1"/>
    <col min="9" max="9" width="14.69921875" style="6" bestFit="1" customWidth="1"/>
  </cols>
  <sheetData>
    <row r="1" spans="1:13" x14ac:dyDescent="0.25">
      <c r="C1" t="s">
        <v>51</v>
      </c>
      <c r="D1" s="4" t="s">
        <v>30</v>
      </c>
      <c r="E1" s="4" t="s">
        <v>31</v>
      </c>
      <c r="F1" s="4" t="s">
        <v>32</v>
      </c>
      <c r="G1" s="9" t="s">
        <v>33</v>
      </c>
      <c r="H1" s="9" t="s">
        <v>38</v>
      </c>
      <c r="I1" s="7" t="s">
        <v>46</v>
      </c>
    </row>
    <row r="2" spans="1:13" x14ac:dyDescent="0.25">
      <c r="A2" s="1" t="s">
        <v>9</v>
      </c>
      <c r="B2" t="s">
        <v>0</v>
      </c>
      <c r="C2" t="s">
        <v>52</v>
      </c>
      <c r="D2" s="3" t="s">
        <v>21</v>
      </c>
      <c r="E2" s="3" t="s">
        <v>21</v>
      </c>
      <c r="F2" s="3" t="s">
        <v>21</v>
      </c>
      <c r="G2" s="10" t="s">
        <v>21</v>
      </c>
      <c r="H2" s="10" t="s">
        <v>21</v>
      </c>
      <c r="I2" s="6" t="s">
        <v>21</v>
      </c>
    </row>
    <row r="3" spans="1:13" x14ac:dyDescent="0.25">
      <c r="B3" t="s">
        <v>5</v>
      </c>
      <c r="C3" t="s">
        <v>53</v>
      </c>
      <c r="D3" s="3">
        <v>599529295</v>
      </c>
      <c r="E3" s="3">
        <v>599529295</v>
      </c>
      <c r="F3" s="3">
        <v>599529297</v>
      </c>
      <c r="G3" s="10">
        <v>599529298</v>
      </c>
      <c r="H3" s="10">
        <v>599529299</v>
      </c>
      <c r="I3" s="6">
        <v>599529300</v>
      </c>
    </row>
    <row r="4" spans="1:13" x14ac:dyDescent="0.25">
      <c r="B4" t="s">
        <v>10</v>
      </c>
      <c r="C4" t="s">
        <v>53</v>
      </c>
    </row>
    <row r="5" spans="1:13" x14ac:dyDescent="0.25">
      <c r="B5" t="s">
        <v>12</v>
      </c>
      <c r="C5" t="s">
        <v>54</v>
      </c>
      <c r="D5" s="3" t="s">
        <v>1</v>
      </c>
      <c r="E5" s="3" t="s">
        <v>1</v>
      </c>
      <c r="F5" s="3" t="s">
        <v>1</v>
      </c>
      <c r="G5" s="10" t="s">
        <v>1</v>
      </c>
      <c r="H5" s="10" t="s">
        <v>39</v>
      </c>
      <c r="I5" s="6" t="s">
        <v>1</v>
      </c>
    </row>
    <row r="6" spans="1:13" x14ac:dyDescent="0.25">
      <c r="B6" t="s">
        <v>44</v>
      </c>
      <c r="C6" t="s">
        <v>55</v>
      </c>
      <c r="D6" s="3">
        <v>1</v>
      </c>
      <c r="E6" s="3">
        <v>1</v>
      </c>
      <c r="F6" s="3">
        <v>1</v>
      </c>
      <c r="G6" s="10">
        <v>1</v>
      </c>
      <c r="H6" s="10">
        <v>3.22</v>
      </c>
      <c r="I6" s="6">
        <v>1</v>
      </c>
    </row>
    <row r="7" spans="1:13" x14ac:dyDescent="0.25">
      <c r="B7" t="s">
        <v>25</v>
      </c>
      <c r="C7" t="s">
        <v>56</v>
      </c>
      <c r="D7" s="5">
        <v>100</v>
      </c>
      <c r="E7" s="5">
        <v>100</v>
      </c>
      <c r="F7" s="5">
        <v>100</v>
      </c>
      <c r="G7" s="11">
        <v>1000</v>
      </c>
      <c r="H7" s="11">
        <v>3200</v>
      </c>
      <c r="I7" s="8">
        <v>100</v>
      </c>
      <c r="J7" s="2"/>
      <c r="K7" s="2"/>
      <c r="L7" s="2"/>
      <c r="M7" s="2"/>
    </row>
    <row r="8" spans="1:13" x14ac:dyDescent="0.25">
      <c r="A8" t="s">
        <v>82</v>
      </c>
      <c r="B8" t="s">
        <v>43</v>
      </c>
      <c r="C8" t="s">
        <v>57</v>
      </c>
      <c r="D8" s="5">
        <f>D7/D6</f>
        <v>100</v>
      </c>
      <c r="E8" s="5">
        <f t="shared" ref="E8:I8" si="0">E7/E6</f>
        <v>100</v>
      </c>
      <c r="F8" s="5">
        <f t="shared" si="0"/>
        <v>100</v>
      </c>
      <c r="G8" s="11">
        <f t="shared" si="0"/>
        <v>1000</v>
      </c>
      <c r="H8" s="11">
        <f t="shared" si="0"/>
        <v>993.78881987577631</v>
      </c>
      <c r="I8" s="8">
        <f t="shared" si="0"/>
        <v>100</v>
      </c>
      <c r="J8" s="2"/>
      <c r="K8" s="2"/>
      <c r="L8" s="2"/>
      <c r="M8" s="2"/>
    </row>
    <row r="9" spans="1:13" x14ac:dyDescent="0.25">
      <c r="B9" t="s">
        <v>28</v>
      </c>
      <c r="C9" t="s">
        <v>58</v>
      </c>
      <c r="D9" s="5">
        <v>10</v>
      </c>
      <c r="E9" s="5">
        <v>10</v>
      </c>
      <c r="F9" s="5">
        <v>10</v>
      </c>
      <c r="G9" s="11">
        <v>10</v>
      </c>
      <c r="H9" s="11">
        <v>10</v>
      </c>
      <c r="I9" s="8">
        <v>10</v>
      </c>
      <c r="J9" s="2"/>
      <c r="K9" s="2"/>
      <c r="L9" s="2"/>
      <c r="M9" s="2"/>
    </row>
    <row r="10" spans="1:13" x14ac:dyDescent="0.25">
      <c r="B10" t="s">
        <v>26</v>
      </c>
      <c r="C10" t="s">
        <v>59</v>
      </c>
      <c r="D10" s="5"/>
      <c r="E10" s="5">
        <v>2</v>
      </c>
      <c r="F10" s="5"/>
      <c r="G10" s="11"/>
      <c r="H10" s="11"/>
      <c r="I10" s="8">
        <v>5</v>
      </c>
      <c r="J10" s="2"/>
      <c r="K10" s="2"/>
      <c r="L10" s="2"/>
      <c r="M10" s="2"/>
    </row>
    <row r="11" spans="1:13" x14ac:dyDescent="0.25">
      <c r="B11" t="s">
        <v>25</v>
      </c>
      <c r="C11" t="s">
        <v>60</v>
      </c>
      <c r="D11" s="5">
        <f>D8+D9+D10</f>
        <v>110</v>
      </c>
      <c r="E11" s="5">
        <f t="shared" ref="E11:H11" si="1">E8+E9+E10</f>
        <v>112</v>
      </c>
      <c r="F11" s="5">
        <f t="shared" si="1"/>
        <v>110</v>
      </c>
      <c r="G11" s="11">
        <f t="shared" si="1"/>
        <v>1010</v>
      </c>
      <c r="H11" s="11">
        <f t="shared" si="1"/>
        <v>1003.7888198757763</v>
      </c>
      <c r="I11" s="8">
        <f t="shared" ref="I11" si="2">I7+I9+I10</f>
        <v>115</v>
      </c>
      <c r="J11" s="2"/>
      <c r="K11" s="2"/>
      <c r="L11" s="2"/>
      <c r="M11" s="2"/>
    </row>
    <row r="13" spans="1:13" x14ac:dyDescent="0.25">
      <c r="A13" s="1" t="s">
        <v>11</v>
      </c>
      <c r="B13" t="s">
        <v>0</v>
      </c>
      <c r="C13" t="s">
        <v>61</v>
      </c>
      <c r="D13" s="3" t="s">
        <v>22</v>
      </c>
      <c r="E13" s="3" t="s">
        <v>22</v>
      </c>
      <c r="F13" s="3" t="s">
        <v>22</v>
      </c>
      <c r="G13" s="10" t="s">
        <v>34</v>
      </c>
      <c r="H13" s="10" t="s">
        <v>40</v>
      </c>
      <c r="I13" s="6" t="s">
        <v>47</v>
      </c>
    </row>
    <row r="14" spans="1:13" x14ac:dyDescent="0.25">
      <c r="B14" t="s">
        <v>20</v>
      </c>
      <c r="C14" t="s">
        <v>63</v>
      </c>
      <c r="D14" s="3" t="s">
        <v>23</v>
      </c>
      <c r="E14" s="3" t="s">
        <v>23</v>
      </c>
      <c r="F14" s="3" t="s">
        <v>23</v>
      </c>
      <c r="G14" s="10" t="s">
        <v>35</v>
      </c>
      <c r="H14" s="10" t="s">
        <v>41</v>
      </c>
      <c r="I14" s="6" t="s">
        <v>48</v>
      </c>
    </row>
    <row r="15" spans="1:13" x14ac:dyDescent="0.25">
      <c r="B15" t="s">
        <v>6</v>
      </c>
      <c r="C15" t="s">
        <v>53</v>
      </c>
      <c r="D15" s="3" t="s">
        <v>24</v>
      </c>
      <c r="E15" s="3" t="s">
        <v>24</v>
      </c>
      <c r="F15" s="3" t="s">
        <v>24</v>
      </c>
      <c r="G15" s="10" t="s">
        <v>36</v>
      </c>
      <c r="H15" s="10" t="s">
        <v>42</v>
      </c>
      <c r="I15" s="6" t="s">
        <v>49</v>
      </c>
    </row>
    <row r="16" spans="1:13" x14ac:dyDescent="0.25">
      <c r="B16" t="s">
        <v>5</v>
      </c>
      <c r="C16" t="s">
        <v>53</v>
      </c>
      <c r="D16" s="3">
        <v>9834659356</v>
      </c>
      <c r="E16" s="3">
        <v>9834659357</v>
      </c>
      <c r="F16" s="3">
        <v>9834659358</v>
      </c>
      <c r="G16" s="10">
        <v>9834659359</v>
      </c>
      <c r="H16" s="10">
        <v>9834659360</v>
      </c>
      <c r="I16" s="6">
        <v>9834659361</v>
      </c>
    </row>
    <row r="17" spans="1:13" x14ac:dyDescent="0.25">
      <c r="B17" t="s">
        <v>8</v>
      </c>
      <c r="C17" t="s">
        <v>64</v>
      </c>
      <c r="D17" s="3" t="s">
        <v>1</v>
      </c>
      <c r="E17" s="3" t="s">
        <v>1</v>
      </c>
      <c r="F17" s="3" t="s">
        <v>1</v>
      </c>
      <c r="G17" s="10" t="s">
        <v>37</v>
      </c>
      <c r="H17" s="10" t="s">
        <v>3</v>
      </c>
      <c r="I17" s="6" t="s">
        <v>1</v>
      </c>
    </row>
    <row r="18" spans="1:13" x14ac:dyDescent="0.25">
      <c r="B18" t="s">
        <v>7</v>
      </c>
      <c r="C18" t="s">
        <v>65</v>
      </c>
      <c r="D18" s="5">
        <v>1</v>
      </c>
      <c r="E18" s="5">
        <v>1</v>
      </c>
      <c r="F18" s="5">
        <v>1</v>
      </c>
      <c r="G18" s="11">
        <v>3.6</v>
      </c>
      <c r="H18" s="13">
        <v>0.69</v>
      </c>
      <c r="I18" s="8">
        <v>1</v>
      </c>
      <c r="J18" s="2"/>
      <c r="K18" s="2"/>
      <c r="L18" s="2"/>
      <c r="M18" s="2"/>
    </row>
    <row r="19" spans="1:13" x14ac:dyDescent="0.25">
      <c r="B19" t="s">
        <v>29</v>
      </c>
      <c r="C19" t="s">
        <v>66</v>
      </c>
      <c r="D19" s="5"/>
      <c r="E19" s="5"/>
      <c r="F19" s="5"/>
      <c r="G19" s="11"/>
      <c r="H19" s="11"/>
      <c r="I19" s="8"/>
      <c r="J19" s="2"/>
      <c r="K19" s="2"/>
      <c r="L19" s="2"/>
      <c r="M19" s="2"/>
    </row>
    <row r="20" spans="1:13" x14ac:dyDescent="0.25">
      <c r="B20" t="s">
        <v>27</v>
      </c>
      <c r="C20" t="s">
        <v>67</v>
      </c>
      <c r="D20" s="5">
        <v>0</v>
      </c>
      <c r="E20" s="5"/>
      <c r="F20" s="5">
        <v>2</v>
      </c>
      <c r="G20" s="11">
        <v>0</v>
      </c>
      <c r="H20" s="11"/>
      <c r="I20" s="8"/>
      <c r="J20" s="2"/>
      <c r="K20" s="2"/>
      <c r="L20" s="2"/>
      <c r="M20" s="2"/>
    </row>
    <row r="21" spans="1:13" x14ac:dyDescent="0.25">
      <c r="B21" t="s">
        <v>13</v>
      </c>
      <c r="C21" t="s">
        <v>60</v>
      </c>
      <c r="D21" s="5">
        <f>(D8-D20-D19)*D18</f>
        <v>100</v>
      </c>
      <c r="E21" s="5">
        <f t="shared" ref="E21:F21" si="3">(E8-E20-E19)*E18</f>
        <v>100</v>
      </c>
      <c r="F21" s="5">
        <f t="shared" si="3"/>
        <v>98</v>
      </c>
      <c r="G21" s="11">
        <f>(G8-G20-G19)*G18</f>
        <v>3600</v>
      </c>
      <c r="H21" s="11">
        <f>(H8-H20-H19)*H18</f>
        <v>685.71428571428555</v>
      </c>
      <c r="I21" s="8">
        <f>I7-I20-I19</f>
        <v>100</v>
      </c>
      <c r="J21" s="2"/>
      <c r="K21" s="2"/>
      <c r="L21" s="2"/>
      <c r="M21" s="2"/>
    </row>
    <row r="23" spans="1:13" ht="14.4" customHeight="1" x14ac:dyDescent="0.25">
      <c r="A23" s="1" t="s">
        <v>14</v>
      </c>
      <c r="B23" t="s">
        <v>19</v>
      </c>
      <c r="C23" t="s">
        <v>68</v>
      </c>
      <c r="D23" s="3" t="s">
        <v>2</v>
      </c>
      <c r="E23" s="3" t="s">
        <v>2</v>
      </c>
      <c r="F23" s="3" t="s">
        <v>2</v>
      </c>
      <c r="G23" s="10" t="s">
        <v>2</v>
      </c>
      <c r="H23" s="10" t="s">
        <v>2</v>
      </c>
      <c r="I23" s="6" t="s">
        <v>50</v>
      </c>
    </row>
    <row r="24" spans="1:13" x14ac:dyDescent="0.25">
      <c r="B24" t="s">
        <v>15</v>
      </c>
      <c r="C24" t="s">
        <v>69</v>
      </c>
      <c r="D24" s="5">
        <v>5</v>
      </c>
      <c r="E24" s="5">
        <v>5</v>
      </c>
      <c r="F24" s="5"/>
      <c r="G24" s="11"/>
      <c r="H24" s="11"/>
      <c r="I24" s="8">
        <v>9</v>
      </c>
      <c r="J24" s="2"/>
      <c r="K24" s="2"/>
      <c r="L24" s="2"/>
      <c r="M24" s="2"/>
    </row>
    <row r="25" spans="1:13" x14ac:dyDescent="0.25">
      <c r="B25" t="s">
        <v>4</v>
      </c>
      <c r="C25" t="s">
        <v>62</v>
      </c>
      <c r="D25" s="5">
        <v>0</v>
      </c>
      <c r="E25" s="5">
        <v>0</v>
      </c>
      <c r="F25" s="5">
        <v>5</v>
      </c>
      <c r="G25" s="11">
        <v>5</v>
      </c>
      <c r="H25" s="11">
        <v>5</v>
      </c>
      <c r="I25" s="8">
        <v>0</v>
      </c>
      <c r="J25" s="2"/>
      <c r="K25" s="2"/>
      <c r="L25" s="2"/>
      <c r="M25" s="2"/>
    </row>
    <row r="26" spans="1:13" x14ac:dyDescent="0.25">
      <c r="B26" t="s">
        <v>16</v>
      </c>
      <c r="C26" t="s">
        <v>70</v>
      </c>
      <c r="D26" s="3" t="s">
        <v>1</v>
      </c>
      <c r="E26" s="3" t="s">
        <v>1</v>
      </c>
      <c r="F26" s="3" t="s">
        <v>1</v>
      </c>
      <c r="G26" s="10" t="s">
        <v>1</v>
      </c>
      <c r="H26" s="10" t="s">
        <v>1</v>
      </c>
      <c r="I26" s="6" t="s">
        <v>1</v>
      </c>
    </row>
    <row r="27" spans="1:13" x14ac:dyDescent="0.25">
      <c r="B27" t="s">
        <v>17</v>
      </c>
      <c r="C27" t="s">
        <v>71</v>
      </c>
      <c r="D27" s="5">
        <v>1</v>
      </c>
      <c r="E27" s="5">
        <v>1</v>
      </c>
      <c r="F27" s="5">
        <v>1</v>
      </c>
      <c r="G27" s="11">
        <v>3.63</v>
      </c>
      <c r="H27" s="13">
        <v>0.7</v>
      </c>
      <c r="I27" s="8">
        <v>1</v>
      </c>
      <c r="J27" s="2"/>
      <c r="K27" s="2"/>
      <c r="L27" s="2"/>
      <c r="M27" s="2"/>
    </row>
    <row r="28" spans="1:13" x14ac:dyDescent="0.25">
      <c r="B28" t="s">
        <v>18</v>
      </c>
      <c r="C28" t="s">
        <v>72</v>
      </c>
      <c r="D28" s="5">
        <f>D21/D27+D24-D25</f>
        <v>105</v>
      </c>
      <c r="E28" s="5">
        <f>E21/E27+E24-E25</f>
        <v>105</v>
      </c>
      <c r="F28" s="5">
        <f>F21/F27+F24-F25</f>
        <v>93</v>
      </c>
      <c r="G28" s="11">
        <f>G21/G27+G24-G25</f>
        <v>986.73553719008271</v>
      </c>
      <c r="H28" s="11">
        <f>H21/H27+H24-H25</f>
        <v>974.59183673469374</v>
      </c>
      <c r="I28" s="8">
        <f>I7+I24-I25</f>
        <v>109</v>
      </c>
      <c r="J28" s="2"/>
      <c r="K28" s="2"/>
      <c r="L28" s="2"/>
      <c r="M28" s="2"/>
    </row>
    <row r="30" spans="1:13" x14ac:dyDescent="0.25">
      <c r="A30" s="1" t="s">
        <v>45</v>
      </c>
      <c r="C30" t="s">
        <v>72</v>
      </c>
      <c r="D30" s="5">
        <f t="shared" ref="D30:I30" si="4">D8+D9-D28-D20+D10</f>
        <v>5</v>
      </c>
      <c r="E30" s="5">
        <f t="shared" si="4"/>
        <v>7</v>
      </c>
      <c r="F30" s="5">
        <f t="shared" si="4"/>
        <v>15</v>
      </c>
      <c r="G30" s="11">
        <f t="shared" si="4"/>
        <v>23.264462809917291</v>
      </c>
      <c r="H30" s="11">
        <f t="shared" si="4"/>
        <v>29.196983141082569</v>
      </c>
      <c r="I30" s="8">
        <f t="shared" si="4"/>
        <v>6</v>
      </c>
      <c r="J30" s="2"/>
      <c r="K30" s="2"/>
      <c r="L30" s="2"/>
      <c r="M30" s="2"/>
    </row>
    <row r="32" spans="1:13" x14ac:dyDescent="0.25">
      <c r="A32" s="1" t="s">
        <v>73</v>
      </c>
    </row>
    <row r="33" spans="1:3" x14ac:dyDescent="0.25">
      <c r="B33" t="s">
        <v>74</v>
      </c>
      <c r="C33" t="s">
        <v>75</v>
      </c>
    </row>
    <row r="34" spans="1:3" x14ac:dyDescent="0.25">
      <c r="B34" t="s">
        <v>77</v>
      </c>
      <c r="C34" t="s">
        <v>78</v>
      </c>
    </row>
    <row r="35" spans="1:3" x14ac:dyDescent="0.25">
      <c r="B35" t="s">
        <v>76</v>
      </c>
      <c r="C35" t="s">
        <v>79</v>
      </c>
    </row>
    <row r="36" spans="1:3" x14ac:dyDescent="0.25">
      <c r="B36" t="s">
        <v>80</v>
      </c>
      <c r="C36" t="s">
        <v>81</v>
      </c>
    </row>
    <row r="38" spans="1:3" ht="27.6" x14ac:dyDescent="0.25">
      <c r="A38" t="s">
        <v>83</v>
      </c>
      <c r="B38" s="12" t="s">
        <v>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E14" sqref="E14"/>
    </sheetView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شاشة الحوالات مكتب</vt:lpstr>
      <vt:lpstr>قيود الحوالات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</dc:creator>
  <cp:lastModifiedBy>acer</cp:lastModifiedBy>
  <dcterms:created xsi:type="dcterms:W3CDTF">2015-06-05T18:17:20Z</dcterms:created>
  <dcterms:modified xsi:type="dcterms:W3CDTF">2022-06-09T09:05:51Z</dcterms:modified>
</cp:coreProperties>
</file>