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<sst xmlns="http://schemas.openxmlformats.org/spreadsheetml/2006/main" count="40" uniqueCount="17">
  <si>
    <t>Individual Treasure by Challenge Rating</t>
  </si>
  <si>
    <t>CRTL+R to re-roll</t>
  </si>
  <si>
    <t>Uses Dungeons &amp; Dragons 5th Edition Rules</t>
  </si>
  <si>
    <t xml:space="preserve">Dungeon Master's Guide, "Treasure" chapter, "Random Treasure" section, "Treasure Tables" subsection </t>
  </si>
  <si>
    <t>CR 0 - 4</t>
  </si>
  <si>
    <t>CR 5 - 10</t>
  </si>
  <si>
    <t>CR 11 - 16</t>
  </si>
  <si>
    <t>CR 17+</t>
  </si>
  <si>
    <t>D100 roll</t>
  </si>
  <si>
    <t>Amount in hoard</t>
  </si>
  <si>
    <t>CP</t>
  </si>
  <si>
    <t>-</t>
  </si>
  <si>
    <t>SP</t>
  </si>
  <si>
    <t>EP</t>
  </si>
  <si>
    <t>GP</t>
  </si>
  <si>
    <t>PP</t>
  </si>
  <si>
    <t>Dungeons &amp; Dragons is owned by Wizard's of The Coast.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</si>
</sst>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rgb="FF980000"/>
      <name val="Arial"/>
    </font>
    <font>
      <color theme="1"/>
      <name val="Arial"/>
    </font>
    <font/>
    <font>
      <b/>
      <sz val="11.0"/>
      <color rgb="FF980000"/>
      <name val="Arial"/>
    </font>
    <font>
      <sz val="10.0"/>
      <color rgb="FF980000"/>
      <name val="Arial"/>
    </font>
    <font>
      <sz val="8.0"/>
      <color rgb="FF980000"/>
      <name val="Arial"/>
    </font>
    <font>
      <b/>
      <sz val="14.0"/>
      <color rgb="FF980000"/>
      <name val="Arial"/>
    </font>
    <font>
      <b/>
      <sz val="12.0"/>
      <color rgb="FF980000"/>
      <name val="Calibri"/>
    </font>
    <font>
      <sz val="12.0"/>
      <color rgb="FF980000"/>
      <name val="Calibri"/>
    </font>
    <font>
      <b/>
      <color rgb="FF980000"/>
      <name val="Arial"/>
    </font>
    <font>
      <color rgb="FF980000"/>
      <name val="Arial"/>
    </font>
    <font>
      <b/>
      <sz val="11.0"/>
      <color rgb="FF980000"/>
      <name val="Calibri"/>
    </font>
    <font>
      <sz val="11.0"/>
      <color rgb="FF98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2">
    <border/>
    <border>
      <left style="thick">
        <color rgb="FF980000"/>
      </left>
      <top style="thick">
        <color rgb="FF980000"/>
      </top>
    </border>
    <border>
      <top style="thick">
        <color rgb="FF980000"/>
      </top>
    </border>
    <border>
      <right style="thick">
        <color rgb="FF980000"/>
      </right>
      <top style="thick">
        <color rgb="FF980000"/>
      </top>
    </border>
    <border>
      <left style="thick">
        <color rgb="FF980000"/>
      </left>
    </border>
    <border>
      <right style="thick">
        <color rgb="FF980000"/>
      </right>
    </border>
    <border>
      <left style="thick">
        <color rgb="FF980000"/>
      </left>
      <bottom style="thick">
        <color rgb="FF980000"/>
      </bottom>
    </border>
    <border>
      <bottom style="thick">
        <color rgb="FF980000"/>
      </bottom>
    </border>
    <border>
      <right style="thick">
        <color rgb="FF980000"/>
      </right>
      <bottom style="thick">
        <color rgb="FF980000"/>
      </bottom>
    </border>
    <border>
      <left style="thick">
        <color rgb="FF980000"/>
      </left>
      <top style="thick">
        <color rgb="FF980000"/>
      </top>
      <bottom style="thick">
        <color rgb="FF980000"/>
      </bottom>
    </border>
    <border>
      <top style="thick">
        <color rgb="FF980000"/>
      </top>
      <bottom style="thick">
        <color rgb="FF980000"/>
      </bottom>
    </border>
    <border>
      <right style="thick">
        <color rgb="FF980000"/>
      </right>
      <top style="thick">
        <color rgb="FF980000"/>
      </top>
      <bottom style="thick">
        <color rgb="FF98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5" fillId="0" fontId="3" numFmtId="0" xfId="0" applyBorder="1" applyFont="1"/>
    <xf borderId="0" fillId="0" fontId="5" numFmtId="0" xfId="0" applyAlignment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6" fillId="2" fontId="6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right" readingOrder="0" shrinkToFit="0" vertical="center" wrapText="0"/>
    </xf>
    <xf borderId="4" fillId="2" fontId="8" numFmtId="0" xfId="0" applyAlignment="1" applyBorder="1" applyFont="1">
      <alignment horizontal="right" readingOrder="0" shrinkToFit="0" vertical="center" wrapText="0"/>
    </xf>
    <xf borderId="5" fillId="2" fontId="9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ont="1">
      <alignment vertical="center"/>
    </xf>
    <xf borderId="5" fillId="2" fontId="2" numFmtId="0" xfId="0" applyAlignment="1" applyBorder="1" applyFont="1">
      <alignment vertical="center"/>
    </xf>
    <xf borderId="4" fillId="2" fontId="10" numFmtId="0" xfId="0" applyAlignment="1" applyBorder="1" applyFont="1">
      <alignment horizontal="right" vertical="center"/>
    </xf>
    <xf borderId="5" fillId="2" fontId="11" numFmtId="0" xfId="0" applyAlignment="1" applyBorder="1" applyFont="1">
      <alignment horizontal="center" vertical="center"/>
    </xf>
    <xf borderId="4" fillId="2" fontId="2" numFmtId="0" xfId="0" applyBorder="1" applyFont="1"/>
    <xf borderId="5" fillId="2" fontId="2" numFmtId="0" xfId="0" applyBorder="1" applyFont="1"/>
    <xf borderId="0" fillId="0" fontId="8" numFmtId="0" xfId="0" applyAlignment="1" applyFont="1">
      <alignment horizontal="center" readingOrder="0" shrinkToFit="0" vertical="center" wrapText="0"/>
    </xf>
    <xf borderId="4" fillId="2" fontId="2" numFmtId="0" xfId="0" applyAlignment="1" applyBorder="1" applyFont="1">
      <alignment vertical="center"/>
    </xf>
    <xf borderId="4" fillId="2" fontId="8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4" fillId="2" fontId="8" numFmtId="0" xfId="0" applyAlignment="1" applyBorder="1" applyFont="1">
      <alignment horizontal="center" vertical="center"/>
    </xf>
    <xf borderId="5" fillId="2" fontId="13" numFmtId="3" xfId="0" applyAlignment="1" applyBorder="1" applyFont="1" applyNumberFormat="1">
      <alignment horizontal="center" readingOrder="0" shrinkToFit="0" vertical="center" wrapText="0"/>
    </xf>
    <xf borderId="5" fillId="2" fontId="13" numFmtId="3" xfId="0" applyAlignment="1" applyBorder="1" applyFont="1" applyNumberFormat="1">
      <alignment horizontal="center" readingOrder="0" vertical="center"/>
    </xf>
    <xf borderId="5" fillId="2" fontId="13" numFmtId="3" xfId="0" applyAlignment="1" applyBorder="1" applyFont="1" applyNumberFormat="1">
      <alignment horizontal="center" vertical="center"/>
    </xf>
    <xf borderId="5" fillId="2" fontId="13" numFmtId="3" xfId="0" applyAlignment="1" applyBorder="1" applyFont="1" applyNumberFormat="1">
      <alignment horizontal="center" shrinkToFit="0" vertical="center" wrapText="0"/>
    </xf>
    <xf borderId="6" fillId="2" fontId="8" numFmtId="0" xfId="0" applyAlignment="1" applyBorder="1" applyFont="1">
      <alignment horizontal="center" readingOrder="0" shrinkToFit="0" vertical="center" wrapText="0"/>
    </xf>
    <xf borderId="8" fillId="2" fontId="11" numFmtId="0" xfId="0" applyAlignment="1" applyBorder="1" applyFont="1">
      <alignment horizontal="center" vertical="center"/>
    </xf>
    <xf borderId="0" fillId="0" fontId="14" numFmtId="3" xfId="0" applyAlignment="1" applyFont="1" applyNumberFormat="1">
      <alignment horizontal="center" shrinkToFit="0" vertical="center" wrapText="0"/>
    </xf>
    <xf borderId="6" fillId="2" fontId="8" numFmtId="0" xfId="0" applyAlignment="1" applyBorder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9" fillId="2" fontId="11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2" width="1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  <c r="N2" s="2"/>
      <c r="O2" s="2"/>
      <c r="P2" s="2"/>
      <c r="Q2" s="2"/>
      <c r="R2" s="2"/>
      <c r="S2" s="2"/>
      <c r="T2" s="2"/>
    </row>
    <row r="3">
      <c r="A3" s="6"/>
      <c r="B3" s="7" t="s">
        <v>1</v>
      </c>
      <c r="L3" s="8"/>
      <c r="M3" s="2"/>
      <c r="N3" s="2"/>
      <c r="O3" s="2"/>
      <c r="P3" s="2"/>
      <c r="Q3" s="2"/>
      <c r="R3" s="2"/>
      <c r="S3" s="2"/>
      <c r="T3" s="2"/>
    </row>
    <row r="4">
      <c r="A4" s="9"/>
      <c r="B4" s="10" t="s">
        <v>2</v>
      </c>
      <c r="L4" s="8"/>
      <c r="M4" s="2"/>
      <c r="N4" s="2"/>
      <c r="O4" s="2"/>
      <c r="P4" s="2"/>
      <c r="Q4" s="2"/>
      <c r="R4" s="2"/>
      <c r="S4" s="2"/>
      <c r="T4" s="2"/>
    </row>
    <row r="5">
      <c r="A5" s="11"/>
      <c r="B5" s="12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4"/>
      <c r="M5" s="2"/>
      <c r="N5" s="2"/>
      <c r="O5" s="2"/>
      <c r="P5" s="2"/>
      <c r="Q5" s="2"/>
      <c r="R5" s="2"/>
      <c r="S5" s="2"/>
      <c r="T5" s="2"/>
    </row>
    <row r="6">
      <c r="A6" s="15"/>
      <c r="B6" s="15"/>
      <c r="C6" s="15"/>
      <c r="D6" s="15"/>
      <c r="E6" s="15"/>
      <c r="F6" s="15"/>
      <c r="G6" s="16"/>
      <c r="H6" s="15"/>
      <c r="I6" s="15"/>
      <c r="J6" s="2"/>
      <c r="K6" s="15"/>
      <c r="L6" s="15"/>
      <c r="M6" s="2"/>
      <c r="N6" s="2"/>
      <c r="O6" s="2"/>
      <c r="P6" s="2"/>
      <c r="Q6" s="2"/>
      <c r="R6" s="2"/>
      <c r="S6" s="2"/>
      <c r="T6" s="2"/>
    </row>
    <row r="7">
      <c r="A7" s="15"/>
      <c r="B7" s="17" t="s">
        <v>4</v>
      </c>
      <c r="C7" s="5"/>
      <c r="D7" s="15"/>
      <c r="E7" s="17" t="s">
        <v>5</v>
      </c>
      <c r="F7" s="5"/>
      <c r="G7" s="16"/>
      <c r="H7" s="17" t="s">
        <v>6</v>
      </c>
      <c r="I7" s="5"/>
      <c r="J7" s="2"/>
      <c r="K7" s="17" t="s">
        <v>7</v>
      </c>
      <c r="L7" s="5"/>
      <c r="M7" s="2"/>
      <c r="N7" s="2"/>
      <c r="O7" s="2"/>
      <c r="P7" s="2"/>
      <c r="Q7" s="2"/>
      <c r="R7" s="2"/>
      <c r="S7" s="2"/>
      <c r="T7" s="2"/>
    </row>
    <row r="8">
      <c r="A8" s="18"/>
      <c r="B8" s="19"/>
      <c r="C8" s="20"/>
      <c r="D8" s="18"/>
      <c r="E8" s="19"/>
      <c r="F8" s="20"/>
      <c r="G8" s="2"/>
      <c r="H8" s="19"/>
      <c r="I8" s="20"/>
      <c r="J8" s="2"/>
      <c r="K8" s="21"/>
      <c r="L8" s="22"/>
      <c r="M8" s="2"/>
      <c r="N8" s="2"/>
      <c r="O8" s="2"/>
      <c r="P8" s="2"/>
      <c r="Q8" s="2"/>
      <c r="R8" s="2"/>
      <c r="S8" s="2"/>
      <c r="T8" s="2"/>
    </row>
    <row r="9">
      <c r="A9" s="18"/>
      <c r="B9" s="19" t="s">
        <v>8</v>
      </c>
      <c r="C9" s="20" t="str">
        <f>fixed(rand()*100,0)</f>
        <v>37</v>
      </c>
      <c r="D9" s="18"/>
      <c r="E9" s="19" t="s">
        <v>8</v>
      </c>
      <c r="F9" s="20" t="str">
        <f>fixed(rand()*100,0)</f>
        <v>76</v>
      </c>
      <c r="G9" s="2"/>
      <c r="H9" s="19" t="s">
        <v>8</v>
      </c>
      <c r="I9" s="20" t="str">
        <f>fixed(rand()*100,0)</f>
        <v>69</v>
      </c>
      <c r="J9" s="2"/>
      <c r="K9" s="23" t="s">
        <v>8</v>
      </c>
      <c r="L9" s="24" t="str">
        <f>fixed(rand()*100,0)</f>
        <v>51</v>
      </c>
      <c r="M9" s="2"/>
      <c r="N9" s="2"/>
      <c r="O9" s="2"/>
      <c r="P9" s="2"/>
      <c r="Q9" s="2"/>
      <c r="R9" s="2"/>
      <c r="S9" s="2"/>
      <c r="T9" s="2"/>
    </row>
    <row r="10">
      <c r="B10" s="25"/>
      <c r="C10" s="26"/>
      <c r="D10" s="27"/>
      <c r="E10" s="25"/>
      <c r="F10" s="26"/>
      <c r="G10" s="2"/>
      <c r="H10" s="25"/>
      <c r="I10" s="26"/>
      <c r="J10" s="2"/>
      <c r="K10" s="28"/>
      <c r="L10" s="22"/>
      <c r="M10" s="2"/>
      <c r="N10" s="2"/>
      <c r="O10" s="2"/>
      <c r="P10" s="2"/>
      <c r="Q10" s="2"/>
      <c r="R10" s="2"/>
      <c r="S10" s="2"/>
      <c r="T10" s="2"/>
    </row>
    <row r="11">
      <c r="A11" s="27"/>
      <c r="B11" s="29" t="s">
        <v>9</v>
      </c>
      <c r="C11" s="8"/>
      <c r="D11" s="30"/>
      <c r="E11" s="29" t="s">
        <v>9</v>
      </c>
      <c r="F11" s="8"/>
      <c r="G11" s="2"/>
      <c r="H11" s="29" t="s">
        <v>9</v>
      </c>
      <c r="I11" s="8"/>
      <c r="J11" s="2"/>
      <c r="K11" s="31" t="s">
        <v>9</v>
      </c>
      <c r="L11" s="8"/>
      <c r="M11" s="2"/>
      <c r="N11" s="2"/>
      <c r="O11" s="2"/>
      <c r="P11" s="2"/>
      <c r="Q11" s="2"/>
      <c r="R11" s="2"/>
      <c r="S11" s="2"/>
      <c r="T11" s="2"/>
    </row>
    <row r="12">
      <c r="A12" s="27"/>
      <c r="B12" s="29" t="s">
        <v>10</v>
      </c>
      <c r="C12" s="32">
        <f>if(value(C9)&lt;31,(value(fixed(rand()*6,0))+value(fixed(rand()*6,0))+value(fixed(rand()*6,0))+value(fixed(rand()*6,0))+value(fixed(rand()*6,0))),0)</f>
        <v>0</v>
      </c>
      <c r="D12" s="27"/>
      <c r="E12" s="29" t="s">
        <v>10</v>
      </c>
      <c r="F12" s="32">
        <f>if(value(F9)&lt;31,(value(fixed(rand()*6,0))+value(fixed(rand()*6,0))+value(fixed(rand()*6,0))+value(fixed(rand()*6,0)))*100,0)</f>
        <v>0</v>
      </c>
      <c r="G12" s="2"/>
      <c r="H12" s="29" t="s">
        <v>10</v>
      </c>
      <c r="I12" s="32" t="s">
        <v>11</v>
      </c>
      <c r="J12" s="2"/>
      <c r="K12" s="31" t="s">
        <v>10</v>
      </c>
      <c r="L12" s="33" t="s">
        <v>11</v>
      </c>
      <c r="M12" s="2"/>
      <c r="N12" s="2"/>
      <c r="O12" s="2"/>
      <c r="P12" s="2"/>
      <c r="Q12" s="2"/>
      <c r="R12" s="2"/>
      <c r="S12" s="2"/>
      <c r="T12" s="2"/>
    </row>
    <row r="13">
      <c r="A13" s="27"/>
      <c r="B13" s="29" t="s">
        <v>12</v>
      </c>
      <c r="C13" s="32">
        <f>if(and(value(C9)&gt;30, value(C9)&lt;61),value(fixed(rand()*6,0))+value(fixed(rand()*6,0))+value(fixed(rand()*6,0))+value(fixed(rand()*6,0)),0)</f>
        <v>7</v>
      </c>
      <c r="D13" s="27"/>
      <c r="E13" s="29" t="s">
        <v>12</v>
      </c>
      <c r="F13" s="32">
        <f>if(and(value(F9)&gt;30, value(F9)&lt;61),(value(fixed(rand()*6,0))+value(fixed(rand()*6,0))+value(fixed(rand()*6,0))+value(fixed(rand()*6,0))+value(fixed(rand()*6,0))+value(fixed(rand()*6,0)))*10,0)</f>
        <v>0</v>
      </c>
      <c r="G13" s="2"/>
      <c r="H13" s="29" t="s">
        <v>12</v>
      </c>
      <c r="I13" s="32">
        <f>if(value(I9)&lt;21,(value(fixed(rand()*6,0))+value(fixed(rand()*6,0))+value(fixed(rand()*6,0))+value(fixed(rand()*6,0)))*100,0)</f>
        <v>0</v>
      </c>
      <c r="J13" s="2"/>
      <c r="K13" s="31" t="s">
        <v>12</v>
      </c>
      <c r="L13" s="33" t="s">
        <v>11</v>
      </c>
      <c r="M13" s="2"/>
      <c r="N13" s="2"/>
      <c r="O13" s="2"/>
      <c r="P13" s="2"/>
      <c r="Q13" s="2"/>
      <c r="R13" s="2"/>
      <c r="S13" s="2"/>
      <c r="T13" s="2"/>
    </row>
    <row r="14">
      <c r="A14" s="27"/>
      <c r="B14" s="29" t="s">
        <v>13</v>
      </c>
      <c r="C14" s="32">
        <f>if(and(value(C9)&gt;60,value(C9)&lt;71),value(fixed(rand()*6,0))+value(fixed(rand()*6,0))+value(fixed(rand()*6,0)),0)</f>
        <v>0</v>
      </c>
      <c r="D14" s="27"/>
      <c r="E14" s="29" t="s">
        <v>13</v>
      </c>
      <c r="F14" s="32">
        <f>if(value(F9)&lt;31,value(fixed(rand()*6,0))*10,0)+if(and(value(F9)&gt;60,value(F9)&lt;71),105,0)</f>
        <v>0</v>
      </c>
      <c r="G14" s="2"/>
      <c r="H14" s="29" t="s">
        <v>13</v>
      </c>
      <c r="I14" s="32">
        <f>if(and(value(I9)&gt;21,value(I9)&lt;36),(value(fixed(rand()*6,0)))*100,0)</f>
        <v>0</v>
      </c>
      <c r="J14" s="2"/>
      <c r="K14" s="31" t="s">
        <v>13</v>
      </c>
      <c r="L14" s="34">
        <f>if(value(L9)&lt;16,(value(fixed(rand()*6,0))+value(fixed(rand()*6,0)))*1000,0)</f>
        <v>0</v>
      </c>
      <c r="M14" s="2"/>
      <c r="N14" s="2"/>
      <c r="O14" s="2"/>
      <c r="P14" s="2"/>
      <c r="Q14" s="2"/>
      <c r="R14" s="2"/>
      <c r="S14" s="2"/>
      <c r="T14" s="2"/>
    </row>
    <row r="15">
      <c r="A15" s="27"/>
      <c r="B15" s="29" t="s">
        <v>14</v>
      </c>
      <c r="C15" s="35">
        <f>if(and(value(C9)&gt;70,value(C9)&lt;96),value(fixed(rand()*6,0))+value(fixed(rand()*6,0))+value(fixed(rand()*6,0)),0)</f>
        <v>0</v>
      </c>
      <c r="D15" s="27"/>
      <c r="E15" s="29" t="s">
        <v>14</v>
      </c>
      <c r="F15" s="35">
        <f>if(and(value(F9)&gt;30,value(F9)&lt;61),(value(fixed(rand()*6,0))+value(fixed(rand()*6,0)))*10,0)+if(and(value(F9)&gt;60,value(F9)&lt;71),(value(fixed(rand()*6,0))+value(fixed(rand()*6,0)))*10,0)+if(and(value(F9)&gt;70,value(F9)&lt;96),(value(fixed(rand()*6,0))+value(fixed(rand()*6,0))+value(fixed(rand()*6,0))+value(fixed(rand()*6,0)))*10,0)+if(value(F9)&gt;95,(value(fixed(rand()*6,0))+value(fixed(rand()*6,0)))*10,0)</f>
        <v>200</v>
      </c>
      <c r="G15" s="2"/>
      <c r="H15" s="29" t="s">
        <v>14</v>
      </c>
      <c r="I15" s="35">
        <f>if(value(I9)&lt;21,value(fixed(rand()*6,0))*100,0)+if(and(value(I9)&gt;20,value(I9)&lt;36),value(fixed(rand()*6,0))*100,0)+if(and(value(I9)&gt;35,value(I9)&lt;76),(value(fixed(rand()*6,0))+value(fixed(rand()*6,0)))*100,0)+if(value(I9)&gt;75,(value(fixed(rand()*6,0)))*100,0)</f>
        <v>700</v>
      </c>
      <c r="J15" s="2"/>
      <c r="K15" s="31" t="s">
        <v>14</v>
      </c>
      <c r="L15" s="34">
        <f>if(value(L9)&lt;16,(value(fixed(rand()*6,0))+value(fixed(rand()*6,0))+value(fixed(rand()*6,0))+value(fixed(rand()*6,0))+value(fixed(rand()*6,0))+value(fixed(rand()*6,0))+value(fixed(rand()*6,0))+value(fixed(rand()*6,0)))*100,0)+if(and(value(L9)&gt;15,value(L9)&lt;56),value(fixed(rand()*6,0))*1000,0)+if(value(L9)&gt;55,value(fixed(rand()*6,0))*1000,0)</f>
        <v>3000</v>
      </c>
      <c r="M15" s="2"/>
      <c r="N15" s="2"/>
      <c r="O15" s="2"/>
      <c r="P15" s="2"/>
      <c r="Q15" s="2"/>
      <c r="R15" s="2"/>
      <c r="S15" s="2"/>
      <c r="T15" s="2"/>
    </row>
    <row r="16">
      <c r="A16" s="27"/>
      <c r="B16" s="36" t="s">
        <v>15</v>
      </c>
      <c r="C16" s="37">
        <f>if(value(C9)&gt;95,value(fixed(rand()*6,0))+value(fixed(rand()*6,0))+value(fixed(rand()*6,0)),0)</f>
        <v>0</v>
      </c>
      <c r="D16" s="27"/>
      <c r="E16" s="36" t="s">
        <v>15</v>
      </c>
      <c r="F16" s="37">
        <f>if(value(F9)&gt;95,value(fixed(rand()*6,0))+value(fixed(rand()*6,0))+value(fixed(rand()*6,0)),0)</f>
        <v>0</v>
      </c>
      <c r="G16" s="38"/>
      <c r="H16" s="36" t="s">
        <v>15</v>
      </c>
      <c r="I16" s="37">
        <f>if(and(value(I9)&gt;35,value(I9)&lt;76),(value(fixed(rand()*6,0))+value(fixed(rand()*6,0)))*10,0)+if(value(I9)&gt;75,(value(fixed(rand()*6,0))+value(fixed(rand()*6,0)))*10,0)</f>
        <v>70</v>
      </c>
      <c r="J16" s="2"/>
      <c r="K16" s="39" t="s">
        <v>15</v>
      </c>
      <c r="L16" s="37">
        <f>if(and(value(L9)&gt;15,value(L9)&lt;56),value(fixed(rand()*6,0))*100,0)+if(value(L9)&gt;55,(value(fixed(rand()*6,0))+value(fixed(rand()*6,0)))*100,0)</f>
        <v>0</v>
      </c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16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40"/>
      <c r="B18" s="41" t="s">
        <v>16</v>
      </c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16"/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16"/>
      <c r="G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44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16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16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16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16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16"/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16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16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16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16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16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16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16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16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16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16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16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16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16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16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16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16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16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16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16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16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16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16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16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16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16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16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16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16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16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16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16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16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16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16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16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16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16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16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16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16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16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16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16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16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16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16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16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16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16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16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16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16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16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16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16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16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16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16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16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16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16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16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16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16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16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16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16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16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16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16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16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16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16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16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16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16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16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16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16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16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16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16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16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16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16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16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16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16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16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16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16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16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16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16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16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16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16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16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16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16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16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16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16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16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16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16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16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16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16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16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16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16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16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16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16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16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16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16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16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16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16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16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16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16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16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16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16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16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16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16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16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16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16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16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16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16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16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16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16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16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16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16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16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16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16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16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16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16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16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16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16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16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16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16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16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16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16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16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16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16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16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16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16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16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16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16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16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16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16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16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16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16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16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16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16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16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16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16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16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16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16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16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16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16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16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16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16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16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16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16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16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16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16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16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16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16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16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16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16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16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16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16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16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16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16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16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16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16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16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16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16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16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16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16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16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16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16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16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16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16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16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16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16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16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16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16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16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16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16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16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16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16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16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16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16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16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16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16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16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16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16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16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16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16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16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16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16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16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16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16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16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16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16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16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16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16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16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16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16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16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16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16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16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16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16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16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16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16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16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16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16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16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16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16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16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16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16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16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16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16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16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16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16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16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16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16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16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16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16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16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16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16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16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16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16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16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16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16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16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16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16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16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16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16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16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16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16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16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16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16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16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16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16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16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16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16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16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16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16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16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16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16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16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16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16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16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16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16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16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16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16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16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16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16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16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16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16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16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16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16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16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16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16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16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16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16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16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16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16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16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16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16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16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16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16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16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16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16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16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16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16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16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16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16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16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16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16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16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16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16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16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16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16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16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16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16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16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16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16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16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16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16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16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16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16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16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16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16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16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16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16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16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16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16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16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16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16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16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16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16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16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16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16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16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16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16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16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16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16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16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16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16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16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16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16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16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16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16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16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16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16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16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16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16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16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16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16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16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16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16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16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16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16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16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16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16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16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16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16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16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16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16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16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16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16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16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16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16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16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16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16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16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16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16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16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16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16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16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16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16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16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16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16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16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16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16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16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16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16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16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16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16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16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16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16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16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16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16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16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16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16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16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16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16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16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16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16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16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16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16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16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16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16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16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16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16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16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16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16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16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16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16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16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16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16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16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16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16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16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16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16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16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16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16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16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16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16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16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16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16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16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16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16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16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16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16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16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16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16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16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16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16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16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16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16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16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16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16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16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16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16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16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16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16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16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16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16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16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16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16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16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16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16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16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16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16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16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16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16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16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16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16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16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16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16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16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16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16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16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16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16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16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16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16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16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16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16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16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16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16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16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16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16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16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16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16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16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16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16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16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16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16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16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16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16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16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16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16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16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16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16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16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16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16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16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16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16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16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16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16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16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16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16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16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16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16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16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16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16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16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16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16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16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16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16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16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16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16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16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16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16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16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16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16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16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16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16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16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16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16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16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16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16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16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16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16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16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16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16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16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16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16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16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16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16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16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16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16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16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16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16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16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16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16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16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16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16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16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16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16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16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16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16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16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16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16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16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16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16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16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16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16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16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16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16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16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16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16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16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16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16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16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16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16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16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16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16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16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16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16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16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16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16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16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16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16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16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16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16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16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16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16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16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16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16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16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16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16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16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16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16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16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16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16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16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16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16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16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16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16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16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16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16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16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16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16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16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16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16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16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16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16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16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16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16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16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16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16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16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16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16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16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16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16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16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16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16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16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16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16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16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16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16"/>
      <c r="G991" s="1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16"/>
      <c r="G992" s="1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16"/>
      <c r="G993" s="1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16"/>
      <c r="G994" s="1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16"/>
      <c r="G995" s="1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16"/>
      <c r="G996" s="1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16"/>
      <c r="G997" s="1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16"/>
      <c r="G998" s="1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16"/>
      <c r="G999" s="1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>
      <c r="A1000" s="2"/>
      <c r="B1000" s="2"/>
      <c r="C1000" s="2"/>
      <c r="D1000" s="2"/>
      <c r="E1000" s="2"/>
      <c r="F1000" s="16"/>
      <c r="G1000" s="1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>
      <c r="A1001" s="2"/>
      <c r="B1001" s="2"/>
      <c r="C1001" s="2"/>
      <c r="D1001" s="2"/>
      <c r="E1001" s="2"/>
      <c r="F1001" s="16"/>
      <c r="G1001" s="1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>
      <c r="A1002" s="2"/>
      <c r="B1002" s="2"/>
      <c r="C1002" s="2"/>
      <c r="D1002" s="2"/>
      <c r="E1002" s="2"/>
      <c r="F1002" s="16"/>
      <c r="G1002" s="1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>
      <c r="A1003" s="2"/>
      <c r="B1003" s="2"/>
      <c r="C1003" s="2"/>
      <c r="D1003" s="2"/>
      <c r="E1003" s="2"/>
      <c r="F1003" s="16"/>
      <c r="G1003" s="1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>
      <c r="A1004" s="2"/>
      <c r="B1004" s="2"/>
      <c r="C1004" s="2"/>
      <c r="D1004" s="2"/>
      <c r="E1004" s="2"/>
      <c r="F1004" s="16"/>
      <c r="G1004" s="1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>
      <c r="A1005" s="2"/>
      <c r="B1005" s="2"/>
      <c r="C1005" s="2"/>
      <c r="D1005" s="2"/>
      <c r="E1005" s="2"/>
      <c r="F1005" s="16"/>
      <c r="G1005" s="1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>
      <c r="A1006" s="2"/>
      <c r="B1006" s="2"/>
      <c r="C1006" s="2"/>
      <c r="D1006" s="2"/>
      <c r="E1006" s="2"/>
      <c r="F1006" s="16"/>
      <c r="G1006" s="16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>
      <c r="A1007" s="2"/>
      <c r="B1007" s="2"/>
      <c r="C1007" s="2"/>
      <c r="D1007" s="2"/>
      <c r="E1007" s="2"/>
      <c r="F1007" s="16"/>
      <c r="G1007" s="16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</sheetData>
  <mergeCells count="13">
    <mergeCell ref="B7:C7"/>
    <mergeCell ref="B11:C11"/>
    <mergeCell ref="E11:F11"/>
    <mergeCell ref="H11:I11"/>
    <mergeCell ref="K11:L11"/>
    <mergeCell ref="B18:L18"/>
    <mergeCell ref="B2:L2"/>
    <mergeCell ref="B3:L3"/>
    <mergeCell ref="B4:L4"/>
    <mergeCell ref="B5:L5"/>
    <mergeCell ref="E7:F7"/>
    <mergeCell ref="H7:I7"/>
    <mergeCell ref="K7:L7"/>
  </mergeCells>
  <drawing r:id="rId1"/>
</worksheet>
</file>