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92.xml" ContentType="application/vnd.ms-excel.controlproperties+xml"/>
  <Override PartName="/xl/ctrlProps/ctrlProp45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83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Default Extension="png" ContentType="image/png"/>
  <Override PartName="/xl/ctrlProps/ctrlProp199.xml" ContentType="application/vnd.ms-excel.controlproperties+xml"/>
  <Override PartName="/xl/ctrlProps/ctrlProp204.xml" ContentType="application/vnd.ms-excel.controlproperties+xml"/>
  <Override PartName="/xl/ctrlProps/ctrlProp68.xml" ContentType="application/vnd.ms-excel.controlproperties+xml"/>
  <Override PartName="/xl/ctrlProps/ctrlProp7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126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140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52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130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77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  <Override PartName="/xl/ctrlProps/ctrlProp197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131.xml" ContentType="application/vnd.ms-excel.controlproperties+xml"/>
  <Override PartName="/xl/ctrlProps/ctrlProp102.xml" ContentType="application/vnd.ms-excel.controlproperties+xml"/>
  <Override PartName="/xl/ctrlProps/ctrlProp12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xl/ctrlProps/ctrlProp203.xml" ContentType="application/vnd.ms-excel.controlproperties+xml"/>
  <Override PartName="/xl/ctrlProps/ctrlProp38.xml" ContentType="application/vnd.ms-excel.controlproperties+xml"/>
  <Override PartName="/xl/ctrlProps/ctrlProp85.xml" ContentType="application/vnd.ms-excel.controlproperties+xml"/>
  <Override PartName="/xl/ctrlProps/ctrlProp187.xml" ContentType="application/vnd.ms-excel.controlproperties+xml"/>
  <Override PartName="/xl/ctrlProps/ctrlProp27.xml" ContentType="application/vnd.ms-excel.controlproperties+xml"/>
  <Override PartName="/xl/ctrlProps/ctrlProp7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08.xml" ContentType="application/vnd.ms-excel.controlproperties+xml"/>
  <Override PartName="/xl/ctrlProps/ctrlProp1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Character Sheet" sheetId="1" r:id="rId1"/>
    <sheet name="Config" sheetId="2" r:id="rId2"/>
  </sheets>
  <definedNames>
    <definedName name="Abilities">Config!$A$2:$A$8</definedName>
    <definedName name="adv">Config!$A$39:$A$40</definedName>
    <definedName name="Armor">Config!$A$11:$A$14</definedName>
    <definedName name="dmgtypes">Config!$A$20:$A$33</definedName>
    <definedName name="_xlnm.Print_Area" localSheetId="0">'Character Sheet'!$A$1:$AT$234</definedName>
  </definedNames>
  <calcPr calcId="125725"/>
</workbook>
</file>

<file path=xl/calcChain.xml><?xml version="1.0" encoding="utf-8"?>
<calcChain xmlns="http://schemas.openxmlformats.org/spreadsheetml/2006/main">
  <c r="O40" i="1"/>
  <c r="P146"/>
  <c r="P145"/>
  <c r="P144"/>
  <c r="L146"/>
  <c r="L145"/>
  <c r="L144"/>
  <c r="A36" i="2" l="1"/>
  <c r="AN66" i="1" s="1"/>
  <c r="J63" l="1"/>
  <c r="A52" l="1"/>
  <c r="A45"/>
  <c r="AH73" l="1"/>
  <c r="AF73"/>
  <c r="AD73"/>
  <c r="AB73"/>
  <c r="Z73"/>
  <c r="X73"/>
  <c r="A38" l="1"/>
  <c r="A31"/>
  <c r="A24"/>
  <c r="A17"/>
  <c r="R30" l="1"/>
  <c r="F18"/>
  <c r="B13" i="2"/>
  <c r="D13" s="1"/>
  <c r="D12"/>
  <c r="D11"/>
  <c r="V22" i="1" l="1"/>
  <c r="AP69"/>
  <c r="AL69"/>
  <c r="V34" l="1"/>
  <c r="AH69"/>
  <c r="F22" s="1"/>
  <c r="J7"/>
  <c r="AQ14" s="1"/>
  <c r="A17" i="2" l="1"/>
  <c r="B3"/>
  <c r="B6"/>
  <c r="C6" s="1"/>
  <c r="B7"/>
  <c r="B5"/>
  <c r="C5" s="1"/>
  <c r="B4"/>
  <c r="B8"/>
  <c r="R31" i="1"/>
  <c r="R28"/>
  <c r="R33"/>
  <c r="R29"/>
  <c r="R32"/>
  <c r="C7" i="2" l="1"/>
  <c r="C4"/>
  <c r="J62" i="1"/>
  <c r="R37"/>
  <c r="R53"/>
  <c r="R51"/>
  <c r="R49"/>
  <c r="F15" s="1"/>
  <c r="R47"/>
  <c r="R45"/>
  <c r="R43"/>
  <c r="R41"/>
  <c r="R39"/>
  <c r="R54"/>
  <c r="R52"/>
  <c r="R50"/>
  <c r="R48"/>
  <c r="R46"/>
  <c r="R44"/>
  <c r="R42"/>
  <c r="R40"/>
  <c r="R38"/>
  <c r="C8" i="2"/>
  <c r="J61" i="1"/>
  <c r="J59"/>
  <c r="J60"/>
  <c r="C3" i="2"/>
</calcChain>
</file>

<file path=xl/sharedStrings.xml><?xml version="1.0" encoding="utf-8"?>
<sst xmlns="http://schemas.openxmlformats.org/spreadsheetml/2006/main" count="299" uniqueCount="202">
  <si>
    <t>Character Name:</t>
  </si>
  <si>
    <t>Constitution</t>
  </si>
  <si>
    <t>Strength</t>
  </si>
  <si>
    <t>Animal Handling</t>
  </si>
  <si>
    <t>Dexterity</t>
  </si>
  <si>
    <t>Acrobatics</t>
  </si>
  <si>
    <t>Sleight of Hand</t>
  </si>
  <si>
    <t>Stealth</t>
  </si>
  <si>
    <t>Intelligence</t>
  </si>
  <si>
    <t>Arcana</t>
  </si>
  <si>
    <t>History</t>
  </si>
  <si>
    <t>Investigation</t>
  </si>
  <si>
    <t>Nature</t>
  </si>
  <si>
    <t>Religion</t>
  </si>
  <si>
    <t>Wisdom</t>
  </si>
  <si>
    <t>Insight</t>
  </si>
  <si>
    <t>Medicine</t>
  </si>
  <si>
    <t>Perception</t>
  </si>
  <si>
    <t>Survival</t>
  </si>
  <si>
    <t>Charisma</t>
  </si>
  <si>
    <t>Deception</t>
  </si>
  <si>
    <t>Intimidation</t>
  </si>
  <si>
    <t>Performance</t>
  </si>
  <si>
    <t>Persuasion</t>
  </si>
  <si>
    <t>Race:</t>
  </si>
  <si>
    <t>Player Name:</t>
  </si>
  <si>
    <t>Bonus</t>
  </si>
  <si>
    <t>Score</t>
  </si>
  <si>
    <t>Character Level:</t>
  </si>
  <si>
    <t>Next Lvl</t>
  </si>
  <si>
    <t>EXP</t>
  </si>
  <si>
    <t>Background:</t>
  </si>
  <si>
    <t>Equipment</t>
  </si>
  <si>
    <t>Proficiency Bonus</t>
  </si>
  <si>
    <t>Alignment:</t>
  </si>
  <si>
    <t>Speed:</t>
  </si>
  <si>
    <t>Languages Known:</t>
  </si>
  <si>
    <t>STR</t>
  </si>
  <si>
    <t>CHA</t>
  </si>
  <si>
    <t>WIS</t>
  </si>
  <si>
    <t>INT</t>
  </si>
  <si>
    <t>CON</t>
  </si>
  <si>
    <t>DEX</t>
  </si>
  <si>
    <t>Athletics</t>
  </si>
  <si>
    <t>AC</t>
  </si>
  <si>
    <t>Type</t>
  </si>
  <si>
    <t>Armor Worn</t>
  </si>
  <si>
    <t>Shield:</t>
  </si>
  <si>
    <t>Weight:</t>
  </si>
  <si>
    <t>Wounds</t>
  </si>
  <si>
    <t>Death Saves</t>
  </si>
  <si>
    <t>Successes</t>
  </si>
  <si>
    <t>Failures</t>
  </si>
  <si>
    <t>Spent:</t>
  </si>
  <si>
    <t>D12</t>
  </si>
  <si>
    <t>D6</t>
  </si>
  <si>
    <t>D8</t>
  </si>
  <si>
    <t>D10</t>
  </si>
  <si>
    <t>Level</t>
  </si>
  <si>
    <t>Tools:</t>
  </si>
  <si>
    <t>Armor:</t>
  </si>
  <si>
    <t>Shields:</t>
  </si>
  <si>
    <t>Weapons:</t>
  </si>
  <si>
    <t>Light</t>
  </si>
  <si>
    <t>Medium</t>
  </si>
  <si>
    <t>Vision and Senses:</t>
  </si>
  <si>
    <t>CP</t>
  </si>
  <si>
    <t>SP</t>
  </si>
  <si>
    <t>EP</t>
  </si>
  <si>
    <t>GP</t>
  </si>
  <si>
    <t>PP</t>
  </si>
  <si>
    <t>Misc Bonus:</t>
  </si>
  <si>
    <t>Ability</t>
  </si>
  <si>
    <t>/</t>
  </si>
  <si>
    <t>Range</t>
  </si>
  <si>
    <t>Notes</t>
  </si>
  <si>
    <t>Weight Carried:</t>
  </si>
  <si>
    <t>Heavy</t>
  </si>
  <si>
    <t>Gender:</t>
  </si>
  <si>
    <t>Age:</t>
  </si>
  <si>
    <t>Height:</t>
  </si>
  <si>
    <t>Skin Color:</t>
  </si>
  <si>
    <t>Eye Color:</t>
  </si>
  <si>
    <t>Hair Color:</t>
  </si>
  <si>
    <t>Distinguishing Marks:</t>
  </si>
  <si>
    <t>Ideal:</t>
  </si>
  <si>
    <t>Bond:</t>
  </si>
  <si>
    <t>Flaw:</t>
  </si>
  <si>
    <t>Background Feature:</t>
  </si>
  <si>
    <t>Notes:</t>
  </si>
  <si>
    <t>Specialty</t>
  </si>
  <si>
    <t>Diety:</t>
  </si>
  <si>
    <t>Magic Ability</t>
  </si>
  <si>
    <t>Spell Save DC</t>
  </si>
  <si>
    <t>Cantrips Known</t>
  </si>
  <si>
    <t>Spells Known</t>
  </si>
  <si>
    <t>NONE</t>
  </si>
  <si>
    <t>Used: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</si>
  <si>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</si>
  <si>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</si>
  <si>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</si>
  <si>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</si>
  <si>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</si>
  <si>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</si>
  <si>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</si>
  <si>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</si>
  <si>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</si>
  <si>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Spell Attack</t>
  </si>
  <si>
    <t>qty</t>
  </si>
  <si>
    <t>wgt</t>
  </si>
  <si>
    <t>Name</t>
  </si>
  <si>
    <t>Uses</t>
  </si>
  <si>
    <t>Recovery</t>
  </si>
  <si>
    <t>Action Type</t>
  </si>
  <si>
    <t>Duration</t>
  </si>
  <si>
    <t>Area</t>
  </si>
  <si>
    <t>Save</t>
  </si>
  <si>
    <t>Dmg</t>
  </si>
  <si>
    <t>Comp.</t>
  </si>
  <si>
    <t>HP</t>
  </si>
  <si>
    <t>Speed</t>
  </si>
  <si>
    <t>None</t>
  </si>
  <si>
    <t>Expertise</t>
  </si>
  <si>
    <t>Proficiency</t>
  </si>
  <si>
    <t>Equipment Carried</t>
  </si>
  <si>
    <t>Temp HP</t>
  </si>
  <si>
    <t>Hit Dice:</t>
  </si>
  <si>
    <t>Base</t>
  </si>
  <si>
    <t>Adjusted</t>
  </si>
  <si>
    <t>Spells Prepared</t>
  </si>
  <si>
    <t>Type:</t>
  </si>
  <si>
    <t>Conditions</t>
  </si>
  <si>
    <t>Pool:</t>
  </si>
  <si>
    <t>Dexterity Bonus/Armor Type Configuration</t>
  </si>
  <si>
    <t>Attack Rolls/Saves Configuration</t>
  </si>
  <si>
    <t>Misc Bonus</t>
  </si>
  <si>
    <t>Personality Traits:</t>
  </si>
  <si>
    <t>Wgt</t>
  </si>
  <si>
    <t>Magic Bonus:</t>
  </si>
  <si>
    <t xml:space="preserve">Animal Companion: </t>
  </si>
  <si>
    <t>TYPE/NAME</t>
  </si>
  <si>
    <t>HIT DICE</t>
  </si>
  <si>
    <t>Senses</t>
  </si>
  <si>
    <t>Dmg Type:</t>
  </si>
  <si>
    <t>Dmg:</t>
  </si>
  <si>
    <t>Atk Bonus:</t>
  </si>
  <si>
    <t>Reach:</t>
  </si>
  <si>
    <t>Attack:</t>
  </si>
  <si>
    <t xml:space="preserve">gold piece </t>
  </si>
  <si>
    <t>value</t>
  </si>
  <si>
    <t>Class:</t>
  </si>
  <si>
    <t>Class Resource:</t>
  </si>
  <si>
    <t>Proficiencies:</t>
  </si>
  <si>
    <t>Passive Perception:</t>
  </si>
  <si>
    <t>Initiative:</t>
  </si>
  <si>
    <t>Armor Class:</t>
  </si>
  <si>
    <t>Hit Points:</t>
  </si>
  <si>
    <t>Saving Throws:</t>
  </si>
  <si>
    <t>Skills:</t>
  </si>
  <si>
    <t>Wealth:</t>
  </si>
  <si>
    <t>Weapons/Attacks:</t>
  </si>
  <si>
    <t>Appearance:</t>
  </si>
  <si>
    <t>Personality:</t>
  </si>
  <si>
    <t>Traits - Features - Feats - Abilities:</t>
  </si>
  <si>
    <t>Spell Slots:</t>
  </si>
  <si>
    <t>Page</t>
  </si>
  <si>
    <t>School</t>
  </si>
  <si>
    <t>Spells:</t>
  </si>
  <si>
    <t>Ritual</t>
  </si>
  <si>
    <t>Cast Time</t>
  </si>
  <si>
    <t>Damage</t>
  </si>
  <si>
    <t>Description</t>
  </si>
  <si>
    <t>Concen</t>
  </si>
  <si>
    <t>Bard Jack-of-All Trades Bonus</t>
  </si>
  <si>
    <t>Encumberance:</t>
  </si>
  <si>
    <t>Used</t>
  </si>
  <si>
    <t>Ammo:</t>
  </si>
  <si>
    <t>Acid</t>
  </si>
  <si>
    <t>Force</t>
  </si>
  <si>
    <t>Lightning</t>
  </si>
  <si>
    <t>Bludgeoning</t>
  </si>
  <si>
    <t>Piercing</t>
  </si>
  <si>
    <t>Slashing</t>
  </si>
  <si>
    <t>Cold</t>
  </si>
  <si>
    <t>Fire</t>
  </si>
  <si>
    <t>Necrotic</t>
  </si>
  <si>
    <t>Poison</t>
  </si>
  <si>
    <t>Psychic</t>
  </si>
  <si>
    <t>Radiant</t>
  </si>
  <si>
    <t>Thunder</t>
  </si>
  <si>
    <t>Damage Types</t>
  </si>
  <si>
    <t>Attack Bonus</t>
  </si>
  <si>
    <t>Dmg Type</t>
  </si>
  <si>
    <t>Weight Carried</t>
  </si>
  <si>
    <t>Spellcasting Class</t>
  </si>
  <si>
    <t>Multiclass</t>
  </si>
  <si>
    <t>Caster Level</t>
  </si>
  <si>
    <t>Pact</t>
  </si>
  <si>
    <t>Common</t>
  </si>
  <si>
    <t>Normal</t>
  </si>
  <si>
    <t>Armor Stealth</t>
  </si>
  <si>
    <t>Disadv</t>
  </si>
</sst>
</file>

<file path=xl/styles.xml><?xml version="1.0" encoding="utf-8"?>
<styleSheet xmlns="http://schemas.openxmlformats.org/spreadsheetml/2006/main">
  <numFmts count="3">
    <numFmt numFmtId="164" formatCode=";;;"/>
    <numFmt numFmtId="165" formatCode="\+0;\-0;0"/>
    <numFmt numFmtId="166" formatCode="\¤\ #,##0.00"/>
  </numFmts>
  <fonts count="4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Eras Medium ITC"/>
      <family val="2"/>
    </font>
    <font>
      <b/>
      <sz val="12"/>
      <color theme="1"/>
      <name val="Eras Medium ITC"/>
      <family val="2"/>
    </font>
    <font>
      <b/>
      <sz val="12"/>
      <color theme="2"/>
      <name val="Eras Medium ITC"/>
      <family val="2"/>
    </font>
    <font>
      <sz val="14"/>
      <color theme="1"/>
      <name val="Eras Medium ITC"/>
      <family val="2"/>
    </font>
    <font>
      <b/>
      <sz val="24"/>
      <color theme="1"/>
      <name val="Eras Medium ITC"/>
      <family val="2"/>
    </font>
    <font>
      <sz val="12"/>
      <name val="Eras Medium ITC"/>
      <family val="2"/>
    </font>
    <font>
      <b/>
      <sz val="12"/>
      <color theme="0"/>
      <name val="Eras Medium IT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Eras Medium ITC"/>
      <family val="2"/>
    </font>
    <font>
      <sz val="12"/>
      <color theme="1"/>
      <name val="Calibri"/>
      <family val="2"/>
      <scheme val="minor"/>
    </font>
    <font>
      <b/>
      <sz val="8"/>
      <color theme="1"/>
      <name val="Eras Medium ITC"/>
      <family val="2"/>
    </font>
    <font>
      <b/>
      <sz val="8"/>
      <color theme="1"/>
      <name val="Calibri"/>
      <family val="2"/>
      <scheme val="minor"/>
    </font>
    <font>
      <b/>
      <sz val="12"/>
      <name val="Eras Medium ITC"/>
      <family val="2"/>
    </font>
    <font>
      <b/>
      <sz val="10"/>
      <color theme="1"/>
      <name val="Eras Medium ITC"/>
      <family val="2"/>
    </font>
    <font>
      <b/>
      <sz val="10"/>
      <color theme="1"/>
      <name val="Calibri"/>
      <family val="2"/>
      <scheme val="minor"/>
    </font>
    <font>
      <b/>
      <sz val="14"/>
      <color theme="0"/>
      <name val="Eras Medium ITC"/>
      <family val="2"/>
    </font>
    <font>
      <b/>
      <u/>
      <sz val="12"/>
      <color theme="0"/>
      <name val="Eras Medium ITC"/>
      <family val="2"/>
    </font>
    <font>
      <sz val="24"/>
      <color theme="1"/>
      <name val="Eras Medium ITC"/>
      <family val="2"/>
    </font>
    <font>
      <b/>
      <u/>
      <sz val="12"/>
      <name val="Eras Medium ITC"/>
      <family val="2"/>
    </font>
    <font>
      <b/>
      <sz val="20"/>
      <color theme="1"/>
      <name val="Eras Medium ITC"/>
      <family val="2"/>
    </font>
    <font>
      <b/>
      <sz val="24"/>
      <color theme="1"/>
      <name val="Calibri"/>
      <family val="2"/>
      <scheme val="minor"/>
    </font>
    <font>
      <b/>
      <sz val="24"/>
      <color theme="3"/>
      <name val="Eras Medium ITC"/>
      <family val="2"/>
    </font>
    <font>
      <sz val="12"/>
      <color theme="0"/>
      <name val="Eras Medium ITC"/>
      <family val="2"/>
    </font>
    <font>
      <sz val="10"/>
      <color theme="1"/>
      <name val="Eras Medium ITC"/>
      <family val="2"/>
    </font>
    <font>
      <b/>
      <sz val="11"/>
      <color theme="1"/>
      <name val="Eras Medium ITC"/>
      <family val="2"/>
    </font>
    <font>
      <b/>
      <sz val="11"/>
      <color theme="0"/>
      <name val="Eras Medium ITC"/>
      <family val="2"/>
    </font>
    <font>
      <sz val="11"/>
      <color theme="1"/>
      <name val="Eras Medium ITC"/>
      <family val="2"/>
    </font>
    <font>
      <b/>
      <sz val="10"/>
      <color theme="1" tint="0.14999847407452621"/>
      <name val="Eras Medium ITC"/>
      <family val="2"/>
    </font>
    <font>
      <b/>
      <sz val="12"/>
      <color theme="0"/>
      <name val="Eras Medium ITC"/>
      <family val="2"/>
    </font>
    <font>
      <b/>
      <sz val="12"/>
      <color theme="1"/>
      <name val="Eras Medium ITC"/>
      <family val="2"/>
    </font>
    <font>
      <b/>
      <sz val="10"/>
      <color theme="0"/>
      <name val="Eras Medium ITC"/>
      <family val="2"/>
    </font>
    <font>
      <b/>
      <sz val="11"/>
      <name val="Eras Medium ITC"/>
      <family val="2"/>
    </font>
    <font>
      <sz val="11"/>
      <name val="Eras Medium ITC"/>
      <family val="2"/>
    </font>
    <font>
      <sz val="10"/>
      <color theme="3"/>
      <name val="Eras Medium ITC"/>
      <family val="2"/>
    </font>
    <font>
      <sz val="12"/>
      <color theme="3"/>
      <name val="Eras Medium ITC"/>
      <family val="2"/>
    </font>
    <font>
      <sz val="9"/>
      <color theme="1"/>
      <name val="Eras Medium ITC"/>
      <family val="2"/>
    </font>
    <font>
      <sz val="11"/>
      <name val="Calibri"/>
      <family val="2"/>
      <scheme val="minor"/>
    </font>
    <font>
      <b/>
      <sz val="10"/>
      <name val="Eras Medium ITC"/>
      <family val="2"/>
    </font>
    <font>
      <b/>
      <sz val="10"/>
      <color theme="0"/>
      <name val="Calibri"/>
      <family val="2"/>
      <scheme val="minor"/>
    </font>
    <font>
      <b/>
      <u/>
      <sz val="10"/>
      <color theme="1"/>
      <name val="Eras Medium ITC"/>
      <family val="2"/>
    </font>
    <font>
      <b/>
      <u/>
      <sz val="10"/>
      <color theme="0"/>
      <name val="Eras Medium ITC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3">
    <xf numFmtId="0" fontId="0" fillId="0" borderId="0" xfId="0"/>
    <xf numFmtId="0" fontId="2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7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3" fontId="2" fillId="0" borderId="0" xfId="0" applyNumberFormat="1" applyFont="1" applyBorder="1" applyAlignment="1" applyProtection="1">
      <alignment horizontal="center" vertical="center"/>
    </xf>
    <xf numFmtId="164" fontId="2" fillId="0" borderId="8" xfId="0" applyNumberFormat="1" applyFont="1" applyBorder="1" applyAlignment="1" applyProtection="1">
      <alignment horizontal="center" vertical="center"/>
      <protection hidden="1"/>
    </xf>
    <xf numFmtId="16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Protection="1"/>
    <xf numFmtId="0" fontId="11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0" fontId="2" fillId="0" borderId="0" xfId="0" applyFont="1" applyBorder="1" applyProtection="1"/>
    <xf numFmtId="0" fontId="2" fillId="0" borderId="6" xfId="0" applyFont="1" applyBorder="1" applyProtection="1"/>
    <xf numFmtId="0" fontId="2" fillId="0" borderId="7" xfId="0" applyFont="1" applyBorder="1" applyProtection="1"/>
    <xf numFmtId="0" fontId="13" fillId="0" borderId="0" xfId="0" applyFont="1" applyFill="1" applyBorder="1" applyAlignment="1" applyProtection="1">
      <alignment horizontal="left" vertical="top"/>
    </xf>
    <xf numFmtId="0" fontId="14" fillId="0" borderId="0" xfId="0" applyFont="1" applyFill="1" applyBorder="1" applyAlignment="1" applyProtection="1">
      <alignment horizontal="left" vertical="top"/>
    </xf>
    <xf numFmtId="49" fontId="3" fillId="0" borderId="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shrinkToFit="1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/>
    <xf numFmtId="0" fontId="5" fillId="0" borderId="0" xfId="0" applyFont="1" applyBorder="1" applyAlignment="1" applyProtection="1">
      <alignment horizontal="center" vertical="center" shrinkToFit="1"/>
      <protection locked="0"/>
    </xf>
    <xf numFmtId="0" fontId="25" fillId="0" borderId="0" xfId="0" applyFont="1" applyBorder="1" applyProtection="1">
      <protection locked="0"/>
    </xf>
    <xf numFmtId="0" fontId="25" fillId="0" borderId="6" xfId="0" applyFont="1" applyBorder="1" applyAlignment="1" applyProtection="1">
      <protection locked="0"/>
    </xf>
    <xf numFmtId="0" fontId="25" fillId="0" borderId="0" xfId="0" applyFont="1" applyBorder="1" applyProtection="1"/>
    <xf numFmtId="0" fontId="25" fillId="0" borderId="6" xfId="0" applyFont="1" applyBorder="1" applyProtection="1">
      <protection locked="0"/>
    </xf>
    <xf numFmtId="0" fontId="25" fillId="0" borderId="6" xfId="0" applyFont="1" applyBorder="1" applyProtection="1"/>
    <xf numFmtId="0" fontId="2" fillId="0" borderId="0" xfId="0" applyFont="1" applyAlignment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Alignment="1" applyProtection="1">
      <alignment shrinkToFit="1"/>
      <protection hidden="1"/>
    </xf>
    <xf numFmtId="0" fontId="2" fillId="0" borderId="0" xfId="0" applyFont="1" applyAlignment="1" applyProtection="1">
      <alignment shrinkToFit="1"/>
      <protection hidden="1"/>
    </xf>
    <xf numFmtId="0" fontId="2" fillId="0" borderId="0" xfId="0" applyFont="1" applyFill="1" applyProtection="1">
      <protection hidden="1"/>
    </xf>
    <xf numFmtId="165" fontId="2" fillId="0" borderId="0" xfId="0" applyNumberFormat="1" applyFont="1" applyAlignment="1" applyProtection="1">
      <alignment shrinkToFit="1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0" fillId="0" borderId="0" xfId="0" applyFont="1" applyFill="1" applyBorder="1" applyAlignment="1" applyProtection="1">
      <protection hidden="1"/>
    </xf>
    <xf numFmtId="165" fontId="2" fillId="0" borderId="0" xfId="0" applyNumberFormat="1" applyFont="1" applyProtection="1">
      <protection hidden="1"/>
    </xf>
    <xf numFmtId="0" fontId="2" fillId="0" borderId="0" xfId="0" applyFont="1" applyBorder="1" applyAlignment="1" applyProtection="1">
      <alignment shrinkToFit="1"/>
      <protection hidden="1"/>
    </xf>
    <xf numFmtId="0" fontId="0" fillId="0" borderId="0" xfId="0" applyFont="1" applyBorder="1" applyAlignment="1" applyProtection="1">
      <alignment horizontal="left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165" fontId="29" fillId="0" borderId="0" xfId="0" applyNumberFormat="1" applyFont="1" applyProtection="1">
      <protection hidden="1"/>
    </xf>
    <xf numFmtId="0" fontId="29" fillId="0" borderId="0" xfId="0" applyFont="1" applyProtection="1">
      <protection hidden="1"/>
    </xf>
    <xf numFmtId="0" fontId="38" fillId="0" borderId="0" xfId="0" applyFont="1" applyProtection="1">
      <protection hidden="1"/>
    </xf>
    <xf numFmtId="165" fontId="38" fillId="0" borderId="0" xfId="0" applyNumberFormat="1" applyFont="1" applyProtection="1">
      <protection hidden="1"/>
    </xf>
    <xf numFmtId="0" fontId="29" fillId="0" borderId="8" xfId="0" applyFont="1" applyFill="1" applyBorder="1" applyAlignment="1" applyProtection="1">
      <alignment shrinkToFit="1"/>
      <protection hidden="1"/>
    </xf>
    <xf numFmtId="0" fontId="29" fillId="0" borderId="0" xfId="0" applyFont="1" applyBorder="1" applyAlignment="1" applyProtection="1">
      <alignment shrinkToFit="1"/>
      <protection hidden="1"/>
    </xf>
    <xf numFmtId="0" fontId="29" fillId="0" borderId="0" xfId="0" applyFont="1" applyBorder="1" applyProtection="1">
      <protection hidden="1"/>
    </xf>
    <xf numFmtId="0" fontId="29" fillId="0" borderId="9" xfId="0" applyFont="1" applyBorder="1" applyProtection="1">
      <protection hidden="1"/>
    </xf>
    <xf numFmtId="165" fontId="29" fillId="0" borderId="0" xfId="0" applyNumberFormat="1" applyFont="1" applyBorder="1" applyAlignment="1" applyProtection="1">
      <alignment shrinkToFit="1"/>
      <protection hidden="1"/>
    </xf>
    <xf numFmtId="0" fontId="29" fillId="0" borderId="5" xfId="0" applyFont="1" applyFill="1" applyBorder="1" applyAlignment="1" applyProtection="1">
      <alignment shrinkToFit="1"/>
      <protection hidden="1"/>
    </xf>
    <xf numFmtId="165" fontId="29" fillId="0" borderId="6" xfId="0" applyNumberFormat="1" applyFont="1" applyBorder="1" applyAlignment="1" applyProtection="1">
      <alignment shrinkToFit="1"/>
      <protection hidden="1"/>
    </xf>
    <xf numFmtId="0" fontId="29" fillId="0" borderId="6" xfId="0" applyFont="1" applyBorder="1" applyProtection="1">
      <protection hidden="1"/>
    </xf>
    <xf numFmtId="0" fontId="29" fillId="0" borderId="7" xfId="0" applyFont="1" applyBorder="1" applyProtection="1">
      <protection hidden="1"/>
    </xf>
    <xf numFmtId="0" fontId="29" fillId="0" borderId="8" xfId="0" applyFont="1" applyBorder="1" applyAlignment="1" applyProtection="1">
      <alignment shrinkToFit="1"/>
      <protection hidden="1"/>
    </xf>
    <xf numFmtId="165" fontId="29" fillId="0" borderId="0" xfId="0" applyNumberFormat="1" applyFont="1" applyBorder="1" applyProtection="1">
      <protection hidden="1"/>
    </xf>
    <xf numFmtId="0" fontId="29" fillId="0" borderId="5" xfId="0" applyFont="1" applyBorder="1" applyAlignment="1" applyProtection="1">
      <alignment shrinkToFit="1"/>
      <protection hidden="1"/>
    </xf>
    <xf numFmtId="165" fontId="29" fillId="0" borderId="6" xfId="0" applyNumberFormat="1" applyFont="1" applyBorder="1" applyProtection="1">
      <protection hidden="1"/>
    </xf>
    <xf numFmtId="0" fontId="2" fillId="0" borderId="0" xfId="0" applyFont="1" applyFill="1" applyBorder="1" applyProtection="1"/>
    <xf numFmtId="0" fontId="25" fillId="0" borderId="3" xfId="0" applyFont="1" applyBorder="1" applyProtection="1">
      <protection locked="0"/>
    </xf>
    <xf numFmtId="0" fontId="25" fillId="0" borderId="3" xfId="0" applyFont="1" applyBorder="1" applyProtection="1"/>
    <xf numFmtId="0" fontId="2" fillId="0" borderId="3" xfId="0" applyFont="1" applyBorder="1" applyProtection="1"/>
    <xf numFmtId="0" fontId="2" fillId="0" borderId="5" xfId="0" applyFont="1" applyFill="1" applyBorder="1" applyProtection="1"/>
    <xf numFmtId="0" fontId="2" fillId="0" borderId="7" xfId="0" applyFont="1" applyFill="1" applyBorder="1" applyProtection="1"/>
    <xf numFmtId="0" fontId="2" fillId="0" borderId="0" xfId="0" applyFont="1" applyFill="1" applyBorder="1" applyAlignment="1" applyProtection="1">
      <alignment vertical="center" shrinkToFit="1"/>
      <protection locked="0"/>
    </xf>
    <xf numFmtId="0" fontId="26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28" xfId="0" applyFont="1" applyBorder="1" applyAlignment="1" applyProtection="1">
      <alignment horizontal="center" vertical="center"/>
      <protection locked="0"/>
    </xf>
    <xf numFmtId="0" fontId="27" fillId="0" borderId="2" xfId="0" applyFont="1" applyBorder="1" applyProtection="1">
      <protection hidden="1"/>
    </xf>
    <xf numFmtId="0" fontId="29" fillId="0" borderId="3" xfId="0" applyFont="1" applyBorder="1" applyProtection="1">
      <protection hidden="1"/>
    </xf>
    <xf numFmtId="0" fontId="29" fillId="0" borderId="4" xfId="0" applyFont="1" applyBorder="1" applyProtection="1">
      <protection hidden="1"/>
    </xf>
    <xf numFmtId="0" fontId="29" fillId="0" borderId="5" xfId="0" applyFont="1" applyBorder="1" applyProtection="1">
      <protection hidden="1"/>
    </xf>
    <xf numFmtId="165" fontId="2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protection locked="0"/>
    </xf>
    <xf numFmtId="0" fontId="25" fillId="0" borderId="10" xfId="0" applyFont="1" applyBorder="1" applyProtection="1">
      <protection locked="0"/>
    </xf>
    <xf numFmtId="0" fontId="25" fillId="0" borderId="69" xfId="0" applyFont="1" applyBorder="1" applyProtection="1">
      <protection locked="0"/>
    </xf>
    <xf numFmtId="0" fontId="25" fillId="0" borderId="33" xfId="0" applyFont="1" applyBorder="1" applyProtection="1">
      <protection locked="0"/>
    </xf>
    <xf numFmtId="0" fontId="25" fillId="0" borderId="1" xfId="0" applyFont="1" applyBorder="1" applyProtection="1">
      <protection locked="0"/>
    </xf>
    <xf numFmtId="0" fontId="25" fillId="0" borderId="56" xfId="0" applyFont="1" applyBorder="1" applyProtection="1">
      <protection locked="0"/>
    </xf>
    <xf numFmtId="0" fontId="25" fillId="0" borderId="27" xfId="0" applyFont="1" applyBorder="1" applyProtection="1">
      <protection locked="0"/>
    </xf>
    <xf numFmtId="0" fontId="25" fillId="0" borderId="28" xfId="0" applyFont="1" applyBorder="1" applyProtection="1">
      <protection locked="0"/>
    </xf>
    <xf numFmtId="0" fontId="25" fillId="0" borderId="43" xfId="0" applyFont="1" applyBorder="1" applyProtection="1">
      <protection locked="0"/>
    </xf>
    <xf numFmtId="0" fontId="29" fillId="0" borderId="8" xfId="0" applyFont="1" applyBorder="1" applyProtection="1">
      <protection hidden="1"/>
    </xf>
    <xf numFmtId="0" fontId="2" fillId="0" borderId="45" xfId="0" applyFont="1" applyBorder="1" applyAlignment="1" applyProtection="1">
      <alignment horizontal="center" vertical="center"/>
      <protection locked="0"/>
    </xf>
    <xf numFmtId="49" fontId="26" fillId="0" borderId="39" xfId="0" applyNumberFormat="1" applyFont="1" applyBorder="1" applyAlignment="1" applyProtection="1">
      <alignment horizontal="center" vertical="center" shrinkToFit="1"/>
      <protection locked="0"/>
    </xf>
    <xf numFmtId="49" fontId="26" fillId="0" borderId="40" xfId="0" applyNumberFormat="1" applyFont="1" applyBorder="1" applyAlignment="1" applyProtection="1">
      <alignment horizontal="center" vertical="center" shrinkToFit="1"/>
      <protection locked="0"/>
    </xf>
    <xf numFmtId="49" fontId="26" fillId="0" borderId="37" xfId="0" applyNumberFormat="1" applyFont="1" applyBorder="1" applyAlignment="1" applyProtection="1">
      <alignment horizontal="center" vertical="center" shrinkToFit="1"/>
      <protection locked="0"/>
    </xf>
    <xf numFmtId="49" fontId="26" fillId="4" borderId="39" xfId="0" applyNumberFormat="1" applyFont="1" applyFill="1" applyBorder="1" applyAlignment="1" applyProtection="1">
      <alignment horizontal="center" vertical="center" shrinkToFit="1"/>
      <protection locked="0"/>
    </xf>
    <xf numFmtId="0" fontId="28" fillId="12" borderId="2" xfId="0" applyFont="1" applyFill="1" applyBorder="1" applyAlignment="1" applyProtection="1">
      <alignment horizontal="center" shrinkToFit="1"/>
    </xf>
    <xf numFmtId="0" fontId="28" fillId="12" borderId="3" xfId="0" applyFont="1" applyFill="1" applyBorder="1" applyAlignment="1" applyProtection="1">
      <alignment horizontal="center" shrinkToFit="1"/>
    </xf>
    <xf numFmtId="0" fontId="28" fillId="12" borderId="4" xfId="0" applyFont="1" applyFill="1" applyBorder="1" applyAlignment="1" applyProtection="1">
      <alignment horizontal="center" shrinkToFit="1"/>
    </xf>
    <xf numFmtId="0" fontId="28" fillId="12" borderId="8" xfId="0" applyFont="1" applyFill="1" applyBorder="1" applyAlignment="1" applyProtection="1">
      <alignment horizontal="center" vertical="top" wrapText="1"/>
    </xf>
    <xf numFmtId="0" fontId="28" fillId="12" borderId="0" xfId="0" applyFont="1" applyFill="1" applyBorder="1" applyAlignment="1" applyProtection="1">
      <alignment horizontal="center" vertical="top" wrapText="1"/>
    </xf>
    <xf numFmtId="0" fontId="28" fillId="12" borderId="9" xfId="0" applyFont="1" applyFill="1" applyBorder="1" applyAlignment="1" applyProtection="1">
      <alignment horizontal="center" vertical="top" wrapText="1"/>
    </xf>
    <xf numFmtId="0" fontId="28" fillId="12" borderId="5" xfId="0" applyFont="1" applyFill="1" applyBorder="1" applyAlignment="1" applyProtection="1">
      <alignment horizontal="center" vertical="top" wrapText="1"/>
    </xf>
    <xf numFmtId="0" fontId="28" fillId="12" borderId="6" xfId="0" applyFont="1" applyFill="1" applyBorder="1" applyAlignment="1" applyProtection="1">
      <alignment horizontal="center" vertical="top" wrapText="1"/>
    </xf>
    <xf numFmtId="0" fontId="28" fillId="12" borderId="7" xfId="0" applyFont="1" applyFill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26" fillId="0" borderId="24" xfId="0" applyNumberFormat="1" applyFont="1" applyBorder="1" applyAlignment="1" applyProtection="1">
      <alignment horizontal="center" vertical="center" shrinkToFit="1"/>
      <protection locked="0"/>
    </xf>
    <xf numFmtId="49" fontId="26" fillId="0" borderId="24" xfId="0" applyNumberFormat="1" applyFont="1" applyBorder="1" applyAlignment="1" applyProtection="1">
      <alignment horizontal="center" vertical="center" shrinkToFit="1"/>
      <protection locked="0"/>
    </xf>
    <xf numFmtId="49" fontId="26" fillId="0" borderId="24" xfId="0" applyNumberFormat="1" applyFont="1" applyBorder="1" applyAlignment="1" applyProtection="1">
      <alignment horizontal="center" vertical="top" shrinkToFit="1"/>
      <protection locked="0"/>
    </xf>
    <xf numFmtId="49" fontId="26" fillId="0" borderId="25" xfId="0" applyNumberFormat="1" applyFont="1" applyBorder="1" applyAlignment="1" applyProtection="1">
      <alignment horizontal="center" vertical="top" shrinkToFit="1"/>
      <protection locked="0"/>
    </xf>
    <xf numFmtId="0" fontId="26" fillId="4" borderId="19" xfId="0" applyNumberFormat="1" applyFont="1" applyFill="1" applyBorder="1" applyAlignment="1" applyProtection="1">
      <alignment horizontal="center" vertical="center" shrinkToFit="1"/>
      <protection locked="0"/>
    </xf>
    <xf numFmtId="49" fontId="26" fillId="4" borderId="19" xfId="0" applyNumberFormat="1" applyFont="1" applyFill="1" applyBorder="1" applyAlignment="1" applyProtection="1">
      <alignment horizontal="center" vertical="center" shrinkToFit="1"/>
      <protection locked="0"/>
    </xf>
    <xf numFmtId="49" fontId="26" fillId="4" borderId="19" xfId="0" applyNumberFormat="1" applyFont="1" applyFill="1" applyBorder="1" applyAlignment="1" applyProtection="1">
      <alignment horizontal="center" vertical="top" shrinkToFit="1"/>
      <protection locked="0"/>
    </xf>
    <xf numFmtId="49" fontId="26" fillId="4" borderId="23" xfId="0" applyNumberFormat="1" applyFont="1" applyFill="1" applyBorder="1" applyAlignment="1" applyProtection="1">
      <alignment horizontal="center" vertical="top" shrinkToFit="1"/>
      <protection locked="0"/>
    </xf>
    <xf numFmtId="49" fontId="16" fillId="0" borderId="19" xfId="0" applyNumberFormat="1" applyFont="1" applyBorder="1" applyAlignment="1" applyProtection="1">
      <alignment horizontal="left" vertical="top" shrinkToFit="1"/>
      <protection locked="0"/>
    </xf>
    <xf numFmtId="0" fontId="26" fillId="0" borderId="19" xfId="0" applyNumberFormat="1" applyFont="1" applyBorder="1" applyAlignment="1" applyProtection="1">
      <alignment horizontal="center" vertical="center" shrinkToFit="1"/>
      <protection locked="0"/>
    </xf>
    <xf numFmtId="49" fontId="26" fillId="0" borderId="19" xfId="0" applyNumberFormat="1" applyFont="1" applyBorder="1" applyAlignment="1" applyProtection="1">
      <alignment horizontal="center" vertical="center" shrinkToFit="1"/>
      <protection locked="0"/>
    </xf>
    <xf numFmtId="49" fontId="26" fillId="0" borderId="19" xfId="0" applyNumberFormat="1" applyFont="1" applyBorder="1" applyAlignment="1" applyProtection="1">
      <alignment horizontal="center" vertical="top" shrinkToFit="1"/>
      <protection locked="0"/>
    </xf>
    <xf numFmtId="49" fontId="26" fillId="0" borderId="23" xfId="0" applyNumberFormat="1" applyFont="1" applyBorder="1" applyAlignment="1" applyProtection="1">
      <alignment horizontal="center" vertical="top" shrinkToFit="1"/>
      <protection locked="0"/>
    </xf>
    <xf numFmtId="49" fontId="16" fillId="4" borderId="19" xfId="0" applyNumberFormat="1" applyFont="1" applyFill="1" applyBorder="1" applyAlignment="1" applyProtection="1">
      <alignment horizontal="left" vertical="top" shrinkToFit="1"/>
      <protection locked="0"/>
    </xf>
    <xf numFmtId="0" fontId="33" fillId="10" borderId="34" xfId="0" applyFont="1" applyFill="1" applyBorder="1" applyAlignment="1" applyProtection="1">
      <alignment horizontal="center" vertical="center"/>
    </xf>
    <xf numFmtId="0" fontId="33" fillId="10" borderId="35" xfId="0" applyFont="1" applyFill="1" applyBorder="1" applyAlignment="1" applyProtection="1">
      <alignment horizontal="center" vertical="center"/>
    </xf>
    <xf numFmtId="0" fontId="33" fillId="10" borderId="36" xfId="0" applyFont="1" applyFill="1" applyBorder="1" applyAlignment="1" applyProtection="1">
      <alignment horizontal="center" vertical="center"/>
    </xf>
    <xf numFmtId="0" fontId="43" fillId="2" borderId="34" xfId="0" applyFont="1" applyFill="1" applyBorder="1" applyAlignment="1" applyProtection="1">
      <alignment horizontal="center" vertical="center"/>
    </xf>
    <xf numFmtId="0" fontId="43" fillId="2" borderId="35" xfId="0" applyFont="1" applyFill="1" applyBorder="1" applyAlignment="1" applyProtection="1">
      <alignment horizontal="center" vertical="center"/>
    </xf>
    <xf numFmtId="0" fontId="43" fillId="2" borderId="36" xfId="0" applyFont="1" applyFill="1" applyBorder="1" applyAlignment="1" applyProtection="1">
      <alignment horizontal="center" vertical="center"/>
    </xf>
    <xf numFmtId="0" fontId="42" fillId="4" borderId="34" xfId="0" applyFont="1" applyFill="1" applyBorder="1" applyAlignment="1" applyProtection="1">
      <alignment horizontal="center" vertical="center"/>
    </xf>
    <xf numFmtId="0" fontId="42" fillId="4" borderId="35" xfId="0" applyFont="1" applyFill="1" applyBorder="1" applyAlignment="1" applyProtection="1">
      <alignment horizontal="center" vertical="center"/>
    </xf>
    <xf numFmtId="0" fontId="42" fillId="4" borderId="36" xfId="0" applyFont="1" applyFill="1" applyBorder="1" applyAlignment="1" applyProtection="1">
      <alignment horizontal="center" vertical="center"/>
    </xf>
    <xf numFmtId="0" fontId="42" fillId="8" borderId="34" xfId="0" applyFont="1" applyFill="1" applyBorder="1" applyAlignment="1" applyProtection="1">
      <alignment horizontal="center" vertical="center"/>
    </xf>
    <xf numFmtId="0" fontId="42" fillId="8" borderId="35" xfId="0" applyFont="1" applyFill="1" applyBorder="1" applyAlignment="1" applyProtection="1">
      <alignment horizontal="center" vertical="center"/>
    </xf>
    <xf numFmtId="0" fontId="42" fillId="8" borderId="36" xfId="0" applyFont="1" applyFill="1" applyBorder="1" applyAlignment="1" applyProtection="1">
      <alignment horizontal="center" vertical="center"/>
    </xf>
    <xf numFmtId="0" fontId="42" fillId="8" borderId="34" xfId="0" applyFont="1" applyFill="1" applyBorder="1" applyAlignment="1" applyProtection="1">
      <alignment horizontal="left" vertical="top"/>
    </xf>
    <xf numFmtId="0" fontId="42" fillId="8" borderId="35" xfId="0" applyFont="1" applyFill="1" applyBorder="1" applyAlignment="1" applyProtection="1">
      <alignment horizontal="left" vertical="top"/>
    </xf>
    <xf numFmtId="0" fontId="42" fillId="8" borderId="36" xfId="0" applyFont="1" applyFill="1" applyBorder="1" applyAlignment="1" applyProtection="1">
      <alignment horizontal="left" vertical="top"/>
    </xf>
    <xf numFmtId="49" fontId="16" fillId="0" borderId="31" xfId="0" applyNumberFormat="1" applyFont="1" applyBorder="1" applyAlignment="1" applyProtection="1">
      <alignment horizontal="left" vertical="top" shrinkToFit="1"/>
      <protection locked="0"/>
    </xf>
    <xf numFmtId="0" fontId="26" fillId="0" borderId="31" xfId="0" applyNumberFormat="1" applyFont="1" applyBorder="1" applyAlignment="1" applyProtection="1">
      <alignment horizontal="center" vertical="center" shrinkToFit="1"/>
      <protection locked="0"/>
    </xf>
    <xf numFmtId="49" fontId="26" fillId="0" borderId="31" xfId="0" applyNumberFormat="1" applyFont="1" applyBorder="1" applyAlignment="1" applyProtection="1">
      <alignment horizontal="center" vertical="center" shrinkToFit="1"/>
      <protection locked="0"/>
    </xf>
    <xf numFmtId="49" fontId="26" fillId="0" borderId="31" xfId="0" applyNumberFormat="1" applyFont="1" applyBorder="1" applyAlignment="1" applyProtection="1">
      <alignment horizontal="center" vertical="top" shrinkToFit="1"/>
      <protection locked="0"/>
    </xf>
    <xf numFmtId="49" fontId="26" fillId="0" borderId="38" xfId="0" applyNumberFormat="1" applyFont="1" applyBorder="1" applyAlignment="1" applyProtection="1">
      <alignment horizontal="center" vertical="top" shrinkToFit="1"/>
      <protection locked="0"/>
    </xf>
    <xf numFmtId="49" fontId="16" fillId="0" borderId="24" xfId="0" applyNumberFormat="1" applyFont="1" applyBorder="1" applyAlignment="1" applyProtection="1">
      <alignment horizontal="left" vertical="top" shrinkToFit="1"/>
      <protection locked="0"/>
    </xf>
    <xf numFmtId="0" fontId="8" fillId="2" borderId="2" xfId="0" applyFont="1" applyFill="1" applyBorder="1" applyAlignment="1" applyProtection="1">
      <alignment horizontal="center" vertical="center" textRotation="90" shrinkToFit="1"/>
    </xf>
    <xf numFmtId="0" fontId="8" fillId="2" borderId="4" xfId="0" applyFont="1" applyFill="1" applyBorder="1" applyAlignment="1" applyProtection="1">
      <alignment horizontal="center" vertical="center" textRotation="90" shrinkToFit="1"/>
    </xf>
    <xf numFmtId="0" fontId="8" fillId="2" borderId="5" xfId="0" applyFont="1" applyFill="1" applyBorder="1" applyAlignment="1" applyProtection="1">
      <alignment horizontal="center" vertical="center" textRotation="90" shrinkToFit="1"/>
    </xf>
    <xf numFmtId="0" fontId="8" fillId="2" borderId="7" xfId="0" applyFont="1" applyFill="1" applyBorder="1" applyAlignment="1" applyProtection="1">
      <alignment horizontal="center" vertical="center" textRotation="90" shrinkToFi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4" borderId="13" xfId="0" applyFont="1" applyFill="1" applyBorder="1" applyAlignment="1" applyProtection="1">
      <alignment horizontal="center" vertical="center"/>
    </xf>
    <xf numFmtId="0" fontId="3" fillId="4" borderId="14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33" fillId="10" borderId="2" xfId="0" applyFont="1" applyFill="1" applyBorder="1" applyAlignment="1" applyProtection="1">
      <alignment horizontal="center" vertical="center" textRotation="90" wrapText="1"/>
    </xf>
    <xf numFmtId="0" fontId="33" fillId="10" borderId="4" xfId="0" applyFont="1" applyFill="1" applyBorder="1" applyAlignment="1" applyProtection="1">
      <alignment horizontal="center" vertical="center" textRotation="90" wrapText="1"/>
    </xf>
    <xf numFmtId="0" fontId="33" fillId="10" borderId="8" xfId="0" applyFont="1" applyFill="1" applyBorder="1" applyAlignment="1" applyProtection="1">
      <alignment horizontal="center" vertical="center" textRotation="90" wrapText="1"/>
    </xf>
    <xf numFmtId="0" fontId="33" fillId="10" borderId="9" xfId="0" applyFont="1" applyFill="1" applyBorder="1" applyAlignment="1" applyProtection="1">
      <alignment horizontal="center" vertical="center" textRotation="90" wrapText="1"/>
    </xf>
    <xf numFmtId="0" fontId="33" fillId="10" borderId="5" xfId="0" applyFont="1" applyFill="1" applyBorder="1" applyAlignment="1" applyProtection="1">
      <alignment horizontal="center" vertical="center" textRotation="90" wrapText="1"/>
    </xf>
    <xf numFmtId="0" fontId="33" fillId="10" borderId="7" xfId="0" applyFont="1" applyFill="1" applyBorder="1" applyAlignment="1" applyProtection="1">
      <alignment horizontal="center" vertical="center" textRotation="90" wrapText="1"/>
    </xf>
    <xf numFmtId="0" fontId="3" fillId="5" borderId="13" xfId="0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28" fillId="10" borderId="41" xfId="0" applyFont="1" applyFill="1" applyBorder="1" applyAlignment="1" applyProtection="1">
      <alignment horizontal="center" vertical="center" wrapText="1"/>
    </xf>
    <xf numFmtId="0" fontId="28" fillId="10" borderId="21" xfId="0" applyFont="1" applyFill="1" applyBorder="1" applyAlignment="1" applyProtection="1">
      <alignment horizontal="center" vertical="center" wrapText="1"/>
    </xf>
    <xf numFmtId="0" fontId="28" fillId="10" borderId="22" xfId="0" applyFont="1" applyFill="1" applyBorder="1" applyAlignment="1" applyProtection="1">
      <alignment horizontal="center" vertical="center" wrapText="1"/>
    </xf>
    <xf numFmtId="0" fontId="28" fillId="10" borderId="40" xfId="0" applyFont="1" applyFill="1" applyBorder="1" applyAlignment="1" applyProtection="1">
      <alignment horizontal="center" vertical="center" wrapText="1"/>
    </xf>
    <xf numFmtId="0" fontId="28" fillId="10" borderId="24" xfId="0" applyFont="1" applyFill="1" applyBorder="1" applyAlignment="1" applyProtection="1">
      <alignment horizontal="center" vertical="center" wrapText="1"/>
    </xf>
    <xf numFmtId="0" fontId="28" fillId="10" borderId="25" xfId="0" applyFont="1" applyFill="1" applyBorder="1" applyAlignment="1" applyProtection="1">
      <alignment horizontal="center" vertical="center" wrapText="1"/>
    </xf>
    <xf numFmtId="0" fontId="28" fillId="2" borderId="41" xfId="0" applyFont="1" applyFill="1" applyBorder="1" applyAlignment="1" applyProtection="1">
      <alignment horizontal="center" vertical="center" wrapText="1"/>
    </xf>
    <xf numFmtId="0" fontId="28" fillId="2" borderId="21" xfId="0" applyFont="1" applyFill="1" applyBorder="1" applyAlignment="1" applyProtection="1">
      <alignment horizontal="center" vertical="center" wrapText="1"/>
    </xf>
    <xf numFmtId="0" fontId="28" fillId="2" borderId="22" xfId="0" applyFont="1" applyFill="1" applyBorder="1" applyAlignment="1" applyProtection="1">
      <alignment horizontal="center" vertical="center" wrapText="1"/>
    </xf>
    <xf numFmtId="0" fontId="28" fillId="2" borderId="40" xfId="0" applyFont="1" applyFill="1" applyBorder="1" applyAlignment="1" applyProtection="1">
      <alignment horizontal="center" vertical="center" wrapText="1"/>
    </xf>
    <xf numFmtId="0" fontId="28" fillId="2" borderId="24" xfId="0" applyFont="1" applyFill="1" applyBorder="1" applyAlignment="1" applyProtection="1">
      <alignment horizontal="center" vertical="center" wrapText="1"/>
    </xf>
    <xf numFmtId="0" fontId="28" fillId="2" borderId="25" xfId="0" applyFont="1" applyFill="1" applyBorder="1" applyAlignment="1" applyProtection="1">
      <alignment horizontal="center" vertical="center" wrapText="1"/>
    </xf>
    <xf numFmtId="0" fontId="34" fillId="13" borderId="63" xfId="0" applyFont="1" applyFill="1" applyBorder="1" applyAlignment="1" applyProtection="1">
      <alignment horizontal="center" vertical="center" shrinkToFit="1"/>
    </xf>
    <xf numFmtId="0" fontId="34" fillId="13" borderId="61" xfId="0" applyFont="1" applyFill="1" applyBorder="1" applyAlignment="1" applyProtection="1">
      <alignment horizontal="center" vertical="center" shrinkToFit="1"/>
    </xf>
    <xf numFmtId="0" fontId="34" fillId="13" borderId="64" xfId="0" applyFont="1" applyFill="1" applyBorder="1" applyAlignment="1" applyProtection="1">
      <alignment horizontal="center" vertical="center" shrinkToFit="1"/>
    </xf>
    <xf numFmtId="0" fontId="27" fillId="13" borderId="5" xfId="0" applyFont="1" applyFill="1" applyBorder="1" applyAlignment="1" applyProtection="1">
      <alignment horizontal="center" vertical="center" shrinkToFit="1"/>
    </xf>
    <xf numFmtId="0" fontId="27" fillId="13" borderId="6" xfId="0" applyFont="1" applyFill="1" applyBorder="1" applyAlignment="1" applyProtection="1">
      <alignment horizontal="center" vertical="center" shrinkToFit="1"/>
    </xf>
    <xf numFmtId="0" fontId="27" fillId="13" borderId="7" xfId="0" applyFont="1" applyFill="1" applyBorder="1" applyAlignment="1" applyProtection="1">
      <alignment horizontal="center" vertical="center" shrinkToFit="1"/>
    </xf>
    <xf numFmtId="0" fontId="27" fillId="11" borderId="41" xfId="0" applyFont="1" applyFill="1" applyBorder="1" applyAlignment="1" applyProtection="1">
      <alignment horizontal="center" vertical="center" wrapText="1"/>
    </xf>
    <xf numFmtId="0" fontId="27" fillId="11" borderId="21" xfId="0" applyFont="1" applyFill="1" applyBorder="1" applyAlignment="1" applyProtection="1">
      <alignment horizontal="center" vertical="center" wrapText="1"/>
    </xf>
    <xf numFmtId="0" fontId="27" fillId="11" borderId="22" xfId="0" applyFont="1" applyFill="1" applyBorder="1" applyAlignment="1" applyProtection="1">
      <alignment horizontal="center" vertical="center" wrapText="1"/>
    </xf>
    <xf numFmtId="0" fontId="27" fillId="11" borderId="40" xfId="0" applyFont="1" applyFill="1" applyBorder="1" applyAlignment="1" applyProtection="1">
      <alignment horizontal="center" vertical="center" wrapText="1"/>
    </xf>
    <xf numFmtId="0" fontId="27" fillId="11" borderId="24" xfId="0" applyFont="1" applyFill="1" applyBorder="1" applyAlignment="1" applyProtection="1">
      <alignment horizontal="center" vertical="center" wrapText="1"/>
    </xf>
    <xf numFmtId="0" fontId="27" fillId="11" borderId="25" xfId="0" applyFont="1" applyFill="1" applyBorder="1" applyAlignment="1" applyProtection="1">
      <alignment horizontal="center" vertical="center" wrapText="1"/>
    </xf>
    <xf numFmtId="0" fontId="27" fillId="4" borderId="41" xfId="0" applyFont="1" applyFill="1" applyBorder="1" applyAlignment="1" applyProtection="1">
      <alignment horizontal="center" vertical="center" wrapText="1"/>
    </xf>
    <xf numFmtId="0" fontId="27" fillId="4" borderId="21" xfId="0" applyFont="1" applyFill="1" applyBorder="1" applyAlignment="1" applyProtection="1">
      <alignment horizontal="center" vertical="center" wrapText="1"/>
    </xf>
    <xf numFmtId="0" fontId="27" fillId="4" borderId="22" xfId="0" applyFont="1" applyFill="1" applyBorder="1" applyAlignment="1" applyProtection="1">
      <alignment horizontal="center" vertical="center" wrapText="1"/>
    </xf>
    <xf numFmtId="0" fontId="27" fillId="4" borderId="40" xfId="0" applyFont="1" applyFill="1" applyBorder="1" applyAlignment="1" applyProtection="1">
      <alignment horizontal="center" vertical="center" wrapText="1"/>
    </xf>
    <xf numFmtId="0" fontId="27" fillId="4" borderId="24" xfId="0" applyFont="1" applyFill="1" applyBorder="1" applyAlignment="1" applyProtection="1">
      <alignment horizontal="center" vertical="center" wrapText="1"/>
    </xf>
    <xf numFmtId="0" fontId="27" fillId="4" borderId="25" xfId="0" applyFont="1" applyFill="1" applyBorder="1" applyAlignment="1" applyProtection="1">
      <alignment horizontal="center" vertical="center" wrapText="1"/>
    </xf>
    <xf numFmtId="0" fontId="27" fillId="8" borderId="41" xfId="0" applyFont="1" applyFill="1" applyBorder="1" applyAlignment="1" applyProtection="1">
      <alignment horizontal="center" vertical="center" wrapText="1"/>
    </xf>
    <xf numFmtId="0" fontId="27" fillId="8" borderId="21" xfId="0" applyFont="1" applyFill="1" applyBorder="1" applyAlignment="1" applyProtection="1">
      <alignment horizontal="center" vertical="center" wrapText="1"/>
    </xf>
    <xf numFmtId="0" fontId="27" fillId="8" borderId="22" xfId="0" applyFont="1" applyFill="1" applyBorder="1" applyAlignment="1" applyProtection="1">
      <alignment horizontal="center" vertical="center" wrapText="1"/>
    </xf>
    <xf numFmtId="0" fontId="27" fillId="8" borderId="40" xfId="0" applyFont="1" applyFill="1" applyBorder="1" applyAlignment="1" applyProtection="1">
      <alignment horizontal="center" vertical="center" wrapText="1"/>
    </xf>
    <xf numFmtId="0" fontId="27" fillId="8" borderId="24" xfId="0" applyFont="1" applyFill="1" applyBorder="1" applyAlignment="1" applyProtection="1">
      <alignment horizontal="center" vertical="center" wrapText="1"/>
    </xf>
    <xf numFmtId="0" fontId="27" fillId="8" borderId="25" xfId="0" applyFont="1" applyFill="1" applyBorder="1" applyAlignment="1" applyProtection="1">
      <alignment horizontal="center" vertical="center" wrapText="1"/>
    </xf>
    <xf numFmtId="0" fontId="27" fillId="4" borderId="44" xfId="0" applyFont="1" applyFill="1" applyBorder="1" applyAlignment="1" applyProtection="1">
      <alignment horizontal="center" vertical="center" wrapText="1"/>
    </xf>
    <xf numFmtId="0" fontId="27" fillId="4" borderId="27" xfId="0" applyFont="1" applyFill="1" applyBorder="1" applyAlignment="1" applyProtection="1">
      <alignment horizontal="center" vertical="center" wrapText="1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39" xfId="0" applyNumberFormat="1" applyFont="1" applyBorder="1" applyAlignment="1" applyProtection="1">
      <alignment horizontal="center" vertical="center"/>
      <protection locked="0"/>
    </xf>
    <xf numFmtId="49" fontId="3" fillId="0" borderId="19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165" fontId="26" fillId="0" borderId="31" xfId="0" applyNumberFormat="1" applyFont="1" applyBorder="1" applyAlignment="1" applyProtection="1">
      <alignment horizontal="center" vertical="center" shrinkToFit="1"/>
    </xf>
    <xf numFmtId="165" fontId="26" fillId="0" borderId="19" xfId="0" applyNumberFormat="1" applyFont="1" applyBorder="1" applyAlignment="1" applyProtection="1">
      <alignment horizontal="center" vertical="center" shrinkToFit="1"/>
    </xf>
    <xf numFmtId="165" fontId="26" fillId="0" borderId="24" xfId="0" applyNumberFormat="1" applyFont="1" applyBorder="1" applyAlignment="1" applyProtection="1">
      <alignment horizontal="center" vertical="center" shrinkToFit="1"/>
    </xf>
    <xf numFmtId="0" fontId="26" fillId="0" borderId="31" xfId="0" applyFont="1" applyBorder="1" applyAlignment="1" applyProtection="1">
      <alignment horizontal="center" vertical="center" shrinkToFit="1"/>
    </xf>
    <xf numFmtId="0" fontId="26" fillId="0" borderId="19" xfId="0" applyFont="1" applyBorder="1" applyAlignment="1" applyProtection="1">
      <alignment horizontal="center" vertical="center" shrinkToFit="1"/>
    </xf>
    <xf numFmtId="0" fontId="26" fillId="0" borderId="24" xfId="0" applyFont="1" applyBorder="1" applyAlignment="1" applyProtection="1">
      <alignment horizontal="center" vertical="center" shrinkToFit="1"/>
    </xf>
    <xf numFmtId="0" fontId="26" fillId="0" borderId="31" xfId="0" applyFont="1" applyBorder="1" applyAlignment="1" applyProtection="1">
      <alignment horizontal="center" vertical="center" shrinkToFit="1"/>
      <protection locked="0"/>
    </xf>
    <xf numFmtId="0" fontId="26" fillId="0" borderId="19" xfId="0" applyFont="1" applyBorder="1" applyAlignment="1" applyProtection="1">
      <alignment horizontal="center" vertical="center" shrinkToFit="1"/>
      <protection locked="0"/>
    </xf>
    <xf numFmtId="0" fontId="26" fillId="0" borderId="24" xfId="0" applyFont="1" applyBorder="1" applyAlignment="1" applyProtection="1">
      <alignment horizontal="center" vertical="center" shrinkToFit="1"/>
      <protection locked="0"/>
    </xf>
    <xf numFmtId="0" fontId="26" fillId="0" borderId="18" xfId="0" applyFont="1" applyBorder="1" applyAlignment="1" applyProtection="1">
      <alignment horizontal="center" vertical="center" shrinkToFit="1"/>
      <protection locked="0"/>
    </xf>
    <xf numFmtId="0" fontId="26" fillId="0" borderId="33" xfId="0" applyFont="1" applyBorder="1" applyAlignment="1" applyProtection="1">
      <alignment horizontal="center" vertical="center" shrinkToFit="1"/>
      <protection locked="0"/>
    </xf>
    <xf numFmtId="0" fontId="26" fillId="0" borderId="27" xfId="0" applyFont="1" applyBorder="1" applyAlignment="1" applyProtection="1">
      <alignment horizontal="center" vertical="center" shrinkToFit="1"/>
      <protection locked="0"/>
    </xf>
    <xf numFmtId="0" fontId="3" fillId="5" borderId="57" xfId="0" applyFont="1" applyFill="1" applyBorder="1" applyAlignment="1" applyProtection="1">
      <alignment horizontal="center"/>
    </xf>
    <xf numFmtId="0" fontId="3" fillId="5" borderId="58" xfId="0" applyFont="1" applyFill="1" applyBorder="1" applyAlignment="1" applyProtection="1">
      <alignment horizontal="center"/>
    </xf>
    <xf numFmtId="0" fontId="3" fillId="9" borderId="57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3" fillId="9" borderId="15" xfId="0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49" fontId="2" fillId="0" borderId="39" xfId="0" applyNumberFormat="1" applyFont="1" applyBorder="1" applyAlignment="1" applyProtection="1">
      <alignment horizontal="left" vertical="center" wrapText="1"/>
      <protection locked="0"/>
    </xf>
    <xf numFmtId="49" fontId="2" fillId="0" borderId="19" xfId="0" applyNumberFormat="1" applyFont="1" applyBorder="1" applyAlignment="1" applyProtection="1">
      <alignment horizontal="left" vertical="center" wrapText="1"/>
      <protection locked="0"/>
    </xf>
    <xf numFmtId="49" fontId="2" fillId="0" borderId="23" xfId="0" applyNumberFormat="1" applyFont="1" applyBorder="1" applyAlignment="1" applyProtection="1">
      <alignment horizontal="left" vertical="center" wrapText="1"/>
      <protection locked="0"/>
    </xf>
    <xf numFmtId="0" fontId="2" fillId="0" borderId="19" xfId="0" applyNumberFormat="1" applyFont="1" applyBorder="1" applyAlignment="1" applyProtection="1">
      <alignment horizontal="center" shrinkToFit="1"/>
      <protection locked="0"/>
    </xf>
    <xf numFmtId="49" fontId="2" fillId="0" borderId="19" xfId="0" applyNumberFormat="1" applyFont="1" applyBorder="1" applyAlignment="1" applyProtection="1">
      <alignment horizontal="center" shrinkToFit="1"/>
      <protection locked="0"/>
    </xf>
    <xf numFmtId="49" fontId="3" fillId="0" borderId="39" xfId="0" applyNumberFormat="1" applyFont="1" applyBorder="1" applyAlignment="1" applyProtection="1">
      <alignment horizontal="left" shrinkToFit="1"/>
      <protection locked="0"/>
    </xf>
    <xf numFmtId="49" fontId="3" fillId="0" borderId="19" xfId="0" applyNumberFormat="1" applyFont="1" applyBorder="1" applyAlignment="1" applyProtection="1">
      <alignment horizontal="left" shrinkToFit="1"/>
      <protection locked="0"/>
    </xf>
    <xf numFmtId="0" fontId="2" fillId="0" borderId="33" xfId="0" applyNumberFormat="1" applyFont="1" applyBorder="1" applyAlignment="1" applyProtection="1">
      <alignment horizontal="center" shrinkToFit="1"/>
      <protection locked="0"/>
    </xf>
    <xf numFmtId="0" fontId="2" fillId="0" borderId="1" xfId="0" applyNumberFormat="1" applyFont="1" applyBorder="1" applyAlignment="1" applyProtection="1">
      <alignment horizontal="center" shrinkToFit="1"/>
      <protection locked="0"/>
    </xf>
    <xf numFmtId="0" fontId="2" fillId="0" borderId="20" xfId="0" applyNumberFormat="1" applyFont="1" applyBorder="1" applyAlignment="1" applyProtection="1">
      <alignment horizontal="center" shrinkToFit="1"/>
      <protection locked="0"/>
    </xf>
    <xf numFmtId="0" fontId="4" fillId="10" borderId="13" xfId="0" applyFont="1" applyFill="1" applyBorder="1" applyAlignment="1" applyProtection="1">
      <alignment horizontal="center" vertical="center"/>
    </xf>
    <xf numFmtId="0" fontId="4" fillId="10" borderId="14" xfId="0" applyFont="1" applyFill="1" applyBorder="1" applyAlignment="1" applyProtection="1">
      <alignment horizontal="center" vertical="center"/>
    </xf>
    <xf numFmtId="0" fontId="4" fillId="10" borderId="15" xfId="0" applyFont="1" applyFill="1" applyBorder="1" applyAlignment="1" applyProtection="1">
      <alignment horizontal="center" vertical="center"/>
    </xf>
    <xf numFmtId="49" fontId="2" fillId="0" borderId="39" xfId="0" applyNumberFormat="1" applyFont="1" applyBorder="1" applyAlignment="1" applyProtection="1">
      <alignment horizontal="left" shrinkToFit="1"/>
      <protection locked="0"/>
    </xf>
    <xf numFmtId="49" fontId="2" fillId="0" borderId="19" xfId="0" applyNumberFormat="1" applyFont="1" applyBorder="1" applyAlignment="1" applyProtection="1">
      <alignment horizontal="left" shrinkToFit="1"/>
      <protection locked="0"/>
    </xf>
    <xf numFmtId="0" fontId="8" fillId="10" borderId="13" xfId="0" applyFont="1" applyFill="1" applyBorder="1" applyAlignment="1" applyProtection="1">
      <alignment horizontal="center" shrinkToFit="1"/>
    </xf>
    <xf numFmtId="0" fontId="8" fillId="10" borderId="14" xfId="0" applyFont="1" applyFill="1" applyBorder="1" applyAlignment="1" applyProtection="1">
      <alignment horizontal="center" shrinkToFit="1"/>
    </xf>
    <xf numFmtId="0" fontId="8" fillId="10" borderId="15" xfId="0" applyFont="1" applyFill="1" applyBorder="1" applyAlignment="1" applyProtection="1">
      <alignment horizontal="center" shrinkToFit="1"/>
    </xf>
    <xf numFmtId="1" fontId="22" fillId="0" borderId="8" xfId="0" applyNumberFormat="1" applyFont="1" applyBorder="1" applyAlignment="1" applyProtection="1">
      <alignment horizontal="center" vertical="center"/>
    </xf>
    <xf numFmtId="1" fontId="22" fillId="0" borderId="0" xfId="0" applyNumberFormat="1" applyFont="1" applyBorder="1" applyAlignment="1" applyProtection="1">
      <alignment horizontal="center" vertical="center"/>
    </xf>
    <xf numFmtId="1" fontId="22" fillId="0" borderId="5" xfId="0" applyNumberFormat="1" applyFont="1" applyBorder="1" applyAlignment="1" applyProtection="1">
      <alignment horizontal="center" vertical="center"/>
    </xf>
    <xf numFmtId="1" fontId="22" fillId="0" borderId="6" xfId="0" applyNumberFormat="1" applyFont="1" applyBorder="1" applyAlignment="1" applyProtection="1">
      <alignment horizontal="center" vertical="center"/>
    </xf>
    <xf numFmtId="0" fontId="30" fillId="11" borderId="2" xfId="0" applyFont="1" applyFill="1" applyBorder="1" applyAlignment="1" applyProtection="1">
      <alignment horizontal="center" vertical="center" textRotation="90"/>
    </xf>
    <xf numFmtId="0" fontId="30" fillId="11" borderId="8" xfId="0" applyFont="1" applyFill="1" applyBorder="1" applyAlignment="1" applyProtection="1">
      <alignment horizontal="center" vertical="center" textRotation="90"/>
    </xf>
    <xf numFmtId="0" fontId="30" fillId="11" borderId="3" xfId="0" applyFont="1" applyFill="1" applyBorder="1" applyAlignment="1" applyProtection="1">
      <alignment horizontal="center" vertical="center" textRotation="90"/>
    </xf>
    <xf numFmtId="0" fontId="30" fillId="11" borderId="0" xfId="0" applyFont="1" applyFill="1" applyBorder="1" applyAlignment="1" applyProtection="1">
      <alignment horizontal="center" vertical="center" textRotation="90"/>
    </xf>
    <xf numFmtId="165" fontId="2" fillId="0" borderId="3" xfId="0" applyNumberFormat="1" applyFont="1" applyBorder="1" applyAlignment="1" applyProtection="1">
      <alignment horizontal="center" vertical="center"/>
    </xf>
    <xf numFmtId="165" fontId="2" fillId="0" borderId="4" xfId="0" applyNumberFormat="1" applyFont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/>
    </xf>
    <xf numFmtId="49" fontId="2" fillId="0" borderId="37" xfId="0" applyNumberFormat="1" applyFont="1" applyBorder="1" applyAlignment="1" applyProtection="1">
      <alignment horizontal="left" shrinkToFit="1"/>
      <protection locked="0"/>
    </xf>
    <xf numFmtId="49" fontId="2" fillId="0" borderId="31" xfId="0" applyNumberFormat="1" applyFont="1" applyBorder="1" applyAlignment="1" applyProtection="1">
      <alignment horizontal="left" shrinkToFit="1"/>
      <protection locked="0"/>
    </xf>
    <xf numFmtId="0" fontId="3" fillId="8" borderId="35" xfId="0" applyFont="1" applyFill="1" applyBorder="1" applyAlignment="1" applyProtection="1">
      <alignment horizontal="center"/>
    </xf>
    <xf numFmtId="0" fontId="3" fillId="8" borderId="36" xfId="0" applyFont="1" applyFill="1" applyBorder="1" applyAlignment="1" applyProtection="1">
      <alignment horizontal="center"/>
    </xf>
    <xf numFmtId="49" fontId="26" fillId="0" borderId="51" xfId="0" applyNumberFormat="1" applyFont="1" applyBorder="1" applyAlignment="1" applyProtection="1">
      <alignment horizontal="left" vertical="center" wrapText="1"/>
      <protection locked="0"/>
    </xf>
    <xf numFmtId="49" fontId="26" fillId="0" borderId="11" xfId="0" applyNumberFormat="1" applyFont="1" applyBorder="1" applyAlignment="1" applyProtection="1">
      <alignment horizontal="left" vertical="center" wrapText="1"/>
      <protection locked="0"/>
    </xf>
    <xf numFmtId="49" fontId="26" fillId="0" borderId="12" xfId="0" applyNumberFormat="1" applyFont="1" applyBorder="1" applyAlignment="1" applyProtection="1">
      <alignment horizontal="left" vertical="center" wrapText="1"/>
      <protection locked="0"/>
    </xf>
    <xf numFmtId="49" fontId="26" fillId="0" borderId="68" xfId="0" applyNumberFormat="1" applyFont="1" applyBorder="1" applyAlignment="1" applyProtection="1">
      <alignment horizontal="left" vertical="center" wrapText="1"/>
      <protection locked="0"/>
    </xf>
    <xf numFmtId="49" fontId="26" fillId="0" borderId="10" xfId="0" applyNumberFormat="1" applyFont="1" applyBorder="1" applyAlignment="1" applyProtection="1">
      <alignment horizontal="left" vertical="center" wrapText="1"/>
      <protection locked="0"/>
    </xf>
    <xf numFmtId="49" fontId="26" fillId="0" borderId="69" xfId="0" applyNumberFormat="1" applyFont="1" applyBorder="1" applyAlignment="1" applyProtection="1">
      <alignment horizontal="left" vertical="center" wrapText="1"/>
      <protection locked="0"/>
    </xf>
    <xf numFmtId="49" fontId="26" fillId="0" borderId="5" xfId="0" applyNumberFormat="1" applyFont="1" applyBorder="1" applyAlignment="1" applyProtection="1">
      <alignment horizontal="left" vertical="center" shrinkToFit="1"/>
      <protection locked="0"/>
    </xf>
    <xf numFmtId="49" fontId="26" fillId="0" borderId="6" xfId="0" applyNumberFormat="1" applyFont="1" applyBorder="1" applyAlignment="1" applyProtection="1">
      <alignment horizontal="left" vertical="center" shrinkToFit="1"/>
      <protection locked="0"/>
    </xf>
    <xf numFmtId="49" fontId="26" fillId="0" borderId="7" xfId="0" applyNumberFormat="1" applyFont="1" applyBorder="1" applyAlignment="1" applyProtection="1">
      <alignment horizontal="left" vertical="center" shrinkToFit="1"/>
      <protection locked="0"/>
    </xf>
    <xf numFmtId="165" fontId="2" fillId="0" borderId="0" xfId="0" applyNumberFormat="1" applyFont="1" applyBorder="1" applyAlignment="1" applyProtection="1">
      <alignment horizontal="center" vertical="center"/>
    </xf>
    <xf numFmtId="165" fontId="2" fillId="0" borderId="9" xfId="0" applyNumberFormat="1" applyFont="1" applyBorder="1" applyAlignment="1" applyProtection="1">
      <alignment horizontal="center" vertical="center"/>
    </xf>
    <xf numFmtId="49" fontId="2" fillId="0" borderId="33" xfId="0" applyNumberFormat="1" applyFont="1" applyBorder="1" applyAlignment="1" applyProtection="1">
      <alignment horizontal="center" shrinkToFit="1"/>
      <protection locked="0"/>
    </xf>
    <xf numFmtId="49" fontId="2" fillId="0" borderId="1" xfId="0" applyNumberFormat="1" applyFont="1" applyBorder="1" applyAlignment="1" applyProtection="1">
      <alignment horizontal="center" shrinkToFit="1"/>
      <protection locked="0"/>
    </xf>
    <xf numFmtId="49" fontId="2" fillId="0" borderId="20" xfId="0" applyNumberFormat="1" applyFont="1" applyBorder="1" applyAlignment="1" applyProtection="1">
      <alignment horizontal="center" shrinkToFit="1"/>
      <protection locked="0"/>
    </xf>
    <xf numFmtId="0" fontId="3" fillId="4" borderId="35" xfId="0" applyFont="1" applyFill="1" applyBorder="1" applyAlignment="1" applyProtection="1">
      <alignment horizontal="left"/>
    </xf>
    <xf numFmtId="0" fontId="3" fillId="4" borderId="36" xfId="0" applyFont="1" applyFill="1" applyBorder="1" applyAlignment="1" applyProtection="1">
      <alignment horizontal="left"/>
    </xf>
    <xf numFmtId="49" fontId="2" fillId="0" borderId="33" xfId="0" applyNumberFormat="1" applyFont="1" applyBorder="1" applyAlignment="1" applyProtection="1">
      <alignment horizontal="left" shrinkToFit="1"/>
      <protection locked="0"/>
    </xf>
    <xf numFmtId="49" fontId="2" fillId="0" borderId="1" xfId="0" applyNumberFormat="1" applyFont="1" applyBorder="1" applyAlignment="1" applyProtection="1">
      <alignment horizontal="left" shrinkToFit="1"/>
      <protection locked="0"/>
    </xf>
    <xf numFmtId="49" fontId="2" fillId="0" borderId="56" xfId="0" applyNumberFormat="1" applyFont="1" applyBorder="1" applyAlignment="1" applyProtection="1">
      <alignment horizontal="left" shrinkToFit="1"/>
      <protection locked="0"/>
    </xf>
    <xf numFmtId="49" fontId="2" fillId="0" borderId="31" xfId="0" applyNumberFormat="1" applyFont="1" applyBorder="1" applyAlignment="1" applyProtection="1">
      <alignment horizontal="center" shrinkToFit="1"/>
      <protection locked="0"/>
    </xf>
    <xf numFmtId="0" fontId="8" fillId="2" borderId="34" xfId="0" applyFont="1" applyFill="1" applyBorder="1" applyAlignment="1" applyProtection="1">
      <alignment horizontal="left"/>
    </xf>
    <xf numFmtId="0" fontId="8" fillId="2" borderId="35" xfId="0" applyFont="1" applyFill="1" applyBorder="1" applyAlignment="1" applyProtection="1">
      <alignment horizontal="left"/>
    </xf>
    <xf numFmtId="0" fontId="8" fillId="2" borderId="36" xfId="0" applyFont="1" applyFill="1" applyBorder="1" applyAlignment="1" applyProtection="1">
      <alignment horizontal="left"/>
    </xf>
    <xf numFmtId="0" fontId="40" fillId="5" borderId="42" xfId="0" applyFont="1" applyFill="1" applyBorder="1" applyAlignment="1" applyProtection="1">
      <alignment horizontal="center" vertical="center"/>
    </xf>
    <xf numFmtId="0" fontId="40" fillId="5" borderId="21" xfId="0" applyFont="1" applyFill="1" applyBorder="1" applyAlignment="1" applyProtection="1">
      <alignment horizontal="center" vertical="center"/>
    </xf>
    <xf numFmtId="0" fontId="40" fillId="5" borderId="22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4" fillId="10" borderId="2" xfId="0" applyFont="1" applyFill="1" applyBorder="1" applyAlignment="1" applyProtection="1">
      <alignment horizontal="left" vertical="center"/>
    </xf>
    <xf numFmtId="0" fontId="0" fillId="10" borderId="3" xfId="0" applyFill="1" applyBorder="1" applyAlignment="1" applyProtection="1">
      <alignment horizontal="left" vertical="center"/>
    </xf>
    <xf numFmtId="0" fontId="0" fillId="10" borderId="5" xfId="0" applyFill="1" applyBorder="1" applyAlignment="1" applyProtection="1">
      <alignment horizontal="left" vertical="center"/>
    </xf>
    <xf numFmtId="0" fontId="0" fillId="10" borderId="6" xfId="0" applyFill="1" applyBorder="1" applyAlignment="1" applyProtection="1">
      <alignment horizontal="left" vertical="center"/>
    </xf>
    <xf numFmtId="0" fontId="8" fillId="10" borderId="2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/>
    </xf>
    <xf numFmtId="0" fontId="1" fillId="10" borderId="5" xfId="0" applyFont="1" applyFill="1" applyBorder="1" applyAlignment="1" applyProtection="1">
      <alignment horizontal="center" vertical="center"/>
    </xf>
    <xf numFmtId="0" fontId="1" fillId="10" borderId="6" xfId="0" applyFont="1" applyFill="1" applyBorder="1" applyAlignment="1" applyProtection="1">
      <alignment horizontal="center" vertical="center"/>
    </xf>
    <xf numFmtId="49" fontId="2" fillId="0" borderId="31" xfId="0" applyNumberFormat="1" applyFont="1" applyBorder="1" applyAlignment="1" applyProtection="1">
      <alignment horizontal="center" vertical="center"/>
      <protection locked="0"/>
    </xf>
    <xf numFmtId="49" fontId="2" fillId="0" borderId="19" xfId="0" applyNumberFormat="1" applyFont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vertical="center" wrapText="1"/>
      <protection locked="0"/>
    </xf>
    <xf numFmtId="49" fontId="2" fillId="0" borderId="3" xfId="0" applyNumberFormat="1" applyFont="1" applyFill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wrapText="1"/>
      <protection locked="0"/>
    </xf>
    <xf numFmtId="49" fontId="2" fillId="0" borderId="5" xfId="0" applyNumberFormat="1" applyFont="1" applyFill="1" applyBorder="1" applyAlignment="1" applyProtection="1">
      <alignment vertical="center" wrapText="1"/>
      <protection locked="0"/>
    </xf>
    <xf numFmtId="49" fontId="2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wrapText="1"/>
      <protection locked="0"/>
    </xf>
    <xf numFmtId="49" fontId="2" fillId="0" borderId="2" xfId="0" applyNumberFormat="1" applyFont="1" applyBorder="1" applyAlignment="1" applyProtection="1">
      <alignment horizontal="left" vertical="center" shrinkToFit="1"/>
      <protection locked="0"/>
    </xf>
    <xf numFmtId="49" fontId="0" fillId="0" borderId="3" xfId="0" applyNumberFormat="1" applyFont="1" applyBorder="1" applyAlignment="1" applyProtection="1">
      <alignment horizontal="left" vertical="center" shrinkToFit="1"/>
      <protection locked="0"/>
    </xf>
    <xf numFmtId="49" fontId="0" fillId="0" borderId="3" xfId="0" applyNumberFormat="1" applyFont="1" applyBorder="1" applyAlignment="1" applyProtection="1">
      <alignment horizontal="left" shrinkToFit="1"/>
      <protection locked="0"/>
    </xf>
    <xf numFmtId="49" fontId="0" fillId="0" borderId="4" xfId="0" applyNumberFormat="1" applyFont="1" applyBorder="1" applyAlignment="1" applyProtection="1">
      <alignment horizontal="left" shrinkToFit="1"/>
      <protection locked="0"/>
    </xf>
    <xf numFmtId="49" fontId="0" fillId="0" borderId="5" xfId="0" applyNumberFormat="1" applyFont="1" applyBorder="1" applyAlignment="1" applyProtection="1">
      <alignment horizontal="left" vertical="center" shrinkToFit="1"/>
      <protection locked="0"/>
    </xf>
    <xf numFmtId="49" fontId="0" fillId="0" borderId="6" xfId="0" applyNumberFormat="1" applyFont="1" applyBorder="1" applyAlignment="1" applyProtection="1">
      <alignment horizontal="left" vertical="center" shrinkToFit="1"/>
      <protection locked="0"/>
    </xf>
    <xf numFmtId="49" fontId="0" fillId="0" borderId="6" xfId="0" applyNumberFormat="1" applyFont="1" applyBorder="1" applyAlignment="1" applyProtection="1">
      <alignment horizontal="left" shrinkToFit="1"/>
      <protection locked="0"/>
    </xf>
    <xf numFmtId="49" fontId="0" fillId="0" borderId="7" xfId="0" applyNumberFormat="1" applyFont="1" applyBorder="1" applyAlignment="1" applyProtection="1">
      <alignment horizontal="left" shrinkToFit="1"/>
      <protection locked="0"/>
    </xf>
    <xf numFmtId="49" fontId="2" fillId="0" borderId="2" xfId="0" applyNumberFormat="1" applyFont="1" applyBorder="1" applyAlignment="1" applyProtection="1">
      <alignment horizontal="center" vertical="center" shrinkToFit="1"/>
      <protection locked="0"/>
    </xf>
    <xf numFmtId="49" fontId="2" fillId="0" borderId="3" xfId="0" applyNumberFormat="1" applyFont="1" applyBorder="1" applyAlignment="1" applyProtection="1">
      <alignment horizontal="center" vertical="center" shrinkToFit="1"/>
      <protection locked="0"/>
    </xf>
    <xf numFmtId="49" fontId="0" fillId="0" borderId="4" xfId="0" applyNumberFormat="1" applyBorder="1" applyAlignment="1" applyProtection="1">
      <alignment shrinkToFit="1"/>
      <protection locked="0"/>
    </xf>
    <xf numFmtId="49" fontId="2" fillId="0" borderId="5" xfId="0" applyNumberFormat="1" applyFont="1" applyBorder="1" applyAlignment="1" applyProtection="1">
      <alignment horizontal="center" vertical="center" shrinkToFit="1"/>
      <protection locked="0"/>
    </xf>
    <xf numFmtId="49" fontId="2" fillId="0" borderId="6" xfId="0" applyNumberFormat="1" applyFon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shrinkToFit="1"/>
      <protection locked="0"/>
    </xf>
    <xf numFmtId="0" fontId="8" fillId="2" borderId="41" xfId="0" applyFont="1" applyFill="1" applyBorder="1" applyAlignment="1" applyProtection="1">
      <alignment horizontal="center"/>
    </xf>
    <xf numFmtId="0" fontId="31" fillId="2" borderId="21" xfId="0" applyFont="1" applyFill="1" applyBorder="1" applyAlignment="1" applyProtection="1">
      <alignment horizontal="center"/>
    </xf>
    <xf numFmtId="0" fontId="31" fillId="2" borderId="22" xfId="0" applyFont="1" applyFill="1" applyBorder="1" applyAlignment="1" applyProtection="1">
      <alignment horizontal="center"/>
    </xf>
    <xf numFmtId="49" fontId="2" fillId="0" borderId="16" xfId="0" applyNumberFormat="1" applyFont="1" applyBorder="1" applyAlignment="1" applyProtection="1">
      <alignment horizontal="center"/>
      <protection locked="0"/>
    </xf>
    <xf numFmtId="49" fontId="2" fillId="0" borderId="26" xfId="0" applyNumberFormat="1" applyFont="1" applyBorder="1" applyAlignment="1" applyProtection="1">
      <alignment horizontal="center"/>
      <protection locked="0"/>
    </xf>
    <xf numFmtId="0" fontId="27" fillId="8" borderId="34" xfId="0" applyFont="1" applyFill="1" applyBorder="1" applyAlignment="1" applyProtection="1">
      <alignment horizontal="center" vertical="center"/>
    </xf>
    <xf numFmtId="0" fontId="27" fillId="8" borderId="35" xfId="0" applyFont="1" applyFill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/>
      <protection locked="0"/>
    </xf>
    <xf numFmtId="0" fontId="3" fillId="0" borderId="45" xfId="0" applyFont="1" applyBorder="1" applyAlignment="1" applyProtection="1">
      <alignment horizontal="center"/>
      <protection locked="0"/>
    </xf>
    <xf numFmtId="0" fontId="37" fillId="0" borderId="27" xfId="0" applyFont="1" applyBorder="1" applyAlignment="1" applyProtection="1">
      <alignment horizontal="center"/>
      <protection locked="0"/>
    </xf>
    <xf numFmtId="0" fontId="37" fillId="0" borderId="28" xfId="0" applyFont="1" applyBorder="1" applyAlignment="1" applyProtection="1">
      <alignment horizontal="center"/>
      <protection locked="0"/>
    </xf>
    <xf numFmtId="0" fontId="3" fillId="5" borderId="39" xfId="0" applyFont="1" applyFill="1" applyBorder="1" applyAlignment="1" applyProtection="1">
      <alignment horizontal="center" vertical="center" wrapText="1"/>
    </xf>
    <xf numFmtId="0" fontId="3" fillId="5" borderId="19" xfId="0" applyFont="1" applyFill="1" applyBorder="1" applyAlignment="1" applyProtection="1">
      <alignment horizontal="center" vertical="center" wrapText="1"/>
    </xf>
    <xf numFmtId="49" fontId="3" fillId="0" borderId="40" xfId="0" applyNumberFormat="1" applyFont="1" applyBorder="1" applyAlignment="1" applyProtection="1">
      <alignment horizontal="left" shrinkToFit="1"/>
      <protection locked="0"/>
    </xf>
    <xf numFmtId="49" fontId="3" fillId="0" borderId="24" xfId="0" applyNumberFormat="1" applyFont="1" applyBorder="1" applyAlignment="1" applyProtection="1">
      <alignment horizontal="left" shrinkToFit="1"/>
      <protection locked="0"/>
    </xf>
    <xf numFmtId="0" fontId="28" fillId="10" borderId="41" xfId="0" applyFont="1" applyFill="1" applyBorder="1" applyAlignment="1" applyProtection="1">
      <alignment horizontal="center" vertical="center"/>
    </xf>
    <xf numFmtId="0" fontId="28" fillId="10" borderId="21" xfId="0" applyFont="1" applyFill="1" applyBorder="1" applyAlignment="1" applyProtection="1">
      <alignment horizontal="center" vertical="center"/>
    </xf>
    <xf numFmtId="0" fontId="28" fillId="10" borderId="40" xfId="0" applyFont="1" applyFill="1" applyBorder="1" applyAlignment="1" applyProtection="1">
      <alignment horizontal="center" vertical="center"/>
    </xf>
    <xf numFmtId="0" fontId="28" fillId="10" borderId="24" xfId="0" applyFont="1" applyFill="1" applyBorder="1" applyAlignment="1" applyProtection="1">
      <alignment horizontal="center" vertical="center"/>
    </xf>
    <xf numFmtId="165" fontId="3" fillId="11" borderId="21" xfId="0" applyNumberFormat="1" applyFont="1" applyFill="1" applyBorder="1" applyAlignment="1" applyProtection="1">
      <alignment horizontal="center" vertical="center" wrapText="1" shrinkToFit="1"/>
    </xf>
    <xf numFmtId="165" fontId="3" fillId="11" borderId="24" xfId="0" applyNumberFormat="1" applyFont="1" applyFill="1" applyBorder="1" applyAlignment="1" applyProtection="1">
      <alignment horizontal="center" vertical="center" wrapText="1" shrinkToFit="1"/>
    </xf>
    <xf numFmtId="0" fontId="3" fillId="4" borderId="21" xfId="0" applyFont="1" applyFill="1" applyBorder="1" applyAlignment="1" applyProtection="1">
      <alignment horizontal="center" vertical="center" wrapText="1" shrinkToFit="1"/>
    </xf>
    <xf numFmtId="0" fontId="3" fillId="4" borderId="24" xfId="0" applyFont="1" applyFill="1" applyBorder="1" applyAlignment="1" applyProtection="1">
      <alignment horizontal="center" vertical="center" wrapText="1" shrinkToFit="1"/>
    </xf>
    <xf numFmtId="0" fontId="3" fillId="11" borderId="21" xfId="0" applyFont="1" applyFill="1" applyBorder="1" applyAlignment="1" applyProtection="1">
      <alignment horizontal="center" vertical="center" wrapText="1" shrinkToFit="1"/>
    </xf>
    <xf numFmtId="0" fontId="3" fillId="11" borderId="24" xfId="0" applyFont="1" applyFill="1" applyBorder="1" applyAlignment="1" applyProtection="1">
      <alignment horizontal="center" vertical="center" wrapText="1" shrinkToFit="1"/>
    </xf>
    <xf numFmtId="0" fontId="3" fillId="5" borderId="21" xfId="0" applyFont="1" applyFill="1" applyBorder="1" applyAlignment="1" applyProtection="1">
      <alignment horizontal="center" wrapText="1" shrinkToFit="1"/>
    </xf>
    <xf numFmtId="0" fontId="3" fillId="5" borderId="24" xfId="0" applyFont="1" applyFill="1" applyBorder="1" applyAlignment="1" applyProtection="1">
      <alignment horizontal="center" wrapText="1" shrinkToFit="1"/>
    </xf>
    <xf numFmtId="0" fontId="3" fillId="8" borderId="21" xfId="0" applyFont="1" applyFill="1" applyBorder="1" applyAlignment="1" applyProtection="1">
      <alignment horizontal="center" vertical="center" wrapText="1" shrinkToFit="1"/>
    </xf>
    <xf numFmtId="0" fontId="3" fillId="8" borderId="24" xfId="0" applyFont="1" applyFill="1" applyBorder="1" applyAlignment="1" applyProtection="1">
      <alignment horizontal="center" vertical="center" wrapText="1" shrinkToFit="1"/>
    </xf>
    <xf numFmtId="0" fontId="3" fillId="4" borderId="21" xfId="0" applyFont="1" applyFill="1" applyBorder="1" applyAlignment="1" applyProtection="1">
      <alignment horizontal="left" vertical="center" wrapText="1" shrinkToFit="1"/>
    </xf>
    <xf numFmtId="0" fontId="3" fillId="4" borderId="22" xfId="0" applyFont="1" applyFill="1" applyBorder="1" applyAlignment="1" applyProtection="1">
      <alignment horizontal="left" vertical="center" wrapText="1" shrinkToFit="1"/>
    </xf>
    <xf numFmtId="0" fontId="3" fillId="4" borderId="24" xfId="0" applyFont="1" applyFill="1" applyBorder="1" applyAlignment="1" applyProtection="1">
      <alignment horizontal="left" vertical="center" wrapText="1" shrinkToFit="1"/>
    </xf>
    <xf numFmtId="0" fontId="3" fillId="4" borderId="25" xfId="0" applyFont="1" applyFill="1" applyBorder="1" applyAlignment="1" applyProtection="1">
      <alignment horizontal="left" vertical="center" wrapText="1" shrinkToFit="1"/>
    </xf>
    <xf numFmtId="0" fontId="15" fillId="8" borderId="41" xfId="0" applyFont="1" applyFill="1" applyBorder="1" applyAlignment="1" applyProtection="1">
      <alignment horizontal="center" vertical="center"/>
    </xf>
    <xf numFmtId="0" fontId="15" fillId="8" borderId="21" xfId="0" applyFont="1" applyFill="1" applyBorder="1" applyAlignment="1" applyProtection="1">
      <alignment horizontal="center" vertical="center"/>
    </xf>
    <xf numFmtId="0" fontId="15" fillId="8" borderId="22" xfId="0" applyFont="1" applyFill="1" applyBorder="1" applyAlignment="1" applyProtection="1">
      <alignment horizontal="center" vertical="center"/>
    </xf>
    <xf numFmtId="0" fontId="15" fillId="8" borderId="40" xfId="0" applyFont="1" applyFill="1" applyBorder="1" applyAlignment="1" applyProtection="1">
      <alignment horizontal="center" vertical="center"/>
    </xf>
    <xf numFmtId="0" fontId="15" fillId="8" borderId="24" xfId="0" applyFont="1" applyFill="1" applyBorder="1" applyAlignment="1" applyProtection="1">
      <alignment horizontal="center" vertical="center"/>
    </xf>
    <xf numFmtId="0" fontId="15" fillId="8" borderId="25" xfId="0" applyFont="1" applyFill="1" applyBorder="1" applyAlignment="1" applyProtection="1">
      <alignment horizontal="center" vertical="center"/>
    </xf>
    <xf numFmtId="49" fontId="26" fillId="0" borderId="8" xfId="0" applyNumberFormat="1" applyFont="1" applyBorder="1" applyAlignment="1" applyProtection="1">
      <alignment horizontal="left" vertical="center" wrapText="1"/>
      <protection locked="0"/>
    </xf>
    <xf numFmtId="49" fontId="26" fillId="0" borderId="0" xfId="0" applyNumberFormat="1" applyFont="1" applyBorder="1" applyAlignment="1" applyProtection="1">
      <alignment horizontal="left" vertical="center" wrapText="1"/>
      <protection locked="0"/>
    </xf>
    <xf numFmtId="49" fontId="26" fillId="0" borderId="9" xfId="0" applyNumberFormat="1" applyFont="1" applyBorder="1" applyAlignment="1" applyProtection="1">
      <alignment horizontal="left" vertical="center" wrapText="1"/>
      <protection locked="0"/>
    </xf>
    <xf numFmtId="49" fontId="2" fillId="0" borderId="3" xfId="0" applyNumberFormat="1" applyFont="1" applyBorder="1" applyAlignment="1" applyProtection="1">
      <alignment horizontal="left" shrinkToFit="1"/>
      <protection locked="0"/>
    </xf>
    <xf numFmtId="49" fontId="2" fillId="0" borderId="4" xfId="0" applyNumberFormat="1" applyFont="1" applyBorder="1" applyAlignment="1" applyProtection="1">
      <alignment horizontal="left" shrinkToFit="1"/>
      <protection locked="0"/>
    </xf>
    <xf numFmtId="49" fontId="2" fillId="0" borderId="5" xfId="0" applyNumberFormat="1" applyFont="1" applyBorder="1" applyAlignment="1" applyProtection="1">
      <alignment horizontal="left" shrinkToFit="1"/>
      <protection locked="0"/>
    </xf>
    <xf numFmtId="49" fontId="2" fillId="0" borderId="6" xfId="0" applyNumberFormat="1" applyFont="1" applyBorder="1" applyAlignment="1" applyProtection="1">
      <alignment horizontal="left" shrinkToFit="1"/>
      <protection locked="0"/>
    </xf>
    <xf numFmtId="49" fontId="2" fillId="0" borderId="7" xfId="0" applyNumberFormat="1" applyFont="1" applyBorder="1" applyAlignment="1" applyProtection="1">
      <alignment horizontal="left" shrinkToFit="1"/>
      <protection locked="0"/>
    </xf>
    <xf numFmtId="0" fontId="3" fillId="8" borderId="40" xfId="0" applyFont="1" applyFill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49" fontId="7" fillId="3" borderId="2" xfId="0" applyNumberFormat="1" applyFont="1" applyFill="1" applyBorder="1" applyAlignment="1" applyProtection="1">
      <alignment horizontal="center" vertical="center" shrinkToFit="1"/>
      <protection locked="0"/>
    </xf>
    <xf numFmtId="49" fontId="0" fillId="0" borderId="3" xfId="0" applyNumberFormat="1" applyBorder="1" applyAlignment="1" applyProtection="1">
      <alignment horizontal="center" vertical="center" shrinkToFit="1"/>
      <protection locked="0"/>
    </xf>
    <xf numFmtId="49" fontId="0" fillId="0" borderId="4" xfId="0" applyNumberFormat="1" applyBorder="1" applyAlignment="1" applyProtection="1">
      <alignment horizontal="center" shrinkToFit="1"/>
      <protection locked="0"/>
    </xf>
    <xf numFmtId="49" fontId="0" fillId="0" borderId="5" xfId="0" applyNumberFormat="1" applyBorder="1" applyAlignment="1" applyProtection="1">
      <alignment horizontal="center" vertical="center" shrinkToFit="1"/>
      <protection locked="0"/>
    </xf>
    <xf numFmtId="49" fontId="0" fillId="0" borderId="6" xfId="0" applyNumberForma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horizontal="center" shrinkToFit="1"/>
      <protection locked="0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3" fontId="2" fillId="0" borderId="13" xfId="0" applyNumberFormat="1" applyFont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49" fontId="2" fillId="0" borderId="24" xfId="0" applyNumberFormat="1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</xf>
    <xf numFmtId="0" fontId="9" fillId="2" borderId="14" xfId="0" applyFont="1" applyFill="1" applyBorder="1" applyAlignment="1" applyProtection="1">
      <alignment horizontal="center" vertical="center"/>
    </xf>
    <xf numFmtId="0" fontId="9" fillId="2" borderId="15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left" vertical="center"/>
    </xf>
    <xf numFmtId="0" fontId="9" fillId="6" borderId="14" xfId="0" applyFont="1" applyFill="1" applyBorder="1" applyAlignment="1" applyProtection="1">
      <alignment horizontal="left" vertical="center"/>
    </xf>
    <xf numFmtId="0" fontId="9" fillId="6" borderId="15" xfId="0" applyFont="1" applyFill="1" applyBorder="1" applyAlignment="1" applyProtection="1">
      <alignment horizontal="left" vertical="center"/>
    </xf>
    <xf numFmtId="0" fontId="1" fillId="10" borderId="4" xfId="0" applyFont="1" applyFill="1" applyBorder="1" applyAlignment="1" applyProtection="1">
      <alignment horizontal="center" vertical="center"/>
    </xf>
    <xf numFmtId="0" fontId="1" fillId="10" borderId="7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wrapText="1"/>
    </xf>
    <xf numFmtId="0" fontId="0" fillId="0" borderId="3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7" xfId="0" applyBorder="1" applyAlignment="1" applyProtection="1">
      <alignment wrapText="1"/>
    </xf>
    <xf numFmtId="0" fontId="15" fillId="8" borderId="13" xfId="0" applyFont="1" applyFill="1" applyBorder="1" applyAlignment="1" applyProtection="1">
      <alignment horizontal="center"/>
    </xf>
    <xf numFmtId="0" fontId="15" fillId="8" borderId="14" xfId="0" applyFont="1" applyFill="1" applyBorder="1" applyAlignment="1" applyProtection="1">
      <alignment horizontal="center"/>
    </xf>
    <xf numFmtId="0" fontId="21" fillId="8" borderId="35" xfId="0" applyFont="1" applyFill="1" applyBorder="1" applyAlignment="1" applyProtection="1">
      <alignment horizontal="center" vertical="center"/>
    </xf>
    <xf numFmtId="0" fontId="21" fillId="8" borderId="36" xfId="0" applyFont="1" applyFill="1" applyBorder="1" applyAlignment="1" applyProtection="1">
      <alignment horizontal="center" vertical="center"/>
    </xf>
    <xf numFmtId="0" fontId="16" fillId="11" borderId="13" xfId="0" applyFont="1" applyFill="1" applyBorder="1" applyAlignment="1" applyProtection="1">
      <alignment horizontal="center"/>
    </xf>
    <xf numFmtId="0" fontId="17" fillId="11" borderId="14" xfId="0" applyFont="1" applyFill="1" applyBorder="1" applyAlignment="1" applyProtection="1">
      <alignment horizontal="center"/>
    </xf>
    <xf numFmtId="0" fontId="17" fillId="11" borderId="15" xfId="0" applyFont="1" applyFill="1" applyBorder="1" applyAlignment="1" applyProtection="1">
      <alignment horizontal="center"/>
    </xf>
    <xf numFmtId="0" fontId="15" fillId="8" borderId="15" xfId="0" applyFont="1" applyFill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left" shrinkToFit="1"/>
      <protection locked="0"/>
    </xf>
    <xf numFmtId="49" fontId="2" fillId="0" borderId="20" xfId="0" applyNumberFormat="1" applyFont="1" applyBorder="1" applyAlignment="1" applyProtection="1">
      <alignment horizontal="left" shrinkToFi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56" xfId="0" applyFont="1" applyBorder="1" applyAlignment="1" applyProtection="1">
      <alignment horizontal="center"/>
      <protection locked="0"/>
    </xf>
    <xf numFmtId="0" fontId="2" fillId="0" borderId="44" xfId="0" applyFont="1" applyBorder="1" applyAlignment="1" applyProtection="1">
      <alignment horizontal="center"/>
      <protection locked="0"/>
    </xf>
    <xf numFmtId="0" fontId="2" fillId="0" borderId="42" xfId="0" applyFont="1" applyBorder="1" applyAlignment="1" applyProtection="1">
      <alignment horizontal="center"/>
      <protection locked="0"/>
    </xf>
    <xf numFmtId="0" fontId="15" fillId="4" borderId="13" xfId="0" applyFont="1" applyFill="1" applyBorder="1" applyAlignment="1" applyProtection="1">
      <alignment horizontal="center"/>
    </xf>
    <xf numFmtId="0" fontId="15" fillId="4" borderId="14" xfId="0" applyFont="1" applyFill="1" applyBorder="1" applyAlignment="1" applyProtection="1">
      <alignment horizontal="center"/>
    </xf>
    <xf numFmtId="0" fontId="8" fillId="2" borderId="13" xfId="0" applyFont="1" applyFill="1" applyBorder="1" applyAlignment="1" applyProtection="1">
      <alignment horizontal="left"/>
    </xf>
    <xf numFmtId="0" fontId="8" fillId="2" borderId="14" xfId="0" applyFont="1" applyFill="1" applyBorder="1" applyAlignment="1" applyProtection="1">
      <alignment horizontal="left"/>
    </xf>
    <xf numFmtId="0" fontId="8" fillId="2" borderId="58" xfId="0" applyFont="1" applyFill="1" applyBorder="1" applyAlignment="1" applyProtection="1">
      <alignment horizontal="left"/>
    </xf>
    <xf numFmtId="0" fontId="2" fillId="0" borderId="45" xfId="0" applyFont="1" applyBorder="1" applyAlignment="1" applyProtection="1">
      <alignment horizontal="center"/>
      <protection locked="0"/>
    </xf>
    <xf numFmtId="0" fontId="2" fillId="0" borderId="52" xfId="0" applyFont="1" applyBorder="1" applyAlignment="1" applyProtection="1">
      <alignment horizontal="center"/>
      <protection locked="0"/>
    </xf>
    <xf numFmtId="0" fontId="27" fillId="8" borderId="34" xfId="0" applyFont="1" applyFill="1" applyBorder="1" applyAlignment="1" applyProtection="1">
      <alignment horizontal="center"/>
    </xf>
    <xf numFmtId="0" fontId="27" fillId="8" borderId="35" xfId="0" applyFont="1" applyFill="1" applyBorder="1" applyAlignment="1" applyProtection="1">
      <alignment horizontal="center"/>
    </xf>
    <xf numFmtId="0" fontId="27" fillId="8" borderId="57" xfId="0" applyFont="1" applyFill="1" applyBorder="1" applyAlignment="1" applyProtection="1">
      <alignment horizontal="center"/>
    </xf>
    <xf numFmtId="0" fontId="8" fillId="10" borderId="34" xfId="0" applyFont="1" applyFill="1" applyBorder="1" applyAlignment="1" applyProtection="1">
      <alignment horizontal="left" shrinkToFit="1"/>
    </xf>
    <xf numFmtId="0" fontId="8" fillId="10" borderId="35" xfId="0" applyFont="1" applyFill="1" applyBorder="1" applyAlignment="1" applyProtection="1">
      <alignment horizontal="left" shrinkToFit="1"/>
    </xf>
    <xf numFmtId="0" fontId="8" fillId="10" borderId="34" xfId="0" applyFont="1" applyFill="1" applyBorder="1" applyAlignment="1" applyProtection="1">
      <alignment horizontal="center" shrinkToFit="1"/>
    </xf>
    <xf numFmtId="0" fontId="8" fillId="10" borderId="35" xfId="0" applyFont="1" applyFill="1" applyBorder="1" applyAlignment="1" applyProtection="1">
      <alignment horizontal="center" shrinkToFit="1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165" fontId="5" fillId="0" borderId="34" xfId="0" applyNumberFormat="1" applyFont="1" applyBorder="1" applyAlignment="1" applyProtection="1">
      <alignment horizontal="center" vertical="center"/>
    </xf>
    <xf numFmtId="165" fontId="5" fillId="0" borderId="35" xfId="0" applyNumberFormat="1" applyFont="1" applyBorder="1" applyAlignment="1" applyProtection="1">
      <alignment horizontal="center" vertical="center"/>
    </xf>
    <xf numFmtId="165" fontId="5" fillId="0" borderId="36" xfId="0" applyNumberFormat="1" applyFont="1" applyBorder="1" applyAlignment="1" applyProtection="1">
      <alignment horizontal="center" vertical="center"/>
    </xf>
    <xf numFmtId="0" fontId="19" fillId="10" borderId="34" xfId="0" applyFont="1" applyFill="1" applyBorder="1" applyAlignment="1" applyProtection="1">
      <alignment horizontal="center" vertical="center"/>
    </xf>
    <xf numFmtId="0" fontId="19" fillId="10" borderId="35" xfId="0" applyFont="1" applyFill="1" applyBorder="1" applyAlignment="1" applyProtection="1">
      <alignment horizontal="center" vertical="center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21" fillId="5" borderId="35" xfId="0" applyFont="1" applyFill="1" applyBorder="1" applyAlignment="1" applyProtection="1">
      <alignment horizontal="center" vertical="center"/>
    </xf>
    <xf numFmtId="165" fontId="20" fillId="0" borderId="2" xfId="0" applyNumberFormat="1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8" borderId="19" xfId="0" applyFont="1" applyFill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/>
      <protection locked="0"/>
    </xf>
    <xf numFmtId="0" fontId="37" fillId="0" borderId="30" xfId="0" applyFont="1" applyBorder="1" applyAlignment="1" applyProtection="1">
      <alignment horizontal="center"/>
      <protection locked="0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/>
      <protection locked="0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165" fontId="11" fillId="0" borderId="41" xfId="0" applyNumberFormat="1" applyFont="1" applyBorder="1" applyAlignment="1" applyProtection="1">
      <alignment horizontal="center" vertical="center"/>
    </xf>
    <xf numFmtId="165" fontId="11" fillId="0" borderId="21" xfId="0" applyNumberFormat="1" applyFont="1" applyBorder="1" applyAlignment="1" applyProtection="1">
      <alignment horizontal="center" vertical="center"/>
    </xf>
    <xf numFmtId="165" fontId="11" fillId="0" borderId="44" xfId="0" applyNumberFormat="1" applyFont="1" applyBorder="1" applyAlignment="1" applyProtection="1">
      <alignment horizontal="center" vertical="center"/>
    </xf>
    <xf numFmtId="165" fontId="11" fillId="0" borderId="40" xfId="0" applyNumberFormat="1" applyFont="1" applyBorder="1" applyAlignment="1" applyProtection="1">
      <alignment horizontal="center" vertical="center"/>
    </xf>
    <xf numFmtId="165" fontId="11" fillId="0" borderId="24" xfId="0" applyNumberFormat="1" applyFont="1" applyBorder="1" applyAlignment="1" applyProtection="1">
      <alignment horizontal="center" vertical="center"/>
    </xf>
    <xf numFmtId="165" fontId="11" fillId="0" borderId="27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11" fillId="0" borderId="21" xfId="0" applyNumberFormat="1" applyFont="1" applyBorder="1" applyAlignment="1" applyProtection="1">
      <alignment horizontal="center" vertical="center"/>
    </xf>
    <xf numFmtId="0" fontId="11" fillId="0" borderId="44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24" xfId="0" applyNumberFormat="1" applyFont="1" applyBorder="1" applyAlignment="1" applyProtection="1">
      <alignment horizontal="center" vertical="center"/>
    </xf>
    <xf numFmtId="0" fontId="11" fillId="0" borderId="27" xfId="0" applyNumberFormat="1" applyFont="1" applyBorder="1" applyAlignment="1" applyProtection="1">
      <alignment horizontal="center" vertical="center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 wrapText="1"/>
    </xf>
    <xf numFmtId="0" fontId="8" fillId="10" borderId="4" xfId="0" applyFont="1" applyFill="1" applyBorder="1" applyAlignment="1" applyProtection="1">
      <alignment horizontal="center" vertical="center" wrapText="1"/>
    </xf>
    <xf numFmtId="0" fontId="8" fillId="10" borderId="5" xfId="0" applyFont="1" applyFill="1" applyBorder="1" applyAlignment="1" applyProtection="1">
      <alignment horizontal="center" vertical="center" wrapText="1"/>
    </xf>
    <xf numFmtId="0" fontId="8" fillId="10" borderId="6" xfId="0" applyFont="1" applyFill="1" applyBorder="1" applyAlignment="1" applyProtection="1">
      <alignment horizontal="center" vertical="center" wrapText="1"/>
    </xf>
    <xf numFmtId="0" fontId="8" fillId="10" borderId="7" xfId="0" applyFont="1" applyFill="1" applyBorder="1" applyAlignment="1" applyProtection="1">
      <alignment horizontal="center" vertical="center" wrapText="1"/>
    </xf>
    <xf numFmtId="0" fontId="8" fillId="10" borderId="3" xfId="0" applyFont="1" applyFill="1" applyBorder="1" applyAlignment="1" applyProtection="1">
      <alignment horizontal="center" vertical="center"/>
    </xf>
    <xf numFmtId="0" fontId="8" fillId="10" borderId="4" xfId="0" applyFont="1" applyFill="1" applyBorder="1" applyAlignment="1" applyProtection="1">
      <alignment horizontal="center" vertical="center"/>
    </xf>
    <xf numFmtId="0" fontId="8" fillId="10" borderId="5" xfId="0" applyFont="1" applyFill="1" applyBorder="1" applyAlignment="1" applyProtection="1">
      <alignment horizontal="center" vertical="center"/>
    </xf>
    <xf numFmtId="0" fontId="8" fillId="10" borderId="6" xfId="0" applyFont="1" applyFill="1" applyBorder="1" applyAlignment="1" applyProtection="1">
      <alignment horizontal="center" vertical="center"/>
    </xf>
    <xf numFmtId="0" fontId="8" fillId="10" borderId="7" xfId="0" applyFont="1" applyFill="1" applyBorder="1" applyAlignment="1" applyProtection="1">
      <alignment horizontal="center" vertical="center"/>
    </xf>
    <xf numFmtId="0" fontId="18" fillId="10" borderId="13" xfId="0" applyFont="1" applyFill="1" applyBorder="1" applyAlignment="1" applyProtection="1">
      <alignment horizontal="center" vertical="center" shrinkToFit="1"/>
    </xf>
    <xf numFmtId="0" fontId="1" fillId="10" borderId="14" xfId="0" applyFont="1" applyFill="1" applyBorder="1" applyAlignment="1" applyProtection="1">
      <alignment horizontal="center" vertical="center" shrinkToFit="1"/>
    </xf>
    <xf numFmtId="0" fontId="1" fillId="10" borderId="15" xfId="0" applyFont="1" applyFill="1" applyBorder="1" applyAlignment="1" applyProtection="1">
      <alignment horizontal="center" vertical="center" shrinkToFit="1"/>
    </xf>
    <xf numFmtId="0" fontId="32" fillId="8" borderId="62" xfId="0" applyFont="1" applyFill="1" applyBorder="1" applyAlignment="1" applyProtection="1">
      <alignment horizontal="center"/>
    </xf>
    <xf numFmtId="0" fontId="32" fillId="8" borderId="16" xfId="0" applyFont="1" applyFill="1" applyBorder="1" applyAlignment="1" applyProtection="1">
      <alignment horizontal="center"/>
    </xf>
    <xf numFmtId="0" fontId="3" fillId="0" borderId="35" xfId="0" applyFont="1" applyFill="1" applyBorder="1" applyAlignment="1" applyProtection="1">
      <alignment horizontal="center" vertical="center" shrinkToFit="1"/>
      <protection locked="0"/>
    </xf>
    <xf numFmtId="0" fontId="3" fillId="0" borderId="36" xfId="0" applyFont="1" applyFill="1" applyBorder="1" applyAlignment="1" applyProtection="1">
      <alignment horizontal="center" vertical="center" shrinkToFit="1"/>
      <protection locked="0"/>
    </xf>
    <xf numFmtId="165" fontId="35" fillId="0" borderId="35" xfId="0" applyNumberFormat="1" applyFont="1" applyFill="1" applyBorder="1" applyAlignment="1" applyProtection="1">
      <alignment horizontal="center" shrinkToFit="1"/>
      <protection locked="0"/>
    </xf>
    <xf numFmtId="165" fontId="35" fillId="0" borderId="36" xfId="0" applyNumberFormat="1" applyFont="1" applyFill="1" applyBorder="1" applyAlignment="1" applyProtection="1">
      <alignment horizontal="center" shrinkToFit="1"/>
      <protection locked="0"/>
    </xf>
    <xf numFmtId="165" fontId="35" fillId="0" borderId="57" xfId="0" applyNumberFormat="1" applyFont="1" applyFill="1" applyBorder="1" applyAlignment="1" applyProtection="1">
      <alignment horizontal="center" shrinkToFit="1"/>
      <protection locked="0"/>
    </xf>
    <xf numFmtId="49" fontId="2" fillId="0" borderId="59" xfId="0" applyNumberFormat="1" applyFont="1" applyBorder="1" applyAlignment="1" applyProtection="1">
      <alignment horizontal="center" vertical="center" shrinkToFit="1"/>
      <protection locked="0"/>
    </xf>
    <xf numFmtId="49" fontId="2" fillId="0" borderId="4" xfId="0" applyNumberFormat="1" applyFont="1" applyBorder="1" applyAlignment="1" applyProtection="1">
      <alignment horizontal="center" vertical="center" shrinkToFit="1"/>
      <protection locked="0"/>
    </xf>
    <xf numFmtId="49" fontId="2" fillId="0" borderId="66" xfId="0" applyNumberFormat="1" applyFont="1" applyBorder="1" applyAlignment="1" applyProtection="1">
      <alignment horizontal="center" vertical="center" shrinkToFit="1"/>
      <protection locked="0"/>
    </xf>
    <xf numFmtId="49" fontId="2" fillId="0" borderId="7" xfId="0" applyNumberFormat="1" applyFont="1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52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 vertical="center" shrinkToFit="1"/>
      <protection locked="0"/>
    </xf>
    <xf numFmtId="0" fontId="2" fillId="0" borderId="24" xfId="0" applyFont="1" applyBorder="1" applyAlignment="1" applyProtection="1">
      <alignment horizontal="center" vertical="center" shrinkToFit="1"/>
      <protection locked="0"/>
    </xf>
    <xf numFmtId="0" fontId="37" fillId="0" borderId="43" xfId="0" applyFont="1" applyBorder="1" applyAlignment="1" applyProtection="1">
      <alignment horizontal="center"/>
      <protection locked="0"/>
    </xf>
    <xf numFmtId="0" fontId="2" fillId="0" borderId="38" xfId="0" applyFont="1" applyBorder="1" applyAlignment="1" applyProtection="1">
      <alignment horizontal="center" vertical="center" shrinkToFit="1"/>
      <protection locked="0"/>
    </xf>
    <xf numFmtId="0" fontId="2" fillId="0" borderId="25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left"/>
    </xf>
    <xf numFmtId="0" fontId="15" fillId="0" borderId="40" xfId="0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</xf>
    <xf numFmtId="0" fontId="33" fillId="2" borderId="41" xfId="0" applyFont="1" applyFill="1" applyBorder="1" applyAlignment="1" applyProtection="1">
      <alignment horizontal="center" vertical="center" shrinkToFit="1"/>
    </xf>
    <xf numFmtId="0" fontId="33" fillId="2" borderId="21" xfId="0" applyFont="1" applyFill="1" applyBorder="1" applyAlignment="1" applyProtection="1">
      <alignment horizontal="center" vertical="center" shrinkToFit="1"/>
    </xf>
    <xf numFmtId="0" fontId="33" fillId="2" borderId="44" xfId="0" applyFont="1" applyFill="1" applyBorder="1" applyAlignment="1" applyProtection="1">
      <alignment horizontal="center" vertical="center" shrinkToFit="1"/>
    </xf>
    <xf numFmtId="0" fontId="15" fillId="11" borderId="13" xfId="0" applyFont="1" applyFill="1" applyBorder="1" applyAlignment="1" applyProtection="1">
      <alignment horizontal="center" vertical="center"/>
    </xf>
    <xf numFmtId="0" fontId="15" fillId="11" borderId="14" xfId="0" applyFont="1" applyFill="1" applyBorder="1" applyAlignment="1" applyProtection="1">
      <alignment horizontal="center" vertical="center"/>
    </xf>
    <xf numFmtId="0" fontId="15" fillId="11" borderId="15" xfId="0" applyFont="1" applyFill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5" xfId="0" applyFont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15" fillId="8" borderId="13" xfId="0" applyFont="1" applyFill="1" applyBorder="1" applyAlignment="1" applyProtection="1">
      <alignment horizontal="center" shrinkToFit="1"/>
    </xf>
    <xf numFmtId="0" fontId="15" fillId="8" borderId="14" xfId="0" applyFont="1" applyFill="1" applyBorder="1" applyAlignment="1" applyProtection="1">
      <alignment horizontal="center" shrinkToFit="1"/>
    </xf>
    <xf numFmtId="0" fontId="15" fillId="8" borderId="15" xfId="0" applyFont="1" applyFill="1" applyBorder="1" applyAlignment="1" applyProtection="1">
      <alignment horizontal="center" shrinkToFit="1"/>
    </xf>
    <xf numFmtId="0" fontId="16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</xf>
    <xf numFmtId="0" fontId="16" fillId="0" borderId="8" xfId="0" applyFont="1" applyBorder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6" fillId="0" borderId="9" xfId="0" applyFont="1" applyBorder="1" applyAlignment="1" applyProtection="1">
      <alignment horizontal="center"/>
    </xf>
    <xf numFmtId="49" fontId="2" fillId="0" borderId="31" xfId="0" applyNumberFormat="1" applyFont="1" applyBorder="1" applyAlignment="1" applyProtection="1">
      <alignment horizontal="left" vertical="center"/>
      <protection locked="0"/>
    </xf>
    <xf numFmtId="49" fontId="2" fillId="0" borderId="38" xfId="0" applyNumberFormat="1" applyFont="1" applyBorder="1" applyAlignment="1" applyProtection="1">
      <alignment horizontal="left" vertical="center"/>
      <protection locked="0"/>
    </xf>
    <xf numFmtId="49" fontId="2" fillId="0" borderId="19" xfId="0" applyNumberFormat="1" applyFont="1" applyBorder="1" applyAlignment="1" applyProtection="1">
      <alignment horizontal="left" vertical="center"/>
      <protection locked="0"/>
    </xf>
    <xf numFmtId="49" fontId="2" fillId="0" borderId="23" xfId="0" applyNumberFormat="1" applyFont="1" applyBorder="1" applyAlignment="1" applyProtection="1">
      <alignment horizontal="left" vertical="center"/>
      <protection locked="0"/>
    </xf>
    <xf numFmtId="49" fontId="2" fillId="0" borderId="24" xfId="0" applyNumberFormat="1" applyFont="1" applyBorder="1" applyAlignment="1" applyProtection="1">
      <alignment horizontal="left" vertical="center" wrapText="1"/>
      <protection locked="0"/>
    </xf>
    <xf numFmtId="49" fontId="2" fillId="0" borderId="25" xfId="0" applyNumberFormat="1" applyFont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15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8" fillId="10" borderId="34" xfId="0" applyFont="1" applyFill="1" applyBorder="1" applyAlignment="1" applyProtection="1">
      <alignment horizontal="center"/>
    </xf>
    <xf numFmtId="0" fontId="28" fillId="10" borderId="35" xfId="0" applyFont="1" applyFill="1" applyBorder="1" applyAlignment="1" applyProtection="1">
      <alignment horizont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9" fillId="5" borderId="35" xfId="0" applyFont="1" applyFill="1" applyBorder="1" applyAlignment="1" applyProtection="1">
      <alignment horizontal="center" vertical="center"/>
    </xf>
    <xf numFmtId="0" fontId="39" fillId="5" borderId="36" xfId="0" applyFont="1" applyFill="1" applyBorder="1" applyAlignment="1" applyProtection="1">
      <alignment horizontal="center" vertical="center"/>
    </xf>
    <xf numFmtId="165" fontId="29" fillId="0" borderId="29" xfId="0" applyNumberFormat="1" applyFont="1" applyBorder="1" applyAlignment="1" applyProtection="1">
      <alignment horizontal="center" vertical="center"/>
      <protection locked="0"/>
    </xf>
    <xf numFmtId="165" fontId="29" fillId="0" borderId="24" xfId="0" applyNumberFormat="1" applyFont="1" applyBorder="1" applyAlignment="1" applyProtection="1">
      <alignment horizontal="center" vertical="center"/>
      <protection locked="0"/>
    </xf>
    <xf numFmtId="165" fontId="29" fillId="0" borderId="25" xfId="0" applyNumberFormat="1" applyFont="1" applyBorder="1" applyAlignment="1" applyProtection="1">
      <alignment horizontal="center" vertical="center"/>
      <protection locked="0"/>
    </xf>
    <xf numFmtId="0" fontId="16" fillId="5" borderId="42" xfId="0" applyFont="1" applyFill="1" applyBorder="1" applyAlignment="1" applyProtection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35" fillId="0" borderId="29" xfId="0" applyFont="1" applyFill="1" applyBorder="1" applyAlignment="1" applyProtection="1">
      <alignment horizontal="center" vertical="center"/>
      <protection locked="0"/>
    </xf>
    <xf numFmtId="0" fontId="35" fillId="0" borderId="24" xfId="0" applyFont="1" applyFill="1" applyBorder="1" applyAlignment="1" applyProtection="1">
      <alignment horizontal="center" vertical="center"/>
      <protection locked="0"/>
    </xf>
    <xf numFmtId="0" fontId="35" fillId="0" borderId="25" xfId="0" applyFont="1" applyFill="1" applyBorder="1" applyAlignment="1" applyProtection="1">
      <alignment horizontal="center" vertical="center"/>
      <protection locked="0"/>
    </xf>
    <xf numFmtId="0" fontId="28" fillId="2" borderId="13" xfId="0" applyFont="1" applyFill="1" applyBorder="1" applyAlignment="1" applyProtection="1">
      <alignment horizontal="center" shrinkToFit="1"/>
    </xf>
    <xf numFmtId="0" fontId="28" fillId="2" borderId="14" xfId="0" applyFont="1" applyFill="1" applyBorder="1" applyAlignment="1" applyProtection="1">
      <alignment horizontal="center" shrinkToFit="1"/>
    </xf>
    <xf numFmtId="0" fontId="28" fillId="2" borderId="15" xfId="0" applyFont="1" applyFill="1" applyBorder="1" applyAlignment="1" applyProtection="1">
      <alignment horizontal="center" shrinkToFit="1"/>
    </xf>
    <xf numFmtId="0" fontId="40" fillId="8" borderId="13" xfId="0" applyFont="1" applyFill="1" applyBorder="1" applyAlignment="1" applyProtection="1">
      <alignment horizontal="center" vertical="center"/>
    </xf>
    <xf numFmtId="0" fontId="40" fillId="8" borderId="14" xfId="0" applyFont="1" applyFill="1" applyBorder="1" applyAlignment="1" applyProtection="1">
      <alignment horizontal="center" vertical="center"/>
    </xf>
    <xf numFmtId="0" fontId="40" fillId="8" borderId="15" xfId="0" applyFont="1" applyFill="1" applyBorder="1" applyAlignment="1" applyProtection="1">
      <alignment horizontal="center" vertical="center"/>
    </xf>
    <xf numFmtId="0" fontId="36" fillId="0" borderId="13" xfId="0" applyFont="1" applyFill="1" applyBorder="1" applyAlignment="1" applyProtection="1">
      <alignment horizontal="center" vertical="center" shrinkToFit="1"/>
      <protection locked="0"/>
    </xf>
    <xf numFmtId="0" fontId="36" fillId="0" borderId="14" xfId="0" applyFont="1" applyFill="1" applyBorder="1" applyAlignment="1" applyProtection="1">
      <alignment horizontal="center" vertical="center" shrinkToFit="1"/>
      <protection locked="0"/>
    </xf>
    <xf numFmtId="0" fontId="36" fillId="0" borderId="15" xfId="0" applyFont="1" applyFill="1" applyBorder="1" applyAlignment="1" applyProtection="1">
      <alignment horizontal="center" vertical="center" shrinkToFit="1"/>
      <protection locked="0"/>
    </xf>
    <xf numFmtId="0" fontId="27" fillId="4" borderId="34" xfId="0" applyFont="1" applyFill="1" applyBorder="1" applyAlignment="1" applyProtection="1">
      <alignment horizontal="center" vertical="center"/>
    </xf>
    <xf numFmtId="0" fontId="27" fillId="4" borderId="35" xfId="0" applyFont="1" applyFill="1" applyBorder="1" applyAlignment="1" applyProtection="1">
      <alignment horizontal="center" vertical="center"/>
    </xf>
    <xf numFmtId="0" fontId="29" fillId="0" borderId="16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Border="1" applyAlignment="1" applyProtection="1">
      <alignment horizontal="left" vertical="center"/>
    </xf>
    <xf numFmtId="49" fontId="2" fillId="0" borderId="40" xfId="0" applyNumberFormat="1" applyFont="1" applyBorder="1" applyAlignment="1" applyProtection="1">
      <alignment horizontal="left" shrinkToFit="1"/>
      <protection locked="0"/>
    </xf>
    <xf numFmtId="49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left" vertical="center"/>
    </xf>
    <xf numFmtId="0" fontId="13" fillId="5" borderId="13" xfId="0" applyFont="1" applyFill="1" applyBorder="1" applyAlignment="1" applyProtection="1">
      <alignment horizontal="left" vertical="top"/>
    </xf>
    <xf numFmtId="0" fontId="14" fillId="5" borderId="15" xfId="0" applyFont="1" applyFill="1" applyBorder="1" applyAlignment="1" applyProtection="1">
      <alignment horizontal="left" vertical="top"/>
    </xf>
    <xf numFmtId="0" fontId="33" fillId="2" borderId="2" xfId="0" applyFont="1" applyFill="1" applyBorder="1" applyAlignment="1" applyProtection="1">
      <alignment horizontal="center" wrapText="1"/>
    </xf>
    <xf numFmtId="0" fontId="33" fillId="2" borderId="3" xfId="0" applyFont="1" applyFill="1" applyBorder="1" applyAlignment="1" applyProtection="1">
      <alignment horizontal="center" wrapText="1"/>
    </xf>
    <xf numFmtId="0" fontId="41" fillId="2" borderId="60" xfId="0" applyFont="1" applyFill="1" applyBorder="1" applyAlignment="1" applyProtection="1">
      <alignment horizontal="center" wrapText="1"/>
    </xf>
    <xf numFmtId="0" fontId="33" fillId="2" borderId="5" xfId="0" applyFont="1" applyFill="1" applyBorder="1" applyAlignment="1" applyProtection="1">
      <alignment horizontal="center" wrapText="1"/>
    </xf>
    <xf numFmtId="0" fontId="33" fillId="2" borderId="6" xfId="0" applyFont="1" applyFill="1" applyBorder="1" applyAlignment="1" applyProtection="1">
      <alignment horizontal="center" wrapText="1"/>
    </xf>
    <xf numFmtId="0" fontId="41" fillId="2" borderId="65" xfId="0" applyFont="1" applyFill="1" applyBorder="1" applyAlignment="1" applyProtection="1">
      <alignment horizontal="center" wrapText="1"/>
    </xf>
    <xf numFmtId="0" fontId="2" fillId="0" borderId="42" xfId="0" applyFont="1" applyFill="1" applyBorder="1" applyAlignment="1" applyProtection="1">
      <alignment horizontal="center" vertical="center" shrinkToFit="1"/>
      <protection locked="0"/>
    </xf>
    <xf numFmtId="0" fontId="2" fillId="0" borderId="21" xfId="0" applyFont="1" applyFill="1" applyBorder="1" applyAlignment="1" applyProtection="1">
      <alignment horizontal="center" vertical="center" shrinkToFit="1"/>
      <protection locked="0"/>
    </xf>
    <xf numFmtId="0" fontId="2" fillId="0" borderId="29" xfId="0" applyFont="1" applyFill="1" applyBorder="1" applyAlignment="1" applyProtection="1">
      <alignment horizontal="center" vertical="center" shrinkToFit="1"/>
      <protection locked="0"/>
    </xf>
    <xf numFmtId="0" fontId="2" fillId="0" borderId="24" xfId="0" applyFont="1" applyFill="1" applyBorder="1" applyAlignment="1" applyProtection="1">
      <alignment horizontal="center" vertical="center" shrinkToFit="1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0" fillId="0" borderId="4" xfId="0" applyFont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8" xfId="0" applyFont="1" applyBorder="1" applyAlignment="1" applyProtection="1">
      <alignment horizontal="center"/>
      <protection locked="0"/>
    </xf>
    <xf numFmtId="49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39" xfId="0" applyNumberFormat="1" applyFont="1" applyBorder="1" applyAlignment="1" applyProtection="1">
      <alignment horizontal="left" vertical="center"/>
      <protection locked="0"/>
    </xf>
    <xf numFmtId="49" fontId="0" fillId="0" borderId="19" xfId="0" applyNumberFormat="1" applyBorder="1" applyAlignment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65" fontId="2" fillId="0" borderId="31" xfId="0" applyNumberFormat="1" applyFont="1" applyBorder="1" applyAlignment="1" applyProtection="1">
      <alignment horizontal="center" vertical="center"/>
    </xf>
    <xf numFmtId="49" fontId="2" fillId="0" borderId="55" xfId="0" applyNumberFormat="1" applyFont="1" applyBorder="1" applyAlignment="1" applyProtection="1">
      <alignment horizontal="center" shrinkToFit="1"/>
      <protection locked="0"/>
    </xf>
    <xf numFmtId="49" fontId="2" fillId="0" borderId="56" xfId="0" applyNumberFormat="1" applyFont="1" applyBorder="1" applyAlignment="1" applyProtection="1">
      <alignment horizontal="center" shrinkToFit="1"/>
      <protection locked="0"/>
    </xf>
    <xf numFmtId="0" fontId="2" fillId="0" borderId="51" xfId="0" applyNumberFormat="1" applyFont="1" applyBorder="1" applyAlignment="1" applyProtection="1">
      <alignment horizontal="center" shrinkToFit="1"/>
      <protection locked="0"/>
    </xf>
    <xf numFmtId="49" fontId="2" fillId="0" borderId="11" xfId="0" applyNumberFormat="1" applyFont="1" applyBorder="1" applyAlignment="1" applyProtection="1">
      <alignment horizontal="center" shrinkToFit="1"/>
      <protection locked="0"/>
    </xf>
    <xf numFmtId="49" fontId="2" fillId="0" borderId="12" xfId="0" applyNumberFormat="1" applyFont="1" applyBorder="1" applyAlignment="1" applyProtection="1">
      <alignment horizontal="center" shrinkToFit="1"/>
      <protection locked="0"/>
    </xf>
    <xf numFmtId="0" fontId="2" fillId="0" borderId="27" xfId="0" applyFont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/>
      <protection locked="0"/>
    </xf>
    <xf numFmtId="49" fontId="2" fillId="0" borderId="18" xfId="0" applyNumberFormat="1" applyFont="1" applyBorder="1" applyAlignment="1" applyProtection="1">
      <alignment horizontal="center" shrinkToFit="1"/>
      <protection locked="0"/>
    </xf>
    <xf numFmtId="165" fontId="2" fillId="0" borderId="70" xfId="0" applyNumberFormat="1" applyFont="1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49" fontId="2" fillId="0" borderId="40" xfId="0" applyNumberFormat="1" applyFont="1" applyBorder="1" applyAlignment="1" applyProtection="1">
      <alignment horizontal="left" vertical="center" wrapText="1"/>
      <protection locked="0"/>
    </xf>
    <xf numFmtId="49" fontId="2" fillId="0" borderId="24" xfId="0" applyNumberFormat="1" applyFont="1" applyBorder="1" applyAlignment="1" applyProtection="1">
      <alignment horizontal="center" shrinkToFit="1"/>
      <protection locked="0"/>
    </xf>
    <xf numFmtId="49" fontId="2" fillId="0" borderId="27" xfId="0" applyNumberFormat="1" applyFont="1" applyBorder="1" applyAlignment="1" applyProtection="1">
      <alignment horizontal="center" shrinkToFit="1"/>
      <protection locked="0"/>
    </xf>
    <xf numFmtId="49" fontId="2" fillId="0" borderId="30" xfId="0" applyNumberFormat="1" applyFont="1" applyBorder="1" applyAlignment="1" applyProtection="1">
      <alignment horizontal="left" shrinkToFit="1"/>
      <protection locked="0"/>
    </xf>
    <xf numFmtId="49" fontId="2" fillId="0" borderId="28" xfId="0" applyNumberFormat="1" applyFont="1" applyBorder="1" applyAlignment="1" applyProtection="1">
      <alignment horizontal="left" shrinkToFit="1"/>
      <protection locked="0"/>
    </xf>
    <xf numFmtId="49" fontId="2" fillId="0" borderId="29" xfId="0" applyNumberFormat="1" applyFont="1" applyBorder="1" applyAlignment="1" applyProtection="1">
      <alignment horizontal="left" shrinkToFit="1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15" fillId="4" borderId="14" xfId="0" applyFont="1" applyFill="1" applyBorder="1" applyAlignment="1" applyProtection="1">
      <alignment horizontal="left" vertical="center"/>
    </xf>
    <xf numFmtId="0" fontId="15" fillId="4" borderId="15" xfId="0" applyFont="1" applyFill="1" applyBorder="1" applyAlignment="1" applyProtection="1">
      <alignment horizontal="left" vertical="center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 shrinkToFit="1"/>
      <protection locked="0"/>
    </xf>
    <xf numFmtId="49" fontId="0" fillId="0" borderId="7" xfId="0" applyNumberFormat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 shrinkToFit="1"/>
      <protection locked="0"/>
    </xf>
    <xf numFmtId="165" fontId="34" fillId="5" borderId="34" xfId="0" applyNumberFormat="1" applyFont="1" applyFill="1" applyBorder="1" applyAlignment="1" applyProtection="1">
      <alignment horizontal="center" shrinkToFit="1"/>
    </xf>
    <xf numFmtId="165" fontId="34" fillId="5" borderId="35" xfId="0" applyNumberFormat="1" applyFont="1" applyFill="1" applyBorder="1" applyAlignment="1" applyProtection="1">
      <alignment horizontal="center" shrinkToFit="1"/>
    </xf>
    <xf numFmtId="0" fontId="8" fillId="10" borderId="13" xfId="0" applyFont="1" applyFill="1" applyBorder="1" applyAlignment="1" applyProtection="1">
      <alignment horizontal="center"/>
    </xf>
    <xf numFmtId="0" fontId="8" fillId="10" borderId="14" xfId="0" applyFont="1" applyFill="1" applyBorder="1" applyAlignment="1" applyProtection="1">
      <alignment horizontal="center"/>
    </xf>
    <xf numFmtId="0" fontId="0" fillId="10" borderId="14" xfId="0" applyFill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7" xfId="0" applyFont="1" applyBorder="1" applyAlignment="1" applyProtection="1">
      <alignment horizontal="center" vertical="center"/>
      <protection locked="0"/>
    </xf>
    <xf numFmtId="0" fontId="39" fillId="8" borderId="14" xfId="0" applyFont="1" applyFill="1" applyBorder="1" applyAlignment="1" applyProtection="1"/>
    <xf numFmtId="0" fontId="28" fillId="7" borderId="34" xfId="0" applyFont="1" applyFill="1" applyBorder="1" applyAlignment="1" applyProtection="1">
      <alignment horizontal="left" shrinkToFit="1"/>
    </xf>
    <xf numFmtId="0" fontId="0" fillId="0" borderId="35" xfId="0" applyFont="1" applyBorder="1" applyAlignment="1" applyProtection="1">
      <alignment horizontal="left" shrinkToFit="1"/>
    </xf>
    <xf numFmtId="0" fontId="2" fillId="0" borderId="22" xfId="0" applyFont="1" applyBorder="1" applyAlignment="1" applyProtection="1">
      <alignment horizontal="center"/>
      <protection locked="0"/>
    </xf>
    <xf numFmtId="0" fontId="8" fillId="2" borderId="46" xfId="0" applyFont="1" applyFill="1" applyBorder="1" applyAlignment="1" applyProtection="1">
      <alignment horizontal="center" vertical="center" textRotation="90"/>
    </xf>
    <xf numFmtId="0" fontId="8" fillId="2" borderId="54" xfId="0" applyFont="1" applyFill="1" applyBorder="1" applyAlignment="1" applyProtection="1">
      <alignment horizontal="center" vertical="center" textRotation="90"/>
    </xf>
    <xf numFmtId="0" fontId="0" fillId="0" borderId="54" xfId="0" applyBorder="1" applyAlignment="1"/>
    <xf numFmtId="0" fontId="0" fillId="0" borderId="47" xfId="0" applyBorder="1" applyAlignment="1"/>
    <xf numFmtId="0" fontId="16" fillId="8" borderId="35" xfId="0" applyNumberFormat="1" applyFont="1" applyFill="1" applyBorder="1" applyAlignment="1" applyProtection="1">
      <alignment horizontal="center"/>
    </xf>
    <xf numFmtId="0" fontId="16" fillId="4" borderId="35" xfId="0" applyNumberFormat="1" applyFont="1" applyFill="1" applyBorder="1" applyAlignment="1" applyProtection="1">
      <alignment horizontal="center"/>
    </xf>
    <xf numFmtId="49" fontId="26" fillId="0" borderId="53" xfId="0" applyNumberFormat="1" applyFont="1" applyBorder="1" applyAlignment="1" applyProtection="1">
      <alignment horizontal="left" vertical="center" shrinkToFit="1"/>
      <protection locked="0"/>
    </xf>
    <xf numFmtId="0" fontId="44" fillId="0" borderId="45" xfId="0" applyFont="1" applyBorder="1" applyAlignment="1" applyProtection="1">
      <alignment horizontal="left" vertical="center" shrinkToFit="1"/>
      <protection locked="0"/>
    </xf>
    <xf numFmtId="0" fontId="44" fillId="0" borderId="52" xfId="0" applyFont="1" applyBorder="1" applyAlignment="1" applyProtection="1">
      <alignment horizontal="left" vertical="center" shrinkToFit="1"/>
      <protection locked="0"/>
    </xf>
    <xf numFmtId="49" fontId="26" fillId="0" borderId="55" xfId="0" applyNumberFormat="1" applyFont="1" applyBorder="1" applyAlignment="1" applyProtection="1">
      <alignment horizontal="left" vertical="center" shrinkToFit="1"/>
      <protection locked="0"/>
    </xf>
    <xf numFmtId="0" fontId="44" fillId="0" borderId="1" xfId="0" applyFont="1" applyBorder="1" applyAlignment="1" applyProtection="1">
      <alignment horizontal="left" vertical="center" shrinkToFit="1"/>
      <protection locked="0"/>
    </xf>
    <xf numFmtId="0" fontId="44" fillId="0" borderId="56" xfId="0" applyFont="1" applyBorder="1" applyAlignment="1" applyProtection="1">
      <alignment horizontal="left" vertical="center" shrinkToFit="1"/>
      <protection locked="0"/>
    </xf>
    <xf numFmtId="49" fontId="3" fillId="0" borderId="55" xfId="0" applyNumberFormat="1" applyFont="1" applyBorder="1" applyAlignment="1" applyProtection="1">
      <alignment horizontal="left" shrinkToFit="1"/>
      <protection locked="0"/>
    </xf>
    <xf numFmtId="49" fontId="3" fillId="0" borderId="1" xfId="0" applyNumberFormat="1" applyFont="1" applyBorder="1" applyAlignment="1" applyProtection="1">
      <alignment horizontal="left" shrinkToFit="1"/>
      <protection locked="0"/>
    </xf>
    <xf numFmtId="49" fontId="3" fillId="0" borderId="20" xfId="0" applyNumberFormat="1" applyFont="1" applyBorder="1" applyAlignment="1" applyProtection="1">
      <alignment horizontal="left" shrinkToFit="1"/>
      <protection locked="0"/>
    </xf>
    <xf numFmtId="49" fontId="7" fillId="0" borderId="53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45" xfId="0" applyNumberFormat="1" applyFont="1" applyFill="1" applyBorder="1" applyAlignment="1" applyProtection="1">
      <alignment horizontal="center" vertical="center" shrinkToFit="1"/>
      <protection locked="0"/>
    </xf>
    <xf numFmtId="49" fontId="7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15" fillId="4" borderId="14" xfId="0" applyFont="1" applyFill="1" applyBorder="1" applyAlignment="1" applyProtection="1">
      <alignment horizontal="left"/>
    </xf>
    <xf numFmtId="0" fontId="15" fillId="4" borderId="15" xfId="0" applyFont="1" applyFill="1" applyBorder="1" applyAlignment="1" applyProtection="1">
      <alignment horizontal="left"/>
    </xf>
    <xf numFmtId="0" fontId="15" fillId="8" borderId="14" xfId="0" applyFont="1" applyFill="1" applyBorder="1" applyAlignment="1" applyProtection="1">
      <alignment horizontal="left"/>
    </xf>
    <xf numFmtId="0" fontId="15" fillId="8" borderId="15" xfId="0" applyFont="1" applyFill="1" applyBorder="1" applyAlignment="1" applyProtection="1">
      <alignment horizontal="left"/>
    </xf>
    <xf numFmtId="49" fontId="26" fillId="0" borderId="2" xfId="0" applyNumberFormat="1" applyFont="1" applyBorder="1" applyAlignment="1" applyProtection="1">
      <alignment horizontal="left" vertical="top" wrapText="1" shrinkToFit="1"/>
      <protection locked="0"/>
    </xf>
    <xf numFmtId="49" fontId="26" fillId="0" borderId="3" xfId="0" applyNumberFormat="1" applyFont="1" applyBorder="1" applyAlignment="1" applyProtection="1">
      <alignment horizontal="left" vertical="top" wrapText="1" shrinkToFit="1"/>
      <protection locked="0"/>
    </xf>
    <xf numFmtId="49" fontId="26" fillId="0" borderId="4" xfId="0" applyNumberFormat="1" applyFont="1" applyBorder="1" applyAlignment="1" applyProtection="1">
      <alignment horizontal="left" vertical="top" wrapText="1" shrinkToFit="1"/>
      <protection locked="0"/>
    </xf>
    <xf numFmtId="49" fontId="0" fillId="0" borderId="8" xfId="0" applyNumberFormat="1" applyBorder="1" applyAlignment="1" applyProtection="1">
      <alignment vertical="top"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0" fillId="0" borderId="9" xfId="0" applyNumberFormat="1" applyBorder="1" applyAlignment="1" applyProtection="1">
      <alignment vertical="top" wrapText="1"/>
      <protection locked="0"/>
    </xf>
    <xf numFmtId="49" fontId="0" fillId="0" borderId="5" xfId="0" applyNumberFormat="1" applyBorder="1" applyAlignment="1" applyProtection="1">
      <alignment vertical="top" wrapText="1"/>
      <protection locked="0"/>
    </xf>
    <xf numFmtId="49" fontId="0" fillId="0" borderId="6" xfId="0" applyNumberFormat="1" applyBorder="1" applyAlignment="1" applyProtection="1">
      <alignment vertical="top" wrapText="1"/>
      <protection locked="0"/>
    </xf>
    <xf numFmtId="49" fontId="0" fillId="0" borderId="7" xfId="0" applyNumberFormat="1" applyBorder="1" applyAlignment="1" applyProtection="1">
      <alignment vertical="top" wrapText="1"/>
      <protection locked="0"/>
    </xf>
    <xf numFmtId="0" fontId="2" fillId="0" borderId="55" xfId="0" applyNumberFormat="1" applyFont="1" applyBorder="1" applyAlignment="1" applyProtection="1">
      <alignment horizontal="center" shrinkToFit="1"/>
      <protection locked="0"/>
    </xf>
    <xf numFmtId="0" fontId="3" fillId="4" borderId="34" xfId="0" applyFont="1" applyFill="1" applyBorder="1" applyAlignment="1" applyProtection="1">
      <alignment horizontal="center"/>
    </xf>
    <xf numFmtId="0" fontId="3" fillId="4" borderId="35" xfId="0" applyFont="1" applyFill="1" applyBorder="1" applyAlignment="1" applyProtection="1">
      <alignment horizontal="center"/>
    </xf>
    <xf numFmtId="0" fontId="3" fillId="4" borderId="36" xfId="0" applyFont="1" applyFill="1" applyBorder="1" applyAlignment="1" applyProtection="1">
      <alignment horizontal="center"/>
    </xf>
    <xf numFmtId="0" fontId="8" fillId="2" borderId="48" xfId="0" applyFont="1" applyFill="1" applyBorder="1" applyAlignment="1" applyProtection="1">
      <alignment horizontal="center" vertical="center" textRotation="90"/>
    </xf>
    <xf numFmtId="0" fontId="8" fillId="2" borderId="49" xfId="0" applyFont="1" applyFill="1" applyBorder="1" applyAlignment="1" applyProtection="1">
      <alignment horizontal="center" vertical="center" textRotation="90"/>
    </xf>
    <xf numFmtId="0" fontId="8" fillId="2" borderId="50" xfId="0" applyFont="1" applyFill="1" applyBorder="1" applyAlignment="1" applyProtection="1">
      <alignment horizontal="center" vertical="center" textRotation="90"/>
    </xf>
    <xf numFmtId="0" fontId="15" fillId="4" borderId="41" xfId="0" applyFont="1" applyFill="1" applyBorder="1" applyAlignment="1" applyProtection="1">
      <alignment horizontal="left" vertical="center"/>
    </xf>
    <xf numFmtId="0" fontId="15" fillId="4" borderId="21" xfId="0" applyFont="1" applyFill="1" applyBorder="1" applyAlignment="1" applyProtection="1">
      <alignment horizontal="left" vertical="center"/>
    </xf>
    <xf numFmtId="0" fontId="15" fillId="4" borderId="22" xfId="0" applyFont="1" applyFill="1" applyBorder="1" applyAlignment="1" applyProtection="1">
      <alignment horizontal="left" vertical="center"/>
    </xf>
    <xf numFmtId="0" fontId="15" fillId="4" borderId="40" xfId="0" applyFont="1" applyFill="1" applyBorder="1" applyAlignment="1" applyProtection="1">
      <alignment horizontal="left" vertical="center"/>
    </xf>
    <xf numFmtId="0" fontId="15" fillId="4" borderId="24" xfId="0" applyFont="1" applyFill="1" applyBorder="1" applyAlignment="1" applyProtection="1">
      <alignment horizontal="left" vertical="center"/>
    </xf>
    <xf numFmtId="0" fontId="15" fillId="4" borderId="25" xfId="0" applyFont="1" applyFill="1" applyBorder="1" applyAlignment="1" applyProtection="1">
      <alignment horizontal="left" vertical="center"/>
    </xf>
    <xf numFmtId="0" fontId="2" fillId="0" borderId="24" xfId="0" applyNumberFormat="1" applyFont="1" applyBorder="1" applyAlignment="1" applyProtection="1">
      <alignment horizontal="center" shrinkToFit="1"/>
      <protection locked="0"/>
    </xf>
    <xf numFmtId="165" fontId="3" fillId="0" borderId="24" xfId="0" applyNumberFormat="1" applyFont="1" applyFill="1" applyBorder="1" applyAlignment="1" applyProtection="1">
      <alignment horizontal="center" vertical="center"/>
    </xf>
    <xf numFmtId="165" fontId="3" fillId="0" borderId="25" xfId="0" applyNumberFormat="1" applyFont="1" applyFill="1" applyBorder="1" applyAlignment="1" applyProtection="1">
      <alignment horizontal="center" vertical="center"/>
    </xf>
    <xf numFmtId="0" fontId="16" fillId="8" borderId="41" xfId="0" applyNumberFormat="1" applyFont="1" applyFill="1" applyBorder="1" applyAlignment="1" applyProtection="1">
      <alignment horizontal="center" vertical="center"/>
    </xf>
    <xf numFmtId="0" fontId="16" fillId="8" borderId="21" xfId="0" applyNumberFormat="1" applyFont="1" applyFill="1" applyBorder="1" applyAlignment="1" applyProtection="1">
      <alignment horizontal="center" vertical="center"/>
    </xf>
    <xf numFmtId="0" fontId="16" fillId="8" borderId="22" xfId="0" applyNumberFormat="1" applyFont="1" applyFill="1" applyBorder="1" applyAlignment="1" applyProtection="1">
      <alignment horizontal="center" vertical="center"/>
    </xf>
    <xf numFmtId="0" fontId="16" fillId="8" borderId="40" xfId="0" applyNumberFormat="1" applyFont="1" applyFill="1" applyBorder="1" applyAlignment="1" applyProtection="1">
      <alignment horizontal="center" vertical="center"/>
    </xf>
    <xf numFmtId="0" fontId="16" fillId="8" borderId="24" xfId="0" applyNumberFormat="1" applyFont="1" applyFill="1" applyBorder="1" applyAlignment="1" applyProtection="1">
      <alignment horizontal="center" vertical="center"/>
    </xf>
    <xf numFmtId="0" fontId="16" fillId="8" borderId="25" xfId="0" applyNumberFormat="1" applyFont="1" applyFill="1" applyBorder="1" applyAlignment="1" applyProtection="1">
      <alignment horizontal="center" vertical="center"/>
    </xf>
    <xf numFmtId="165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16" fillId="8" borderId="44" xfId="0" applyNumberFormat="1" applyFont="1" applyFill="1" applyBorder="1" applyAlignment="1" applyProtection="1">
      <alignment horizontal="center" vertical="center"/>
    </xf>
    <xf numFmtId="0" fontId="16" fillId="8" borderId="27" xfId="0" applyNumberFormat="1" applyFont="1" applyFill="1" applyBorder="1" applyAlignment="1" applyProtection="1">
      <alignment horizontal="center" vertical="center"/>
    </xf>
    <xf numFmtId="49" fontId="2" fillId="0" borderId="23" xfId="0" applyNumberFormat="1" applyFont="1" applyBorder="1" applyAlignment="1" applyProtection="1">
      <alignment horizontal="left" shrinkToFit="1"/>
      <protection locked="0"/>
    </xf>
    <xf numFmtId="49" fontId="2" fillId="0" borderId="53" xfId="0" applyNumberFormat="1" applyFont="1" applyBorder="1" applyAlignment="1" applyProtection="1">
      <alignment horizontal="left" shrinkToFit="1"/>
      <protection locked="0"/>
    </xf>
    <xf numFmtId="49" fontId="2" fillId="0" borderId="45" xfId="0" applyNumberFormat="1" applyFont="1" applyBorder="1" applyAlignment="1" applyProtection="1">
      <alignment horizontal="left" shrinkToFit="1"/>
      <protection locked="0"/>
    </xf>
    <xf numFmtId="49" fontId="2" fillId="0" borderId="42" xfId="0" applyNumberFormat="1" applyFont="1" applyBorder="1" applyAlignment="1" applyProtection="1">
      <alignment horizontal="left" shrinkToFit="1"/>
      <protection locked="0"/>
    </xf>
    <xf numFmtId="49" fontId="26" fillId="0" borderId="41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2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0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25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1" xfId="0" applyNumberFormat="1" applyFont="1" applyBorder="1" applyAlignment="1" applyProtection="1">
      <alignment horizontal="left" vertical="center"/>
      <protection locked="0"/>
    </xf>
    <xf numFmtId="49" fontId="2" fillId="0" borderId="21" xfId="0" applyNumberFormat="1" applyFont="1" applyBorder="1" applyAlignment="1" applyProtection="1">
      <alignment horizontal="left" vertical="center"/>
      <protection locked="0"/>
    </xf>
    <xf numFmtId="49" fontId="0" fillId="0" borderId="21" xfId="0" applyNumberFormat="1" applyBorder="1" applyAlignment="1" applyProtection="1"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8" fillId="10" borderId="48" xfId="0" applyNumberFormat="1" applyFont="1" applyFill="1" applyBorder="1" applyAlignment="1" applyProtection="1">
      <alignment horizontal="center" vertical="center" textRotation="90" shrinkToFit="1"/>
    </xf>
    <xf numFmtId="0" fontId="8" fillId="10" borderId="49" xfId="0" applyNumberFormat="1" applyFont="1" applyFill="1" applyBorder="1" applyAlignment="1" applyProtection="1">
      <alignment horizontal="center" vertical="center" textRotation="90" shrinkToFit="1"/>
    </xf>
    <xf numFmtId="0" fontId="8" fillId="10" borderId="50" xfId="0" applyNumberFormat="1" applyFont="1" applyFill="1" applyBorder="1" applyAlignment="1" applyProtection="1">
      <alignment horizontal="center" vertical="center" textRotation="90" shrinkToFit="1"/>
    </xf>
    <xf numFmtId="0" fontId="16" fillId="4" borderId="35" xfId="0" applyNumberFormat="1" applyFont="1" applyFill="1" applyBorder="1" applyAlignment="1" applyProtection="1">
      <alignment horizontal="center" shrinkToFit="1"/>
    </xf>
    <xf numFmtId="0" fontId="3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6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0" xfId="0" applyNumberFormat="1" applyFont="1" applyBorder="1" applyAlignment="1" applyProtection="1">
      <alignment horizontal="left" vertical="center"/>
      <protection locked="0"/>
    </xf>
    <xf numFmtId="49" fontId="2" fillId="0" borderId="24" xfId="0" applyNumberFormat="1" applyFont="1" applyBorder="1" applyAlignment="1" applyProtection="1">
      <alignment horizontal="left" vertical="center"/>
      <protection locked="0"/>
    </xf>
    <xf numFmtId="49" fontId="0" fillId="0" borderId="24" xfId="0" applyNumberFormat="1" applyBorder="1" applyAlignment="1" applyProtection="1">
      <protection locked="0"/>
    </xf>
    <xf numFmtId="0" fontId="2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5" fillId="8" borderId="41" xfId="0" applyFont="1" applyFill="1" applyBorder="1" applyAlignment="1" applyProtection="1">
      <alignment wrapText="1"/>
    </xf>
    <xf numFmtId="0" fontId="15" fillId="8" borderId="21" xfId="0" applyFont="1" applyFill="1" applyBorder="1" applyAlignment="1" applyProtection="1">
      <alignment wrapText="1"/>
    </xf>
    <xf numFmtId="0" fontId="15" fillId="8" borderId="22" xfId="0" applyFont="1" applyFill="1" applyBorder="1" applyAlignment="1" applyProtection="1">
      <alignment wrapText="1"/>
    </xf>
    <xf numFmtId="0" fontId="15" fillId="8" borderId="40" xfId="0" applyFont="1" applyFill="1" applyBorder="1" applyAlignment="1" applyProtection="1">
      <alignment wrapText="1"/>
    </xf>
    <xf numFmtId="0" fontId="15" fillId="8" borderId="24" xfId="0" applyFont="1" applyFill="1" applyBorder="1" applyAlignment="1" applyProtection="1">
      <alignment wrapText="1"/>
    </xf>
    <xf numFmtId="0" fontId="15" fillId="8" borderId="25" xfId="0" applyFont="1" applyFill="1" applyBorder="1" applyAlignment="1" applyProtection="1">
      <alignment wrapText="1"/>
    </xf>
    <xf numFmtId="0" fontId="2" fillId="0" borderId="31" xfId="0" applyNumberFormat="1" applyFont="1" applyBorder="1" applyAlignment="1" applyProtection="1">
      <alignment horizontal="center" shrinkToFit="1"/>
      <protection locked="0"/>
    </xf>
    <xf numFmtId="165" fontId="3" fillId="0" borderId="40" xfId="0" applyNumberFormat="1" applyFont="1" applyFill="1" applyBorder="1" applyAlignment="1" applyProtection="1">
      <alignment horizontal="center" vertical="center"/>
    </xf>
    <xf numFmtId="0" fontId="15" fillId="4" borderId="62" xfId="0" applyFont="1" applyFill="1" applyBorder="1" applyAlignment="1" applyProtection="1">
      <alignment horizontal="left" vertical="center"/>
    </xf>
    <xf numFmtId="0" fontId="15" fillId="4" borderId="16" xfId="0" applyFont="1" applyFill="1" applyBorder="1" applyAlignment="1" applyProtection="1">
      <alignment horizontal="left" vertical="center"/>
    </xf>
    <xf numFmtId="0" fontId="15" fillId="4" borderId="26" xfId="0" applyFont="1" applyFill="1" applyBorder="1" applyAlignment="1" applyProtection="1">
      <alignment horizontal="left" vertical="center"/>
    </xf>
    <xf numFmtId="0" fontId="3" fillId="8" borderId="34" xfId="0" applyFont="1" applyFill="1" applyBorder="1" applyAlignment="1" applyProtection="1">
      <alignment horizontal="center"/>
    </xf>
    <xf numFmtId="49" fontId="2" fillId="0" borderId="30" xfId="0" applyNumberFormat="1" applyFont="1" applyBorder="1" applyAlignment="1" applyProtection="1">
      <alignment horizontal="center" shrinkToFit="1"/>
      <protection locked="0"/>
    </xf>
    <xf numFmtId="49" fontId="2" fillId="0" borderId="28" xfId="0" applyNumberFormat="1" applyFont="1" applyBorder="1" applyAlignment="1" applyProtection="1">
      <alignment horizontal="center" shrinkToFit="1"/>
      <protection locked="0"/>
    </xf>
    <xf numFmtId="49" fontId="2" fillId="0" borderId="43" xfId="0" applyNumberFormat="1" applyFont="1" applyBorder="1" applyAlignment="1" applyProtection="1">
      <alignment horizontal="center" shrinkToFit="1"/>
      <protection locked="0"/>
    </xf>
    <xf numFmtId="0" fontId="15" fillId="4" borderId="34" xfId="0" applyFont="1" applyFill="1" applyBorder="1" applyAlignment="1" applyProtection="1">
      <alignment horizontal="left" vertical="center"/>
    </xf>
    <xf numFmtId="0" fontId="15" fillId="4" borderId="35" xfId="0" applyFont="1" applyFill="1" applyBorder="1" applyAlignment="1" applyProtection="1">
      <alignment horizontal="left" vertical="center"/>
    </xf>
    <xf numFmtId="0" fontId="15" fillId="4" borderId="36" xfId="0" applyFont="1" applyFill="1" applyBorder="1" applyAlignment="1" applyProtection="1">
      <alignment horizontal="left" vertical="center"/>
    </xf>
    <xf numFmtId="49" fontId="3" fillId="0" borderId="37" xfId="0" applyNumberFormat="1" applyFont="1" applyBorder="1" applyAlignment="1" applyProtection="1">
      <alignment horizontal="left" shrinkToFit="1"/>
      <protection locked="0"/>
    </xf>
    <xf numFmtId="49" fontId="3" fillId="0" borderId="31" xfId="0" applyNumberFormat="1" applyFont="1" applyBorder="1" applyAlignment="1" applyProtection="1">
      <alignment horizontal="left" shrinkToFit="1"/>
      <protection locked="0"/>
    </xf>
    <xf numFmtId="0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4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16" fillId="4" borderId="41" xfId="0" applyNumberFormat="1" applyFont="1" applyFill="1" applyBorder="1" applyAlignment="1" applyProtection="1">
      <alignment horizontal="center" vertical="center"/>
    </xf>
    <xf numFmtId="0" fontId="16" fillId="4" borderId="21" xfId="0" applyNumberFormat="1" applyFont="1" applyFill="1" applyBorder="1" applyAlignment="1" applyProtection="1">
      <alignment horizontal="center" vertical="center"/>
    </xf>
    <xf numFmtId="0" fontId="16" fillId="4" borderId="22" xfId="0" applyNumberFormat="1" applyFont="1" applyFill="1" applyBorder="1" applyAlignment="1" applyProtection="1">
      <alignment horizontal="center" vertical="center"/>
    </xf>
    <xf numFmtId="0" fontId="16" fillId="4" borderId="40" xfId="0" applyNumberFormat="1" applyFont="1" applyFill="1" applyBorder="1" applyAlignment="1" applyProtection="1">
      <alignment horizontal="center" vertical="center"/>
    </xf>
    <xf numFmtId="0" fontId="16" fillId="4" borderId="24" xfId="0" applyNumberFormat="1" applyFont="1" applyFill="1" applyBorder="1" applyAlignment="1" applyProtection="1">
      <alignment horizontal="center" vertical="center"/>
    </xf>
    <xf numFmtId="0" fontId="16" fillId="4" borderId="25" xfId="0" applyNumberFormat="1" applyFont="1" applyFill="1" applyBorder="1" applyAlignment="1" applyProtection="1">
      <alignment horizontal="center" vertical="center"/>
    </xf>
    <xf numFmtId="0" fontId="26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22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42" xfId="0" applyNumberFormat="1" applyFont="1" applyBorder="1" applyAlignment="1" applyProtection="1">
      <alignment horizontal="center" shrinkToFit="1"/>
      <protection locked="0"/>
    </xf>
    <xf numFmtId="49" fontId="2" fillId="0" borderId="21" xfId="0" applyNumberFormat="1" applyFont="1" applyBorder="1" applyAlignment="1" applyProtection="1">
      <alignment horizontal="center" shrinkToFit="1"/>
      <protection locked="0"/>
    </xf>
    <xf numFmtId="49" fontId="2" fillId="0" borderId="44" xfId="0" applyNumberFormat="1" applyFont="1" applyBorder="1" applyAlignment="1" applyProtection="1">
      <alignment horizontal="center" shrinkToFit="1"/>
      <protection locked="0"/>
    </xf>
    <xf numFmtId="49" fontId="2" fillId="0" borderId="29" xfId="0" applyNumberFormat="1" applyFont="1" applyBorder="1" applyAlignment="1" applyProtection="1">
      <alignment horizontal="center" shrinkToFit="1"/>
      <protection locked="0"/>
    </xf>
    <xf numFmtId="0" fontId="16" fillId="4" borderId="2" xfId="0" applyNumberFormat="1" applyFont="1" applyFill="1" applyBorder="1" applyAlignment="1" applyProtection="1">
      <alignment horizontal="center" vertical="center"/>
    </xf>
    <xf numFmtId="0" fontId="16" fillId="4" borderId="3" xfId="0" applyNumberFormat="1" applyFont="1" applyFill="1" applyBorder="1" applyAlignment="1" applyProtection="1">
      <alignment horizontal="center" vertical="center"/>
    </xf>
    <xf numFmtId="0" fontId="16" fillId="4" borderId="4" xfId="0" applyNumberFormat="1" applyFont="1" applyFill="1" applyBorder="1" applyAlignment="1" applyProtection="1">
      <alignment horizontal="center" vertical="center"/>
    </xf>
    <xf numFmtId="0" fontId="16" fillId="4" borderId="5" xfId="0" applyNumberFormat="1" applyFont="1" applyFill="1" applyBorder="1" applyAlignment="1" applyProtection="1">
      <alignment horizontal="center" vertical="center"/>
    </xf>
    <xf numFmtId="0" fontId="16" fillId="4" borderId="6" xfId="0" applyNumberFormat="1" applyFont="1" applyFill="1" applyBorder="1" applyAlignment="1" applyProtection="1">
      <alignment horizontal="center" vertical="center"/>
    </xf>
    <xf numFmtId="0" fontId="16" fillId="4" borderId="7" xfId="0" applyNumberFormat="1" applyFont="1" applyFill="1" applyBorder="1" applyAlignment="1" applyProtection="1">
      <alignment horizontal="center" vertical="center"/>
    </xf>
    <xf numFmtId="0" fontId="26" fillId="0" borderId="53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45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52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28" xfId="0" applyNumberFormat="1" applyFont="1" applyFill="1" applyBorder="1" applyAlignment="1" applyProtection="1">
      <alignment horizontal="left" vertical="center" shrinkToFit="1"/>
      <protection locked="0"/>
    </xf>
    <xf numFmtId="0" fontId="26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2" xfId="0" applyNumberFormat="1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16" fillId="4" borderId="36" xfId="0" applyNumberFormat="1" applyFont="1" applyFill="1" applyBorder="1" applyAlignment="1" applyProtection="1">
      <alignment horizontal="center"/>
    </xf>
    <xf numFmtId="49" fontId="2" fillId="0" borderId="31" xfId="0" applyNumberFormat="1" applyFont="1" applyFill="1" applyBorder="1" applyAlignment="1" applyProtection="1">
      <alignment horizontal="center" vertical="center"/>
      <protection locked="0"/>
    </xf>
    <xf numFmtId="49" fontId="2" fillId="0" borderId="38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26" xfId="0" applyNumberFormat="1" applyFont="1" applyFill="1" applyBorder="1" applyAlignment="1" applyProtection="1">
      <alignment horizontal="center" vertical="center"/>
      <protection locked="0"/>
    </xf>
    <xf numFmtId="0" fontId="33" fillId="2" borderId="34" xfId="0" applyNumberFormat="1" applyFont="1" applyFill="1" applyBorder="1" applyAlignment="1" applyProtection="1">
      <alignment horizontal="center" shrinkToFit="1"/>
    </xf>
    <xf numFmtId="0" fontId="33" fillId="2" borderId="35" xfId="0" applyNumberFormat="1" applyFont="1" applyFill="1" applyBorder="1" applyAlignment="1" applyProtection="1">
      <alignment horizontal="center" shrinkToFit="1"/>
    </xf>
    <xf numFmtId="49" fontId="3" fillId="0" borderId="32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31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17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16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49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42" xfId="0" applyNumberFormat="1" applyFont="1" applyFill="1" applyBorder="1" applyAlignment="1" applyProtection="1">
      <alignment horizontal="center" vertical="center" shrinkToFit="1"/>
      <protection locked="0"/>
    </xf>
    <xf numFmtId="165" fontId="26" fillId="0" borderId="44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6" fillId="8" borderId="35" xfId="0" applyNumberFormat="1" applyFont="1" applyFill="1" applyBorder="1" applyAlignment="1" applyProtection="1">
      <alignment horizontal="center" shrinkToFit="1"/>
    </xf>
    <xf numFmtId="0" fontId="40" fillId="4" borderId="41" xfId="0" applyFont="1" applyFill="1" applyBorder="1" applyAlignment="1" applyProtection="1">
      <alignment horizontal="center" vertical="center"/>
    </xf>
    <xf numFmtId="0" fontId="40" fillId="4" borderId="21" xfId="0" applyFont="1" applyFill="1" applyBorder="1" applyAlignment="1" applyProtection="1">
      <alignment horizontal="center" vertical="center"/>
    </xf>
    <xf numFmtId="0" fontId="40" fillId="4" borderId="22" xfId="0" applyFont="1" applyFill="1" applyBorder="1" applyAlignment="1" applyProtection="1">
      <alignment horizontal="center" vertical="center"/>
    </xf>
    <xf numFmtId="0" fontId="40" fillId="4" borderId="40" xfId="0" applyFont="1" applyFill="1" applyBorder="1" applyAlignment="1" applyProtection="1">
      <alignment horizontal="center" vertical="center"/>
    </xf>
    <xf numFmtId="0" fontId="40" fillId="4" borderId="24" xfId="0" applyFont="1" applyFill="1" applyBorder="1" applyAlignment="1" applyProtection="1">
      <alignment horizontal="center" vertical="center"/>
    </xf>
    <xf numFmtId="0" fontId="40" fillId="4" borderId="25" xfId="0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18" xfId="0" applyNumberFormat="1" applyFont="1" applyFill="1" applyBorder="1" applyAlignment="1" applyProtection="1">
      <alignment horizontal="center" vertical="center"/>
      <protection locked="0"/>
    </xf>
    <xf numFmtId="0" fontId="2" fillId="0" borderId="67" xfId="0" applyNumberFormat="1" applyFont="1" applyFill="1" applyBorder="1" applyAlignment="1" applyProtection="1">
      <alignment horizontal="center" vertical="center"/>
      <protection locked="0"/>
    </xf>
    <xf numFmtId="49" fontId="2" fillId="0" borderId="25" xfId="0" applyNumberFormat="1" applyFont="1" applyBorder="1" applyAlignment="1" applyProtection="1">
      <alignment horizontal="left" shrinkToFit="1"/>
      <protection locked="0"/>
    </xf>
    <xf numFmtId="0" fontId="8" fillId="2" borderId="34" xfId="0" applyFont="1" applyFill="1" applyBorder="1" applyAlignment="1" applyProtection="1">
      <alignment horizontal="center"/>
    </xf>
    <xf numFmtId="0" fontId="31" fillId="2" borderId="35" xfId="0" applyFont="1" applyFill="1" applyBorder="1" applyAlignment="1" applyProtection="1">
      <alignment horizontal="center"/>
    </xf>
    <xf numFmtId="0" fontId="31" fillId="2" borderId="36" xfId="0" applyFont="1" applyFill="1" applyBorder="1" applyAlignment="1" applyProtection="1">
      <alignment horizontal="center"/>
    </xf>
    <xf numFmtId="49" fontId="2" fillId="0" borderId="37" xfId="0" applyNumberFormat="1" applyFont="1" applyBorder="1" applyAlignment="1" applyProtection="1">
      <alignment horizontal="left" vertical="center" wrapText="1"/>
      <protection locked="0"/>
    </xf>
    <xf numFmtId="49" fontId="2" fillId="0" borderId="31" xfId="0" applyNumberFormat="1" applyFont="1" applyBorder="1" applyAlignment="1" applyProtection="1">
      <alignment horizontal="left" vertical="center" wrapText="1"/>
      <protection locked="0"/>
    </xf>
    <xf numFmtId="49" fontId="2" fillId="0" borderId="38" xfId="0" applyNumberFormat="1" applyFont="1" applyBorder="1" applyAlignment="1" applyProtection="1">
      <alignment horizontal="left" vertical="center" wrapText="1"/>
      <protection locked="0"/>
    </xf>
    <xf numFmtId="0" fontId="15" fillId="8" borderId="41" xfId="0" applyFont="1" applyFill="1" applyBorder="1" applyAlignment="1" applyProtection="1">
      <alignment horizontal="left" vertical="center"/>
    </xf>
    <xf numFmtId="0" fontId="15" fillId="8" borderId="21" xfId="0" applyFont="1" applyFill="1" applyBorder="1" applyAlignment="1" applyProtection="1">
      <alignment horizontal="left" vertical="center"/>
    </xf>
    <xf numFmtId="0" fontId="15" fillId="8" borderId="22" xfId="0" applyFont="1" applyFill="1" applyBorder="1" applyAlignment="1" applyProtection="1">
      <alignment horizontal="left" vertical="center"/>
    </xf>
    <xf numFmtId="0" fontId="15" fillId="8" borderId="40" xfId="0" applyFont="1" applyFill="1" applyBorder="1" applyAlignment="1" applyProtection="1">
      <alignment horizontal="left" vertical="center"/>
    </xf>
    <xf numFmtId="0" fontId="15" fillId="8" borderId="24" xfId="0" applyFont="1" applyFill="1" applyBorder="1" applyAlignment="1" applyProtection="1">
      <alignment horizontal="left" vertical="center"/>
    </xf>
    <xf numFmtId="0" fontId="15" fillId="8" borderId="25" xfId="0" applyFont="1" applyFill="1" applyBorder="1" applyAlignment="1" applyProtection="1">
      <alignment horizontal="left" vertical="center"/>
    </xf>
    <xf numFmtId="0" fontId="8" fillId="10" borderId="4" xfId="0" applyFont="1" applyFill="1" applyBorder="1" applyAlignment="1" applyProtection="1">
      <alignment horizontal="center" vertical="center" textRotation="90" shrinkToFit="1"/>
    </xf>
    <xf numFmtId="0" fontId="8" fillId="10" borderId="9" xfId="0" applyFont="1" applyFill="1" applyBorder="1" applyAlignment="1" applyProtection="1">
      <alignment horizontal="center" vertical="center" textRotation="90" shrinkToFit="1"/>
    </xf>
    <xf numFmtId="49" fontId="8" fillId="2" borderId="13" xfId="0" applyNumberFormat="1" applyFont="1" applyFill="1" applyBorder="1" applyAlignment="1" applyProtection="1">
      <alignment horizontal="left" vertical="center"/>
    </xf>
    <xf numFmtId="49" fontId="8" fillId="2" borderId="14" xfId="0" applyNumberFormat="1" applyFont="1" applyFill="1" applyBorder="1" applyAlignment="1" applyProtection="1">
      <alignment horizontal="left" vertical="center"/>
    </xf>
    <xf numFmtId="49" fontId="8" fillId="2" borderId="15" xfId="0" applyNumberFormat="1" applyFont="1" applyFill="1" applyBorder="1" applyAlignment="1" applyProtection="1">
      <alignment horizontal="left" vertical="center"/>
    </xf>
    <xf numFmtId="49" fontId="2" fillId="0" borderId="37" xfId="0" applyNumberFormat="1" applyFont="1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165" fontId="2" fillId="0" borderId="21" xfId="0" applyNumberFormat="1" applyFont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33" fillId="2" borderId="13" xfId="0" applyFont="1" applyFill="1" applyBorder="1" applyAlignment="1" applyProtection="1">
      <alignment horizontal="center"/>
      <protection hidden="1"/>
    </xf>
    <xf numFmtId="0" fontId="33" fillId="2" borderId="14" xfId="0" applyFont="1" applyFill="1" applyBorder="1" applyAlignment="1" applyProtection="1">
      <alignment horizontal="center"/>
      <protection hidden="1"/>
    </xf>
    <xf numFmtId="0" fontId="33" fillId="2" borderId="15" xfId="0" applyFont="1" applyFill="1" applyBorder="1" applyAlignment="1" applyProtection="1">
      <alignment horizontal="center"/>
      <protection hidden="1"/>
    </xf>
    <xf numFmtId="0" fontId="26" fillId="8" borderId="13" xfId="0" applyFont="1" applyFill="1" applyBorder="1" applyAlignment="1" applyProtection="1">
      <alignment horizontal="center"/>
    </xf>
    <xf numFmtId="0" fontId="26" fillId="8" borderId="14" xfId="0" applyFont="1" applyFill="1" applyBorder="1" applyAlignment="1" applyProtection="1">
      <alignment horizontal="center"/>
    </xf>
    <xf numFmtId="49" fontId="26" fillId="0" borderId="13" xfId="0" applyNumberFormat="1" applyFont="1" applyBorder="1" applyAlignment="1" applyProtection="1">
      <alignment horizontal="center"/>
    </xf>
    <xf numFmtId="49" fontId="26" fillId="0" borderId="14" xfId="0" applyNumberFormat="1" applyFont="1" applyBorder="1" applyAlignment="1" applyProtection="1">
      <alignment horizontal="center"/>
    </xf>
    <xf numFmtId="0" fontId="26" fillId="5" borderId="13" xfId="0" applyFont="1" applyFill="1" applyBorder="1" applyAlignment="1" applyProtection="1">
      <alignment horizontal="center"/>
    </xf>
    <xf numFmtId="0" fontId="26" fillId="5" borderId="14" xfId="0" applyFont="1" applyFill="1" applyBorder="1" applyAlignment="1" applyProtection="1">
      <alignment horizontal="center"/>
    </xf>
    <xf numFmtId="49" fontId="26" fillId="0" borderId="15" xfId="0" applyNumberFormat="1" applyFont="1" applyBorder="1" applyAlignment="1" applyProtection="1">
      <alignment horizontal="center"/>
    </xf>
    <xf numFmtId="0" fontId="26" fillId="8" borderId="15" xfId="0" applyFont="1" applyFill="1" applyBorder="1" applyAlignment="1" applyProtection="1">
      <alignment horizontal="center"/>
    </xf>
    <xf numFmtId="0" fontId="2" fillId="0" borderId="2" xfId="0" applyNumberFormat="1" applyFont="1" applyBorder="1" applyAlignment="1" applyProtection="1">
      <alignment horizontal="center" vertical="center" shrinkToFit="1"/>
    </xf>
    <xf numFmtId="0" fontId="2" fillId="0" borderId="3" xfId="0" applyNumberFormat="1" applyFont="1" applyBorder="1" applyAlignment="1" applyProtection="1">
      <alignment horizontal="center" vertical="center" shrinkToFit="1"/>
    </xf>
    <xf numFmtId="0" fontId="2" fillId="0" borderId="4" xfId="0" applyNumberFormat="1" applyFont="1" applyBorder="1" applyAlignment="1" applyProtection="1">
      <alignment horizontal="center" vertical="center" shrinkToFit="1"/>
    </xf>
    <xf numFmtId="0" fontId="2" fillId="0" borderId="5" xfId="0" applyNumberFormat="1" applyFont="1" applyBorder="1" applyAlignment="1" applyProtection="1">
      <alignment horizontal="center" vertical="center" shrinkToFit="1"/>
    </xf>
    <xf numFmtId="0" fontId="2" fillId="0" borderId="6" xfId="0" applyNumberFormat="1" applyFont="1" applyBorder="1" applyAlignment="1" applyProtection="1">
      <alignment horizontal="center" vertical="center" shrinkToFit="1"/>
    </xf>
    <xf numFmtId="0" fontId="2" fillId="0" borderId="7" xfId="0" applyNumberFormat="1" applyFont="1" applyBorder="1" applyAlignment="1" applyProtection="1">
      <alignment horizontal="center" vertical="center" shrinkToFit="1"/>
    </xf>
    <xf numFmtId="0" fontId="40" fillId="11" borderId="2" xfId="0" applyFont="1" applyFill="1" applyBorder="1" applyAlignment="1" applyProtection="1">
      <alignment horizontal="center" vertical="center" wrapText="1"/>
    </xf>
    <xf numFmtId="0" fontId="40" fillId="11" borderId="3" xfId="0" applyFont="1" applyFill="1" applyBorder="1" applyAlignment="1" applyProtection="1">
      <alignment horizontal="center" vertical="center" wrapText="1"/>
    </xf>
    <xf numFmtId="0" fontId="40" fillId="11" borderId="4" xfId="0" applyFont="1" applyFill="1" applyBorder="1" applyAlignment="1" applyProtection="1">
      <alignment horizontal="center" vertical="center" wrapText="1"/>
    </xf>
    <xf numFmtId="0" fontId="40" fillId="11" borderId="5" xfId="0" applyFont="1" applyFill="1" applyBorder="1" applyAlignment="1" applyProtection="1">
      <alignment horizontal="center" vertical="center" wrapText="1"/>
    </xf>
    <xf numFmtId="0" fontId="40" fillId="11" borderId="6" xfId="0" applyFont="1" applyFill="1" applyBorder="1" applyAlignment="1" applyProtection="1">
      <alignment horizontal="center" vertical="center" wrapText="1"/>
    </xf>
    <xf numFmtId="0" fontId="40" fillId="11" borderId="7" xfId="0" applyFont="1" applyFill="1" applyBorder="1" applyAlignment="1" applyProtection="1">
      <alignment horizontal="center" vertical="center" wrapText="1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11" borderId="15" xfId="0" applyFont="1" applyFill="1" applyBorder="1" applyAlignment="1" applyProtection="1">
      <alignment horizontal="center"/>
    </xf>
    <xf numFmtId="0" fontId="2" fillId="0" borderId="31" xfId="0" applyNumberFormat="1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horizontal="center"/>
    </xf>
    <xf numFmtId="0" fontId="3" fillId="5" borderId="36" xfId="0" applyFont="1" applyFill="1" applyBorder="1" applyAlignment="1" applyProtection="1">
      <alignment horizontal="center"/>
    </xf>
    <xf numFmtId="49" fontId="2" fillId="0" borderId="38" xfId="0" applyNumberFormat="1" applyFont="1" applyBorder="1" applyAlignment="1" applyProtection="1">
      <alignment horizontal="left" shrinkToFit="1"/>
      <protection locked="0"/>
    </xf>
    <xf numFmtId="49" fontId="2" fillId="0" borderId="21" xfId="0" applyNumberFormat="1" applyFont="1" applyBorder="1" applyAlignment="1" applyProtection="1">
      <alignment horizontal="center" vertical="center" shrinkToFit="1"/>
      <protection locked="0"/>
    </xf>
    <xf numFmtId="49" fontId="2" fillId="0" borderId="31" xfId="0" applyNumberFormat="1" applyFont="1" applyBorder="1" applyAlignment="1" applyProtection="1">
      <alignment horizontal="center" vertical="center" shrinkToFit="1"/>
      <protection locked="0"/>
    </xf>
    <xf numFmtId="49" fontId="2" fillId="0" borderId="70" xfId="0" applyNumberFormat="1" applyFont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Border="1" applyAlignment="1" applyProtection="1">
      <alignment horizontal="left" vertical="center"/>
      <protection locked="0"/>
    </xf>
    <xf numFmtId="49" fontId="2" fillId="0" borderId="25" xfId="0" applyNumberFormat="1" applyFont="1" applyBorder="1" applyAlignment="1" applyProtection="1">
      <alignment horizontal="left" vertical="center"/>
      <protection locked="0"/>
    </xf>
    <xf numFmtId="165" fontId="2" fillId="0" borderId="21" xfId="0" applyNumberFormat="1" applyFont="1" applyBorder="1" applyAlignment="1" applyProtection="1">
      <alignment horizontal="center"/>
      <protection locked="0"/>
    </xf>
    <xf numFmtId="165" fontId="2" fillId="0" borderId="19" xfId="0" applyNumberFormat="1" applyFont="1" applyBorder="1" applyAlignment="1" applyProtection="1">
      <alignment horizontal="center"/>
      <protection locked="0"/>
    </xf>
    <xf numFmtId="165" fontId="2" fillId="0" borderId="24" xfId="0" applyNumberFormat="1" applyFont="1" applyBorder="1" applyAlignment="1" applyProtection="1">
      <alignment horizontal="center"/>
      <protection locked="0"/>
    </xf>
    <xf numFmtId="0" fontId="27" fillId="0" borderId="2" xfId="0" applyFont="1" applyBorder="1" applyAlignment="1" applyProtection="1">
      <alignment horizontal="left"/>
      <protection hidden="1"/>
    </xf>
    <xf numFmtId="0" fontId="27" fillId="0" borderId="3" xfId="0" applyFont="1" applyBorder="1" applyAlignment="1" applyProtection="1">
      <alignment horizontal="left"/>
      <protection hidden="1"/>
    </xf>
    <xf numFmtId="0" fontId="27" fillId="0" borderId="3" xfId="0" applyFont="1" applyBorder="1" applyAlignment="1" applyProtection="1">
      <protection hidden="1"/>
    </xf>
    <xf numFmtId="0" fontId="0" fillId="0" borderId="4" xfId="0" applyBorder="1" applyAlignment="1" applyProtection="1">
      <protection hidden="1"/>
    </xf>
    <xf numFmtId="0" fontId="0" fillId="0" borderId="3" xfId="0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29" fillId="0" borderId="67" xfId="0" applyFont="1" applyFill="1" applyBorder="1" applyAlignment="1" applyProtection="1">
      <alignment horizontal="center" vertical="center" shrinkToFit="1"/>
      <protection locked="0"/>
    </xf>
    <xf numFmtId="0" fontId="29" fillId="0" borderId="71" xfId="0" applyFont="1" applyFill="1" applyBorder="1" applyAlignment="1" applyProtection="1">
      <alignment horizontal="center" vertical="center" shrinkToFit="1"/>
      <protection locked="0"/>
    </xf>
    <xf numFmtId="0" fontId="29" fillId="0" borderId="0" xfId="0" applyFont="1" applyFill="1" applyBorder="1" applyAlignment="1" applyProtection="1">
      <alignment horizontal="center" vertical="center" shrinkToFit="1"/>
      <protection locked="0"/>
    </xf>
    <xf numFmtId="1" fontId="29" fillId="0" borderId="71" xfId="0" applyNumberFormat="1" applyFont="1" applyFill="1" applyBorder="1" applyAlignment="1" applyProtection="1">
      <alignment horizontal="center" vertical="center" shrinkToFit="1"/>
      <protection locked="0"/>
    </xf>
    <xf numFmtId="1" fontId="29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71" xfId="0" applyFont="1" applyBorder="1" applyAlignment="1" applyProtection="1">
      <alignment horizontal="center" vertical="center"/>
      <protection locked="0"/>
    </xf>
    <xf numFmtId="0" fontId="29" fillId="0" borderId="0" xfId="0" applyFont="1" applyBorder="1" applyAlignment="1" applyProtection="1">
      <alignment horizontal="center" vertical="center"/>
      <protection locked="0"/>
    </xf>
    <xf numFmtId="0" fontId="29" fillId="0" borderId="31" xfId="0" applyFont="1" applyFill="1" applyBorder="1" applyAlignment="1" applyProtection="1">
      <alignment horizontal="center" vertical="center" shrinkToFit="1"/>
      <protection locked="0"/>
    </xf>
    <xf numFmtId="0" fontId="29" fillId="0" borderId="18" xfId="0" applyFont="1" applyFill="1" applyBorder="1" applyAlignment="1" applyProtection="1">
      <alignment horizontal="center" vertical="center" shrinkToFit="1"/>
      <protection locked="0"/>
    </xf>
    <xf numFmtId="0" fontId="28" fillId="2" borderId="34" xfId="0" applyFont="1" applyFill="1" applyBorder="1" applyAlignment="1" applyProtection="1">
      <alignment horizontal="center" shrinkToFit="1"/>
    </xf>
    <xf numFmtId="0" fontId="28" fillId="2" borderId="35" xfId="0" applyFont="1" applyFill="1" applyBorder="1" applyAlignment="1" applyProtection="1">
      <alignment horizontal="center" shrinkToFit="1"/>
    </xf>
    <xf numFmtId="0" fontId="27" fillId="8" borderId="57" xfId="0" applyFont="1" applyFill="1" applyBorder="1" applyAlignment="1" applyProtection="1">
      <alignment horizontal="center" shrinkToFit="1"/>
    </xf>
    <xf numFmtId="0" fontId="27" fillId="8" borderId="14" xfId="0" applyFont="1" applyFill="1" applyBorder="1" applyAlignment="1" applyProtection="1">
      <alignment horizontal="center" shrinkToFit="1"/>
    </xf>
    <xf numFmtId="0" fontId="27" fillId="4" borderId="57" xfId="0" applyFont="1" applyFill="1" applyBorder="1" applyAlignment="1" applyProtection="1">
      <alignment horizontal="center" shrinkToFit="1"/>
    </xf>
    <xf numFmtId="0" fontId="27" fillId="4" borderId="14" xfId="0" applyFont="1" applyFill="1" applyBorder="1" applyAlignment="1" applyProtection="1">
      <alignment horizontal="center" shrinkToFit="1"/>
    </xf>
    <xf numFmtId="0" fontId="27" fillId="4" borderId="35" xfId="0" applyFont="1" applyFill="1" applyBorder="1" applyAlignment="1" applyProtection="1">
      <alignment horizontal="center"/>
    </xf>
    <xf numFmtId="0" fontId="27" fillId="4" borderId="57" xfId="0" applyFont="1" applyFill="1" applyBorder="1" applyAlignment="1" applyProtection="1">
      <alignment horizontal="center"/>
    </xf>
    <xf numFmtId="0" fontId="28" fillId="2" borderId="34" xfId="0" applyFont="1" applyFill="1" applyBorder="1" applyAlignment="1" applyProtection="1">
      <alignment horizontal="left" vertical="center" shrinkToFit="1"/>
    </xf>
    <xf numFmtId="0" fontId="9" fillId="2" borderId="35" xfId="0" applyFont="1" applyFill="1" applyBorder="1" applyAlignment="1" applyProtection="1">
      <alignment horizontal="left" vertical="center" shrinkToFit="1"/>
    </xf>
    <xf numFmtId="0" fontId="27" fillId="0" borderId="35" xfId="0" applyFont="1" applyBorder="1" applyAlignment="1" applyProtection="1">
      <alignment horizontal="center" vertical="center" shrinkToFit="1"/>
      <protection locked="0"/>
    </xf>
    <xf numFmtId="165" fontId="29" fillId="0" borderId="35" xfId="0" applyNumberFormat="1" applyFont="1" applyBorder="1" applyAlignment="1" applyProtection="1">
      <alignment horizontal="center" vertical="center" shrinkToFit="1"/>
      <protection locked="0"/>
    </xf>
    <xf numFmtId="0" fontId="27" fillId="4" borderId="35" xfId="0" applyFont="1" applyFill="1" applyBorder="1" applyAlignment="1" applyProtection="1">
      <alignment horizontal="left" vertical="center" shrinkToFit="1"/>
    </xf>
    <xf numFmtId="0" fontId="29" fillId="0" borderId="35" xfId="0" applyFont="1" applyBorder="1" applyAlignment="1" applyProtection="1">
      <alignment horizontal="center" vertical="center"/>
      <protection locked="0"/>
    </xf>
    <xf numFmtId="0" fontId="29" fillId="0" borderId="36" xfId="0" applyFont="1" applyBorder="1" applyAlignment="1" applyProtection="1">
      <alignment horizontal="center" vertical="center"/>
      <protection locked="0"/>
    </xf>
    <xf numFmtId="49" fontId="3" fillId="0" borderId="37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62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4" xfId="0" applyFont="1" applyBorder="1" applyAlignment="1" applyProtection="1">
      <alignment horizontal="left"/>
      <protection hidden="1"/>
    </xf>
    <xf numFmtId="0" fontId="2" fillId="0" borderId="59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0" fontId="2" fillId="0" borderId="4" xfId="0" applyFont="1" applyBorder="1" applyAlignment="1" applyProtection="1">
      <alignment horizontal="center" vertical="center" shrinkToFit="1"/>
      <protection locked="0"/>
    </xf>
    <xf numFmtId="0" fontId="2" fillId="0" borderId="66" xfId="0" applyFont="1" applyBorder="1" applyAlignment="1" applyProtection="1">
      <alignment horizontal="center" vertical="center" shrinkToFit="1"/>
      <protection locked="0"/>
    </xf>
    <xf numFmtId="0" fontId="2" fillId="0" borderId="6" xfId="0" applyFont="1" applyBorder="1" applyAlignment="1" applyProtection="1">
      <alignment horizontal="center" vertical="center" shrinkToFit="1"/>
      <protection locked="0"/>
    </xf>
    <xf numFmtId="0" fontId="2" fillId="0" borderId="7" xfId="0" applyFont="1" applyBorder="1" applyAlignment="1" applyProtection="1">
      <alignment horizontal="center" vertical="center" shrinkToFit="1"/>
      <protection locked="0"/>
    </xf>
    <xf numFmtId="4" fontId="16" fillId="11" borderId="6" xfId="0" applyNumberFormat="1" applyFont="1" applyFill="1" applyBorder="1" applyAlignment="1" applyProtection="1">
      <alignment horizontal="center" vertical="top" shrinkToFit="1"/>
    </xf>
    <xf numFmtId="4" fontId="16" fillId="11" borderId="7" xfId="0" applyNumberFormat="1" applyFont="1" applyFill="1" applyBorder="1" applyAlignment="1" applyProtection="1">
      <alignment horizontal="center" vertical="top" shrinkToFit="1"/>
    </xf>
    <xf numFmtId="4" fontId="16" fillId="11" borderId="3" xfId="0" applyNumberFormat="1" applyFont="1" applyFill="1" applyBorder="1" applyAlignment="1" applyProtection="1">
      <alignment horizontal="center" shrinkToFit="1"/>
    </xf>
    <xf numFmtId="4" fontId="16" fillId="11" borderId="4" xfId="0" applyNumberFormat="1" applyFont="1" applyFill="1" applyBorder="1" applyAlignment="1" applyProtection="1">
      <alignment horizontal="center" shrinkToFit="1"/>
    </xf>
    <xf numFmtId="166" fontId="3" fillId="11" borderId="2" xfId="0" applyNumberFormat="1" applyFont="1" applyFill="1" applyBorder="1" applyAlignment="1" applyProtection="1">
      <alignment horizontal="center" vertical="center" shrinkToFit="1"/>
    </xf>
    <xf numFmtId="166" fontId="3" fillId="11" borderId="3" xfId="0" applyNumberFormat="1" applyFont="1" applyFill="1" applyBorder="1" applyAlignment="1" applyProtection="1">
      <alignment horizontal="center" vertical="center" shrinkToFit="1"/>
    </xf>
    <xf numFmtId="166" fontId="3" fillId="11" borderId="5" xfId="0" applyNumberFormat="1" applyFont="1" applyFill="1" applyBorder="1" applyAlignment="1" applyProtection="1">
      <alignment horizontal="center" vertical="center" shrinkToFit="1"/>
    </xf>
    <xf numFmtId="166" fontId="3" fillId="11" borderId="6" xfId="0" applyNumberFormat="1" applyFont="1" applyFill="1" applyBorder="1" applyAlignment="1" applyProtection="1">
      <alignment horizontal="center" vertical="center" shrinkToFit="1"/>
    </xf>
    <xf numFmtId="0" fontId="26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56">
    <dxf>
      <font>
        <color theme="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49998474074526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3"/>
      </font>
    </dxf>
    <dxf>
      <font>
        <b/>
        <i val="0"/>
        <color rgb="FFFF0000"/>
      </font>
      <fill>
        <patternFill>
          <bgColor theme="0" tint="-0.34998626667073579"/>
        </patternFill>
      </fill>
    </dxf>
    <dxf>
      <font>
        <b/>
        <i val="0"/>
        <color rgb="FFFF0000"/>
      </font>
      <fill>
        <patternFill>
          <bgColor theme="0" tint="-0.34998626667073579"/>
        </patternFill>
      </fill>
    </dxf>
    <dxf>
      <font>
        <color theme="3" tint="-0.2499465926084170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G38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G39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fmlaLink="H38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G40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G37" lockText="1" noThreeD="1"/>
</file>

<file path=xl/ctrlProps/ctrlProp20.xml><?xml version="1.0" encoding="utf-8"?>
<formControlPr xmlns="http://schemas.microsoft.com/office/spreadsheetml/2009/9/main" objectType="CheckBox" fmlaLink="H39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G41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H40" lockText="1" noThreeD="1"/>
</file>

<file path=xl/ctrlProps/ctrlProp23.xml><?xml version="1.0" encoding="utf-8"?>
<formControlPr xmlns="http://schemas.microsoft.com/office/spreadsheetml/2009/9/main" objectType="CheckBox" fmlaLink="G42" lockText="1" noThreeD="1"/>
</file>

<file path=xl/ctrlProps/ctrlProp24.xml><?xml version="1.0" encoding="utf-8"?>
<formControlPr xmlns="http://schemas.microsoft.com/office/spreadsheetml/2009/9/main" objectType="CheckBox" fmlaLink="H41" lockText="1" noThreeD="1"/>
</file>

<file path=xl/ctrlProps/ctrlProp25.xml><?xml version="1.0" encoding="utf-8"?>
<formControlPr xmlns="http://schemas.microsoft.com/office/spreadsheetml/2009/9/main" objectType="CheckBox" fmlaLink="G43" lockText="1" noThreeD="1"/>
</file>

<file path=xl/ctrlProps/ctrlProp26.xml><?xml version="1.0" encoding="utf-8"?>
<formControlPr xmlns="http://schemas.microsoft.com/office/spreadsheetml/2009/9/main" objectType="CheckBox" fmlaLink="H42" lockText="1" noThreeD="1"/>
</file>

<file path=xl/ctrlProps/ctrlProp27.xml><?xml version="1.0" encoding="utf-8"?>
<formControlPr xmlns="http://schemas.microsoft.com/office/spreadsheetml/2009/9/main" objectType="CheckBox" fmlaLink="G44" lockText="1" noThreeD="1"/>
</file>

<file path=xl/ctrlProps/ctrlProp28.xml><?xml version="1.0" encoding="utf-8"?>
<formControlPr xmlns="http://schemas.microsoft.com/office/spreadsheetml/2009/9/main" objectType="CheckBox" fmlaLink="H43" lockText="1" noThreeD="1"/>
</file>

<file path=xl/ctrlProps/ctrlProp29.xml><?xml version="1.0" encoding="utf-8"?>
<formControlPr xmlns="http://schemas.microsoft.com/office/spreadsheetml/2009/9/main" objectType="CheckBox" fmlaLink="G45" lockText="1" noThreeD="1"/>
</file>

<file path=xl/ctrlProps/ctrlProp3.xml><?xml version="1.0" encoding="utf-8"?>
<formControlPr xmlns="http://schemas.microsoft.com/office/spreadsheetml/2009/9/main" objectType="CheckBox" fmlaLink="H37" lockText="1" noThreeD="1"/>
</file>

<file path=xl/ctrlProps/ctrlProp30.xml><?xml version="1.0" encoding="utf-8"?>
<formControlPr xmlns="http://schemas.microsoft.com/office/spreadsheetml/2009/9/main" objectType="CheckBox" fmlaLink="H44" lockText="1" noThreeD="1"/>
</file>

<file path=xl/ctrlProps/ctrlProp31.xml><?xml version="1.0" encoding="utf-8"?>
<formControlPr xmlns="http://schemas.microsoft.com/office/spreadsheetml/2009/9/main" objectType="CheckBox" fmlaLink="G46" lockText="1" noThreeD="1"/>
</file>

<file path=xl/ctrlProps/ctrlProp32.xml><?xml version="1.0" encoding="utf-8"?>
<formControlPr xmlns="http://schemas.microsoft.com/office/spreadsheetml/2009/9/main" objectType="CheckBox" fmlaLink="H45" lockText="1" noThreeD="1"/>
</file>

<file path=xl/ctrlProps/ctrlProp33.xml><?xml version="1.0" encoding="utf-8"?>
<formControlPr xmlns="http://schemas.microsoft.com/office/spreadsheetml/2009/9/main" objectType="CheckBox" fmlaLink="G47" lockText="1" noThreeD="1"/>
</file>

<file path=xl/ctrlProps/ctrlProp34.xml><?xml version="1.0" encoding="utf-8"?>
<formControlPr xmlns="http://schemas.microsoft.com/office/spreadsheetml/2009/9/main" objectType="CheckBox" fmlaLink="H46" lockText="1" noThreeD="1"/>
</file>

<file path=xl/ctrlProps/ctrlProp35.xml><?xml version="1.0" encoding="utf-8"?>
<formControlPr xmlns="http://schemas.microsoft.com/office/spreadsheetml/2009/9/main" objectType="CheckBox" fmlaLink="G48" lockText="1" noThreeD="1"/>
</file>

<file path=xl/ctrlProps/ctrlProp36.xml><?xml version="1.0" encoding="utf-8"?>
<formControlPr xmlns="http://schemas.microsoft.com/office/spreadsheetml/2009/9/main" objectType="CheckBox" fmlaLink="H47" lockText="1" noThreeD="1"/>
</file>

<file path=xl/ctrlProps/ctrlProp37.xml><?xml version="1.0" encoding="utf-8"?>
<formControlPr xmlns="http://schemas.microsoft.com/office/spreadsheetml/2009/9/main" objectType="CheckBox" fmlaLink="G49" lockText="1" noThreeD="1"/>
</file>

<file path=xl/ctrlProps/ctrlProp38.xml><?xml version="1.0" encoding="utf-8"?>
<formControlPr xmlns="http://schemas.microsoft.com/office/spreadsheetml/2009/9/main" objectType="CheckBox" fmlaLink="H48" lockText="1" noThreeD="1"/>
</file>

<file path=xl/ctrlProps/ctrlProp39.xml><?xml version="1.0" encoding="utf-8"?>
<formControlPr xmlns="http://schemas.microsoft.com/office/spreadsheetml/2009/9/main" objectType="CheckBox" fmlaLink="G50" lockText="1" noThreeD="1"/>
</file>

<file path=xl/ctrlProps/ctrlProp4.xml><?xml version="1.0" encoding="utf-8"?>
<formControlPr xmlns="http://schemas.microsoft.com/office/spreadsheetml/2009/9/main" objectType="CheckBox" fmlaLink="G28" lockText="1" noThreeD="1"/>
</file>

<file path=xl/ctrlProps/ctrlProp40.xml><?xml version="1.0" encoding="utf-8"?>
<formControlPr xmlns="http://schemas.microsoft.com/office/spreadsheetml/2009/9/main" objectType="CheckBox" fmlaLink="H49" lockText="1" noThreeD="1"/>
</file>

<file path=xl/ctrlProps/ctrlProp41.xml><?xml version="1.0" encoding="utf-8"?>
<formControlPr xmlns="http://schemas.microsoft.com/office/spreadsheetml/2009/9/main" objectType="CheckBox" fmlaLink="G51" lockText="1" noThreeD="1"/>
</file>

<file path=xl/ctrlProps/ctrlProp42.xml><?xml version="1.0" encoding="utf-8"?>
<formControlPr xmlns="http://schemas.microsoft.com/office/spreadsheetml/2009/9/main" objectType="CheckBox" fmlaLink="H50" lockText="1" noThreeD="1"/>
</file>

<file path=xl/ctrlProps/ctrlProp43.xml><?xml version="1.0" encoding="utf-8"?>
<formControlPr xmlns="http://schemas.microsoft.com/office/spreadsheetml/2009/9/main" objectType="CheckBox" fmlaLink="G52" lockText="1" noThreeD="1"/>
</file>

<file path=xl/ctrlProps/ctrlProp44.xml><?xml version="1.0" encoding="utf-8"?>
<formControlPr xmlns="http://schemas.microsoft.com/office/spreadsheetml/2009/9/main" objectType="CheckBox" fmlaLink="H51" lockText="1" noThreeD="1"/>
</file>

<file path=xl/ctrlProps/ctrlProp45.xml><?xml version="1.0" encoding="utf-8"?>
<formControlPr xmlns="http://schemas.microsoft.com/office/spreadsheetml/2009/9/main" objectType="CheckBox" fmlaLink="G53" lockText="1" noThreeD="1"/>
</file>

<file path=xl/ctrlProps/ctrlProp46.xml><?xml version="1.0" encoding="utf-8"?>
<formControlPr xmlns="http://schemas.microsoft.com/office/spreadsheetml/2009/9/main" objectType="CheckBox" fmlaLink="H52" lockText="1" noThreeD="1"/>
</file>

<file path=xl/ctrlProps/ctrlProp47.xml><?xml version="1.0" encoding="utf-8"?>
<formControlPr xmlns="http://schemas.microsoft.com/office/spreadsheetml/2009/9/main" objectType="CheckBox" fmlaLink="G54" lockText="1" noThreeD="1"/>
</file>

<file path=xl/ctrlProps/ctrlProp48.xml><?xml version="1.0" encoding="utf-8"?>
<formControlPr xmlns="http://schemas.microsoft.com/office/spreadsheetml/2009/9/main" objectType="CheckBox" fmlaLink="H53" lockText="1" noThreeD="1"/>
</file>

<file path=xl/ctrlProps/ctrlProp49.xml><?xml version="1.0" encoding="utf-8"?>
<formControlPr xmlns="http://schemas.microsoft.com/office/spreadsheetml/2009/9/main" objectType="CheckBox" fmlaLink="H54" lockText="1" noThreeD="1"/>
</file>

<file path=xl/ctrlProps/ctrlProp5.xml><?xml version="1.0" encoding="utf-8"?>
<formControlPr xmlns="http://schemas.microsoft.com/office/spreadsheetml/2009/9/main" objectType="CheckBox" fmlaLink="G29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G30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fmlaLink="G31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fmlaLink="G32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G33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77461</xdr:colOff>
      <xdr:row>0</xdr:row>
      <xdr:rowOff>0</xdr:rowOff>
    </xdr:from>
    <xdr:ext cx="999015" cy="447675"/>
    <xdr:pic>
      <xdr:nvPicPr>
        <xdr:cNvPr id="2" name="Picture 1" descr="dnd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3750" t="21000" r="11250" b="39333"/>
        <a:stretch>
          <a:fillRect/>
        </a:stretch>
      </xdr:blipFill>
      <xdr:spPr>
        <a:xfrm>
          <a:off x="4077961" y="0"/>
          <a:ext cx="999015" cy="447675"/>
        </a:xfrm>
        <a:prstGeom prst="rect">
          <a:avLst/>
        </a:prstGeom>
      </xdr:spPr>
    </xdr:pic>
    <xdr:clientData/>
  </xdr:oneCellAnchor>
  <xdr:twoCellAnchor>
    <xdr:from>
      <xdr:col>7</xdr:col>
      <xdr:colOff>7359</xdr:colOff>
      <xdr:row>36</xdr:row>
      <xdr:rowOff>16851</xdr:rowOff>
    </xdr:from>
    <xdr:to>
      <xdr:col>7</xdr:col>
      <xdr:colOff>169284</xdr:colOff>
      <xdr:row>36</xdr:row>
      <xdr:rowOff>178776</xdr:rowOff>
    </xdr:to>
    <xdr:sp macro="" textlink="">
      <xdr:nvSpPr>
        <xdr:cNvPr id="25" name="Diamond 24"/>
        <xdr:cNvSpPr/>
      </xdr:nvSpPr>
      <xdr:spPr>
        <a:xfrm>
          <a:off x="1665114" y="6874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133350</xdr:colOff>
      <xdr:row>27</xdr:row>
      <xdr:rowOff>28575</xdr:rowOff>
    </xdr:from>
    <xdr:to>
      <xdr:col>26</xdr:col>
      <xdr:colOff>104775</xdr:colOff>
      <xdr:row>30</xdr:row>
      <xdr:rowOff>152400</xdr:rowOff>
    </xdr:to>
    <xdr:sp macro="" textlink="">
      <xdr:nvSpPr>
        <xdr:cNvPr id="37" name="Heart 36"/>
        <xdr:cNvSpPr/>
      </xdr:nvSpPr>
      <xdr:spPr>
        <a:xfrm>
          <a:off x="4200111" y="5172075"/>
          <a:ext cx="923925" cy="695325"/>
        </a:xfrm>
        <a:prstGeom prst="heart">
          <a:avLst/>
        </a:prstGeom>
        <a:solidFill>
          <a:srgbClr val="C00000">
            <a:alpha val="2000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7359</xdr:colOff>
      <xdr:row>37</xdr:row>
      <xdr:rowOff>16851</xdr:rowOff>
    </xdr:from>
    <xdr:to>
      <xdr:col>7</xdr:col>
      <xdr:colOff>169284</xdr:colOff>
      <xdr:row>37</xdr:row>
      <xdr:rowOff>178776</xdr:rowOff>
    </xdr:to>
    <xdr:sp macro="" textlink="">
      <xdr:nvSpPr>
        <xdr:cNvPr id="49" name="Diamond 48"/>
        <xdr:cNvSpPr/>
      </xdr:nvSpPr>
      <xdr:spPr>
        <a:xfrm>
          <a:off x="1665114" y="7065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38</xdr:row>
      <xdr:rowOff>16851</xdr:rowOff>
    </xdr:from>
    <xdr:to>
      <xdr:col>7</xdr:col>
      <xdr:colOff>169284</xdr:colOff>
      <xdr:row>38</xdr:row>
      <xdr:rowOff>178776</xdr:rowOff>
    </xdr:to>
    <xdr:sp macro="" textlink="">
      <xdr:nvSpPr>
        <xdr:cNvPr id="50" name="Diamond 49"/>
        <xdr:cNvSpPr/>
      </xdr:nvSpPr>
      <xdr:spPr>
        <a:xfrm>
          <a:off x="1665114" y="7255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39</xdr:row>
      <xdr:rowOff>16851</xdr:rowOff>
    </xdr:from>
    <xdr:to>
      <xdr:col>7</xdr:col>
      <xdr:colOff>169284</xdr:colOff>
      <xdr:row>39</xdr:row>
      <xdr:rowOff>178776</xdr:rowOff>
    </xdr:to>
    <xdr:sp macro="" textlink="">
      <xdr:nvSpPr>
        <xdr:cNvPr id="51" name="Diamond 50"/>
        <xdr:cNvSpPr/>
      </xdr:nvSpPr>
      <xdr:spPr>
        <a:xfrm>
          <a:off x="1665114" y="7446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40</xdr:row>
      <xdr:rowOff>16851</xdr:rowOff>
    </xdr:from>
    <xdr:to>
      <xdr:col>7</xdr:col>
      <xdr:colOff>169284</xdr:colOff>
      <xdr:row>40</xdr:row>
      <xdr:rowOff>178776</xdr:rowOff>
    </xdr:to>
    <xdr:sp macro="" textlink="">
      <xdr:nvSpPr>
        <xdr:cNvPr id="52" name="Diamond 51"/>
        <xdr:cNvSpPr/>
      </xdr:nvSpPr>
      <xdr:spPr>
        <a:xfrm>
          <a:off x="1665114" y="7636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41</xdr:row>
      <xdr:rowOff>16851</xdr:rowOff>
    </xdr:from>
    <xdr:to>
      <xdr:col>7</xdr:col>
      <xdr:colOff>169284</xdr:colOff>
      <xdr:row>41</xdr:row>
      <xdr:rowOff>178776</xdr:rowOff>
    </xdr:to>
    <xdr:sp macro="" textlink="">
      <xdr:nvSpPr>
        <xdr:cNvPr id="53" name="Diamond 52"/>
        <xdr:cNvSpPr/>
      </xdr:nvSpPr>
      <xdr:spPr>
        <a:xfrm>
          <a:off x="1665114" y="7827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42</xdr:row>
      <xdr:rowOff>16851</xdr:rowOff>
    </xdr:from>
    <xdr:to>
      <xdr:col>7</xdr:col>
      <xdr:colOff>169284</xdr:colOff>
      <xdr:row>42</xdr:row>
      <xdr:rowOff>178776</xdr:rowOff>
    </xdr:to>
    <xdr:sp macro="" textlink="">
      <xdr:nvSpPr>
        <xdr:cNvPr id="54" name="Diamond 53"/>
        <xdr:cNvSpPr/>
      </xdr:nvSpPr>
      <xdr:spPr>
        <a:xfrm>
          <a:off x="1665114" y="8017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43</xdr:row>
      <xdr:rowOff>16851</xdr:rowOff>
    </xdr:from>
    <xdr:to>
      <xdr:col>7</xdr:col>
      <xdr:colOff>169284</xdr:colOff>
      <xdr:row>43</xdr:row>
      <xdr:rowOff>178776</xdr:rowOff>
    </xdr:to>
    <xdr:sp macro="" textlink="">
      <xdr:nvSpPr>
        <xdr:cNvPr id="55" name="Diamond 54"/>
        <xdr:cNvSpPr/>
      </xdr:nvSpPr>
      <xdr:spPr>
        <a:xfrm>
          <a:off x="1665114" y="8208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44</xdr:row>
      <xdr:rowOff>16851</xdr:rowOff>
    </xdr:from>
    <xdr:to>
      <xdr:col>7</xdr:col>
      <xdr:colOff>169284</xdr:colOff>
      <xdr:row>44</xdr:row>
      <xdr:rowOff>178776</xdr:rowOff>
    </xdr:to>
    <xdr:sp macro="" textlink="">
      <xdr:nvSpPr>
        <xdr:cNvPr id="56" name="Diamond 55"/>
        <xdr:cNvSpPr/>
      </xdr:nvSpPr>
      <xdr:spPr>
        <a:xfrm>
          <a:off x="1665114" y="8398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45</xdr:row>
      <xdr:rowOff>16851</xdr:rowOff>
    </xdr:from>
    <xdr:to>
      <xdr:col>7</xdr:col>
      <xdr:colOff>169284</xdr:colOff>
      <xdr:row>45</xdr:row>
      <xdr:rowOff>178776</xdr:rowOff>
    </xdr:to>
    <xdr:sp macro="" textlink="">
      <xdr:nvSpPr>
        <xdr:cNvPr id="57" name="Diamond 56"/>
        <xdr:cNvSpPr/>
      </xdr:nvSpPr>
      <xdr:spPr>
        <a:xfrm>
          <a:off x="1665114" y="8589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46</xdr:row>
      <xdr:rowOff>16851</xdr:rowOff>
    </xdr:from>
    <xdr:to>
      <xdr:col>7</xdr:col>
      <xdr:colOff>169284</xdr:colOff>
      <xdr:row>46</xdr:row>
      <xdr:rowOff>178776</xdr:rowOff>
    </xdr:to>
    <xdr:sp macro="" textlink="">
      <xdr:nvSpPr>
        <xdr:cNvPr id="58" name="Diamond 57"/>
        <xdr:cNvSpPr/>
      </xdr:nvSpPr>
      <xdr:spPr>
        <a:xfrm>
          <a:off x="1665114" y="8779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47</xdr:row>
      <xdr:rowOff>16851</xdr:rowOff>
    </xdr:from>
    <xdr:to>
      <xdr:col>7</xdr:col>
      <xdr:colOff>169284</xdr:colOff>
      <xdr:row>47</xdr:row>
      <xdr:rowOff>178776</xdr:rowOff>
    </xdr:to>
    <xdr:sp macro="" textlink="">
      <xdr:nvSpPr>
        <xdr:cNvPr id="59" name="Diamond 58"/>
        <xdr:cNvSpPr/>
      </xdr:nvSpPr>
      <xdr:spPr>
        <a:xfrm>
          <a:off x="1665114" y="8970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48</xdr:row>
      <xdr:rowOff>16851</xdr:rowOff>
    </xdr:from>
    <xdr:to>
      <xdr:col>7</xdr:col>
      <xdr:colOff>169284</xdr:colOff>
      <xdr:row>48</xdr:row>
      <xdr:rowOff>178776</xdr:rowOff>
    </xdr:to>
    <xdr:sp macro="" textlink="">
      <xdr:nvSpPr>
        <xdr:cNvPr id="60" name="Diamond 59"/>
        <xdr:cNvSpPr/>
      </xdr:nvSpPr>
      <xdr:spPr>
        <a:xfrm>
          <a:off x="1665114" y="9160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49</xdr:row>
      <xdr:rowOff>16851</xdr:rowOff>
    </xdr:from>
    <xdr:to>
      <xdr:col>7</xdr:col>
      <xdr:colOff>169284</xdr:colOff>
      <xdr:row>49</xdr:row>
      <xdr:rowOff>178776</xdr:rowOff>
    </xdr:to>
    <xdr:sp macro="" textlink="">
      <xdr:nvSpPr>
        <xdr:cNvPr id="61" name="Diamond 60"/>
        <xdr:cNvSpPr/>
      </xdr:nvSpPr>
      <xdr:spPr>
        <a:xfrm>
          <a:off x="1665114" y="9351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50</xdr:row>
      <xdr:rowOff>16851</xdr:rowOff>
    </xdr:from>
    <xdr:to>
      <xdr:col>7</xdr:col>
      <xdr:colOff>169284</xdr:colOff>
      <xdr:row>50</xdr:row>
      <xdr:rowOff>178776</xdr:rowOff>
    </xdr:to>
    <xdr:sp macro="" textlink="">
      <xdr:nvSpPr>
        <xdr:cNvPr id="62" name="Diamond 61"/>
        <xdr:cNvSpPr/>
      </xdr:nvSpPr>
      <xdr:spPr>
        <a:xfrm>
          <a:off x="1665114" y="9541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51</xdr:row>
      <xdr:rowOff>16851</xdr:rowOff>
    </xdr:from>
    <xdr:to>
      <xdr:col>7</xdr:col>
      <xdr:colOff>169284</xdr:colOff>
      <xdr:row>51</xdr:row>
      <xdr:rowOff>178776</xdr:rowOff>
    </xdr:to>
    <xdr:sp macro="" textlink="">
      <xdr:nvSpPr>
        <xdr:cNvPr id="63" name="Diamond 62"/>
        <xdr:cNvSpPr/>
      </xdr:nvSpPr>
      <xdr:spPr>
        <a:xfrm>
          <a:off x="1665114" y="9732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52</xdr:row>
      <xdr:rowOff>16851</xdr:rowOff>
    </xdr:from>
    <xdr:to>
      <xdr:col>7</xdr:col>
      <xdr:colOff>169284</xdr:colOff>
      <xdr:row>52</xdr:row>
      <xdr:rowOff>178776</xdr:rowOff>
    </xdr:to>
    <xdr:sp macro="" textlink="">
      <xdr:nvSpPr>
        <xdr:cNvPr id="64" name="Diamond 63"/>
        <xdr:cNvSpPr/>
      </xdr:nvSpPr>
      <xdr:spPr>
        <a:xfrm>
          <a:off x="1665114" y="99228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7359</xdr:colOff>
      <xdr:row>53</xdr:row>
      <xdr:rowOff>16851</xdr:rowOff>
    </xdr:from>
    <xdr:to>
      <xdr:col>7</xdr:col>
      <xdr:colOff>169284</xdr:colOff>
      <xdr:row>53</xdr:row>
      <xdr:rowOff>178776</xdr:rowOff>
    </xdr:to>
    <xdr:sp macro="" textlink="">
      <xdr:nvSpPr>
        <xdr:cNvPr id="65" name="Diamond 64"/>
        <xdr:cNvSpPr/>
      </xdr:nvSpPr>
      <xdr:spPr>
        <a:xfrm>
          <a:off x="1665114" y="10113351"/>
          <a:ext cx="161925" cy="1619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160924</xdr:colOff>
      <xdr:row>21</xdr:row>
      <xdr:rowOff>38101</xdr:rowOff>
    </xdr:from>
    <xdr:to>
      <xdr:col>25</xdr:col>
      <xdr:colOff>73295</xdr:colOff>
      <xdr:row>24</xdr:row>
      <xdr:rowOff>152400</xdr:rowOff>
    </xdr:to>
    <xdr:sp macro="" textlink="">
      <xdr:nvSpPr>
        <xdr:cNvPr id="24" name="Flowchart: Delay 23"/>
        <xdr:cNvSpPr/>
      </xdr:nvSpPr>
      <xdr:spPr>
        <a:xfrm rot="5400000">
          <a:off x="4155710" y="4044315"/>
          <a:ext cx="685799" cy="674371"/>
        </a:xfrm>
        <a:prstGeom prst="flowChartDelay">
          <a:avLst/>
        </a:prstGeom>
        <a:solidFill>
          <a:schemeClr val="tx1">
            <a:alpha val="2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270" rtlCol="0" anchor="ctr"/>
        <a:lstStyle/>
        <a:p>
          <a:pPr algn="ctr"/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181" Type="http://schemas.openxmlformats.org/officeDocument/2006/relationships/ctrlProp" Target="../ctrlProps/ctrlProp178.xml"/><Relationship Id="rId186" Type="http://schemas.openxmlformats.org/officeDocument/2006/relationships/ctrlProp" Target="../ctrlProps/ctrlProp183.xml"/><Relationship Id="rId216" Type="http://schemas.openxmlformats.org/officeDocument/2006/relationships/ctrlProp" Target="../ctrlProps/ctrlProp213.xml"/><Relationship Id="rId211" Type="http://schemas.openxmlformats.org/officeDocument/2006/relationships/ctrlProp" Target="../ctrlProps/ctrlProp208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92" Type="http://schemas.openxmlformats.org/officeDocument/2006/relationships/ctrlProp" Target="../ctrlProps/ctrlProp189.xml"/><Relationship Id="rId197" Type="http://schemas.openxmlformats.org/officeDocument/2006/relationships/ctrlProp" Target="../ctrlProps/ctrlProp194.xml"/><Relationship Id="rId206" Type="http://schemas.openxmlformats.org/officeDocument/2006/relationships/ctrlProp" Target="../ctrlProps/ctrlProp203.xml"/><Relationship Id="rId201" Type="http://schemas.openxmlformats.org/officeDocument/2006/relationships/ctrlProp" Target="../ctrlProps/ctrlProp198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82" Type="http://schemas.openxmlformats.org/officeDocument/2006/relationships/ctrlProp" Target="../ctrlProps/ctrlProp179.xml"/><Relationship Id="rId187" Type="http://schemas.openxmlformats.org/officeDocument/2006/relationships/ctrlProp" Target="../ctrlProps/ctrlProp184.xml"/><Relationship Id="rId217" Type="http://schemas.openxmlformats.org/officeDocument/2006/relationships/ctrlProp" Target="../ctrlProps/ctrlProp21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12" Type="http://schemas.openxmlformats.org/officeDocument/2006/relationships/ctrlProp" Target="../ctrlProps/ctrlProp209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2" Type="http://schemas.openxmlformats.org/officeDocument/2006/relationships/ctrlProp" Target="../ctrlProps/ctrlProp199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08" Type="http://schemas.openxmlformats.org/officeDocument/2006/relationships/ctrlProp" Target="../ctrlProps/ctrlProp205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B245"/>
  <sheetViews>
    <sheetView tabSelected="1" zoomScaleNormal="100" zoomScaleSheetLayoutView="70" zoomScalePageLayoutView="130" workbookViewId="0">
      <selection activeCell="I1" sqref="I1:U2"/>
    </sheetView>
  </sheetViews>
  <sheetFormatPr defaultColWidth="2.85546875" defaultRowHeight="15.75" customHeight="1"/>
  <cols>
    <col min="1" max="44" width="2.85546875" style="8"/>
    <col min="45" max="45" width="2.85546875" style="11"/>
    <col min="46" max="66" width="2.85546875" style="9"/>
    <col min="67" max="74" width="2.85546875" style="10"/>
    <col min="75" max="16384" width="2.85546875" style="8"/>
  </cols>
  <sheetData>
    <row r="1" spans="1:67" ht="15.75" customHeight="1">
      <c r="A1" s="308" t="s">
        <v>0</v>
      </c>
      <c r="B1" s="309"/>
      <c r="C1" s="309"/>
      <c r="D1" s="309"/>
      <c r="E1" s="309"/>
      <c r="F1" s="309"/>
      <c r="G1" s="309"/>
      <c r="H1" s="309"/>
      <c r="I1" s="324"/>
      <c r="J1" s="325"/>
      <c r="K1" s="325"/>
      <c r="L1" s="325"/>
      <c r="M1" s="325"/>
      <c r="N1" s="325"/>
      <c r="O1" s="325"/>
      <c r="P1" s="325"/>
      <c r="Q1" s="325"/>
      <c r="R1" s="325"/>
      <c r="S1" s="326"/>
      <c r="T1" s="326"/>
      <c r="U1" s="327"/>
      <c r="AB1" s="393" t="s">
        <v>25</v>
      </c>
      <c r="AC1" s="394"/>
      <c r="AD1" s="394"/>
      <c r="AE1" s="394"/>
      <c r="AF1" s="394"/>
      <c r="AG1" s="394"/>
      <c r="AH1" s="324"/>
      <c r="AI1" s="380"/>
      <c r="AJ1" s="380"/>
      <c r="AK1" s="380"/>
      <c r="AL1" s="380"/>
      <c r="AM1" s="380"/>
      <c r="AN1" s="380"/>
      <c r="AO1" s="380"/>
      <c r="AP1" s="380"/>
      <c r="AQ1" s="380"/>
      <c r="AR1" s="380"/>
      <c r="AS1" s="381"/>
      <c r="AT1" s="38"/>
      <c r="AU1" s="39"/>
      <c r="AV1" s="39"/>
      <c r="AW1" s="10"/>
      <c r="AX1" s="10"/>
      <c r="AY1" s="10"/>
      <c r="AZ1" s="40"/>
      <c r="BA1" s="4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</row>
    <row r="2" spans="1:67" ht="15.75" customHeight="1" thickBot="1">
      <c r="A2" s="310"/>
      <c r="B2" s="311"/>
      <c r="C2" s="311"/>
      <c r="D2" s="311"/>
      <c r="E2" s="311"/>
      <c r="F2" s="311"/>
      <c r="G2" s="311"/>
      <c r="H2" s="311"/>
      <c r="I2" s="328"/>
      <c r="J2" s="329"/>
      <c r="K2" s="329"/>
      <c r="L2" s="329"/>
      <c r="M2" s="329"/>
      <c r="N2" s="329"/>
      <c r="O2" s="329"/>
      <c r="P2" s="329"/>
      <c r="Q2" s="329"/>
      <c r="R2" s="329"/>
      <c r="S2" s="330"/>
      <c r="T2" s="330"/>
      <c r="U2" s="331"/>
      <c r="AB2" s="395"/>
      <c r="AC2" s="396"/>
      <c r="AD2" s="396"/>
      <c r="AE2" s="396"/>
      <c r="AF2" s="396"/>
      <c r="AG2" s="396"/>
      <c r="AH2" s="382"/>
      <c r="AI2" s="383"/>
      <c r="AJ2" s="383"/>
      <c r="AK2" s="383"/>
      <c r="AL2" s="383"/>
      <c r="AM2" s="383"/>
      <c r="AN2" s="383"/>
      <c r="AO2" s="383"/>
      <c r="AP2" s="383"/>
      <c r="AQ2" s="383"/>
      <c r="AR2" s="383"/>
      <c r="AS2" s="384"/>
      <c r="AT2" s="38"/>
      <c r="AU2" s="41"/>
      <c r="AV2" s="41"/>
      <c r="AW2" s="10"/>
      <c r="AX2" s="10"/>
      <c r="AY2" s="10"/>
      <c r="AZ2" s="40"/>
      <c r="BA2" s="4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</row>
    <row r="3" spans="1:67" ht="15.75" customHeight="1" thickBot="1">
      <c r="AM3" s="75"/>
      <c r="AS3" s="10"/>
      <c r="AT3" s="38"/>
      <c r="AU3" s="41"/>
      <c r="AV3" s="41"/>
      <c r="AW3" s="10"/>
      <c r="AX3" s="10"/>
      <c r="AY3" s="10"/>
      <c r="AZ3" s="40"/>
      <c r="BA3" s="4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67" ht="15.75" customHeight="1">
      <c r="A4" s="312" t="s">
        <v>24</v>
      </c>
      <c r="B4" s="313"/>
      <c r="C4" s="313"/>
      <c r="D4" s="313"/>
      <c r="E4" s="387"/>
      <c r="F4" s="388"/>
      <c r="G4" s="388"/>
      <c r="H4" s="388"/>
      <c r="I4" s="388"/>
      <c r="J4" s="388"/>
      <c r="K4" s="389"/>
      <c r="L4" s="9"/>
      <c r="M4" s="458" t="s">
        <v>31</v>
      </c>
      <c r="N4" s="459"/>
      <c r="O4" s="459"/>
      <c r="P4" s="459"/>
      <c r="Q4" s="459"/>
      <c r="R4" s="460"/>
      <c r="S4" s="332"/>
      <c r="T4" s="388"/>
      <c r="U4" s="388"/>
      <c r="V4" s="388"/>
      <c r="W4" s="388"/>
      <c r="X4" s="646"/>
      <c r="Z4" s="648" t="s">
        <v>34</v>
      </c>
      <c r="AA4" s="648"/>
      <c r="AB4" s="648"/>
      <c r="AC4" s="648"/>
      <c r="AD4" s="648"/>
      <c r="AE4" s="648"/>
      <c r="AF4" s="649"/>
      <c r="AG4" s="388"/>
      <c r="AH4" s="646"/>
      <c r="AI4" s="30"/>
      <c r="AJ4" s="459" t="s">
        <v>91</v>
      </c>
      <c r="AK4" s="459"/>
      <c r="AL4" s="459"/>
      <c r="AM4" s="459"/>
      <c r="AN4" s="332"/>
      <c r="AO4" s="333"/>
      <c r="AP4" s="333"/>
      <c r="AQ4" s="333"/>
      <c r="AR4" s="333"/>
      <c r="AS4" s="334"/>
      <c r="AT4" s="38"/>
      <c r="AU4" s="41"/>
      <c r="AV4" s="41"/>
      <c r="AW4" s="10"/>
      <c r="AX4" s="10"/>
      <c r="AY4" s="10"/>
      <c r="AZ4" s="40"/>
      <c r="BA4" s="4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</row>
    <row r="5" spans="1:67" ht="15.75" customHeight="1" thickBot="1">
      <c r="A5" s="314"/>
      <c r="B5" s="315"/>
      <c r="C5" s="315"/>
      <c r="D5" s="315"/>
      <c r="E5" s="390"/>
      <c r="F5" s="391"/>
      <c r="G5" s="391"/>
      <c r="H5" s="391"/>
      <c r="I5" s="391"/>
      <c r="J5" s="391"/>
      <c r="K5" s="392"/>
      <c r="L5" s="9"/>
      <c r="M5" s="461"/>
      <c r="N5" s="462"/>
      <c r="O5" s="462"/>
      <c r="P5" s="462"/>
      <c r="Q5" s="462"/>
      <c r="R5" s="463"/>
      <c r="S5" s="390"/>
      <c r="T5" s="391"/>
      <c r="U5" s="391"/>
      <c r="V5" s="391"/>
      <c r="W5" s="391"/>
      <c r="X5" s="647"/>
      <c r="Z5" s="648"/>
      <c r="AA5" s="648"/>
      <c r="AB5" s="648"/>
      <c r="AC5" s="648"/>
      <c r="AD5" s="648"/>
      <c r="AE5" s="648"/>
      <c r="AF5" s="390"/>
      <c r="AG5" s="391"/>
      <c r="AH5" s="647"/>
      <c r="AI5" s="30"/>
      <c r="AJ5" s="648"/>
      <c r="AK5" s="648"/>
      <c r="AL5" s="648"/>
      <c r="AM5" s="648"/>
      <c r="AN5" s="335"/>
      <c r="AO5" s="336"/>
      <c r="AP5" s="336"/>
      <c r="AQ5" s="336"/>
      <c r="AR5" s="336"/>
      <c r="AS5" s="337"/>
      <c r="AT5" s="38"/>
      <c r="AU5" s="41"/>
      <c r="AV5" s="41"/>
      <c r="AW5" s="10"/>
      <c r="AX5" s="10"/>
      <c r="AY5" s="10"/>
      <c r="AZ5" s="40"/>
      <c r="BA5" s="4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</row>
    <row r="6" spans="1:67" ht="15.75" customHeight="1" thickBot="1">
      <c r="AS6" s="10"/>
      <c r="AT6" s="38"/>
      <c r="AU6" s="41"/>
      <c r="AV6" s="41"/>
      <c r="AW6" s="10"/>
      <c r="AX6" s="10"/>
      <c r="AY6" s="10"/>
      <c r="AZ6" s="40"/>
      <c r="BA6" s="40"/>
      <c r="BB6" s="10"/>
    </row>
    <row r="7" spans="1:67" ht="15.75" customHeight="1" thickBot="1">
      <c r="A7" s="312" t="s">
        <v>28</v>
      </c>
      <c r="B7" s="313"/>
      <c r="C7" s="313"/>
      <c r="D7" s="313"/>
      <c r="E7" s="313"/>
      <c r="F7" s="313"/>
      <c r="G7" s="313"/>
      <c r="H7" s="313"/>
      <c r="I7" s="407"/>
      <c r="J7" s="302">
        <f>R11+R12+R13</f>
        <v>0</v>
      </c>
      <c r="K7" s="303"/>
      <c r="L7" s="304"/>
      <c r="M7" s="401" t="s">
        <v>30</v>
      </c>
      <c r="N7" s="402"/>
      <c r="O7" s="402"/>
      <c r="P7" s="403"/>
      <c r="Q7" s="404" t="s">
        <v>29</v>
      </c>
      <c r="R7" s="405"/>
      <c r="S7" s="405"/>
      <c r="T7" s="406"/>
      <c r="V7" s="409" t="s">
        <v>36</v>
      </c>
      <c r="W7" s="410"/>
      <c r="X7" s="410"/>
      <c r="Y7" s="410"/>
      <c r="Z7" s="411"/>
      <c r="AA7" s="318" t="s">
        <v>198</v>
      </c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20"/>
      <c r="AT7" s="38"/>
      <c r="AU7" s="41"/>
      <c r="AV7" s="41"/>
      <c r="AW7" s="42"/>
      <c r="AX7" s="10"/>
      <c r="AY7" s="10"/>
      <c r="AZ7" s="40"/>
      <c r="BA7" s="40"/>
      <c r="BB7" s="10"/>
    </row>
    <row r="8" spans="1:67" ht="15.75" customHeight="1" thickBot="1">
      <c r="A8" s="314"/>
      <c r="B8" s="315"/>
      <c r="C8" s="315"/>
      <c r="D8" s="315"/>
      <c r="E8" s="315"/>
      <c r="F8" s="315"/>
      <c r="G8" s="315"/>
      <c r="H8" s="315"/>
      <c r="I8" s="408"/>
      <c r="J8" s="305"/>
      <c r="K8" s="306"/>
      <c r="L8" s="307"/>
      <c r="M8" s="397">
        <v>0</v>
      </c>
      <c r="N8" s="398"/>
      <c r="O8" s="398"/>
      <c r="P8" s="399"/>
      <c r="Q8" s="397"/>
      <c r="R8" s="398"/>
      <c r="S8" s="398"/>
      <c r="T8" s="399"/>
      <c r="V8" s="412"/>
      <c r="W8" s="413"/>
      <c r="X8" s="413"/>
      <c r="Y8" s="413"/>
      <c r="Z8" s="414"/>
      <c r="AA8" s="321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3"/>
      <c r="AT8" s="10"/>
      <c r="AU8" s="10"/>
      <c r="AV8" s="10"/>
      <c r="AW8" s="37"/>
      <c r="AX8" s="43"/>
      <c r="AY8" s="40"/>
      <c r="AZ8" s="40"/>
      <c r="BA8" s="4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</row>
    <row r="9" spans="1:67" ht="15.75" customHeight="1" thickBo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</row>
    <row r="10" spans="1:67" ht="15.75" customHeight="1" thickBot="1">
      <c r="A10" s="450" t="s">
        <v>150</v>
      </c>
      <c r="B10" s="451"/>
      <c r="C10" s="451"/>
      <c r="D10" s="451"/>
      <c r="E10" s="451"/>
      <c r="F10" s="451"/>
      <c r="G10" s="464" t="s">
        <v>90</v>
      </c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17" t="s">
        <v>58</v>
      </c>
      <c r="S10" s="417"/>
      <c r="T10" s="418"/>
      <c r="V10" s="458" t="s">
        <v>126</v>
      </c>
      <c r="W10" s="459"/>
      <c r="X10" s="459"/>
      <c r="Y10" s="459"/>
      <c r="Z10" s="460"/>
      <c r="AA10" s="431" t="s">
        <v>55</v>
      </c>
      <c r="AB10" s="432"/>
      <c r="AC10" s="415" t="s">
        <v>56</v>
      </c>
      <c r="AD10" s="416"/>
      <c r="AE10" s="431" t="s">
        <v>57</v>
      </c>
      <c r="AF10" s="432"/>
      <c r="AG10" s="415" t="s">
        <v>54</v>
      </c>
      <c r="AH10" s="422"/>
      <c r="AJ10" s="338" t="s">
        <v>151</v>
      </c>
      <c r="AK10" s="339"/>
      <c r="AL10" s="339"/>
      <c r="AM10" s="339"/>
      <c r="AN10" s="339"/>
      <c r="AO10" s="339"/>
      <c r="AP10" s="339"/>
      <c r="AQ10" s="339"/>
      <c r="AR10" s="339"/>
      <c r="AS10" s="34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</row>
    <row r="11" spans="1:67" ht="15.75" customHeight="1" thickBot="1">
      <c r="A11" s="213"/>
      <c r="B11" s="214"/>
      <c r="C11" s="214"/>
      <c r="D11" s="214"/>
      <c r="E11" s="214"/>
      <c r="F11" s="214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452"/>
      <c r="S11" s="452"/>
      <c r="T11" s="453"/>
      <c r="V11" s="461"/>
      <c r="W11" s="462"/>
      <c r="X11" s="462"/>
      <c r="Y11" s="462"/>
      <c r="Z11" s="463"/>
      <c r="AA11" s="471">
        <v>0</v>
      </c>
      <c r="AB11" s="346"/>
      <c r="AC11" s="345">
        <v>0</v>
      </c>
      <c r="AD11" s="346"/>
      <c r="AE11" s="345">
        <v>0</v>
      </c>
      <c r="AF11" s="346"/>
      <c r="AG11" s="345">
        <v>0</v>
      </c>
      <c r="AH11" s="516"/>
      <c r="AJ11" s="503" t="s">
        <v>130</v>
      </c>
      <c r="AK11" s="504"/>
      <c r="AL11" s="504"/>
      <c r="AM11" s="341"/>
      <c r="AN11" s="341"/>
      <c r="AO11" s="341"/>
      <c r="AP11" s="341"/>
      <c r="AQ11" s="341"/>
      <c r="AR11" s="341"/>
      <c r="AS11" s="342"/>
      <c r="AT11" s="10"/>
      <c r="AU11" s="10"/>
      <c r="AV11" s="10"/>
      <c r="AW11" s="10"/>
      <c r="AX11" s="44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</row>
    <row r="12" spans="1:67" ht="15.75" customHeight="1" thickBot="1">
      <c r="A12" s="215"/>
      <c r="B12" s="216"/>
      <c r="C12" s="216"/>
      <c r="D12" s="216"/>
      <c r="E12" s="216"/>
      <c r="F12" s="216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454"/>
      <c r="S12" s="454"/>
      <c r="T12" s="455"/>
      <c r="V12" s="553" t="s">
        <v>53</v>
      </c>
      <c r="W12" s="554"/>
      <c r="X12" s="554"/>
      <c r="Y12" s="554"/>
      <c r="Z12" s="555"/>
      <c r="AA12" s="472">
        <v>0</v>
      </c>
      <c r="AB12" s="348"/>
      <c r="AC12" s="347">
        <v>0</v>
      </c>
      <c r="AD12" s="348"/>
      <c r="AE12" s="347">
        <v>0</v>
      </c>
      <c r="AF12" s="348"/>
      <c r="AG12" s="347">
        <v>0</v>
      </c>
      <c r="AH12" s="519"/>
      <c r="AJ12" s="583" t="s">
        <v>132</v>
      </c>
      <c r="AK12" s="584"/>
      <c r="AL12" s="505">
        <v>0</v>
      </c>
      <c r="AM12" s="506"/>
      <c r="AN12" s="343" t="s">
        <v>53</v>
      </c>
      <c r="AO12" s="344"/>
      <c r="AP12" s="344"/>
      <c r="AQ12" s="445">
        <v>0</v>
      </c>
      <c r="AR12" s="445"/>
      <c r="AS12" s="446"/>
      <c r="AT12" s="10"/>
      <c r="AU12" s="10"/>
      <c r="AV12" s="10"/>
      <c r="AW12" s="10"/>
      <c r="AX12" s="45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</row>
    <row r="13" spans="1:67" ht="15.75" customHeight="1" thickBot="1">
      <c r="A13" s="217"/>
      <c r="B13" s="218"/>
      <c r="C13" s="218"/>
      <c r="D13" s="218"/>
      <c r="E13" s="218"/>
      <c r="F13" s="218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56"/>
      <c r="S13" s="456"/>
      <c r="T13" s="457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7" ht="15.75" customHeight="1" thickBo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4"/>
      <c r="L14" s="14"/>
      <c r="M14" s="12"/>
      <c r="N14" s="15"/>
      <c r="O14" s="12"/>
      <c r="P14" s="12"/>
      <c r="Q14" s="12"/>
      <c r="R14" s="15"/>
      <c r="S14" s="12"/>
      <c r="T14" s="12"/>
      <c r="U14" s="12"/>
      <c r="V14" s="401" t="s">
        <v>152</v>
      </c>
      <c r="W14" s="560"/>
      <c r="X14" s="560"/>
      <c r="Y14" s="560"/>
      <c r="Z14" s="560"/>
      <c r="AA14" s="560"/>
      <c r="AB14" s="560"/>
      <c r="AC14" s="560"/>
      <c r="AD14" s="560"/>
      <c r="AE14" s="560"/>
      <c r="AF14" s="560"/>
      <c r="AG14" s="561"/>
      <c r="AH14" s="562" t="s">
        <v>33</v>
      </c>
      <c r="AI14" s="563"/>
      <c r="AJ14" s="563"/>
      <c r="AK14" s="563"/>
      <c r="AL14" s="563"/>
      <c r="AM14" s="563"/>
      <c r="AN14" s="563"/>
      <c r="AO14" s="563"/>
      <c r="AP14" s="564"/>
      <c r="AQ14" s="447">
        <f>1+ROUNDUP(J7/4,0)</f>
        <v>1</v>
      </c>
      <c r="AR14" s="448"/>
      <c r="AS14" s="449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</row>
    <row r="15" spans="1:67" ht="15.75" customHeight="1" thickBot="1">
      <c r="A15" s="500" t="s">
        <v>37</v>
      </c>
      <c r="B15" s="501"/>
      <c r="C15" s="501"/>
      <c r="D15" s="502"/>
      <c r="F15" s="483">
        <f>10+R49+Q16</f>
        <v>10</v>
      </c>
      <c r="G15" s="484"/>
      <c r="H15" s="484"/>
      <c r="I15" s="485"/>
      <c r="J15" s="489" t="s">
        <v>153</v>
      </c>
      <c r="K15" s="490"/>
      <c r="L15" s="490"/>
      <c r="M15" s="490"/>
      <c r="N15" s="490"/>
      <c r="O15" s="490"/>
      <c r="P15" s="491"/>
      <c r="Q15" s="568" t="s">
        <v>135</v>
      </c>
      <c r="R15" s="569"/>
      <c r="S15" s="569"/>
      <c r="T15" s="570"/>
      <c r="V15" s="556" t="s">
        <v>60</v>
      </c>
      <c r="W15" s="557"/>
      <c r="X15" s="557"/>
      <c r="Y15" s="557"/>
      <c r="Z15" s="557"/>
      <c r="AA15" s="557"/>
      <c r="AB15" s="547"/>
      <c r="AC15" s="547"/>
      <c r="AD15" s="547"/>
      <c r="AE15" s="547"/>
      <c r="AF15" s="547"/>
      <c r="AG15" s="547"/>
      <c r="AH15" s="547"/>
      <c r="AI15" s="547"/>
      <c r="AJ15" s="547"/>
      <c r="AK15" s="547"/>
      <c r="AL15" s="547"/>
      <c r="AM15" s="547"/>
      <c r="AN15" s="547"/>
      <c r="AO15" s="547"/>
      <c r="AP15" s="547"/>
      <c r="AQ15" s="547"/>
      <c r="AR15" s="547"/>
      <c r="AS15" s="548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40"/>
    </row>
    <row r="16" spans="1:67" ht="15.75" customHeight="1" thickBot="1">
      <c r="A16" s="419" t="s">
        <v>26</v>
      </c>
      <c r="B16" s="420"/>
      <c r="C16" s="420"/>
      <c r="D16" s="421"/>
      <c r="F16" s="486"/>
      <c r="G16" s="487"/>
      <c r="H16" s="487"/>
      <c r="I16" s="488"/>
      <c r="J16" s="492"/>
      <c r="K16" s="493"/>
      <c r="L16" s="493"/>
      <c r="M16" s="493"/>
      <c r="N16" s="493"/>
      <c r="O16" s="493"/>
      <c r="P16" s="494"/>
      <c r="Q16" s="565">
        <v>0</v>
      </c>
      <c r="R16" s="566"/>
      <c r="S16" s="566"/>
      <c r="T16" s="567"/>
      <c r="V16" s="469" t="s">
        <v>61</v>
      </c>
      <c r="W16" s="470"/>
      <c r="X16" s="470"/>
      <c r="Y16" s="470"/>
      <c r="Z16" s="470"/>
      <c r="AA16" s="470"/>
      <c r="AB16" s="549"/>
      <c r="AC16" s="549"/>
      <c r="AD16" s="549"/>
      <c r="AE16" s="549"/>
      <c r="AF16" s="549"/>
      <c r="AG16" s="549"/>
      <c r="AH16" s="549"/>
      <c r="AI16" s="549"/>
      <c r="AJ16" s="549"/>
      <c r="AK16" s="549"/>
      <c r="AL16" s="549"/>
      <c r="AM16" s="549"/>
      <c r="AN16" s="549"/>
      <c r="AO16" s="549"/>
      <c r="AP16" s="549"/>
      <c r="AQ16" s="549"/>
      <c r="AR16" s="549"/>
      <c r="AS16" s="55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</row>
    <row r="17" spans="1:66" ht="15.75" customHeight="1" thickBot="1">
      <c r="A17" s="465">
        <f>INT(C19/2)-5</f>
        <v>0</v>
      </c>
      <c r="B17" s="466"/>
      <c r="C17" s="466"/>
      <c r="D17" s="514"/>
      <c r="F17" s="18"/>
      <c r="G17" s="18"/>
      <c r="H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V17" s="349" t="s">
        <v>62</v>
      </c>
      <c r="W17" s="350"/>
      <c r="X17" s="350"/>
      <c r="Y17" s="350"/>
      <c r="Z17" s="350"/>
      <c r="AA17" s="350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44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</row>
    <row r="18" spans="1:66" ht="15.75" customHeight="1" thickBot="1">
      <c r="A18" s="467"/>
      <c r="B18" s="468"/>
      <c r="C18" s="468"/>
      <c r="D18" s="515"/>
      <c r="F18" s="477">
        <f>A24+Q19</f>
        <v>0</v>
      </c>
      <c r="G18" s="478"/>
      <c r="H18" s="478"/>
      <c r="I18" s="479"/>
      <c r="J18" s="312" t="s">
        <v>154</v>
      </c>
      <c r="K18" s="495"/>
      <c r="L18" s="495"/>
      <c r="M18" s="495"/>
      <c r="N18" s="495"/>
      <c r="O18" s="495"/>
      <c r="P18" s="496"/>
      <c r="Q18" s="568" t="s">
        <v>135</v>
      </c>
      <c r="R18" s="569"/>
      <c r="S18" s="569"/>
      <c r="T18" s="570"/>
      <c r="V18" s="349"/>
      <c r="W18" s="350"/>
      <c r="X18" s="350"/>
      <c r="Y18" s="350"/>
      <c r="Z18" s="350"/>
      <c r="AA18" s="350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4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</row>
    <row r="19" spans="1:66" ht="15.75" customHeight="1" thickBot="1">
      <c r="A19" s="16"/>
      <c r="B19" s="17"/>
      <c r="C19" s="473">
        <v>10</v>
      </c>
      <c r="D19" s="474"/>
      <c r="F19" s="480"/>
      <c r="G19" s="481"/>
      <c r="H19" s="481"/>
      <c r="I19" s="482"/>
      <c r="J19" s="497"/>
      <c r="K19" s="498"/>
      <c r="L19" s="498"/>
      <c r="M19" s="498"/>
      <c r="N19" s="498"/>
      <c r="O19" s="498"/>
      <c r="P19" s="499"/>
      <c r="Q19" s="565">
        <v>0</v>
      </c>
      <c r="R19" s="566"/>
      <c r="S19" s="566"/>
      <c r="T19" s="567"/>
      <c r="V19" s="385" t="s">
        <v>59</v>
      </c>
      <c r="W19" s="386"/>
      <c r="X19" s="386"/>
      <c r="Y19" s="386"/>
      <c r="Z19" s="386"/>
      <c r="AA19" s="386"/>
      <c r="AB19" s="551"/>
      <c r="AC19" s="551"/>
      <c r="AD19" s="551"/>
      <c r="AE19" s="551"/>
      <c r="AF19" s="551"/>
      <c r="AG19" s="551"/>
      <c r="AH19" s="551"/>
      <c r="AI19" s="551"/>
      <c r="AJ19" s="551"/>
      <c r="AK19" s="551"/>
      <c r="AL19" s="551"/>
      <c r="AM19" s="551"/>
      <c r="AN19" s="551"/>
      <c r="AO19" s="551"/>
      <c r="AP19" s="551"/>
      <c r="AQ19" s="551"/>
      <c r="AR19" s="551"/>
      <c r="AS19" s="552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</row>
    <row r="20" spans="1:66" ht="15.75" customHeight="1" thickBot="1">
      <c r="A20" s="592" t="s">
        <v>27</v>
      </c>
      <c r="B20" s="593"/>
      <c r="C20" s="475"/>
      <c r="D20" s="476"/>
      <c r="F20" s="18"/>
      <c r="G20" s="18"/>
      <c r="H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</row>
    <row r="21" spans="1:66" ht="15.75" customHeight="1" thickBot="1">
      <c r="C21" s="18"/>
      <c r="D21" s="67"/>
      <c r="F21" s="526" t="s">
        <v>128</v>
      </c>
      <c r="G21" s="527"/>
      <c r="H21" s="527"/>
      <c r="I21" s="528"/>
      <c r="J21" s="312" t="s">
        <v>35</v>
      </c>
      <c r="K21" s="495"/>
      <c r="L21" s="495"/>
      <c r="M21" s="495"/>
      <c r="N21" s="495"/>
      <c r="O21" s="495"/>
      <c r="P21" s="496"/>
      <c r="Q21" s="298" t="s">
        <v>127</v>
      </c>
      <c r="R21" s="299"/>
      <c r="S21" s="299"/>
      <c r="T21" s="300"/>
      <c r="U21" s="18"/>
      <c r="V21" s="257" t="s">
        <v>155</v>
      </c>
      <c r="W21" s="258"/>
      <c r="X21" s="258"/>
      <c r="Y21" s="258"/>
      <c r="Z21" s="259"/>
      <c r="AA21" s="910" t="s">
        <v>46</v>
      </c>
      <c r="AB21" s="911"/>
      <c r="AC21" s="911"/>
      <c r="AD21" s="911"/>
      <c r="AE21" s="911"/>
      <c r="AF21" s="911"/>
      <c r="AG21" s="912" t="s">
        <v>45</v>
      </c>
      <c r="AH21" s="913"/>
      <c r="AI21" s="913"/>
      <c r="AJ21" s="914" t="s">
        <v>44</v>
      </c>
      <c r="AK21" s="915"/>
      <c r="AL21" s="912" t="s">
        <v>37</v>
      </c>
      <c r="AM21" s="913"/>
      <c r="AN21" s="916" t="s">
        <v>137</v>
      </c>
      <c r="AO21" s="916"/>
      <c r="AP21" s="917"/>
      <c r="AQ21" s="273" t="s">
        <v>7</v>
      </c>
      <c r="AR21" s="273"/>
      <c r="AS21" s="274"/>
      <c r="AU21" s="39"/>
      <c r="AV21" s="46"/>
      <c r="AW21" s="41"/>
      <c r="AX21" s="41"/>
      <c r="AY21" s="39"/>
      <c r="AZ21" s="39"/>
      <c r="BA21" s="10"/>
      <c r="BB21" s="10"/>
      <c r="BC21" s="10"/>
      <c r="BD21" s="47"/>
      <c r="BE21" s="48"/>
    </row>
    <row r="22" spans="1:66" ht="15.75" customHeight="1" thickBot="1">
      <c r="A22" s="500" t="s">
        <v>42</v>
      </c>
      <c r="B22" s="501"/>
      <c r="C22" s="501"/>
      <c r="D22" s="502"/>
      <c r="F22" s="523">
        <f>Q22+IF(C19&lt;AL22,-10,0)+IF(AN66&gt;AH69,-10,0)+IF(AN66&gt;AL69,-10)</f>
        <v>30</v>
      </c>
      <c r="G22" s="524"/>
      <c r="H22" s="524"/>
      <c r="I22" s="525"/>
      <c r="J22" s="497"/>
      <c r="K22" s="498"/>
      <c r="L22" s="498"/>
      <c r="M22" s="498"/>
      <c r="N22" s="498"/>
      <c r="O22" s="498"/>
      <c r="P22" s="499"/>
      <c r="Q22" s="571">
        <v>30</v>
      </c>
      <c r="R22" s="572"/>
      <c r="S22" s="572"/>
      <c r="T22" s="573"/>
      <c r="V22" s="260">
        <f>AJ22+AL24+AP25+AG25+VLOOKUP(AG22,Config!A11:'Config'!D14,4,FALSE)</f>
        <v>10</v>
      </c>
      <c r="W22" s="261"/>
      <c r="X22" s="261"/>
      <c r="Y22" s="261"/>
      <c r="Z22" s="261"/>
      <c r="AA22" s="925" t="s">
        <v>121</v>
      </c>
      <c r="AB22" s="812"/>
      <c r="AC22" s="812"/>
      <c r="AD22" s="812"/>
      <c r="AE22" s="812"/>
      <c r="AF22" s="812"/>
      <c r="AG22" s="902" t="s">
        <v>96</v>
      </c>
      <c r="AH22" s="903"/>
      <c r="AI22" s="903"/>
      <c r="AJ22" s="904">
        <v>10</v>
      </c>
      <c r="AK22" s="905"/>
      <c r="AL22" s="906">
        <v>0</v>
      </c>
      <c r="AM22" s="907"/>
      <c r="AN22" s="908">
        <v>0</v>
      </c>
      <c r="AO22" s="908"/>
      <c r="AP22" s="909"/>
      <c r="AQ22" s="928" t="s">
        <v>199</v>
      </c>
      <c r="AR22" s="929"/>
      <c r="AS22" s="930"/>
      <c r="AT22" s="73"/>
      <c r="AU22" s="39"/>
      <c r="AV22" s="46"/>
      <c r="AW22" s="41"/>
      <c r="AX22" s="41"/>
      <c r="AY22" s="39"/>
      <c r="AZ22" s="39"/>
      <c r="BA22" s="10"/>
      <c r="BB22" s="10"/>
      <c r="BE22" s="36"/>
      <c r="BK22" s="10"/>
      <c r="BL22" s="10"/>
      <c r="BM22" s="10"/>
      <c r="BN22" s="10"/>
    </row>
    <row r="23" spans="1:66" ht="15.75" customHeight="1" thickBot="1">
      <c r="A23" s="419" t="s">
        <v>26</v>
      </c>
      <c r="B23" s="420"/>
      <c r="C23" s="420"/>
      <c r="D23" s="42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9"/>
      <c r="V23" s="260"/>
      <c r="W23" s="261"/>
      <c r="X23" s="261"/>
      <c r="Y23" s="261"/>
      <c r="Z23" s="261"/>
      <c r="AA23" s="926"/>
      <c r="AB23" s="814"/>
      <c r="AC23" s="814"/>
      <c r="AD23" s="814"/>
      <c r="AE23" s="814"/>
      <c r="AF23" s="814"/>
      <c r="AG23" s="902"/>
      <c r="AH23" s="903"/>
      <c r="AI23" s="903"/>
      <c r="AJ23" s="904"/>
      <c r="AK23" s="905"/>
      <c r="AL23" s="906"/>
      <c r="AM23" s="907"/>
      <c r="AN23" s="585"/>
      <c r="AO23" s="585"/>
      <c r="AP23" s="901"/>
      <c r="AQ23" s="931"/>
      <c r="AR23" s="932"/>
      <c r="AS23" s="933"/>
      <c r="AT23" s="10"/>
      <c r="AU23" s="39"/>
      <c r="AV23" s="41"/>
      <c r="AW23" s="41"/>
      <c r="AX23" s="41"/>
      <c r="AY23" s="39"/>
      <c r="BB23" s="10"/>
      <c r="BE23" s="43"/>
      <c r="BL23" s="10"/>
      <c r="BM23" s="10"/>
      <c r="BN23" s="10"/>
    </row>
    <row r="24" spans="1:66" ht="15.75" customHeight="1" thickBot="1">
      <c r="A24" s="465">
        <f>INT(C26/2)-5</f>
        <v>0</v>
      </c>
      <c r="B24" s="466"/>
      <c r="C24" s="466"/>
      <c r="D24" s="514"/>
      <c r="F24" s="594" t="s">
        <v>65</v>
      </c>
      <c r="G24" s="595"/>
      <c r="H24" s="595"/>
      <c r="I24" s="595"/>
      <c r="J24" s="596"/>
      <c r="K24" s="510" t="s">
        <v>199</v>
      </c>
      <c r="L24" s="333"/>
      <c r="M24" s="333"/>
      <c r="N24" s="333"/>
      <c r="O24" s="333"/>
      <c r="P24" s="333"/>
      <c r="Q24" s="333"/>
      <c r="R24" s="333"/>
      <c r="S24" s="333"/>
      <c r="T24" s="511"/>
      <c r="U24" s="20"/>
      <c r="V24" s="260"/>
      <c r="W24" s="261"/>
      <c r="X24" s="261"/>
      <c r="Y24" s="261"/>
      <c r="Z24" s="261"/>
      <c r="AA24" s="918" t="s">
        <v>47</v>
      </c>
      <c r="AB24" s="919"/>
      <c r="AC24" s="919"/>
      <c r="AD24" s="920" t="s">
        <v>121</v>
      </c>
      <c r="AE24" s="920"/>
      <c r="AF24" s="920"/>
      <c r="AG24" s="920"/>
      <c r="AH24" s="920"/>
      <c r="AI24" s="584" t="s">
        <v>44</v>
      </c>
      <c r="AJ24" s="584"/>
      <c r="AK24" s="584"/>
      <c r="AL24" s="921">
        <v>0</v>
      </c>
      <c r="AM24" s="921"/>
      <c r="AN24" s="922" t="s">
        <v>48</v>
      </c>
      <c r="AO24" s="922"/>
      <c r="AP24" s="922"/>
      <c r="AQ24" s="922"/>
      <c r="AR24" s="923">
        <v>0</v>
      </c>
      <c r="AS24" s="924"/>
      <c r="AT24" s="10"/>
      <c r="AU24" s="39"/>
      <c r="AV24" s="46"/>
      <c r="AW24" s="41"/>
      <c r="AX24" s="41"/>
      <c r="AY24" s="39"/>
      <c r="BB24" s="10"/>
      <c r="BL24" s="10"/>
      <c r="BM24" s="10"/>
      <c r="BN24" s="10"/>
    </row>
    <row r="25" spans="1:66" ht="15.75" customHeight="1" thickBot="1">
      <c r="A25" s="467"/>
      <c r="B25" s="468"/>
      <c r="C25" s="468"/>
      <c r="D25" s="515"/>
      <c r="F25" s="597"/>
      <c r="G25" s="598"/>
      <c r="H25" s="598"/>
      <c r="I25" s="598"/>
      <c r="J25" s="599"/>
      <c r="K25" s="512"/>
      <c r="L25" s="336"/>
      <c r="M25" s="336"/>
      <c r="N25" s="336"/>
      <c r="O25" s="336"/>
      <c r="P25" s="336"/>
      <c r="Q25" s="336"/>
      <c r="R25" s="336"/>
      <c r="S25" s="336"/>
      <c r="T25" s="513"/>
      <c r="U25" s="21"/>
      <c r="V25" s="262"/>
      <c r="W25" s="263"/>
      <c r="X25" s="263"/>
      <c r="Y25" s="263"/>
      <c r="Z25" s="263"/>
      <c r="AA25" s="665" t="s">
        <v>138</v>
      </c>
      <c r="AB25" s="666"/>
      <c r="AC25" s="666"/>
      <c r="AD25" s="666"/>
      <c r="AE25" s="666"/>
      <c r="AF25" s="666"/>
      <c r="AG25" s="507">
        <v>0</v>
      </c>
      <c r="AH25" s="507"/>
      <c r="AI25" s="507"/>
      <c r="AJ25" s="509"/>
      <c r="AK25" s="650" t="s">
        <v>71</v>
      </c>
      <c r="AL25" s="651"/>
      <c r="AM25" s="651"/>
      <c r="AN25" s="651"/>
      <c r="AO25" s="651"/>
      <c r="AP25" s="507">
        <v>0</v>
      </c>
      <c r="AQ25" s="507"/>
      <c r="AR25" s="507"/>
      <c r="AS25" s="508"/>
      <c r="AT25" s="10"/>
      <c r="AU25" s="10"/>
      <c r="AV25" s="10"/>
      <c r="AW25" s="10"/>
      <c r="AX25" s="10"/>
      <c r="AY25" s="10"/>
      <c r="BB25" s="10"/>
      <c r="BC25" s="43"/>
    </row>
    <row r="26" spans="1:66" ht="15.75" customHeight="1" thickBot="1">
      <c r="A26" s="16"/>
      <c r="B26" s="17"/>
      <c r="C26" s="473">
        <v>10</v>
      </c>
      <c r="D26" s="474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40"/>
      <c r="AT26" s="43"/>
      <c r="AU26" s="43"/>
      <c r="AV26" s="43"/>
      <c r="AW26" s="43"/>
      <c r="AX26" s="43"/>
      <c r="AY26" s="10"/>
      <c r="AZ26" s="10"/>
      <c r="BA26" s="10"/>
      <c r="BB26" s="10"/>
      <c r="BC26" s="10"/>
    </row>
    <row r="27" spans="1:66" ht="15.75" customHeight="1" thickBot="1">
      <c r="A27" s="592" t="s">
        <v>27</v>
      </c>
      <c r="B27" s="593"/>
      <c r="C27" s="475"/>
      <c r="D27" s="476"/>
      <c r="F27" s="252" t="s">
        <v>157</v>
      </c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4"/>
      <c r="R27" s="574" t="s">
        <v>26</v>
      </c>
      <c r="S27" s="575"/>
      <c r="T27" s="576"/>
      <c r="V27" s="652" t="s">
        <v>156</v>
      </c>
      <c r="W27" s="653"/>
      <c r="X27" s="653"/>
      <c r="Y27" s="653"/>
      <c r="Z27" s="653"/>
      <c r="AA27" s="654"/>
      <c r="AB27" s="416" t="s">
        <v>125</v>
      </c>
      <c r="AC27" s="416"/>
      <c r="AD27" s="416"/>
      <c r="AE27" s="416"/>
      <c r="AF27" s="664"/>
      <c r="AG27" s="529" t="s">
        <v>49</v>
      </c>
      <c r="AH27" s="530"/>
      <c r="AI27" s="530"/>
      <c r="AJ27" s="530"/>
      <c r="AK27" s="530"/>
      <c r="AL27" s="530"/>
      <c r="AM27" s="530"/>
      <c r="AN27" s="531"/>
      <c r="AO27" s="538" t="s">
        <v>50</v>
      </c>
      <c r="AP27" s="539"/>
      <c r="AQ27" s="539"/>
      <c r="AR27" s="539"/>
      <c r="AS27" s="540"/>
      <c r="AT27" s="43"/>
      <c r="AU27" s="43"/>
      <c r="AV27" s="43"/>
      <c r="AW27" s="43"/>
      <c r="AX27" s="43"/>
      <c r="AY27" s="10"/>
      <c r="AZ27" s="10"/>
      <c r="BA27" s="10"/>
      <c r="BB27" s="10"/>
      <c r="BC27" s="10"/>
      <c r="BD27" s="10"/>
      <c r="BE27" s="10"/>
    </row>
    <row r="28" spans="1:66" ht="15.75" customHeight="1" thickBot="1">
      <c r="C28" s="18"/>
      <c r="D28" s="18"/>
      <c r="F28" s="264" t="s">
        <v>123</v>
      </c>
      <c r="G28" s="68" t="b">
        <v>0</v>
      </c>
      <c r="H28" s="70"/>
      <c r="I28" s="69"/>
      <c r="J28" s="522" t="s">
        <v>2</v>
      </c>
      <c r="K28" s="522"/>
      <c r="L28" s="522"/>
      <c r="M28" s="522"/>
      <c r="N28" s="522"/>
      <c r="O28" s="522"/>
      <c r="P28" s="522"/>
      <c r="Q28" s="522"/>
      <c r="R28" s="268">
        <f>A17+IF(G28=TRUE,+AQ14)</f>
        <v>0</v>
      </c>
      <c r="S28" s="268"/>
      <c r="T28" s="269"/>
      <c r="V28" s="655">
        <v>0</v>
      </c>
      <c r="W28" s="656"/>
      <c r="X28" s="656"/>
      <c r="Y28" s="656"/>
      <c r="Z28" s="656"/>
      <c r="AA28" s="657"/>
      <c r="AB28" s="604">
        <v>0</v>
      </c>
      <c r="AC28" s="605"/>
      <c r="AD28" s="605"/>
      <c r="AE28" s="605"/>
      <c r="AF28" s="606"/>
      <c r="AG28" s="532">
        <v>0</v>
      </c>
      <c r="AH28" s="533"/>
      <c r="AI28" s="533"/>
      <c r="AJ28" s="533"/>
      <c r="AK28" s="533"/>
      <c r="AL28" s="533"/>
      <c r="AM28" s="533"/>
      <c r="AN28" s="534"/>
      <c r="AO28" s="541" t="s">
        <v>51</v>
      </c>
      <c r="AP28" s="542"/>
      <c r="AQ28" s="542"/>
      <c r="AR28" s="542"/>
      <c r="AS28" s="543"/>
      <c r="AT28" s="49"/>
      <c r="AU28" s="49"/>
      <c r="AV28" s="49"/>
      <c r="AW28" s="49"/>
      <c r="AX28" s="43"/>
      <c r="AY28" s="43"/>
      <c r="AZ28" s="10"/>
      <c r="BA28" s="10"/>
      <c r="BB28" s="10"/>
      <c r="BC28" s="10"/>
      <c r="BD28" s="10"/>
      <c r="BE28" s="10"/>
    </row>
    <row r="29" spans="1:66" ht="15.75" customHeight="1" thickBot="1">
      <c r="A29" s="500" t="s">
        <v>41</v>
      </c>
      <c r="B29" s="501"/>
      <c r="C29" s="501"/>
      <c r="D29" s="502"/>
      <c r="F29" s="265"/>
      <c r="G29" s="31" t="b">
        <v>0</v>
      </c>
      <c r="H29" s="21"/>
      <c r="I29" s="33"/>
      <c r="J29" s="301" t="s">
        <v>4</v>
      </c>
      <c r="K29" s="301"/>
      <c r="L29" s="301"/>
      <c r="M29" s="301"/>
      <c r="N29" s="301"/>
      <c r="O29" s="301"/>
      <c r="P29" s="301"/>
      <c r="Q29" s="301"/>
      <c r="R29" s="284">
        <f>A24+IF(G29=TRUE,+AQ14)</f>
        <v>0</v>
      </c>
      <c r="S29" s="284"/>
      <c r="T29" s="285"/>
      <c r="V29" s="658"/>
      <c r="W29" s="659"/>
      <c r="X29" s="659"/>
      <c r="Y29" s="659"/>
      <c r="Z29" s="659"/>
      <c r="AA29" s="660"/>
      <c r="AB29" s="607"/>
      <c r="AC29" s="608"/>
      <c r="AD29" s="608"/>
      <c r="AE29" s="608"/>
      <c r="AF29" s="609"/>
      <c r="AG29" s="535"/>
      <c r="AH29" s="536"/>
      <c r="AI29" s="536"/>
      <c r="AJ29" s="536"/>
      <c r="AK29" s="536"/>
      <c r="AL29" s="536"/>
      <c r="AM29" s="536"/>
      <c r="AN29" s="537"/>
      <c r="AO29" s="4"/>
      <c r="AP29" s="3"/>
      <c r="AQ29" s="3"/>
      <c r="AR29" s="3"/>
      <c r="AS29" s="6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 spans="1:66" ht="15.75" customHeight="1" thickBot="1">
      <c r="A30" s="419" t="s">
        <v>26</v>
      </c>
      <c r="B30" s="420"/>
      <c r="C30" s="420"/>
      <c r="D30" s="421"/>
      <c r="F30" s="265"/>
      <c r="G30" s="31" t="b">
        <v>0</v>
      </c>
      <c r="H30" s="21"/>
      <c r="I30" s="33"/>
      <c r="J30" s="301" t="s">
        <v>1</v>
      </c>
      <c r="K30" s="301"/>
      <c r="L30" s="301"/>
      <c r="M30" s="301"/>
      <c r="N30" s="301"/>
      <c r="O30" s="301"/>
      <c r="P30" s="301"/>
      <c r="Q30" s="301"/>
      <c r="R30" s="284">
        <f>A31+IF(G30=TRUE,+AQ14)</f>
        <v>0</v>
      </c>
      <c r="S30" s="284"/>
      <c r="T30" s="285"/>
      <c r="V30" s="658"/>
      <c r="W30" s="659"/>
      <c r="X30" s="659"/>
      <c r="Y30" s="659"/>
      <c r="Z30" s="659"/>
      <c r="AA30" s="660"/>
      <c r="AB30" s="607"/>
      <c r="AC30" s="608"/>
      <c r="AD30" s="608"/>
      <c r="AE30" s="608"/>
      <c r="AF30" s="609"/>
      <c r="AG30" s="577" t="s">
        <v>131</v>
      </c>
      <c r="AH30" s="578"/>
      <c r="AI30" s="578"/>
      <c r="AJ30" s="578"/>
      <c r="AK30" s="578"/>
      <c r="AL30" s="578"/>
      <c r="AM30" s="578"/>
      <c r="AN30" s="579"/>
      <c r="AO30" s="544" t="s">
        <v>52</v>
      </c>
      <c r="AP30" s="545"/>
      <c r="AQ30" s="545"/>
      <c r="AR30" s="545"/>
      <c r="AS30" s="546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L30" s="10"/>
      <c r="BM30" s="10"/>
      <c r="BN30" s="10"/>
    </row>
    <row r="31" spans="1:66" ht="15.75" customHeight="1" thickBot="1">
      <c r="A31" s="465">
        <f>INT(C33/2)-5</f>
        <v>0</v>
      </c>
      <c r="B31" s="466"/>
      <c r="C31" s="466"/>
      <c r="D31" s="514"/>
      <c r="F31" s="265"/>
      <c r="G31" s="31" t="b">
        <v>0</v>
      </c>
      <c r="H31" s="21"/>
      <c r="I31" s="33"/>
      <c r="J31" s="301" t="s">
        <v>8</v>
      </c>
      <c r="K31" s="301"/>
      <c r="L31" s="301"/>
      <c r="M31" s="301"/>
      <c r="N31" s="301"/>
      <c r="O31" s="301"/>
      <c r="P31" s="301"/>
      <c r="Q31" s="301"/>
      <c r="R31" s="284">
        <f>A38+IF(G31=TRUE,+AQ14)</f>
        <v>0</v>
      </c>
      <c r="S31" s="284"/>
      <c r="T31" s="285"/>
      <c r="V31" s="661"/>
      <c r="W31" s="662"/>
      <c r="X31" s="662"/>
      <c r="Y31" s="662"/>
      <c r="Z31" s="662"/>
      <c r="AA31" s="663"/>
      <c r="AB31" s="610"/>
      <c r="AC31" s="611"/>
      <c r="AD31" s="611"/>
      <c r="AE31" s="611"/>
      <c r="AF31" s="612"/>
      <c r="AG31" s="580"/>
      <c r="AH31" s="581"/>
      <c r="AI31" s="581"/>
      <c r="AJ31" s="581"/>
      <c r="AK31" s="581"/>
      <c r="AL31" s="581"/>
      <c r="AM31" s="581"/>
      <c r="AN31" s="582"/>
      <c r="AO31" s="5"/>
      <c r="AP31" s="1"/>
      <c r="AQ31" s="1"/>
      <c r="AR31" s="1"/>
      <c r="AS31" s="2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L31" s="10"/>
      <c r="BM31" s="10"/>
      <c r="BN31" s="10"/>
    </row>
    <row r="32" spans="1:66" ht="15.75" customHeight="1" thickBot="1">
      <c r="A32" s="467"/>
      <c r="B32" s="468"/>
      <c r="C32" s="468"/>
      <c r="D32" s="515"/>
      <c r="F32" s="265"/>
      <c r="G32" s="31" t="b">
        <v>0</v>
      </c>
      <c r="H32" s="21"/>
      <c r="I32" s="33"/>
      <c r="J32" s="301" t="s">
        <v>14</v>
      </c>
      <c r="K32" s="301"/>
      <c r="L32" s="301"/>
      <c r="M32" s="301"/>
      <c r="N32" s="301"/>
      <c r="O32" s="301"/>
      <c r="P32" s="301"/>
      <c r="Q32" s="301"/>
      <c r="R32" s="284">
        <f>A45+IF(G32=TRUE,+AQ14)</f>
        <v>0</v>
      </c>
      <c r="S32" s="284"/>
      <c r="T32" s="285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L32" s="10"/>
      <c r="BM32" s="10"/>
      <c r="BN32" s="10"/>
    </row>
    <row r="33" spans="1:66" ht="15.75" customHeight="1" thickBot="1">
      <c r="A33" s="16"/>
      <c r="B33" s="17"/>
      <c r="C33" s="473">
        <v>10</v>
      </c>
      <c r="D33" s="474"/>
      <c r="F33" s="265"/>
      <c r="G33" s="31" t="b">
        <v>0</v>
      </c>
      <c r="H33" s="21"/>
      <c r="I33" s="33"/>
      <c r="J33" s="301" t="s">
        <v>19</v>
      </c>
      <c r="K33" s="301"/>
      <c r="L33" s="301"/>
      <c r="M33" s="301"/>
      <c r="N33" s="301"/>
      <c r="O33" s="301"/>
      <c r="P33" s="301"/>
      <c r="Q33" s="301"/>
      <c r="R33" s="284">
        <f>A52+IF(G33=TRUE,+AQ14)</f>
        <v>0</v>
      </c>
      <c r="S33" s="284"/>
      <c r="T33" s="285"/>
      <c r="V33" s="558" t="s">
        <v>159</v>
      </c>
      <c r="W33" s="559"/>
      <c r="X33" s="559"/>
      <c r="Y33" s="559"/>
      <c r="Z33" s="559"/>
      <c r="AA33" s="559"/>
      <c r="AB33" s="559"/>
      <c r="AC33" s="559"/>
      <c r="AD33" s="559"/>
      <c r="AE33" s="273" t="s">
        <v>66</v>
      </c>
      <c r="AF33" s="273"/>
      <c r="AG33" s="273"/>
      <c r="AH33" s="270" t="s">
        <v>67</v>
      </c>
      <c r="AI33" s="270"/>
      <c r="AJ33" s="270"/>
      <c r="AK33" s="273" t="s">
        <v>68</v>
      </c>
      <c r="AL33" s="273"/>
      <c r="AM33" s="273"/>
      <c r="AN33" s="270" t="s">
        <v>69</v>
      </c>
      <c r="AO33" s="270"/>
      <c r="AP33" s="270"/>
      <c r="AQ33" s="273" t="s">
        <v>70</v>
      </c>
      <c r="AR33" s="273"/>
      <c r="AS33" s="274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L33" s="10"/>
      <c r="BM33" s="10"/>
      <c r="BN33" s="10"/>
    </row>
    <row r="34" spans="1:66" ht="15.75" customHeight="1" thickBot="1">
      <c r="A34" s="592" t="s">
        <v>27</v>
      </c>
      <c r="B34" s="593"/>
      <c r="C34" s="475"/>
      <c r="D34" s="476"/>
      <c r="F34" s="71"/>
      <c r="G34" s="22"/>
      <c r="H34" s="34"/>
      <c r="I34" s="35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72"/>
      <c r="V34" s="938">
        <f>0.01*(AE34)+0.1*(AH34)+0.5*(AK34)+AN34+10*(AQ34)</f>
        <v>0</v>
      </c>
      <c r="W34" s="939"/>
      <c r="X34" s="939"/>
      <c r="Y34" s="939"/>
      <c r="Z34" s="939"/>
      <c r="AA34" s="936" t="s">
        <v>148</v>
      </c>
      <c r="AB34" s="936"/>
      <c r="AC34" s="936"/>
      <c r="AD34" s="937"/>
      <c r="AE34" s="600">
        <v>0</v>
      </c>
      <c r="AF34" s="601"/>
      <c r="AG34" s="601"/>
      <c r="AH34" s="517">
        <v>0</v>
      </c>
      <c r="AI34" s="517"/>
      <c r="AJ34" s="517"/>
      <c r="AK34" s="517">
        <v>0</v>
      </c>
      <c r="AL34" s="517"/>
      <c r="AM34" s="517"/>
      <c r="AN34" s="517">
        <v>0</v>
      </c>
      <c r="AO34" s="517"/>
      <c r="AP34" s="517"/>
      <c r="AQ34" s="517">
        <v>0</v>
      </c>
      <c r="AR34" s="517"/>
      <c r="AS34" s="52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spans="1:66" ht="15.75" customHeight="1" thickBot="1">
      <c r="C35" s="18"/>
      <c r="D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V35" s="940"/>
      <c r="W35" s="941"/>
      <c r="X35" s="941"/>
      <c r="Y35" s="941"/>
      <c r="Z35" s="941"/>
      <c r="AA35" s="934" t="s">
        <v>149</v>
      </c>
      <c r="AB35" s="934"/>
      <c r="AC35" s="934"/>
      <c r="AD35" s="935"/>
      <c r="AE35" s="602"/>
      <c r="AF35" s="603"/>
      <c r="AG35" s="603"/>
      <c r="AH35" s="518"/>
      <c r="AI35" s="518"/>
      <c r="AJ35" s="518"/>
      <c r="AK35" s="518"/>
      <c r="AL35" s="518"/>
      <c r="AM35" s="518"/>
      <c r="AN35" s="518"/>
      <c r="AO35" s="518"/>
      <c r="AP35" s="518"/>
      <c r="AQ35" s="518"/>
      <c r="AR35" s="518"/>
      <c r="AS35" s="521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spans="1:66" ht="15.75" customHeight="1" thickBot="1">
      <c r="A36" s="500" t="s">
        <v>40</v>
      </c>
      <c r="B36" s="501"/>
      <c r="C36" s="501"/>
      <c r="D36" s="502"/>
      <c r="F36" s="252" t="s">
        <v>158</v>
      </c>
      <c r="G36" s="253"/>
      <c r="H36" s="253"/>
      <c r="I36" s="253"/>
      <c r="J36" s="253"/>
      <c r="K36" s="253"/>
      <c r="L36" s="253"/>
      <c r="M36" s="253"/>
      <c r="N36" s="253"/>
      <c r="O36" s="253"/>
      <c r="P36" s="254"/>
      <c r="Q36" s="574" t="s">
        <v>26</v>
      </c>
      <c r="R36" s="575"/>
      <c r="S36" s="576"/>
      <c r="T36" s="18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spans="1:66" ht="15.75" customHeight="1" thickBot="1">
      <c r="A37" s="419" t="s">
        <v>26</v>
      </c>
      <c r="B37" s="420"/>
      <c r="C37" s="420"/>
      <c r="D37" s="421"/>
      <c r="F37" s="264" t="s">
        <v>123</v>
      </c>
      <c r="G37" s="68" t="b">
        <v>0</v>
      </c>
      <c r="H37" s="68" t="b">
        <v>0</v>
      </c>
      <c r="I37" s="266" t="s">
        <v>122</v>
      </c>
      <c r="J37" s="591" t="s">
        <v>43</v>
      </c>
      <c r="K37" s="591"/>
      <c r="L37" s="591"/>
      <c r="M37" s="591"/>
      <c r="N37" s="591"/>
      <c r="O37" s="591"/>
      <c r="P37" s="591"/>
      <c r="Q37" s="591"/>
      <c r="R37" s="268">
        <f>A17+IF(G37=TRUE,+AQ14)+IF(H37=TRUE,+AQ14)+IF(AND(AND(A11="Bard",R11&gt;1,G37=FALSE)),+Config!A17)+IF(AND(AND(A12="Bard",R12&gt;1,G37=FALSE)),+Config!A17)+IF(AND(AND(A13="Bard",R13&gt;1,G37=FALSE)),+Config!A17)</f>
        <v>0</v>
      </c>
      <c r="S37" s="269"/>
      <c r="T37" s="18"/>
      <c r="U37" s="441" t="s">
        <v>124</v>
      </c>
      <c r="V37" s="442"/>
      <c r="W37" s="442"/>
      <c r="X37" s="442"/>
      <c r="Y37" s="442"/>
      <c r="Z37" s="442"/>
      <c r="AA37" s="442"/>
      <c r="AB37" s="270" t="s">
        <v>108</v>
      </c>
      <c r="AC37" s="270"/>
      <c r="AD37" s="273" t="s">
        <v>109</v>
      </c>
      <c r="AE37" s="273"/>
      <c r="AF37" s="274"/>
      <c r="AG37" s="18"/>
      <c r="AH37" s="443" t="s">
        <v>124</v>
      </c>
      <c r="AI37" s="444"/>
      <c r="AJ37" s="444"/>
      <c r="AK37" s="444"/>
      <c r="AL37" s="444"/>
      <c r="AM37" s="444"/>
      <c r="AN37" s="444"/>
      <c r="AO37" s="270" t="s">
        <v>108</v>
      </c>
      <c r="AP37" s="270"/>
      <c r="AQ37" s="273" t="s">
        <v>109</v>
      </c>
      <c r="AR37" s="273"/>
      <c r="AS37" s="274"/>
      <c r="AT37" s="10"/>
      <c r="AU37" s="10"/>
      <c r="AV37" s="10"/>
      <c r="AW37" s="10"/>
      <c r="AX37" s="10"/>
      <c r="AY37" s="10"/>
      <c r="BD37" s="10"/>
      <c r="BE37" s="10"/>
      <c r="BH37" s="10"/>
      <c r="BI37" s="10"/>
      <c r="BJ37" s="10"/>
      <c r="BK37" s="10"/>
      <c r="BL37" s="10"/>
      <c r="BM37" s="10"/>
      <c r="BN37" s="10"/>
    </row>
    <row r="38" spans="1:66" ht="15.75" customHeight="1">
      <c r="A38" s="465">
        <f>INT(C40/2)-5</f>
        <v>0</v>
      </c>
      <c r="B38" s="466"/>
      <c r="C38" s="466"/>
      <c r="D38" s="514"/>
      <c r="F38" s="265"/>
      <c r="G38" s="31" t="b">
        <v>0</v>
      </c>
      <c r="H38" s="31" t="b">
        <v>0</v>
      </c>
      <c r="I38" s="267"/>
      <c r="J38" s="586" t="s">
        <v>5</v>
      </c>
      <c r="K38" s="586"/>
      <c r="L38" s="586"/>
      <c r="M38" s="586"/>
      <c r="N38" s="586"/>
      <c r="O38" s="586"/>
      <c r="P38" s="586"/>
      <c r="Q38" s="586"/>
      <c r="R38" s="284">
        <f>A24+IF(G38=TRUE,+AQ14)+IF(H38=TRUE,+AQ14)+IF(AND(AND(A11="Bard",R11&gt;1,G38=FALSE)),+Config!A17)+IF(AND(AND(A12="Bard",R12&gt;1,G38=FALSE)),+Config!A17)+IF(AND(AND(A13="Bard",R13&gt;1,G38=FALSE)),+Config!A17)</f>
        <v>0</v>
      </c>
      <c r="S38" s="285"/>
      <c r="T38" s="18"/>
      <c r="U38" s="271"/>
      <c r="V38" s="272"/>
      <c r="W38" s="272"/>
      <c r="X38" s="272"/>
      <c r="Y38" s="272"/>
      <c r="Z38" s="272"/>
      <c r="AA38" s="272"/>
      <c r="AB38" s="613"/>
      <c r="AC38" s="613"/>
      <c r="AD38" s="613"/>
      <c r="AE38" s="613"/>
      <c r="AF38" s="614"/>
      <c r="AG38" s="18"/>
      <c r="AH38" s="271"/>
      <c r="AI38" s="272"/>
      <c r="AJ38" s="272"/>
      <c r="AK38" s="272"/>
      <c r="AL38" s="272"/>
      <c r="AM38" s="272"/>
      <c r="AN38" s="272"/>
      <c r="AO38" s="239"/>
      <c r="AP38" s="239"/>
      <c r="AQ38" s="239"/>
      <c r="AR38" s="239"/>
      <c r="AS38" s="667"/>
      <c r="AT38" s="10"/>
      <c r="AU38" s="10"/>
      <c r="AV38" s="10"/>
      <c r="AW38" s="10"/>
      <c r="AX38" s="10"/>
      <c r="AY38" s="10"/>
    </row>
    <row r="39" spans="1:66" ht="15.75" customHeight="1" thickBot="1">
      <c r="A39" s="467"/>
      <c r="B39" s="468"/>
      <c r="C39" s="468"/>
      <c r="D39" s="515"/>
      <c r="F39" s="265"/>
      <c r="G39" s="31" t="b">
        <v>0</v>
      </c>
      <c r="H39" s="31" t="b">
        <v>0</v>
      </c>
      <c r="I39" s="267"/>
      <c r="J39" s="586" t="s">
        <v>6</v>
      </c>
      <c r="K39" s="586"/>
      <c r="L39" s="586"/>
      <c r="M39" s="586"/>
      <c r="N39" s="586"/>
      <c r="O39" s="586"/>
      <c r="P39" s="586"/>
      <c r="Q39" s="586"/>
      <c r="R39" s="284">
        <f>A24+IF(G39=TRUE,+AQ14)+IF(H39=TRUE,+AQ14)+IF(AND(AND(A11="Bard",R11&gt;1,G39=FALSE)),+Config!A17)+IF(AND(AND(A12="Bard",R12&gt;1,G39=FALSE)),+Config!A17)+IF(AND(AND(A13="Bard",R13&gt;1,G39=FALSE)),+Config!A17)</f>
        <v>0</v>
      </c>
      <c r="S39" s="285"/>
      <c r="T39" s="18"/>
      <c r="U39" s="255"/>
      <c r="V39" s="256"/>
      <c r="W39" s="256"/>
      <c r="X39" s="256"/>
      <c r="Y39" s="256"/>
      <c r="Z39" s="256"/>
      <c r="AA39" s="256"/>
      <c r="AB39" s="240"/>
      <c r="AC39" s="240"/>
      <c r="AD39" s="240"/>
      <c r="AE39" s="240"/>
      <c r="AF39" s="241"/>
      <c r="AG39" s="18"/>
      <c r="AH39" s="255"/>
      <c r="AI39" s="256"/>
      <c r="AJ39" s="256"/>
      <c r="AK39" s="256"/>
      <c r="AL39" s="256"/>
      <c r="AM39" s="256"/>
      <c r="AN39" s="256"/>
      <c r="AO39" s="240"/>
      <c r="AP39" s="240"/>
      <c r="AQ39" s="240"/>
      <c r="AR39" s="240"/>
      <c r="AS39" s="241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66" ht="15.75" customHeight="1" thickBot="1">
      <c r="A40" s="16"/>
      <c r="B40" s="17"/>
      <c r="C40" s="473">
        <v>10</v>
      </c>
      <c r="D40" s="474"/>
      <c r="F40" s="265"/>
      <c r="G40" s="31" t="b">
        <v>0</v>
      </c>
      <c r="H40" s="31" t="b">
        <v>0</v>
      </c>
      <c r="I40" s="267"/>
      <c r="J40" s="586" t="s">
        <v>7</v>
      </c>
      <c r="K40" s="586"/>
      <c r="L40" s="586"/>
      <c r="M40" s="586"/>
      <c r="N40" s="586"/>
      <c r="O40" s="942">
        <f>IF(AQ22="Disadv","Disadv",)</f>
        <v>0</v>
      </c>
      <c r="P40" s="942"/>
      <c r="Q40" s="942"/>
      <c r="R40" s="284">
        <f>A24+IF(G40=TRUE,+AQ14)+IF(H40=TRUE,+AQ14)+IF(AND(AND(A11="Bard",R11&gt;1,G40=FALSE)),+Config!A17)+IF(AND(AND(A12="Bard",R12&gt;1,G40=FALSE)),+Config!A17)+IF(AND(AND(A13="Bard",R13&gt;1,G40=FALSE)),+Config!A17)</f>
        <v>0</v>
      </c>
      <c r="S40" s="285"/>
      <c r="T40" s="18"/>
      <c r="U40" s="255"/>
      <c r="V40" s="256"/>
      <c r="W40" s="256"/>
      <c r="X40" s="256"/>
      <c r="Y40" s="256"/>
      <c r="Z40" s="256"/>
      <c r="AA40" s="256"/>
      <c r="AB40" s="240"/>
      <c r="AC40" s="240"/>
      <c r="AD40" s="240"/>
      <c r="AE40" s="240"/>
      <c r="AF40" s="241"/>
      <c r="AG40" s="18"/>
      <c r="AH40" s="255"/>
      <c r="AI40" s="256"/>
      <c r="AJ40" s="256"/>
      <c r="AK40" s="256"/>
      <c r="AL40" s="256"/>
      <c r="AM40" s="256"/>
      <c r="AN40" s="256"/>
      <c r="AO40" s="240"/>
      <c r="AP40" s="240"/>
      <c r="AQ40" s="240"/>
      <c r="AR40" s="240"/>
      <c r="AS40" s="241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66" ht="15.75" customHeight="1" thickBot="1">
      <c r="A41" s="592" t="s">
        <v>27</v>
      </c>
      <c r="B41" s="593"/>
      <c r="C41" s="475"/>
      <c r="D41" s="476"/>
      <c r="F41" s="265"/>
      <c r="G41" s="31" t="b">
        <v>0</v>
      </c>
      <c r="H41" s="31" t="b">
        <v>0</v>
      </c>
      <c r="I41" s="267"/>
      <c r="J41" s="586" t="s">
        <v>9</v>
      </c>
      <c r="K41" s="586"/>
      <c r="L41" s="586"/>
      <c r="M41" s="586"/>
      <c r="N41" s="586"/>
      <c r="O41" s="586"/>
      <c r="P41" s="586"/>
      <c r="Q41" s="586"/>
      <c r="R41" s="284">
        <f>A38+IF(G41=TRUE,+AQ14)+IF(H41=TRUE,+AQ14)+IF(AND(AND(A11="Bard",R11&gt;1,G41=FALSE)),+Config!A17)+IF(AND(AND(A12="Bard",R12&gt;1,G41=FALSE)),+Config!A17)+IF(AND(AND(A13="Bard",R13&gt;1,G41=FALSE)),+Config!A17)</f>
        <v>0</v>
      </c>
      <c r="S41" s="285"/>
      <c r="T41" s="18"/>
      <c r="U41" s="255"/>
      <c r="V41" s="256"/>
      <c r="W41" s="256"/>
      <c r="X41" s="256"/>
      <c r="Y41" s="256"/>
      <c r="Z41" s="256"/>
      <c r="AA41" s="256"/>
      <c r="AB41" s="240"/>
      <c r="AC41" s="240"/>
      <c r="AD41" s="240"/>
      <c r="AE41" s="240"/>
      <c r="AF41" s="241"/>
      <c r="AG41" s="18"/>
      <c r="AH41" s="255"/>
      <c r="AI41" s="256"/>
      <c r="AJ41" s="256"/>
      <c r="AK41" s="256"/>
      <c r="AL41" s="256"/>
      <c r="AM41" s="256"/>
      <c r="AN41" s="256"/>
      <c r="AO41" s="240"/>
      <c r="AP41" s="240"/>
      <c r="AQ41" s="240"/>
      <c r="AR41" s="240"/>
      <c r="AS41" s="241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1:66" ht="15.75" customHeight="1" thickBot="1">
      <c r="C42" s="18"/>
      <c r="D42" s="18"/>
      <c r="F42" s="265"/>
      <c r="G42" s="31" t="b">
        <v>0</v>
      </c>
      <c r="H42" s="31" t="b">
        <v>0</v>
      </c>
      <c r="I42" s="267"/>
      <c r="J42" s="586" t="s">
        <v>10</v>
      </c>
      <c r="K42" s="586"/>
      <c r="L42" s="586"/>
      <c r="M42" s="586"/>
      <c r="N42" s="586"/>
      <c r="O42" s="586"/>
      <c r="P42" s="586"/>
      <c r="Q42" s="586"/>
      <c r="R42" s="284">
        <f>A38+IF(G42=TRUE,+AQ14)+IF(H42=TRUE,+AQ14)+IF(AND(AND(A11="Bard",R11&gt;1,G42=FALSE)),+Config!A17)+IF(AND(AND(A12="Bard",R12&gt;1,G42=FALSE)),+Config!A17)+IF(AND(AND(A13="Bard",R13&gt;1,G42=FALSE)),+Config!A17)</f>
        <v>0</v>
      </c>
      <c r="S42" s="285"/>
      <c r="T42" s="18"/>
      <c r="U42" s="255"/>
      <c r="V42" s="256"/>
      <c r="W42" s="256"/>
      <c r="X42" s="256"/>
      <c r="Y42" s="256"/>
      <c r="Z42" s="256"/>
      <c r="AA42" s="256"/>
      <c r="AB42" s="240"/>
      <c r="AC42" s="240"/>
      <c r="AD42" s="240"/>
      <c r="AE42" s="240"/>
      <c r="AF42" s="241"/>
      <c r="AG42" s="18"/>
      <c r="AH42" s="255"/>
      <c r="AI42" s="256"/>
      <c r="AJ42" s="256"/>
      <c r="AK42" s="256"/>
      <c r="AL42" s="256"/>
      <c r="AM42" s="256"/>
      <c r="AN42" s="256"/>
      <c r="AO42" s="240"/>
      <c r="AP42" s="240"/>
      <c r="AQ42" s="240"/>
      <c r="AR42" s="240"/>
      <c r="AS42" s="241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</row>
    <row r="43" spans="1:66" ht="15.75" customHeight="1" thickBot="1">
      <c r="A43" s="500" t="s">
        <v>39</v>
      </c>
      <c r="B43" s="501"/>
      <c r="C43" s="501"/>
      <c r="D43" s="502"/>
      <c r="F43" s="265"/>
      <c r="G43" s="31" t="b">
        <v>0</v>
      </c>
      <c r="H43" s="31" t="b">
        <v>0</v>
      </c>
      <c r="I43" s="267"/>
      <c r="J43" s="586" t="s">
        <v>11</v>
      </c>
      <c r="K43" s="586"/>
      <c r="L43" s="586"/>
      <c r="M43" s="586"/>
      <c r="N43" s="586"/>
      <c r="O43" s="586"/>
      <c r="P43" s="586"/>
      <c r="Q43" s="586"/>
      <c r="R43" s="284">
        <f>A38+IF(G43=TRUE,+AQ14)+IF(H43=TRUE,+AQ14)+IF(AND(AND(A11="Bard",R11&gt;1,G43=FALSE)),+Config!A17)+IF(AND(AND(A12="Bard",R12&gt;1,G43=FALSE)),+Config!A17)+IF(AND(AND(A13="Bard",R13&gt;1,G43=FALSE)),+Config!A17)</f>
        <v>0</v>
      </c>
      <c r="S43" s="285"/>
      <c r="T43" s="18"/>
      <c r="U43" s="255"/>
      <c r="V43" s="256"/>
      <c r="W43" s="256"/>
      <c r="X43" s="256"/>
      <c r="Y43" s="256"/>
      <c r="Z43" s="256"/>
      <c r="AA43" s="256"/>
      <c r="AB43" s="240"/>
      <c r="AC43" s="240"/>
      <c r="AD43" s="240"/>
      <c r="AE43" s="240"/>
      <c r="AF43" s="241"/>
      <c r="AG43" s="18"/>
      <c r="AH43" s="255"/>
      <c r="AI43" s="256"/>
      <c r="AJ43" s="256"/>
      <c r="AK43" s="256"/>
      <c r="AL43" s="256"/>
      <c r="AM43" s="256"/>
      <c r="AN43" s="256"/>
      <c r="AO43" s="240"/>
      <c r="AP43" s="240"/>
      <c r="AQ43" s="240"/>
      <c r="AR43" s="240"/>
      <c r="AS43" s="241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</row>
    <row r="44" spans="1:66" ht="15.75" customHeight="1" thickBot="1">
      <c r="A44" s="419" t="s">
        <v>26</v>
      </c>
      <c r="B44" s="420"/>
      <c r="C44" s="420"/>
      <c r="D44" s="421"/>
      <c r="F44" s="265"/>
      <c r="G44" s="31" t="b">
        <v>0</v>
      </c>
      <c r="H44" s="31" t="b">
        <v>0</v>
      </c>
      <c r="I44" s="267"/>
      <c r="J44" s="586" t="s">
        <v>12</v>
      </c>
      <c r="K44" s="586"/>
      <c r="L44" s="586"/>
      <c r="M44" s="586"/>
      <c r="N44" s="586"/>
      <c r="O44" s="586"/>
      <c r="P44" s="586"/>
      <c r="Q44" s="586"/>
      <c r="R44" s="284">
        <f>A38+IF(G44=TRUE,+AQ14)+IF(H44=TRUE,+AQ14)+IF(AND(AND(A11="Bard",R11&gt;1,G44=FALSE)),+Config!A17)+IF(AND(AND(A12="Bard",R12&gt;1,G44=FALSE)),+Config!A17)+IF(AND(AND(A13="Bard",R13&gt;1,G44=FALSE)),+Config!A17)</f>
        <v>0</v>
      </c>
      <c r="S44" s="285"/>
      <c r="T44" s="18"/>
      <c r="U44" s="255"/>
      <c r="V44" s="256"/>
      <c r="W44" s="256"/>
      <c r="X44" s="256"/>
      <c r="Y44" s="256"/>
      <c r="Z44" s="256"/>
      <c r="AA44" s="256"/>
      <c r="AB44" s="240"/>
      <c r="AC44" s="240"/>
      <c r="AD44" s="240"/>
      <c r="AE44" s="240"/>
      <c r="AF44" s="241"/>
      <c r="AG44" s="18"/>
      <c r="AH44" s="255"/>
      <c r="AI44" s="256"/>
      <c r="AJ44" s="256"/>
      <c r="AK44" s="256"/>
      <c r="AL44" s="256"/>
      <c r="AM44" s="256"/>
      <c r="AN44" s="256"/>
      <c r="AO44" s="240"/>
      <c r="AP44" s="240"/>
      <c r="AQ44" s="240"/>
      <c r="AR44" s="240"/>
      <c r="AS44" s="241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 spans="1:66" ht="15.75" customHeight="1">
      <c r="A45" s="465">
        <f>INT(C47/2)-5</f>
        <v>0</v>
      </c>
      <c r="B45" s="466"/>
      <c r="C45" s="466"/>
      <c r="D45" s="514"/>
      <c r="F45" s="265"/>
      <c r="G45" s="31" t="b">
        <v>0</v>
      </c>
      <c r="H45" s="31" t="b">
        <v>0</v>
      </c>
      <c r="I45" s="267"/>
      <c r="J45" s="586" t="s">
        <v>13</v>
      </c>
      <c r="K45" s="586"/>
      <c r="L45" s="586"/>
      <c r="M45" s="586"/>
      <c r="N45" s="586"/>
      <c r="O45" s="586"/>
      <c r="P45" s="586"/>
      <c r="Q45" s="586"/>
      <c r="R45" s="284">
        <f>A38+IF(G45=TRUE,+AQ14)+IF(H45=TRUE,+AQ14)+IF(AND(AND(A11="Bard",R11&gt;1,G45=FALSE)),+Config!A17)+IF(AND(AND(A12="Bard",R12&gt;1,G45=FALSE)),+Config!A17)+IF(AND(AND(A13="Bard",R13&gt;1,G45=FALSE)),+Config!A17)</f>
        <v>0</v>
      </c>
      <c r="S45" s="285"/>
      <c r="T45" s="18"/>
      <c r="U45" s="255"/>
      <c r="V45" s="256"/>
      <c r="W45" s="256"/>
      <c r="X45" s="256"/>
      <c r="Y45" s="256"/>
      <c r="Z45" s="256"/>
      <c r="AA45" s="256"/>
      <c r="AB45" s="240"/>
      <c r="AC45" s="240"/>
      <c r="AD45" s="240"/>
      <c r="AE45" s="240"/>
      <c r="AF45" s="241"/>
      <c r="AG45" s="18"/>
      <c r="AH45" s="255"/>
      <c r="AI45" s="256"/>
      <c r="AJ45" s="256"/>
      <c r="AK45" s="256"/>
      <c r="AL45" s="256"/>
      <c r="AM45" s="256"/>
      <c r="AN45" s="256"/>
      <c r="AO45" s="240"/>
      <c r="AP45" s="240"/>
      <c r="AQ45" s="240"/>
      <c r="AR45" s="240"/>
      <c r="AS45" s="241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 spans="1:66" ht="15.75" customHeight="1" thickBot="1">
      <c r="A46" s="467"/>
      <c r="B46" s="468"/>
      <c r="C46" s="468"/>
      <c r="D46" s="515"/>
      <c r="F46" s="265"/>
      <c r="G46" s="31" t="b">
        <v>0</v>
      </c>
      <c r="H46" s="31" t="b">
        <v>0</v>
      </c>
      <c r="I46" s="267"/>
      <c r="J46" s="586" t="s">
        <v>3</v>
      </c>
      <c r="K46" s="586"/>
      <c r="L46" s="586"/>
      <c r="M46" s="586"/>
      <c r="N46" s="586"/>
      <c r="O46" s="586"/>
      <c r="P46" s="586"/>
      <c r="Q46" s="586"/>
      <c r="R46" s="284">
        <f>A45+IF(G46=TRUE,+AQ14)+IF(H46=TRUE,+AQ14)+IF(AND(AND(A11="Bard",R11&gt;1,G46=FALSE)),+Config!A17)+IF(AND(AND(A12="Bard",R12&gt;1,G46=FALSE)),+Config!A17)+IF(AND(AND(A13="Bard",R13&gt;1,G46=FALSE)),+Config!A17)</f>
        <v>0</v>
      </c>
      <c r="S46" s="285"/>
      <c r="T46" s="18"/>
      <c r="U46" s="255"/>
      <c r="V46" s="256"/>
      <c r="W46" s="256"/>
      <c r="X46" s="256"/>
      <c r="Y46" s="256"/>
      <c r="Z46" s="256"/>
      <c r="AA46" s="256"/>
      <c r="AB46" s="240"/>
      <c r="AC46" s="240"/>
      <c r="AD46" s="240"/>
      <c r="AE46" s="240"/>
      <c r="AF46" s="241"/>
      <c r="AG46" s="18"/>
      <c r="AH46" s="255"/>
      <c r="AI46" s="256"/>
      <c r="AJ46" s="256"/>
      <c r="AK46" s="256"/>
      <c r="AL46" s="256"/>
      <c r="AM46" s="256"/>
      <c r="AN46" s="256"/>
      <c r="AO46" s="240"/>
      <c r="AP46" s="240"/>
      <c r="AQ46" s="240"/>
      <c r="AR46" s="240"/>
      <c r="AS46" s="241"/>
      <c r="AT46" s="10"/>
      <c r="AU46" s="10"/>
      <c r="AV46" s="10"/>
      <c r="AW46" s="10"/>
      <c r="AX46" s="37"/>
      <c r="AY46" s="10"/>
      <c r="AZ46" s="10"/>
      <c r="BA46" s="10"/>
      <c r="BB46" s="10"/>
      <c r="BC46" s="10"/>
      <c r="BD46" s="10"/>
    </row>
    <row r="47" spans="1:66" ht="15.75" customHeight="1" thickBot="1">
      <c r="A47" s="16"/>
      <c r="B47" s="17"/>
      <c r="C47" s="473">
        <v>10</v>
      </c>
      <c r="D47" s="474"/>
      <c r="F47" s="265"/>
      <c r="G47" s="31" t="b">
        <v>0</v>
      </c>
      <c r="H47" s="31" t="b">
        <v>0</v>
      </c>
      <c r="I47" s="267"/>
      <c r="J47" s="586" t="s">
        <v>15</v>
      </c>
      <c r="K47" s="586"/>
      <c r="L47" s="586"/>
      <c r="M47" s="586"/>
      <c r="N47" s="586"/>
      <c r="O47" s="586"/>
      <c r="P47" s="586"/>
      <c r="Q47" s="586"/>
      <c r="R47" s="284">
        <f>A45+IF(G47=TRUE,+AQ14)+IF(H47=TRUE,+AQ14)+IF(AND(AND(A11="Bard",R11&gt;1,G47=FALSE)),+Config!A17)+IF(AND(AND(A12="Bard",R12&gt;1,G47=FALSE)),+Config!A17)+IF(AND(AND(A13="Bard",R13&gt;1,G47=FALSE)),+Config!A17)</f>
        <v>0</v>
      </c>
      <c r="S47" s="285"/>
      <c r="T47" s="18"/>
      <c r="U47" s="255"/>
      <c r="V47" s="256"/>
      <c r="W47" s="256"/>
      <c r="X47" s="256"/>
      <c r="Y47" s="256"/>
      <c r="Z47" s="256"/>
      <c r="AA47" s="256"/>
      <c r="AB47" s="240"/>
      <c r="AC47" s="240"/>
      <c r="AD47" s="240"/>
      <c r="AE47" s="240"/>
      <c r="AF47" s="241"/>
      <c r="AG47" s="18"/>
      <c r="AH47" s="255"/>
      <c r="AI47" s="256"/>
      <c r="AJ47" s="256"/>
      <c r="AK47" s="256"/>
      <c r="AL47" s="256"/>
      <c r="AM47" s="256"/>
      <c r="AN47" s="256"/>
      <c r="AO47" s="240"/>
      <c r="AP47" s="240"/>
      <c r="AQ47" s="240"/>
      <c r="AR47" s="240"/>
      <c r="AS47" s="241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 spans="1:66" ht="15.75" customHeight="1" thickBot="1">
      <c r="A48" s="592" t="s">
        <v>27</v>
      </c>
      <c r="B48" s="593"/>
      <c r="C48" s="475"/>
      <c r="D48" s="476"/>
      <c r="F48" s="265"/>
      <c r="G48" s="31" t="b">
        <v>0</v>
      </c>
      <c r="H48" s="31" t="b">
        <v>0</v>
      </c>
      <c r="I48" s="267"/>
      <c r="J48" s="586" t="s">
        <v>16</v>
      </c>
      <c r="K48" s="586"/>
      <c r="L48" s="586"/>
      <c r="M48" s="586"/>
      <c r="N48" s="586"/>
      <c r="O48" s="586"/>
      <c r="P48" s="586"/>
      <c r="Q48" s="586"/>
      <c r="R48" s="284">
        <f>A45+IF(G48=TRUE,+AQ14)+IF(H48=TRUE,+AQ14)+IF(AND(AND(A11="Bard",R11&gt;1,G48=FALSE)),+Config!A17)+IF(AND(AND(A12="Bard",R12&gt;1,G48=FALSE)),+Config!A17)+IF(AND(AND(A13="Bard",R13&gt;1,G48=FALSE)),+Config!A17)</f>
        <v>0</v>
      </c>
      <c r="S48" s="285"/>
      <c r="T48" s="18"/>
      <c r="U48" s="255"/>
      <c r="V48" s="256"/>
      <c r="W48" s="256"/>
      <c r="X48" s="256"/>
      <c r="Y48" s="256"/>
      <c r="Z48" s="256"/>
      <c r="AA48" s="256"/>
      <c r="AB48" s="240"/>
      <c r="AC48" s="240"/>
      <c r="AD48" s="240"/>
      <c r="AE48" s="240"/>
      <c r="AF48" s="241"/>
      <c r="AG48" s="18"/>
      <c r="AH48" s="255"/>
      <c r="AI48" s="256"/>
      <c r="AJ48" s="256"/>
      <c r="AK48" s="256"/>
      <c r="AL48" s="256"/>
      <c r="AM48" s="256"/>
      <c r="AN48" s="256"/>
      <c r="AO48" s="240"/>
      <c r="AP48" s="240"/>
      <c r="AQ48" s="240"/>
      <c r="AR48" s="240"/>
      <c r="AS48" s="241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 spans="1:74" ht="15.75" customHeight="1" thickBot="1">
      <c r="C49" s="18"/>
      <c r="D49" s="18"/>
      <c r="F49" s="265"/>
      <c r="G49" s="31" t="b">
        <v>0</v>
      </c>
      <c r="H49" s="31" t="b">
        <v>0</v>
      </c>
      <c r="I49" s="267"/>
      <c r="J49" s="586" t="s">
        <v>17</v>
      </c>
      <c r="K49" s="586"/>
      <c r="L49" s="586"/>
      <c r="M49" s="586"/>
      <c r="N49" s="586"/>
      <c r="O49" s="586"/>
      <c r="P49" s="586"/>
      <c r="Q49" s="586"/>
      <c r="R49" s="284">
        <f>A45+IF(G49=TRUE,+AQ14)+IF(H49=TRUE,+AQ14)+IF(AND(AND(A11="Bard",R11&gt;1,G49=FALSE)),+Config!A17)+IF(AND(AND(A12="Bard",R12&gt;1,G49=FALSE)),+Config!A17)+IF(AND(AND(A13="Bard",R13&gt;1,G49=FALSE)),+Config!A17)</f>
        <v>0</v>
      </c>
      <c r="S49" s="285"/>
      <c r="T49" s="18"/>
      <c r="U49" s="255"/>
      <c r="V49" s="256"/>
      <c r="W49" s="256"/>
      <c r="X49" s="256"/>
      <c r="Y49" s="256"/>
      <c r="Z49" s="256"/>
      <c r="AA49" s="256"/>
      <c r="AB49" s="240"/>
      <c r="AC49" s="240"/>
      <c r="AD49" s="240"/>
      <c r="AE49" s="240"/>
      <c r="AF49" s="241"/>
      <c r="AG49" s="67"/>
      <c r="AH49" s="255"/>
      <c r="AI49" s="256"/>
      <c r="AJ49" s="256"/>
      <c r="AK49" s="256"/>
      <c r="AL49" s="256"/>
      <c r="AM49" s="256"/>
      <c r="AN49" s="256"/>
      <c r="AO49" s="240"/>
      <c r="AP49" s="240"/>
      <c r="AQ49" s="240"/>
      <c r="AR49" s="240"/>
      <c r="AS49" s="241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 spans="1:74" ht="15.75" customHeight="1" thickBot="1">
      <c r="A50" s="500" t="s">
        <v>38</v>
      </c>
      <c r="B50" s="501"/>
      <c r="C50" s="501"/>
      <c r="D50" s="502"/>
      <c r="F50" s="265"/>
      <c r="G50" s="31" t="b">
        <v>0</v>
      </c>
      <c r="H50" s="31" t="b">
        <v>0</v>
      </c>
      <c r="I50" s="267"/>
      <c r="J50" s="586" t="s">
        <v>18</v>
      </c>
      <c r="K50" s="586"/>
      <c r="L50" s="586"/>
      <c r="M50" s="586"/>
      <c r="N50" s="586"/>
      <c r="O50" s="586"/>
      <c r="P50" s="586"/>
      <c r="Q50" s="586"/>
      <c r="R50" s="284">
        <f>A45+IF(G50=TRUE,+AQ14)+IF(H50=TRUE,+AQ14)+IF(AND(AND(A11="Bard",R11&gt;1,G50=FALSE)),+Config!A17)+IF(AND(AND(A12="Bard",R12&gt;1,G50=FALSE)),+Config!A17)+IF(AND(AND(A13="Bard",R13&gt;1,G50=FALSE)),+Config!A17)</f>
        <v>0</v>
      </c>
      <c r="S50" s="285"/>
      <c r="T50" s="18"/>
      <c r="U50" s="255"/>
      <c r="V50" s="256"/>
      <c r="W50" s="256"/>
      <c r="X50" s="256"/>
      <c r="Y50" s="256"/>
      <c r="Z50" s="256"/>
      <c r="AA50" s="256"/>
      <c r="AB50" s="240"/>
      <c r="AC50" s="240"/>
      <c r="AD50" s="240"/>
      <c r="AE50" s="240"/>
      <c r="AF50" s="241"/>
      <c r="AG50" s="18"/>
      <c r="AH50" s="255"/>
      <c r="AI50" s="256"/>
      <c r="AJ50" s="256"/>
      <c r="AK50" s="256"/>
      <c r="AL50" s="256"/>
      <c r="AM50" s="256"/>
      <c r="AN50" s="256"/>
      <c r="AO50" s="240"/>
      <c r="AP50" s="240"/>
      <c r="AQ50" s="240"/>
      <c r="AR50" s="240"/>
      <c r="AS50" s="241"/>
      <c r="AT50" s="36"/>
      <c r="AU50" s="36"/>
      <c r="AV50" s="10"/>
      <c r="AW50" s="10"/>
      <c r="AX50" s="36"/>
      <c r="AY50" s="10"/>
      <c r="AZ50" s="10"/>
      <c r="BA50" s="10"/>
      <c r="BB50" s="10"/>
      <c r="BC50" s="10"/>
      <c r="BD50" s="10"/>
    </row>
    <row r="51" spans="1:74" ht="15.75" customHeight="1" thickBot="1">
      <c r="A51" s="419" t="s">
        <v>26</v>
      </c>
      <c r="B51" s="420"/>
      <c r="C51" s="420"/>
      <c r="D51" s="421"/>
      <c r="F51" s="265"/>
      <c r="G51" s="31" t="b">
        <v>0</v>
      </c>
      <c r="H51" s="31" t="b">
        <v>0</v>
      </c>
      <c r="I51" s="267"/>
      <c r="J51" s="586" t="s">
        <v>20</v>
      </c>
      <c r="K51" s="586"/>
      <c r="L51" s="586"/>
      <c r="M51" s="586"/>
      <c r="N51" s="586"/>
      <c r="O51" s="586"/>
      <c r="P51" s="586"/>
      <c r="Q51" s="586"/>
      <c r="R51" s="284">
        <f>A52+IF(G51=TRUE,+AQ14)+IF(H51=TRUE,+AQ14)+IF(AND(AND(A11="Bard",R11&gt;1,G51=FALSE)),+Config!A17)+IF(AND(AND(A12="Bard",R12&gt;1,G51=FALSE)),+Config!A17)+IF(AND(AND(A13="Bard",R13&gt;1,G51=FALSE)),+Config!A17)</f>
        <v>0</v>
      </c>
      <c r="S51" s="285"/>
      <c r="T51" s="18"/>
      <c r="U51" s="255"/>
      <c r="V51" s="256"/>
      <c r="W51" s="256"/>
      <c r="X51" s="256"/>
      <c r="Y51" s="256"/>
      <c r="Z51" s="256"/>
      <c r="AA51" s="256"/>
      <c r="AB51" s="240"/>
      <c r="AC51" s="240"/>
      <c r="AD51" s="240"/>
      <c r="AE51" s="240"/>
      <c r="AF51" s="241"/>
      <c r="AG51" s="18"/>
      <c r="AH51" s="255"/>
      <c r="AI51" s="256"/>
      <c r="AJ51" s="256"/>
      <c r="AK51" s="256"/>
      <c r="AL51" s="256"/>
      <c r="AM51" s="256"/>
      <c r="AN51" s="256"/>
      <c r="AO51" s="240"/>
      <c r="AP51" s="240"/>
      <c r="AQ51" s="240"/>
      <c r="AR51" s="240"/>
      <c r="AS51" s="241"/>
      <c r="AT51" s="10"/>
      <c r="AU51" s="10"/>
      <c r="AV51" s="10"/>
      <c r="AW51" s="10"/>
      <c r="AX51" s="10"/>
      <c r="AY51" s="10"/>
      <c r="AZ51" s="10"/>
    </row>
    <row r="52" spans="1:74" ht="15.75" customHeight="1">
      <c r="A52" s="465">
        <f>INT(C54/2)-5</f>
        <v>0</v>
      </c>
      <c r="B52" s="466"/>
      <c r="C52" s="466"/>
      <c r="D52" s="514"/>
      <c r="F52" s="265"/>
      <c r="G52" s="31" t="b">
        <v>0</v>
      </c>
      <c r="H52" s="31" t="b">
        <v>0</v>
      </c>
      <c r="I52" s="267"/>
      <c r="J52" s="586" t="s">
        <v>21</v>
      </c>
      <c r="K52" s="586"/>
      <c r="L52" s="586"/>
      <c r="M52" s="586"/>
      <c r="N52" s="586"/>
      <c r="O52" s="586"/>
      <c r="P52" s="586"/>
      <c r="Q52" s="586"/>
      <c r="R52" s="284">
        <f>A52+IF(G52=TRUE,+AQ14)+IF(H52=TRUE,+AQ14)+IF(AND(AND(A11="Bard",R11&gt;1,G52=FALSE)),+Config!A17)+IF(AND(AND(A12="Bard",R12&gt;1,G52=FALSE)),+Config!A17)+IF(AND(AND(A13="Bard",R13&gt;1,G52=FALSE)),+Config!A17)</f>
        <v>0</v>
      </c>
      <c r="S52" s="285"/>
      <c r="T52" s="18"/>
      <c r="U52" s="255"/>
      <c r="V52" s="256"/>
      <c r="W52" s="256"/>
      <c r="X52" s="256"/>
      <c r="Y52" s="256"/>
      <c r="Z52" s="256"/>
      <c r="AA52" s="256"/>
      <c r="AB52" s="240"/>
      <c r="AC52" s="240"/>
      <c r="AD52" s="240"/>
      <c r="AE52" s="240"/>
      <c r="AF52" s="241"/>
      <c r="AG52" s="18"/>
      <c r="AH52" s="255"/>
      <c r="AI52" s="256"/>
      <c r="AJ52" s="256"/>
      <c r="AK52" s="256"/>
      <c r="AL52" s="256"/>
      <c r="AM52" s="256"/>
      <c r="AN52" s="256"/>
      <c r="AO52" s="240"/>
      <c r="AP52" s="240"/>
      <c r="AQ52" s="240"/>
      <c r="AR52" s="240"/>
      <c r="AS52" s="241"/>
      <c r="AT52" s="10"/>
      <c r="AU52" s="10"/>
      <c r="AV52" s="10"/>
      <c r="AW52" s="10"/>
      <c r="AX52" s="10"/>
      <c r="AY52" s="10"/>
      <c r="AZ52" s="10"/>
    </row>
    <row r="53" spans="1:74" ht="15.75" customHeight="1" thickBot="1">
      <c r="A53" s="467"/>
      <c r="B53" s="468"/>
      <c r="C53" s="468"/>
      <c r="D53" s="515"/>
      <c r="F53" s="265"/>
      <c r="G53" s="31" t="b">
        <v>0</v>
      </c>
      <c r="H53" s="31" t="b">
        <v>0</v>
      </c>
      <c r="I53" s="267"/>
      <c r="J53" s="586" t="s">
        <v>22</v>
      </c>
      <c r="K53" s="586"/>
      <c r="L53" s="586"/>
      <c r="M53" s="586"/>
      <c r="N53" s="586"/>
      <c r="O53" s="586"/>
      <c r="P53" s="586"/>
      <c r="Q53" s="586"/>
      <c r="R53" s="284">
        <f>A52+IF(G53=TRUE,+AQ14)+IF(H53=TRUE,+AQ14)+IF(AND(AND(A11="Bard",R11&gt;1,G53=FALSE)),+Config!A17)+IF(AND(AND(A12="Bard",R12&gt;1,G53=FALSE)),+Config!A17)+IF(AND(AND(A13="Bard",R13&gt;1,G53=FALSE)),+Config!A17)</f>
        <v>0</v>
      </c>
      <c r="S53" s="285"/>
      <c r="T53" s="18"/>
      <c r="U53" s="255"/>
      <c r="V53" s="256"/>
      <c r="W53" s="256"/>
      <c r="X53" s="256"/>
      <c r="Y53" s="256"/>
      <c r="Z53" s="256"/>
      <c r="AA53" s="256"/>
      <c r="AB53" s="240"/>
      <c r="AC53" s="240"/>
      <c r="AD53" s="240"/>
      <c r="AE53" s="240"/>
      <c r="AF53" s="241"/>
      <c r="AG53" s="18"/>
      <c r="AH53" s="255"/>
      <c r="AI53" s="256"/>
      <c r="AJ53" s="256"/>
      <c r="AK53" s="256"/>
      <c r="AL53" s="256"/>
      <c r="AM53" s="256"/>
      <c r="AN53" s="256"/>
      <c r="AO53" s="240"/>
      <c r="AP53" s="240"/>
      <c r="AQ53" s="240"/>
      <c r="AR53" s="240"/>
      <c r="AS53" s="241"/>
      <c r="AT53" s="10"/>
      <c r="AU53" s="10"/>
      <c r="AV53" s="10"/>
      <c r="AW53" s="10"/>
      <c r="AX53" s="10"/>
      <c r="AY53" s="10"/>
      <c r="AZ53" s="10"/>
    </row>
    <row r="54" spans="1:74" ht="15.75" customHeight="1" thickBot="1">
      <c r="A54" s="16"/>
      <c r="B54" s="17"/>
      <c r="C54" s="473">
        <v>10</v>
      </c>
      <c r="D54" s="474"/>
      <c r="F54" s="265"/>
      <c r="G54" s="31" t="b">
        <v>0</v>
      </c>
      <c r="H54" s="31" t="b">
        <v>0</v>
      </c>
      <c r="I54" s="267"/>
      <c r="J54" s="586" t="s">
        <v>23</v>
      </c>
      <c r="K54" s="586"/>
      <c r="L54" s="586"/>
      <c r="M54" s="586"/>
      <c r="N54" s="586"/>
      <c r="O54" s="586"/>
      <c r="P54" s="586"/>
      <c r="Q54" s="586"/>
      <c r="R54" s="284">
        <f>A52+IF(G54=TRUE,+AQ14)+IF(H54=TRUE,+AQ14)+IF(AND(AND(A11="Bard",R11&gt;1,G54=FALSE)),+Config!A17)+IF(AND(AND(A12="Bard",R12&gt;1,G54=FALSE)),+Config!A17)+IF(AND(AND(A13="Bard",R13&gt;1,G54=FALSE)),+Config!A17)</f>
        <v>0</v>
      </c>
      <c r="S54" s="285"/>
      <c r="T54" s="18"/>
      <c r="U54" s="255"/>
      <c r="V54" s="256"/>
      <c r="W54" s="256"/>
      <c r="X54" s="256"/>
      <c r="Y54" s="256"/>
      <c r="Z54" s="256"/>
      <c r="AA54" s="256"/>
      <c r="AB54" s="240"/>
      <c r="AC54" s="240"/>
      <c r="AD54" s="240"/>
      <c r="AE54" s="240"/>
      <c r="AF54" s="241"/>
      <c r="AG54" s="18"/>
      <c r="AH54" s="255"/>
      <c r="AI54" s="256"/>
      <c r="AJ54" s="256"/>
      <c r="AK54" s="256"/>
      <c r="AL54" s="256"/>
      <c r="AM54" s="256"/>
      <c r="AN54" s="256"/>
      <c r="AO54" s="240"/>
      <c r="AP54" s="240"/>
      <c r="AQ54" s="240"/>
      <c r="AR54" s="240"/>
      <c r="AS54" s="241"/>
      <c r="AT54" s="10"/>
      <c r="AU54" s="10"/>
      <c r="AV54" s="10"/>
      <c r="AW54" s="10"/>
      <c r="AX54" s="10"/>
      <c r="AY54" s="10"/>
      <c r="AZ54" s="10"/>
    </row>
    <row r="55" spans="1:74" ht="15.75" customHeight="1" thickBot="1">
      <c r="A55" s="592" t="s">
        <v>27</v>
      </c>
      <c r="B55" s="593"/>
      <c r="C55" s="475"/>
      <c r="D55" s="476"/>
      <c r="F55" s="71"/>
      <c r="G55" s="22"/>
      <c r="H55" s="32"/>
      <c r="I55" s="3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18"/>
      <c r="U55" s="587"/>
      <c r="V55" s="588"/>
      <c r="W55" s="588"/>
      <c r="X55" s="588"/>
      <c r="Y55" s="588"/>
      <c r="Z55" s="588"/>
      <c r="AA55" s="588"/>
      <c r="AB55" s="589"/>
      <c r="AC55" s="589"/>
      <c r="AD55" s="589"/>
      <c r="AE55" s="589"/>
      <c r="AF55" s="590"/>
      <c r="AG55" s="18"/>
      <c r="AH55" s="587"/>
      <c r="AI55" s="588"/>
      <c r="AJ55" s="588"/>
      <c r="AK55" s="588"/>
      <c r="AL55" s="588"/>
      <c r="AM55" s="588"/>
      <c r="AN55" s="588"/>
      <c r="AO55" s="589"/>
      <c r="AP55" s="589"/>
      <c r="AQ55" s="589"/>
      <c r="AR55" s="589"/>
      <c r="AS55" s="590"/>
      <c r="AT55" s="10"/>
      <c r="AU55" s="10"/>
      <c r="AV55" s="10"/>
      <c r="AW55" s="10"/>
      <c r="AX55" s="10"/>
      <c r="AY55" s="10"/>
      <c r="AZ55" s="10"/>
    </row>
    <row r="56" spans="1:74" ht="15.75" customHeight="1" thickBot="1">
      <c r="A56" s="24"/>
      <c r="B56" s="25"/>
      <c r="C56" s="26"/>
      <c r="D56" s="26"/>
      <c r="F56" s="1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18"/>
      <c r="V56" s="27"/>
      <c r="W56" s="27"/>
      <c r="X56" s="27"/>
      <c r="Y56" s="27"/>
      <c r="Z56" s="27"/>
      <c r="AA56" s="27"/>
      <c r="AB56" s="28"/>
      <c r="AC56" s="28"/>
      <c r="AD56" s="28"/>
      <c r="AE56" s="28"/>
      <c r="AF56" s="28"/>
      <c r="AG56" s="18"/>
      <c r="AH56" s="27"/>
      <c r="AI56" s="27"/>
      <c r="AJ56" s="27"/>
      <c r="AK56" s="27"/>
      <c r="AL56" s="27"/>
      <c r="AM56" s="27"/>
      <c r="AN56" s="28"/>
      <c r="AO56" s="28"/>
      <c r="AP56" s="28"/>
      <c r="AQ56" s="28"/>
      <c r="AR56" s="28"/>
      <c r="AS56" s="10"/>
      <c r="AT56" s="10"/>
      <c r="AU56" s="10"/>
      <c r="AV56" s="10"/>
      <c r="AW56" s="52"/>
      <c r="AX56" s="52"/>
      <c r="AY56" s="52"/>
      <c r="AZ56" s="52"/>
    </row>
    <row r="57" spans="1:74" ht="15.75" customHeight="1">
      <c r="A57" s="353" t="s">
        <v>160</v>
      </c>
      <c r="B57" s="354"/>
      <c r="C57" s="354"/>
      <c r="D57" s="354"/>
      <c r="E57" s="354"/>
      <c r="F57" s="354"/>
      <c r="G57" s="354"/>
      <c r="H57" s="354"/>
      <c r="I57" s="354"/>
      <c r="J57" s="357" t="s">
        <v>191</v>
      </c>
      <c r="K57" s="357"/>
      <c r="L57" s="357"/>
      <c r="M57" s="359" t="s">
        <v>72</v>
      </c>
      <c r="N57" s="359"/>
      <c r="O57" s="359"/>
      <c r="P57" s="361" t="s">
        <v>117</v>
      </c>
      <c r="Q57" s="361"/>
      <c r="R57" s="361"/>
      <c r="S57" s="361"/>
      <c r="T57" s="363" t="s">
        <v>135</v>
      </c>
      <c r="U57" s="363"/>
      <c r="V57" s="363"/>
      <c r="W57" s="365" t="s">
        <v>192</v>
      </c>
      <c r="X57" s="365"/>
      <c r="Y57" s="365"/>
      <c r="Z57" s="365"/>
      <c r="AA57" s="359" t="s">
        <v>74</v>
      </c>
      <c r="AB57" s="359"/>
      <c r="AC57" s="359"/>
      <c r="AD57" s="359"/>
      <c r="AE57" s="359"/>
      <c r="AF57" s="365" t="s">
        <v>137</v>
      </c>
      <c r="AG57" s="365"/>
      <c r="AH57" s="365"/>
      <c r="AI57" s="367" t="s">
        <v>75</v>
      </c>
      <c r="AJ57" s="367"/>
      <c r="AK57" s="367"/>
      <c r="AL57" s="367"/>
      <c r="AM57" s="367"/>
      <c r="AN57" s="367"/>
      <c r="AO57" s="367"/>
      <c r="AP57" s="367"/>
      <c r="AQ57" s="367"/>
      <c r="AR57" s="367"/>
      <c r="AS57" s="368"/>
      <c r="AT57" s="10"/>
      <c r="AU57" s="10"/>
      <c r="AV57" s="10"/>
      <c r="AW57" s="52"/>
      <c r="AX57" s="52"/>
      <c r="AY57" s="53"/>
      <c r="AZ57" s="52"/>
    </row>
    <row r="58" spans="1:74" ht="15.75" customHeight="1" thickBot="1">
      <c r="A58" s="355"/>
      <c r="B58" s="356"/>
      <c r="C58" s="356"/>
      <c r="D58" s="356"/>
      <c r="E58" s="356"/>
      <c r="F58" s="356"/>
      <c r="G58" s="356"/>
      <c r="H58" s="356"/>
      <c r="I58" s="356"/>
      <c r="J58" s="358"/>
      <c r="K58" s="358"/>
      <c r="L58" s="358"/>
      <c r="M58" s="360"/>
      <c r="N58" s="360"/>
      <c r="O58" s="360"/>
      <c r="P58" s="362"/>
      <c r="Q58" s="362"/>
      <c r="R58" s="362"/>
      <c r="S58" s="362"/>
      <c r="T58" s="364"/>
      <c r="U58" s="364"/>
      <c r="V58" s="364"/>
      <c r="W58" s="366"/>
      <c r="X58" s="366"/>
      <c r="Y58" s="366"/>
      <c r="Z58" s="366"/>
      <c r="AA58" s="360"/>
      <c r="AB58" s="360"/>
      <c r="AC58" s="360"/>
      <c r="AD58" s="360"/>
      <c r="AE58" s="360"/>
      <c r="AF58" s="366"/>
      <c r="AG58" s="366"/>
      <c r="AH58" s="366"/>
      <c r="AI58" s="369"/>
      <c r="AJ58" s="369"/>
      <c r="AK58" s="369"/>
      <c r="AL58" s="369"/>
      <c r="AM58" s="369"/>
      <c r="AN58" s="369"/>
      <c r="AO58" s="369"/>
      <c r="AP58" s="369"/>
      <c r="AQ58" s="369"/>
      <c r="AR58" s="369"/>
      <c r="AS58" s="370"/>
      <c r="AT58" s="10"/>
      <c r="AU58" s="10"/>
      <c r="AV58" s="10"/>
      <c r="AW58" s="52"/>
      <c r="AX58" s="52"/>
    </row>
    <row r="59" spans="1:74" ht="15.75" customHeight="1">
      <c r="A59" s="734"/>
      <c r="B59" s="735"/>
      <c r="C59" s="735"/>
      <c r="D59" s="735"/>
      <c r="E59" s="735"/>
      <c r="F59" s="735"/>
      <c r="G59" s="735"/>
      <c r="H59" s="736"/>
      <c r="I59" s="736"/>
      <c r="J59" s="852" t="str">
        <f>IF(M59="NONE","NONE",T59+VLOOKUP(M59,Config!A2:'Config'!B8,2,FALSE))</f>
        <v>NONE</v>
      </c>
      <c r="K59" s="852"/>
      <c r="L59" s="852"/>
      <c r="M59" s="633" t="s">
        <v>96</v>
      </c>
      <c r="N59" s="851"/>
      <c r="O59" s="851"/>
      <c r="P59" s="633"/>
      <c r="Q59" s="633"/>
      <c r="R59" s="633"/>
      <c r="S59" s="633"/>
      <c r="T59" s="892"/>
      <c r="U59" s="892"/>
      <c r="V59" s="892"/>
      <c r="W59" s="887" t="s">
        <v>96</v>
      </c>
      <c r="X59" s="887"/>
      <c r="Y59" s="887"/>
      <c r="Z59" s="887"/>
      <c r="AA59" s="633"/>
      <c r="AB59" s="853"/>
      <c r="AC59" s="98" t="s">
        <v>73</v>
      </c>
      <c r="AD59" s="854"/>
      <c r="AE59" s="851"/>
      <c r="AF59" s="633"/>
      <c r="AG59" s="633"/>
      <c r="AH59" s="633"/>
      <c r="AI59" s="735"/>
      <c r="AJ59" s="735"/>
      <c r="AK59" s="735"/>
      <c r="AL59" s="735"/>
      <c r="AM59" s="735"/>
      <c r="AN59" s="735"/>
      <c r="AO59" s="735"/>
      <c r="AP59" s="735"/>
      <c r="AQ59" s="735"/>
      <c r="AR59" s="735"/>
      <c r="AS59" s="890"/>
      <c r="AT59" s="10"/>
      <c r="AU59" s="10"/>
      <c r="AV59" s="10"/>
      <c r="AW59" s="52"/>
      <c r="AX59" s="52"/>
    </row>
    <row r="60" spans="1:74" ht="15.75" customHeight="1">
      <c r="A60" s="618"/>
      <c r="B60" s="549"/>
      <c r="C60" s="549"/>
      <c r="D60" s="549"/>
      <c r="E60" s="549"/>
      <c r="F60" s="549"/>
      <c r="G60" s="549"/>
      <c r="H60" s="619"/>
      <c r="I60" s="619"/>
      <c r="J60" s="621" t="str">
        <f>IF(M60="NONE","NONE",T60+VLOOKUP(M60,Config!A2:'Config'!B8,2,FALSE))</f>
        <v>NONE</v>
      </c>
      <c r="K60" s="621"/>
      <c r="L60" s="621"/>
      <c r="M60" s="454" t="s">
        <v>96</v>
      </c>
      <c r="N60" s="620"/>
      <c r="O60" s="620"/>
      <c r="P60" s="454"/>
      <c r="Q60" s="454"/>
      <c r="R60" s="454"/>
      <c r="S60" s="454"/>
      <c r="T60" s="893"/>
      <c r="U60" s="893"/>
      <c r="V60" s="893"/>
      <c r="W60" s="888" t="s">
        <v>96</v>
      </c>
      <c r="X60" s="888"/>
      <c r="Y60" s="888"/>
      <c r="Z60" s="888"/>
      <c r="AA60" s="454"/>
      <c r="AB60" s="634"/>
      <c r="AC60" s="7" t="s">
        <v>73</v>
      </c>
      <c r="AD60" s="737"/>
      <c r="AE60" s="620"/>
      <c r="AF60" s="454"/>
      <c r="AG60" s="454"/>
      <c r="AH60" s="454"/>
      <c r="AI60" s="549"/>
      <c r="AJ60" s="549"/>
      <c r="AK60" s="549"/>
      <c r="AL60" s="549"/>
      <c r="AM60" s="549"/>
      <c r="AN60" s="549"/>
      <c r="AO60" s="549"/>
      <c r="AP60" s="549"/>
      <c r="AQ60" s="549"/>
      <c r="AR60" s="549"/>
      <c r="AS60" s="550"/>
      <c r="AT60" s="10"/>
      <c r="AU60" s="10"/>
      <c r="AV60" s="10"/>
      <c r="AW60" s="52"/>
      <c r="AX60" s="52"/>
    </row>
    <row r="61" spans="1:74" ht="15.75" customHeight="1">
      <c r="A61" s="618"/>
      <c r="B61" s="549"/>
      <c r="C61" s="549"/>
      <c r="D61" s="549"/>
      <c r="E61" s="549"/>
      <c r="F61" s="549"/>
      <c r="G61" s="549"/>
      <c r="H61" s="619"/>
      <c r="I61" s="619"/>
      <c r="J61" s="621" t="str">
        <f>IF(M61="NONE","NONE",T61+VLOOKUP(M61,Config!A2:'Config'!B8,2,FALSE))</f>
        <v>NONE</v>
      </c>
      <c r="K61" s="621"/>
      <c r="L61" s="621"/>
      <c r="M61" s="454" t="s">
        <v>96</v>
      </c>
      <c r="N61" s="620"/>
      <c r="O61" s="620"/>
      <c r="P61" s="454"/>
      <c r="Q61" s="454"/>
      <c r="R61" s="454"/>
      <c r="S61" s="454"/>
      <c r="T61" s="893"/>
      <c r="U61" s="893"/>
      <c r="V61" s="893"/>
      <c r="W61" s="888" t="s">
        <v>96</v>
      </c>
      <c r="X61" s="888"/>
      <c r="Y61" s="888"/>
      <c r="Z61" s="888"/>
      <c r="AA61" s="454"/>
      <c r="AB61" s="634"/>
      <c r="AC61" s="7" t="s">
        <v>73</v>
      </c>
      <c r="AD61" s="737"/>
      <c r="AE61" s="620"/>
      <c r="AF61" s="454"/>
      <c r="AG61" s="454"/>
      <c r="AH61" s="454"/>
      <c r="AI61" s="549"/>
      <c r="AJ61" s="549"/>
      <c r="AK61" s="549"/>
      <c r="AL61" s="549"/>
      <c r="AM61" s="549"/>
      <c r="AN61" s="549"/>
      <c r="AO61" s="549"/>
      <c r="AP61" s="549"/>
      <c r="AQ61" s="549"/>
      <c r="AR61" s="549"/>
      <c r="AS61" s="550"/>
      <c r="AT61" s="10"/>
      <c r="AU61" s="10"/>
      <c r="AV61" s="10"/>
      <c r="AW61" s="52"/>
      <c r="AX61" s="52"/>
    </row>
    <row r="62" spans="1:74" ht="15.75" customHeight="1">
      <c r="A62" s="618"/>
      <c r="B62" s="549"/>
      <c r="C62" s="549"/>
      <c r="D62" s="549"/>
      <c r="E62" s="549"/>
      <c r="F62" s="549"/>
      <c r="G62" s="549"/>
      <c r="H62" s="619"/>
      <c r="I62" s="619"/>
      <c r="J62" s="621" t="str">
        <f>IF(M62="NONE","NONE",T62+VLOOKUP(M62,Config!A2:'Config'!B8,2,FALSE))</f>
        <v>NONE</v>
      </c>
      <c r="K62" s="621"/>
      <c r="L62" s="621"/>
      <c r="M62" s="454" t="s">
        <v>96</v>
      </c>
      <c r="N62" s="620"/>
      <c r="O62" s="620"/>
      <c r="P62" s="454"/>
      <c r="Q62" s="454"/>
      <c r="R62" s="454"/>
      <c r="S62" s="454"/>
      <c r="T62" s="893"/>
      <c r="U62" s="893"/>
      <c r="V62" s="893"/>
      <c r="W62" s="888" t="s">
        <v>96</v>
      </c>
      <c r="X62" s="888"/>
      <c r="Y62" s="888"/>
      <c r="Z62" s="888"/>
      <c r="AA62" s="454"/>
      <c r="AB62" s="634"/>
      <c r="AC62" s="7" t="s">
        <v>73</v>
      </c>
      <c r="AD62" s="737"/>
      <c r="AE62" s="620"/>
      <c r="AF62" s="454"/>
      <c r="AG62" s="454"/>
      <c r="AH62" s="454"/>
      <c r="AI62" s="549"/>
      <c r="AJ62" s="549"/>
      <c r="AK62" s="549"/>
      <c r="AL62" s="549"/>
      <c r="AM62" s="549"/>
      <c r="AN62" s="549"/>
      <c r="AO62" s="549"/>
      <c r="AP62" s="549"/>
      <c r="AQ62" s="549"/>
      <c r="AR62" s="549"/>
      <c r="AS62" s="550"/>
      <c r="AT62" s="10"/>
      <c r="AU62" s="10"/>
      <c r="AV62" s="10"/>
      <c r="AW62" s="52"/>
      <c r="AX62" s="52"/>
    </row>
    <row r="63" spans="1:74" ht="15.75" customHeight="1" thickBot="1">
      <c r="A63" s="744"/>
      <c r="B63" s="745"/>
      <c r="C63" s="745"/>
      <c r="D63" s="745"/>
      <c r="E63" s="745"/>
      <c r="F63" s="745"/>
      <c r="G63" s="745"/>
      <c r="H63" s="746"/>
      <c r="I63" s="746"/>
      <c r="J63" s="631" t="str">
        <f>IF(M63="NONE","NONE",T63+VLOOKUP(M63,Config!A2:'Config'!B8,2,FALSE))</f>
        <v>NONE</v>
      </c>
      <c r="K63" s="631"/>
      <c r="L63" s="631"/>
      <c r="M63" s="456" t="s">
        <v>96</v>
      </c>
      <c r="N63" s="645"/>
      <c r="O63" s="645"/>
      <c r="P63" s="456"/>
      <c r="Q63" s="456"/>
      <c r="R63" s="456"/>
      <c r="S63" s="456"/>
      <c r="T63" s="894"/>
      <c r="U63" s="894"/>
      <c r="V63" s="894"/>
      <c r="W63" s="889" t="s">
        <v>96</v>
      </c>
      <c r="X63" s="889"/>
      <c r="Y63" s="889"/>
      <c r="Z63" s="889"/>
      <c r="AA63" s="456"/>
      <c r="AB63" s="632"/>
      <c r="AC63" s="76" t="s">
        <v>73</v>
      </c>
      <c r="AD63" s="644"/>
      <c r="AE63" s="645"/>
      <c r="AF63" s="456"/>
      <c r="AG63" s="456"/>
      <c r="AH63" s="456"/>
      <c r="AI63" s="745"/>
      <c r="AJ63" s="745"/>
      <c r="AK63" s="745"/>
      <c r="AL63" s="745"/>
      <c r="AM63" s="745"/>
      <c r="AN63" s="745"/>
      <c r="AO63" s="745"/>
      <c r="AP63" s="745"/>
      <c r="AQ63" s="745"/>
      <c r="AR63" s="745"/>
      <c r="AS63" s="891"/>
      <c r="AT63" s="10"/>
      <c r="AU63" s="10"/>
      <c r="AV63" s="10"/>
      <c r="AW63" s="10"/>
      <c r="AX63" s="10"/>
      <c r="BS63" s="8"/>
      <c r="BT63" s="8"/>
      <c r="BU63" s="8"/>
      <c r="BV63" s="8"/>
    </row>
    <row r="64" spans="1:74" ht="15.75" customHeight="1" thickBot="1">
      <c r="A64" s="82"/>
      <c r="B64" s="82"/>
      <c r="C64" s="82"/>
      <c r="D64" s="82"/>
      <c r="E64" s="82"/>
      <c r="F64" s="82"/>
      <c r="G64" s="82"/>
      <c r="H64" s="83"/>
      <c r="I64" s="83"/>
      <c r="J64" s="84"/>
      <c r="K64" s="84"/>
      <c r="L64" s="84"/>
      <c r="M64" s="85"/>
      <c r="N64" s="86"/>
      <c r="O64" s="86"/>
      <c r="P64" s="81"/>
      <c r="Q64" s="81"/>
      <c r="R64" s="81"/>
      <c r="S64" s="85"/>
      <c r="T64" s="85"/>
      <c r="U64" s="85"/>
      <c r="V64" s="85"/>
      <c r="W64" s="87"/>
      <c r="X64" s="87"/>
      <c r="Y64" s="87"/>
      <c r="Z64" s="85"/>
      <c r="AA64" s="86"/>
      <c r="AB64" s="85"/>
      <c r="AC64" s="85"/>
      <c r="AD64" s="86"/>
      <c r="AE64" s="85"/>
      <c r="AF64" s="85"/>
      <c r="AG64" s="85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10"/>
      <c r="AU64" s="10"/>
      <c r="AV64" s="8"/>
      <c r="AW64" s="8"/>
      <c r="AX64" s="8"/>
      <c r="BS64" s="8"/>
      <c r="BT64" s="8"/>
      <c r="BU64" s="8"/>
      <c r="BV64" s="8"/>
    </row>
    <row r="65" spans="1:89" ht="15.75" customHeight="1" thickBot="1">
      <c r="A65" s="847" t="s">
        <v>176</v>
      </c>
      <c r="B65" s="848"/>
      <c r="C65" s="848"/>
      <c r="D65" s="848"/>
      <c r="E65" s="848"/>
      <c r="F65" s="848"/>
      <c r="G65" s="849"/>
      <c r="H65" s="884" t="s">
        <v>108</v>
      </c>
      <c r="I65" s="885"/>
      <c r="J65" s="760" t="s">
        <v>109</v>
      </c>
      <c r="K65" s="273"/>
      <c r="L65" s="274"/>
      <c r="M65" s="878" t="s">
        <v>175</v>
      </c>
      <c r="N65" s="879"/>
      <c r="O65" s="879"/>
      <c r="P65" s="879"/>
      <c r="Q65" s="879"/>
      <c r="R65" s="879"/>
      <c r="S65" s="879"/>
      <c r="T65" s="879"/>
      <c r="U65" s="879"/>
      <c r="V65" s="879"/>
      <c r="W65" s="879"/>
      <c r="X65" s="879"/>
      <c r="Y65" s="879"/>
      <c r="Z65" s="879"/>
      <c r="AA65" s="879"/>
      <c r="AB65" s="879"/>
      <c r="AC65" s="879"/>
      <c r="AD65" s="879"/>
      <c r="AE65" s="879"/>
      <c r="AF65" s="880"/>
      <c r="AH65" s="855" t="s">
        <v>174</v>
      </c>
      <c r="AI65" s="856"/>
      <c r="AJ65" s="856"/>
      <c r="AK65" s="856"/>
      <c r="AL65" s="856"/>
      <c r="AM65" s="856"/>
      <c r="AN65" s="856"/>
      <c r="AO65" s="856"/>
      <c r="AP65" s="856"/>
      <c r="AQ65" s="856"/>
      <c r="AR65" s="856"/>
      <c r="AS65" s="857"/>
      <c r="AT65" s="10"/>
      <c r="AU65" s="10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</row>
    <row r="66" spans="1:89" ht="15.75" customHeight="1">
      <c r="A66" s="850"/>
      <c r="B66" s="547"/>
      <c r="C66" s="547"/>
      <c r="D66" s="547"/>
      <c r="E66" s="547"/>
      <c r="F66" s="547"/>
      <c r="G66" s="547"/>
      <c r="H66" s="881"/>
      <c r="I66" s="881"/>
      <c r="J66" s="881"/>
      <c r="K66" s="881"/>
      <c r="L66" s="881"/>
      <c r="M66" s="88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90"/>
      <c r="AH66" s="872" t="s">
        <v>76</v>
      </c>
      <c r="AI66" s="873"/>
      <c r="AJ66" s="873"/>
      <c r="AK66" s="873"/>
      <c r="AL66" s="873"/>
      <c r="AM66" s="874"/>
      <c r="AN66" s="866">
        <f>ROUNDDOWN(Config!A36,0)</f>
        <v>0</v>
      </c>
      <c r="AO66" s="867"/>
      <c r="AP66" s="867"/>
      <c r="AQ66" s="867"/>
      <c r="AR66" s="867"/>
      <c r="AS66" s="868"/>
      <c r="AT66" s="10"/>
      <c r="AU66" s="10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</row>
    <row r="67" spans="1:89" ht="15.75" customHeight="1" thickBot="1">
      <c r="A67" s="618"/>
      <c r="B67" s="549"/>
      <c r="C67" s="549"/>
      <c r="D67" s="549"/>
      <c r="E67" s="549"/>
      <c r="F67" s="549"/>
      <c r="G67" s="549"/>
      <c r="H67" s="882"/>
      <c r="I67" s="882"/>
      <c r="J67" s="882"/>
      <c r="K67" s="882"/>
      <c r="L67" s="882"/>
      <c r="M67" s="91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3"/>
      <c r="AH67" s="875"/>
      <c r="AI67" s="876"/>
      <c r="AJ67" s="876"/>
      <c r="AK67" s="876"/>
      <c r="AL67" s="876"/>
      <c r="AM67" s="877"/>
      <c r="AN67" s="869"/>
      <c r="AO67" s="870"/>
      <c r="AP67" s="870"/>
      <c r="AQ67" s="870"/>
      <c r="AR67" s="870"/>
      <c r="AS67" s="871"/>
      <c r="AT67" s="10"/>
      <c r="AU67" s="10"/>
      <c r="AV67" s="10"/>
      <c r="AW67" s="10"/>
      <c r="AX67" s="10"/>
      <c r="AY67" s="10"/>
      <c r="AZ67" s="10"/>
    </row>
    <row r="68" spans="1:89" ht="15.75" customHeight="1" thickBot="1">
      <c r="A68" s="618"/>
      <c r="B68" s="549"/>
      <c r="C68" s="549"/>
      <c r="D68" s="549"/>
      <c r="E68" s="549"/>
      <c r="F68" s="549"/>
      <c r="G68" s="549"/>
      <c r="H68" s="882"/>
      <c r="I68" s="882"/>
      <c r="J68" s="882"/>
      <c r="K68" s="882"/>
      <c r="L68" s="882"/>
      <c r="M68" s="91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3"/>
      <c r="AH68" s="858" t="s">
        <v>63</v>
      </c>
      <c r="AI68" s="859"/>
      <c r="AJ68" s="859"/>
      <c r="AK68" s="859"/>
      <c r="AL68" s="862" t="s">
        <v>64</v>
      </c>
      <c r="AM68" s="863"/>
      <c r="AN68" s="863"/>
      <c r="AO68" s="863"/>
      <c r="AP68" s="858" t="s">
        <v>77</v>
      </c>
      <c r="AQ68" s="859"/>
      <c r="AR68" s="859"/>
      <c r="AS68" s="865"/>
      <c r="AT68" s="10"/>
      <c r="AU68" s="10"/>
      <c r="AV68" s="10"/>
      <c r="AW68" s="10"/>
      <c r="AX68" s="10"/>
      <c r="AY68" s="10"/>
      <c r="AZ68" s="10"/>
      <c r="BB68" s="8"/>
      <c r="BC68" s="8"/>
      <c r="BD68" s="8"/>
      <c r="BE68" s="8"/>
      <c r="BF68" s="8"/>
    </row>
    <row r="69" spans="1:89" ht="15.75" customHeight="1" thickBot="1">
      <c r="A69" s="744"/>
      <c r="B69" s="745"/>
      <c r="C69" s="745"/>
      <c r="D69" s="745"/>
      <c r="E69" s="745"/>
      <c r="F69" s="745"/>
      <c r="G69" s="745"/>
      <c r="H69" s="883"/>
      <c r="I69" s="883"/>
      <c r="J69" s="883"/>
      <c r="K69" s="883"/>
      <c r="L69" s="883"/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6"/>
      <c r="AH69" s="860">
        <f>C19*5</f>
        <v>50</v>
      </c>
      <c r="AI69" s="861"/>
      <c r="AJ69" s="861"/>
      <c r="AK69" s="861"/>
      <c r="AL69" s="860">
        <f>C19*10</f>
        <v>100</v>
      </c>
      <c r="AM69" s="861"/>
      <c r="AN69" s="861"/>
      <c r="AO69" s="861"/>
      <c r="AP69" s="860">
        <f>C19*15</f>
        <v>150</v>
      </c>
      <c r="AQ69" s="861"/>
      <c r="AR69" s="861"/>
      <c r="AS69" s="864"/>
      <c r="AT69" s="10"/>
      <c r="AU69" s="10"/>
      <c r="AV69" s="10"/>
      <c r="AW69" s="10"/>
      <c r="AX69" s="10"/>
      <c r="AY69" s="10"/>
      <c r="AZ69" s="10"/>
      <c r="BB69" s="8"/>
      <c r="BC69" s="8"/>
      <c r="BD69" s="8"/>
      <c r="BE69" s="8"/>
      <c r="BF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</row>
    <row r="70" spans="1:89" ht="15.75" customHeight="1" thickBot="1">
      <c r="A70" s="82"/>
      <c r="B70" s="82"/>
      <c r="C70" s="82"/>
      <c r="D70" s="82"/>
      <c r="E70" s="82"/>
      <c r="F70" s="82"/>
      <c r="G70" s="82"/>
      <c r="H70" s="83"/>
      <c r="I70" s="83"/>
      <c r="J70" s="84"/>
      <c r="K70" s="84"/>
      <c r="L70" s="84"/>
      <c r="M70" s="85"/>
      <c r="N70" s="86"/>
      <c r="O70" s="86"/>
      <c r="P70" s="81"/>
      <c r="Q70" s="81"/>
      <c r="R70" s="81"/>
      <c r="S70" s="85"/>
      <c r="T70" s="85"/>
      <c r="U70" s="85"/>
      <c r="V70" s="85"/>
      <c r="W70" s="87"/>
      <c r="X70" s="87"/>
      <c r="Y70" s="87"/>
      <c r="Z70" s="85"/>
      <c r="AA70" s="86"/>
      <c r="AB70" s="85"/>
      <c r="AC70" s="85"/>
      <c r="AD70" s="86"/>
      <c r="AE70" s="85"/>
      <c r="AF70" s="85"/>
      <c r="AG70" s="85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10"/>
      <c r="AU70" s="10"/>
      <c r="AV70" s="10"/>
      <c r="AW70" s="10"/>
      <c r="AX70" s="10"/>
      <c r="AY70" s="10"/>
      <c r="AZ70" s="10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</row>
    <row r="71" spans="1:89" ht="15.75" customHeight="1" thickBot="1">
      <c r="A71" s="738" t="s">
        <v>139</v>
      </c>
      <c r="B71" s="809" t="s">
        <v>140</v>
      </c>
      <c r="C71" s="810"/>
      <c r="D71" s="810"/>
      <c r="E71" s="810"/>
      <c r="F71" s="810"/>
      <c r="G71" s="810"/>
      <c r="H71" s="810"/>
      <c r="I71" s="741" t="s">
        <v>44</v>
      </c>
      <c r="J71" s="741"/>
      <c r="K71" s="821" t="s">
        <v>141</v>
      </c>
      <c r="L71" s="821"/>
      <c r="M71" s="821"/>
      <c r="N71" s="821"/>
      <c r="O71" s="741" t="s">
        <v>119</v>
      </c>
      <c r="P71" s="741"/>
      <c r="Q71" s="741"/>
      <c r="R71" s="672" t="s">
        <v>49</v>
      </c>
      <c r="S71" s="672"/>
      <c r="T71" s="672"/>
      <c r="U71" s="673" t="s">
        <v>120</v>
      </c>
      <c r="V71" s="673"/>
      <c r="W71" s="673"/>
      <c r="X71" s="672" t="s">
        <v>37</v>
      </c>
      <c r="Y71" s="672"/>
      <c r="Z71" s="673" t="s">
        <v>42</v>
      </c>
      <c r="AA71" s="673"/>
      <c r="AB71" s="672" t="s">
        <v>41</v>
      </c>
      <c r="AC71" s="672"/>
      <c r="AD71" s="673" t="s">
        <v>40</v>
      </c>
      <c r="AE71" s="673"/>
      <c r="AF71" s="672" t="s">
        <v>39</v>
      </c>
      <c r="AG71" s="672"/>
      <c r="AH71" s="673" t="s">
        <v>38</v>
      </c>
      <c r="AI71" s="673"/>
      <c r="AJ71" s="672" t="s">
        <v>17</v>
      </c>
      <c r="AK71" s="672"/>
      <c r="AL71" s="672"/>
      <c r="AM71" s="672"/>
      <c r="AN71" s="673" t="s">
        <v>142</v>
      </c>
      <c r="AO71" s="673"/>
      <c r="AP71" s="673"/>
      <c r="AQ71" s="673"/>
      <c r="AR71" s="673"/>
      <c r="AS71" s="804"/>
      <c r="AT71" s="10"/>
      <c r="AU71" s="10"/>
      <c r="AV71" s="10"/>
      <c r="AW71" s="10"/>
      <c r="AX71" s="10"/>
      <c r="AY71" s="10"/>
      <c r="AZ71" s="10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</row>
    <row r="72" spans="1:89" ht="15.75" customHeight="1">
      <c r="A72" s="739"/>
      <c r="B72" s="811"/>
      <c r="C72" s="812"/>
      <c r="D72" s="812"/>
      <c r="E72" s="812"/>
      <c r="F72" s="812"/>
      <c r="G72" s="812"/>
      <c r="H72" s="812"/>
      <c r="I72" s="742"/>
      <c r="J72" s="742"/>
      <c r="K72" s="747"/>
      <c r="L72" s="747"/>
      <c r="M72" s="747"/>
      <c r="N72" s="747"/>
      <c r="O72" s="742"/>
      <c r="P72" s="742"/>
      <c r="Q72" s="742"/>
      <c r="R72" s="801">
        <v>0</v>
      </c>
      <c r="S72" s="801"/>
      <c r="T72" s="801"/>
      <c r="U72" s="801"/>
      <c r="V72" s="801"/>
      <c r="W72" s="830"/>
      <c r="X72" s="819"/>
      <c r="Y72" s="820"/>
      <c r="Z72" s="820"/>
      <c r="AA72" s="820"/>
      <c r="AB72" s="820"/>
      <c r="AC72" s="820"/>
      <c r="AD72" s="820"/>
      <c r="AE72" s="820"/>
      <c r="AF72" s="828"/>
      <c r="AG72" s="828"/>
      <c r="AH72" s="828"/>
      <c r="AI72" s="829"/>
      <c r="AJ72" s="800"/>
      <c r="AK72" s="801"/>
      <c r="AL72" s="801"/>
      <c r="AM72" s="801"/>
      <c r="AN72" s="805"/>
      <c r="AO72" s="805"/>
      <c r="AP72" s="805"/>
      <c r="AQ72" s="805"/>
      <c r="AR72" s="805"/>
      <c r="AS72" s="806"/>
      <c r="AT72" s="37"/>
      <c r="AU72" s="37"/>
      <c r="AV72" s="37"/>
      <c r="AW72" s="37"/>
      <c r="AX72" s="10"/>
      <c r="AY72" s="10"/>
      <c r="AZ72" s="10"/>
      <c r="BC72" s="8"/>
      <c r="BD72" s="8"/>
      <c r="BE72" s="8"/>
      <c r="BF72" s="8"/>
      <c r="BG72" s="8"/>
      <c r="BH72" s="8"/>
      <c r="BI72" s="8"/>
      <c r="BJ72" s="8"/>
      <c r="BK72" s="8"/>
      <c r="BL72" s="8"/>
    </row>
    <row r="73" spans="1:89" ht="15.75" customHeight="1" thickBot="1">
      <c r="A73" s="739"/>
      <c r="B73" s="813"/>
      <c r="C73" s="814"/>
      <c r="D73" s="814"/>
      <c r="E73" s="814"/>
      <c r="F73" s="814"/>
      <c r="G73" s="814"/>
      <c r="H73" s="814"/>
      <c r="I73" s="743"/>
      <c r="J73" s="743"/>
      <c r="K73" s="748"/>
      <c r="L73" s="748"/>
      <c r="M73" s="748"/>
      <c r="N73" s="748"/>
      <c r="O73" s="743"/>
      <c r="P73" s="743"/>
      <c r="Q73" s="743"/>
      <c r="R73" s="803"/>
      <c r="S73" s="803"/>
      <c r="T73" s="803"/>
      <c r="U73" s="803"/>
      <c r="V73" s="803"/>
      <c r="W73" s="831"/>
      <c r="X73" s="756">
        <f>INT(X72/2)-5</f>
        <v>-5</v>
      </c>
      <c r="Y73" s="713"/>
      <c r="Z73" s="713">
        <f>INT(Z72/2)-5</f>
        <v>-5</v>
      </c>
      <c r="AA73" s="713"/>
      <c r="AB73" s="713">
        <f>INT(AB72/2)-5</f>
        <v>-5</v>
      </c>
      <c r="AC73" s="713"/>
      <c r="AD73" s="713">
        <f>INT(AD72/2)-5</f>
        <v>-5</v>
      </c>
      <c r="AE73" s="713"/>
      <c r="AF73" s="713">
        <f>INT(AF72/2)-5</f>
        <v>-5</v>
      </c>
      <c r="AG73" s="713"/>
      <c r="AH73" s="713">
        <f>INT(AH72/2)-5</f>
        <v>-5</v>
      </c>
      <c r="AI73" s="714"/>
      <c r="AJ73" s="802"/>
      <c r="AK73" s="803"/>
      <c r="AL73" s="803"/>
      <c r="AM73" s="803"/>
      <c r="AN73" s="807"/>
      <c r="AO73" s="807"/>
      <c r="AP73" s="807"/>
      <c r="AQ73" s="807"/>
      <c r="AR73" s="807"/>
      <c r="AS73" s="808"/>
      <c r="AT73" s="10"/>
      <c r="AU73" s="10"/>
      <c r="AV73" s="10"/>
      <c r="AW73" s="10"/>
      <c r="AX73" s="10"/>
      <c r="AY73" s="10"/>
      <c r="AZ73" s="10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89" ht="15.75" customHeight="1">
      <c r="A74" s="739"/>
      <c r="B74" s="715" t="s">
        <v>147</v>
      </c>
      <c r="C74" s="716"/>
      <c r="D74" s="716"/>
      <c r="E74" s="717"/>
      <c r="F74" s="815"/>
      <c r="G74" s="730"/>
      <c r="H74" s="730"/>
      <c r="I74" s="730"/>
      <c r="J74" s="816"/>
      <c r="K74" s="822" t="s">
        <v>130</v>
      </c>
      <c r="L74" s="823"/>
      <c r="M74" s="824"/>
      <c r="N74" s="783"/>
      <c r="O74" s="784"/>
      <c r="P74" s="784"/>
      <c r="Q74" s="785"/>
      <c r="R74" s="715" t="s">
        <v>145</v>
      </c>
      <c r="S74" s="716"/>
      <c r="T74" s="716"/>
      <c r="U74" s="717"/>
      <c r="V74" s="817"/>
      <c r="W74" s="818"/>
      <c r="X74" s="775" t="s">
        <v>144</v>
      </c>
      <c r="Y74" s="776"/>
      <c r="Z74" s="777"/>
      <c r="AA74" s="729"/>
      <c r="AB74" s="730"/>
      <c r="AC74" s="730"/>
      <c r="AD74" s="730"/>
      <c r="AE74" s="731"/>
      <c r="AF74" s="715" t="s">
        <v>143</v>
      </c>
      <c r="AG74" s="716"/>
      <c r="AH74" s="716"/>
      <c r="AI74" s="723"/>
      <c r="AJ74" s="769"/>
      <c r="AK74" s="770"/>
      <c r="AL74" s="770"/>
      <c r="AM74" s="770"/>
      <c r="AN74" s="771"/>
      <c r="AO74" s="775" t="s">
        <v>146</v>
      </c>
      <c r="AP74" s="776"/>
      <c r="AQ74" s="777"/>
      <c r="AR74" s="769"/>
      <c r="AS74" s="782"/>
      <c r="AT74" s="10"/>
      <c r="AU74" s="10"/>
      <c r="AV74" s="10"/>
      <c r="AX74" s="10"/>
      <c r="AY74" s="10"/>
      <c r="AZ74" s="10"/>
      <c r="BA74" s="10"/>
      <c r="BB74" s="10"/>
      <c r="BC74" s="10"/>
    </row>
    <row r="75" spans="1:89" ht="15.75" customHeight="1" thickBot="1">
      <c r="A75" s="739"/>
      <c r="B75" s="718"/>
      <c r="C75" s="719"/>
      <c r="D75" s="719"/>
      <c r="E75" s="720"/>
      <c r="F75" s="615"/>
      <c r="G75" s="616"/>
      <c r="H75" s="616"/>
      <c r="I75" s="616"/>
      <c r="J75" s="617"/>
      <c r="K75" s="825"/>
      <c r="L75" s="826"/>
      <c r="M75" s="827"/>
      <c r="N75" s="786"/>
      <c r="O75" s="636"/>
      <c r="P75" s="636"/>
      <c r="Q75" s="637"/>
      <c r="R75" s="718"/>
      <c r="S75" s="719"/>
      <c r="T75" s="719"/>
      <c r="U75" s="720"/>
      <c r="V75" s="721"/>
      <c r="W75" s="722"/>
      <c r="X75" s="778"/>
      <c r="Y75" s="779"/>
      <c r="Z75" s="780"/>
      <c r="AA75" s="732" t="s">
        <v>96</v>
      </c>
      <c r="AB75" s="616"/>
      <c r="AC75" s="616"/>
      <c r="AD75" s="616"/>
      <c r="AE75" s="733"/>
      <c r="AF75" s="718"/>
      <c r="AG75" s="719"/>
      <c r="AH75" s="719"/>
      <c r="AI75" s="724"/>
      <c r="AJ75" s="772"/>
      <c r="AK75" s="773"/>
      <c r="AL75" s="773"/>
      <c r="AM75" s="773"/>
      <c r="AN75" s="774"/>
      <c r="AO75" s="778"/>
      <c r="AP75" s="779"/>
      <c r="AQ75" s="780"/>
      <c r="AR75" s="772"/>
      <c r="AS75" s="781"/>
      <c r="AT75" s="10"/>
      <c r="AU75" s="10"/>
      <c r="AW75" s="10"/>
      <c r="AX75" s="10"/>
      <c r="AY75" s="10"/>
      <c r="AZ75" s="10"/>
      <c r="BA75" s="10"/>
      <c r="BB75" s="10"/>
      <c r="BC75" s="10"/>
      <c r="CK75" s="74"/>
    </row>
    <row r="76" spans="1:89" ht="15.75" customHeight="1">
      <c r="A76" s="739"/>
      <c r="B76" s="787" t="s">
        <v>89</v>
      </c>
      <c r="C76" s="788"/>
      <c r="D76" s="789"/>
      <c r="E76" s="793"/>
      <c r="F76" s="794"/>
      <c r="G76" s="794"/>
      <c r="H76" s="794"/>
      <c r="I76" s="794"/>
      <c r="J76" s="794"/>
      <c r="K76" s="794"/>
      <c r="L76" s="794"/>
      <c r="M76" s="794"/>
      <c r="N76" s="794"/>
      <c r="O76" s="794"/>
      <c r="P76" s="794"/>
      <c r="Q76" s="794"/>
      <c r="R76" s="794"/>
      <c r="S76" s="794"/>
      <c r="T76" s="794"/>
      <c r="U76" s="794"/>
      <c r="V76" s="794"/>
      <c r="W76" s="794"/>
      <c r="X76" s="794"/>
      <c r="Y76" s="794"/>
      <c r="Z76" s="794"/>
      <c r="AA76" s="794"/>
      <c r="AB76" s="794"/>
      <c r="AC76" s="794"/>
      <c r="AD76" s="794"/>
      <c r="AE76" s="794"/>
      <c r="AF76" s="794"/>
      <c r="AG76" s="794"/>
      <c r="AH76" s="794"/>
      <c r="AI76" s="794"/>
      <c r="AJ76" s="795"/>
      <c r="AK76" s="795"/>
      <c r="AL76" s="795"/>
      <c r="AM76" s="795"/>
      <c r="AN76" s="795"/>
      <c r="AO76" s="794"/>
      <c r="AP76" s="794"/>
      <c r="AQ76" s="794"/>
      <c r="AR76" s="794"/>
      <c r="AS76" s="796"/>
      <c r="AT76" s="10"/>
      <c r="AU76" s="10"/>
      <c r="AV76" s="10"/>
      <c r="AW76" s="10"/>
      <c r="AX76" s="10"/>
      <c r="AY76" s="10"/>
      <c r="AZ76" s="10"/>
      <c r="BA76" s="10"/>
      <c r="BB76" s="10"/>
      <c r="BC76" s="10"/>
    </row>
    <row r="77" spans="1:89" ht="15.75" customHeight="1" thickBot="1">
      <c r="A77" s="740"/>
      <c r="B77" s="790"/>
      <c r="C77" s="791"/>
      <c r="D77" s="792"/>
      <c r="E77" s="797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98"/>
      <c r="AB77" s="798"/>
      <c r="AC77" s="798"/>
      <c r="AD77" s="798"/>
      <c r="AE77" s="798"/>
      <c r="AF77" s="798"/>
      <c r="AG77" s="798"/>
      <c r="AH77" s="798"/>
      <c r="AI77" s="798"/>
      <c r="AJ77" s="798"/>
      <c r="AK77" s="798"/>
      <c r="AL77" s="798"/>
      <c r="AM77" s="798"/>
      <c r="AN77" s="798"/>
      <c r="AO77" s="798"/>
      <c r="AP77" s="798"/>
      <c r="AQ77" s="798"/>
      <c r="AR77" s="798"/>
      <c r="AS77" s="799"/>
      <c r="AT77" s="10"/>
      <c r="AU77" s="10"/>
      <c r="AV77" s="10"/>
      <c r="AW77" s="10"/>
      <c r="AX77" s="10"/>
      <c r="AY77" s="10"/>
      <c r="AZ77" s="10"/>
      <c r="BA77" s="10"/>
      <c r="BB77" s="10"/>
    </row>
    <row r="78" spans="1:89" ht="15.75" customHeight="1" thickBot="1"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</row>
    <row r="79" spans="1:89" ht="15.75" customHeight="1" thickBot="1">
      <c r="A79" s="668" t="s">
        <v>161</v>
      </c>
      <c r="B79" s="642" t="s">
        <v>78</v>
      </c>
      <c r="C79" s="642"/>
      <c r="D79" s="642"/>
      <c r="E79" s="643"/>
      <c r="F79" s="683"/>
      <c r="G79" s="684"/>
      <c r="H79" s="684"/>
      <c r="I79" s="684"/>
      <c r="J79" s="684"/>
      <c r="K79" s="685"/>
      <c r="L79" s="29"/>
      <c r="M79" s="703" t="s">
        <v>162</v>
      </c>
      <c r="N79" s="371" t="s">
        <v>136</v>
      </c>
      <c r="O79" s="372"/>
      <c r="P79" s="372"/>
      <c r="Q79" s="372"/>
      <c r="R79" s="372"/>
      <c r="S79" s="372"/>
      <c r="T79" s="372"/>
      <c r="U79" s="373"/>
      <c r="V79" s="674"/>
      <c r="W79" s="675"/>
      <c r="X79" s="675"/>
      <c r="Y79" s="675"/>
      <c r="Z79" s="675"/>
      <c r="AA79" s="675"/>
      <c r="AB79" s="675"/>
      <c r="AC79" s="675"/>
      <c r="AD79" s="675"/>
      <c r="AE79" s="675"/>
      <c r="AF79" s="675"/>
      <c r="AG79" s="675"/>
      <c r="AH79" s="675"/>
      <c r="AI79" s="675"/>
      <c r="AJ79" s="675"/>
      <c r="AK79" s="675"/>
      <c r="AL79" s="675"/>
      <c r="AM79" s="675"/>
      <c r="AN79" s="675"/>
      <c r="AO79" s="675"/>
      <c r="AP79" s="675"/>
      <c r="AQ79" s="675"/>
      <c r="AR79" s="675"/>
      <c r="AS79" s="676"/>
      <c r="AT79" s="10"/>
      <c r="AU79" s="10"/>
      <c r="AV79" s="10"/>
      <c r="AW79" s="10"/>
      <c r="AX79" s="10"/>
      <c r="AY79" s="10"/>
      <c r="AZ79" s="10"/>
      <c r="BA79" s="10"/>
      <c r="BB79" s="10"/>
      <c r="BC79" s="39"/>
    </row>
    <row r="80" spans="1:89" ht="15.75" customHeight="1" thickBot="1">
      <c r="A80" s="669"/>
      <c r="B80" s="688" t="s">
        <v>79</v>
      </c>
      <c r="C80" s="688"/>
      <c r="D80" s="688"/>
      <c r="E80" s="689"/>
      <c r="F80" s="699"/>
      <c r="G80" s="287"/>
      <c r="H80" s="287"/>
      <c r="I80" s="287"/>
      <c r="J80" s="287"/>
      <c r="K80" s="623"/>
      <c r="L80" s="29"/>
      <c r="M80" s="704"/>
      <c r="N80" s="374"/>
      <c r="O80" s="375"/>
      <c r="P80" s="375"/>
      <c r="Q80" s="375"/>
      <c r="R80" s="375"/>
      <c r="S80" s="375"/>
      <c r="T80" s="375"/>
      <c r="U80" s="376"/>
      <c r="V80" s="677"/>
      <c r="W80" s="678"/>
      <c r="X80" s="678"/>
      <c r="Y80" s="678"/>
      <c r="Z80" s="678"/>
      <c r="AA80" s="678"/>
      <c r="AB80" s="678"/>
      <c r="AC80" s="678"/>
      <c r="AD80" s="678"/>
      <c r="AE80" s="678"/>
      <c r="AF80" s="678"/>
      <c r="AG80" s="678"/>
      <c r="AH80" s="678"/>
      <c r="AI80" s="678"/>
      <c r="AJ80" s="678"/>
      <c r="AK80" s="678"/>
      <c r="AL80" s="678"/>
      <c r="AM80" s="678"/>
      <c r="AN80" s="678"/>
      <c r="AO80" s="678"/>
      <c r="AP80" s="678"/>
      <c r="AQ80" s="678"/>
      <c r="AR80" s="678"/>
      <c r="AS80" s="679"/>
      <c r="AT80" s="10"/>
      <c r="AU80" s="10"/>
      <c r="AV80" s="10"/>
      <c r="AW80" s="10"/>
      <c r="AX80" s="10"/>
      <c r="AY80" s="10"/>
      <c r="AZ80" s="10"/>
      <c r="BA80" s="10"/>
      <c r="BB80" s="10"/>
      <c r="BC80" s="39"/>
    </row>
    <row r="81" spans="1:66" ht="15.75" customHeight="1" thickBot="1">
      <c r="A81" s="669"/>
      <c r="B81" s="686" t="s">
        <v>80</v>
      </c>
      <c r="C81" s="686"/>
      <c r="D81" s="686"/>
      <c r="E81" s="687"/>
      <c r="F81" s="622"/>
      <c r="G81" s="287"/>
      <c r="H81" s="287"/>
      <c r="I81" s="287"/>
      <c r="J81" s="287"/>
      <c r="K81" s="623"/>
      <c r="L81" s="29"/>
      <c r="M81" s="704"/>
      <c r="N81" s="706" t="s">
        <v>85</v>
      </c>
      <c r="O81" s="707"/>
      <c r="P81" s="708"/>
      <c r="Q81" s="377"/>
      <c r="R81" s="378"/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  <c r="AI81" s="378"/>
      <c r="AJ81" s="378"/>
      <c r="AK81" s="378"/>
      <c r="AL81" s="378"/>
      <c r="AM81" s="378"/>
      <c r="AN81" s="378"/>
      <c r="AO81" s="378"/>
      <c r="AP81" s="378"/>
      <c r="AQ81" s="378"/>
      <c r="AR81" s="378"/>
      <c r="AS81" s="379"/>
      <c r="AT81" s="10"/>
      <c r="AU81" s="10"/>
      <c r="AV81" s="10"/>
      <c r="AW81" s="10"/>
      <c r="AX81" s="10"/>
      <c r="AY81" s="10"/>
      <c r="AZ81" s="10"/>
      <c r="BA81" s="10"/>
      <c r="BB81" s="10"/>
      <c r="BC81" s="39"/>
    </row>
    <row r="82" spans="1:66" ht="15.75" customHeight="1" thickBot="1">
      <c r="A82" s="669"/>
      <c r="B82" s="688" t="s">
        <v>48</v>
      </c>
      <c r="C82" s="688"/>
      <c r="D82" s="688"/>
      <c r="E82" s="689"/>
      <c r="F82" s="624"/>
      <c r="G82" s="625"/>
      <c r="H82" s="625"/>
      <c r="I82" s="625"/>
      <c r="J82" s="625"/>
      <c r="K82" s="626"/>
      <c r="L82" s="29"/>
      <c r="M82" s="704"/>
      <c r="N82" s="709"/>
      <c r="O82" s="710"/>
      <c r="P82" s="711"/>
      <c r="Q82" s="278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80"/>
      <c r="AT82" s="10"/>
      <c r="AU82" s="10"/>
      <c r="AV82" s="10"/>
      <c r="AW82" s="10"/>
      <c r="AX82" s="10"/>
      <c r="AY82" s="10"/>
      <c r="AZ82" s="10"/>
      <c r="BA82" s="10"/>
      <c r="BB82" s="10"/>
      <c r="BC82" s="39"/>
    </row>
    <row r="83" spans="1:66" ht="15.75" customHeight="1" thickBot="1">
      <c r="A83" s="669"/>
      <c r="B83" s="686" t="s">
        <v>81</v>
      </c>
      <c r="C83" s="686"/>
      <c r="D83" s="686"/>
      <c r="E83" s="686"/>
      <c r="F83" s="687"/>
      <c r="G83" s="622"/>
      <c r="H83" s="287"/>
      <c r="I83" s="287"/>
      <c r="J83" s="287"/>
      <c r="K83" s="623"/>
      <c r="L83" s="29"/>
      <c r="M83" s="704"/>
      <c r="N83" s="839" t="s">
        <v>86</v>
      </c>
      <c r="O83" s="840"/>
      <c r="P83" s="841"/>
      <c r="Q83" s="275"/>
      <c r="R83" s="276"/>
      <c r="S83" s="276"/>
      <c r="T83" s="276"/>
      <c r="U83" s="276"/>
      <c r="V83" s="276"/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276"/>
      <c r="AI83" s="276"/>
      <c r="AJ83" s="276"/>
      <c r="AK83" s="276"/>
      <c r="AL83" s="276"/>
      <c r="AM83" s="276"/>
      <c r="AN83" s="276"/>
      <c r="AO83" s="276"/>
      <c r="AP83" s="276"/>
      <c r="AQ83" s="276"/>
      <c r="AR83" s="276"/>
      <c r="AS83" s="277"/>
      <c r="AT83" s="10"/>
      <c r="AU83" s="10"/>
      <c r="AV83" s="10"/>
      <c r="AW83" s="10"/>
      <c r="AX83" s="10"/>
      <c r="AY83" s="10"/>
      <c r="AZ83" s="10"/>
      <c r="BA83" s="10"/>
      <c r="BB83" s="10"/>
      <c r="BC83" s="39"/>
      <c r="BD83" s="10"/>
    </row>
    <row r="84" spans="1:66" ht="15.75" customHeight="1" thickBot="1">
      <c r="A84" s="669"/>
      <c r="B84" s="688" t="s">
        <v>83</v>
      </c>
      <c r="C84" s="688"/>
      <c r="D84" s="688"/>
      <c r="E84" s="688"/>
      <c r="F84" s="689"/>
      <c r="G84" s="622"/>
      <c r="H84" s="287"/>
      <c r="I84" s="287"/>
      <c r="J84" s="287"/>
      <c r="K84" s="623"/>
      <c r="L84" s="29"/>
      <c r="M84" s="704"/>
      <c r="N84" s="842"/>
      <c r="O84" s="843"/>
      <c r="P84" s="844"/>
      <c r="Q84" s="278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80"/>
      <c r="AT84" s="10"/>
      <c r="AU84" s="10"/>
      <c r="AV84" s="10"/>
      <c r="AW84" s="10"/>
      <c r="AX84" s="10"/>
      <c r="AY84" s="10"/>
      <c r="AZ84" s="10"/>
      <c r="BA84" s="10"/>
      <c r="BB84" s="10"/>
      <c r="BC84" s="39"/>
      <c r="BD84" s="10"/>
      <c r="BE84" s="39"/>
      <c r="BF84" s="10"/>
      <c r="BG84" s="10"/>
      <c r="BH84" s="10"/>
      <c r="BI84" s="10"/>
      <c r="BJ84" s="10"/>
      <c r="BK84" s="10"/>
      <c r="BL84" s="10"/>
      <c r="BM84" s="10"/>
      <c r="BN84" s="10"/>
    </row>
    <row r="85" spans="1:66" ht="15.75" customHeight="1" thickBot="1">
      <c r="A85" s="669"/>
      <c r="B85" s="686" t="s">
        <v>82</v>
      </c>
      <c r="C85" s="686"/>
      <c r="D85" s="686"/>
      <c r="E85" s="686"/>
      <c r="F85" s="687"/>
      <c r="G85" s="761"/>
      <c r="H85" s="762"/>
      <c r="I85" s="762"/>
      <c r="J85" s="762"/>
      <c r="K85" s="763"/>
      <c r="L85" s="29"/>
      <c r="M85" s="704"/>
      <c r="N85" s="706" t="s">
        <v>87</v>
      </c>
      <c r="O85" s="707"/>
      <c r="P85" s="708"/>
      <c r="Q85" s="275"/>
      <c r="R85" s="276"/>
      <c r="S85" s="276"/>
      <c r="T85" s="276"/>
      <c r="U85" s="276"/>
      <c r="V85" s="276"/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276"/>
      <c r="AI85" s="276"/>
      <c r="AJ85" s="276"/>
      <c r="AK85" s="276"/>
      <c r="AL85" s="276"/>
      <c r="AM85" s="276"/>
      <c r="AN85" s="276"/>
      <c r="AO85" s="276"/>
      <c r="AP85" s="276"/>
      <c r="AQ85" s="276"/>
      <c r="AR85" s="276"/>
      <c r="AS85" s="277"/>
      <c r="AT85" s="10"/>
      <c r="AU85" s="10"/>
      <c r="AV85" s="10"/>
      <c r="AW85" s="10"/>
      <c r="AX85" s="10"/>
      <c r="AY85" s="10"/>
      <c r="AZ85" s="10"/>
      <c r="BA85" s="10"/>
      <c r="BB85" s="10"/>
      <c r="BC85" s="39"/>
      <c r="BD85" s="10"/>
      <c r="BE85" s="39"/>
      <c r="BF85" s="10"/>
      <c r="BG85" s="10"/>
      <c r="BH85" s="10"/>
      <c r="BI85" s="10"/>
      <c r="BJ85" s="10"/>
      <c r="BK85" s="10"/>
      <c r="BL85" s="10"/>
      <c r="BM85" s="10"/>
      <c r="BN85" s="10"/>
    </row>
    <row r="86" spans="1:66" ht="15.75" customHeight="1" thickBot="1">
      <c r="A86" s="669"/>
      <c r="B86" s="539" t="s">
        <v>84</v>
      </c>
      <c r="C86" s="539"/>
      <c r="D86" s="539"/>
      <c r="E86" s="539"/>
      <c r="F86" s="539"/>
      <c r="G86" s="539"/>
      <c r="H86" s="539"/>
      <c r="I86" s="539"/>
      <c r="J86" s="539"/>
      <c r="K86" s="540"/>
      <c r="L86" s="29"/>
      <c r="M86" s="704"/>
      <c r="N86" s="757"/>
      <c r="O86" s="758"/>
      <c r="P86" s="759"/>
      <c r="Q86" s="377"/>
      <c r="R86" s="378"/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  <c r="AI86" s="378"/>
      <c r="AJ86" s="378"/>
      <c r="AK86" s="378"/>
      <c r="AL86" s="378"/>
      <c r="AM86" s="378"/>
      <c r="AN86" s="378"/>
      <c r="AO86" s="378"/>
      <c r="AP86" s="378"/>
      <c r="AQ86" s="378"/>
      <c r="AR86" s="378"/>
      <c r="AS86" s="379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6" ht="15.75" customHeight="1">
      <c r="A87" s="669"/>
      <c r="B87" s="690"/>
      <c r="C87" s="691"/>
      <c r="D87" s="691"/>
      <c r="E87" s="691"/>
      <c r="F87" s="691"/>
      <c r="G87" s="691"/>
      <c r="H87" s="691"/>
      <c r="I87" s="691"/>
      <c r="J87" s="691"/>
      <c r="K87" s="692"/>
      <c r="L87" s="29"/>
      <c r="M87" s="704"/>
      <c r="N87" s="749" t="s">
        <v>88</v>
      </c>
      <c r="O87" s="750"/>
      <c r="P87" s="750"/>
      <c r="Q87" s="750"/>
      <c r="R87" s="750"/>
      <c r="S87" s="751"/>
      <c r="T87" s="275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7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6" ht="15.75" customHeight="1" thickBot="1">
      <c r="A88" s="670"/>
      <c r="B88" s="693"/>
      <c r="C88" s="694"/>
      <c r="D88" s="694"/>
      <c r="E88" s="694"/>
      <c r="F88" s="694"/>
      <c r="G88" s="694"/>
      <c r="H88" s="694"/>
      <c r="I88" s="694"/>
      <c r="J88" s="694"/>
      <c r="K88" s="695"/>
      <c r="L88" s="29"/>
      <c r="M88" s="704"/>
      <c r="N88" s="752"/>
      <c r="O88" s="753"/>
      <c r="P88" s="753"/>
      <c r="Q88" s="753"/>
      <c r="R88" s="753"/>
      <c r="S88" s="754"/>
      <c r="T88" s="278"/>
      <c r="U88" s="279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8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</row>
    <row r="89" spans="1:66" ht="15.75" customHeight="1" thickBot="1">
      <c r="A89" s="671"/>
      <c r="B89" s="696"/>
      <c r="C89" s="697"/>
      <c r="D89" s="697"/>
      <c r="E89" s="697"/>
      <c r="F89" s="697"/>
      <c r="G89" s="697"/>
      <c r="H89" s="697"/>
      <c r="I89" s="697"/>
      <c r="J89" s="697"/>
      <c r="K89" s="698"/>
      <c r="L89" s="29"/>
      <c r="M89" s="705"/>
      <c r="N89" s="764" t="s">
        <v>89</v>
      </c>
      <c r="O89" s="765"/>
      <c r="P89" s="765"/>
      <c r="Q89" s="766"/>
      <c r="R89" s="281"/>
      <c r="S89" s="282"/>
      <c r="T89" s="282"/>
      <c r="U89" s="282"/>
      <c r="V89" s="282"/>
      <c r="W89" s="282"/>
      <c r="X89" s="282"/>
      <c r="Y89" s="282"/>
      <c r="Z89" s="282"/>
      <c r="AA89" s="282"/>
      <c r="AB89" s="282"/>
      <c r="AC89" s="282"/>
      <c r="AD89" s="282"/>
      <c r="AE89" s="282"/>
      <c r="AF89" s="282"/>
      <c r="AG89" s="282"/>
      <c r="AH89" s="282"/>
      <c r="AI89" s="282"/>
      <c r="AJ89" s="282"/>
      <c r="AK89" s="282"/>
      <c r="AL89" s="282"/>
      <c r="AM89" s="282"/>
      <c r="AN89" s="282"/>
      <c r="AO89" s="282"/>
      <c r="AP89" s="282"/>
      <c r="AQ89" s="282"/>
      <c r="AR89" s="282"/>
      <c r="AS89" s="283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</row>
    <row r="90" spans="1:66" ht="15.75" customHeight="1" thickBo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V90" s="29"/>
      <c r="Y90" s="29"/>
      <c r="Z90" s="29"/>
      <c r="AA90" s="29"/>
      <c r="AB90" s="29"/>
      <c r="AN90" s="29"/>
      <c r="AO90" s="29"/>
      <c r="AP90" s="29"/>
      <c r="AQ90" s="29"/>
      <c r="AR90" s="29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</row>
    <row r="91" spans="1:66" ht="15.75" customHeight="1" thickBot="1">
      <c r="A91" s="845" t="s">
        <v>163</v>
      </c>
      <c r="B91" s="295" t="s">
        <v>110</v>
      </c>
      <c r="C91" s="296"/>
      <c r="D91" s="296"/>
      <c r="E91" s="296"/>
      <c r="F91" s="296"/>
      <c r="G91" s="296"/>
      <c r="H91" s="296"/>
      <c r="I91" s="296"/>
      <c r="J91" s="297"/>
      <c r="K91" s="700" t="s">
        <v>58</v>
      </c>
      <c r="L91" s="701"/>
      <c r="M91" s="702"/>
      <c r="N91" s="760" t="s">
        <v>111</v>
      </c>
      <c r="O91" s="273"/>
      <c r="P91" s="274"/>
      <c r="Q91" s="700" t="s">
        <v>112</v>
      </c>
      <c r="R91" s="701"/>
      <c r="S91" s="701"/>
      <c r="T91" s="702"/>
      <c r="U91" s="438" t="s">
        <v>113</v>
      </c>
      <c r="V91" s="439"/>
      <c r="W91" s="439"/>
      <c r="X91" s="439"/>
      <c r="Y91" s="440"/>
      <c r="Z91" s="289" t="s">
        <v>75</v>
      </c>
      <c r="AA91" s="289"/>
      <c r="AB91" s="289"/>
      <c r="AC91" s="289"/>
      <c r="AD91" s="289"/>
      <c r="AE91" s="289"/>
      <c r="AF91" s="289"/>
      <c r="AG91" s="289"/>
      <c r="AH91" s="289"/>
      <c r="AI91" s="289"/>
      <c r="AJ91" s="289"/>
      <c r="AK91" s="289"/>
      <c r="AL91" s="289"/>
      <c r="AM91" s="289"/>
      <c r="AN91" s="289"/>
      <c r="AO91" s="289"/>
      <c r="AP91" s="289"/>
      <c r="AQ91" s="289"/>
      <c r="AR91" s="289"/>
      <c r="AS91" s="29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</row>
    <row r="92" spans="1:66" ht="15.75" customHeight="1">
      <c r="A92" s="846"/>
      <c r="B92" s="767"/>
      <c r="C92" s="768"/>
      <c r="D92" s="768"/>
      <c r="E92" s="768"/>
      <c r="F92" s="768"/>
      <c r="G92" s="768"/>
      <c r="H92" s="768"/>
      <c r="I92" s="768"/>
      <c r="J92" s="768"/>
      <c r="K92" s="755"/>
      <c r="L92" s="755"/>
      <c r="M92" s="755"/>
      <c r="N92" s="245"/>
      <c r="O92" s="245"/>
      <c r="P92" s="245"/>
      <c r="Q92" s="246"/>
      <c r="R92" s="246"/>
      <c r="S92" s="246"/>
      <c r="T92" s="246"/>
      <c r="U92" s="246"/>
      <c r="V92" s="246"/>
      <c r="W92" s="246"/>
      <c r="X92" s="246"/>
      <c r="Y92" s="286"/>
      <c r="Z92" s="272"/>
      <c r="AA92" s="272"/>
      <c r="AB92" s="272"/>
      <c r="AC92" s="272"/>
      <c r="AD92" s="272"/>
      <c r="AE92" s="272"/>
      <c r="AF92" s="272"/>
      <c r="AG92" s="272"/>
      <c r="AH92" s="272"/>
      <c r="AI92" s="272"/>
      <c r="AJ92" s="272"/>
      <c r="AK92" s="272"/>
      <c r="AL92" s="272"/>
      <c r="AM92" s="272"/>
      <c r="AN92" s="272"/>
      <c r="AO92" s="272"/>
      <c r="AP92" s="272"/>
      <c r="AQ92" s="272"/>
      <c r="AR92" s="272"/>
      <c r="AS92" s="886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</row>
    <row r="93" spans="1:66" ht="15.75" customHeight="1">
      <c r="A93" s="846"/>
      <c r="B93" s="247"/>
      <c r="C93" s="248"/>
      <c r="D93" s="248"/>
      <c r="E93" s="248"/>
      <c r="F93" s="248"/>
      <c r="G93" s="248"/>
      <c r="H93" s="248"/>
      <c r="I93" s="248"/>
      <c r="J93" s="248"/>
      <c r="K93" s="245"/>
      <c r="L93" s="245"/>
      <c r="M93" s="245"/>
      <c r="N93" s="245"/>
      <c r="O93" s="245"/>
      <c r="P93" s="245"/>
      <c r="Q93" s="246"/>
      <c r="R93" s="246"/>
      <c r="S93" s="246"/>
      <c r="T93" s="246"/>
      <c r="U93" s="246"/>
      <c r="V93" s="246"/>
      <c r="W93" s="246"/>
      <c r="X93" s="246"/>
      <c r="Y93" s="28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725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</row>
    <row r="94" spans="1:66" ht="15.75" customHeight="1">
      <c r="A94" s="846"/>
      <c r="B94" s="247"/>
      <c r="C94" s="248"/>
      <c r="D94" s="248"/>
      <c r="E94" s="248"/>
      <c r="F94" s="248"/>
      <c r="G94" s="248"/>
      <c r="H94" s="248"/>
      <c r="I94" s="248"/>
      <c r="J94" s="248"/>
      <c r="K94" s="245"/>
      <c r="L94" s="245"/>
      <c r="M94" s="245"/>
      <c r="N94" s="245"/>
      <c r="O94" s="245"/>
      <c r="P94" s="245"/>
      <c r="Q94" s="246"/>
      <c r="R94" s="246"/>
      <c r="S94" s="246"/>
      <c r="T94" s="246"/>
      <c r="U94" s="246"/>
      <c r="V94" s="246"/>
      <c r="W94" s="246"/>
      <c r="X94" s="246"/>
      <c r="Y94" s="28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725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</row>
    <row r="95" spans="1:66" ht="15.75" customHeight="1">
      <c r="A95" s="846"/>
      <c r="B95" s="247"/>
      <c r="C95" s="248"/>
      <c r="D95" s="248"/>
      <c r="E95" s="248"/>
      <c r="F95" s="248"/>
      <c r="G95" s="248"/>
      <c r="H95" s="248"/>
      <c r="I95" s="248"/>
      <c r="J95" s="248"/>
      <c r="K95" s="245"/>
      <c r="L95" s="245"/>
      <c r="M95" s="245"/>
      <c r="N95" s="755"/>
      <c r="O95" s="755"/>
      <c r="P95" s="755"/>
      <c r="Q95" s="294"/>
      <c r="R95" s="294"/>
      <c r="S95" s="294"/>
      <c r="T95" s="294"/>
      <c r="U95" s="294"/>
      <c r="V95" s="294"/>
      <c r="W95" s="294"/>
      <c r="X95" s="294"/>
      <c r="Y95" s="630"/>
      <c r="Z95" s="272"/>
      <c r="AA95" s="272"/>
      <c r="AB95" s="272"/>
      <c r="AC95" s="272"/>
      <c r="AD95" s="272"/>
      <c r="AE95" s="272"/>
      <c r="AF95" s="272"/>
      <c r="AG95" s="272"/>
      <c r="AH95" s="272"/>
      <c r="AI95" s="272"/>
      <c r="AJ95" s="272"/>
      <c r="AK95" s="272"/>
      <c r="AL95" s="272"/>
      <c r="AM95" s="272"/>
      <c r="AN95" s="272"/>
      <c r="AO95" s="272"/>
      <c r="AP95" s="272"/>
      <c r="AQ95" s="272"/>
      <c r="AR95" s="272"/>
      <c r="AS95" s="886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</row>
    <row r="96" spans="1:66" ht="15.75" customHeight="1">
      <c r="A96" s="846"/>
      <c r="B96" s="247"/>
      <c r="C96" s="248"/>
      <c r="D96" s="248"/>
      <c r="E96" s="248"/>
      <c r="F96" s="248"/>
      <c r="G96" s="248"/>
      <c r="H96" s="248"/>
      <c r="I96" s="248"/>
      <c r="J96" s="248"/>
      <c r="K96" s="245"/>
      <c r="L96" s="245"/>
      <c r="M96" s="245"/>
      <c r="N96" s="245"/>
      <c r="O96" s="245"/>
      <c r="P96" s="245"/>
      <c r="Q96" s="246"/>
      <c r="R96" s="246"/>
      <c r="S96" s="246"/>
      <c r="T96" s="246"/>
      <c r="U96" s="246"/>
      <c r="V96" s="246"/>
      <c r="W96" s="246"/>
      <c r="X96" s="246"/>
      <c r="Y96" s="28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725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</row>
    <row r="97" spans="1:66" ht="15.75" customHeight="1">
      <c r="A97" s="846"/>
      <c r="B97" s="247"/>
      <c r="C97" s="248"/>
      <c r="D97" s="248"/>
      <c r="E97" s="248"/>
      <c r="F97" s="248"/>
      <c r="G97" s="248"/>
      <c r="H97" s="248"/>
      <c r="I97" s="248"/>
      <c r="J97" s="248"/>
      <c r="K97" s="245"/>
      <c r="L97" s="245"/>
      <c r="M97" s="245"/>
      <c r="N97" s="245"/>
      <c r="O97" s="245"/>
      <c r="P97" s="245"/>
      <c r="Q97" s="246"/>
      <c r="R97" s="246"/>
      <c r="S97" s="246"/>
      <c r="T97" s="246"/>
      <c r="U97" s="246"/>
      <c r="V97" s="246"/>
      <c r="W97" s="246"/>
      <c r="X97" s="246"/>
      <c r="Y97" s="28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725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</row>
    <row r="98" spans="1:66" ht="15.75" customHeight="1">
      <c r="A98" s="846"/>
      <c r="B98" s="247"/>
      <c r="C98" s="248"/>
      <c r="D98" s="248"/>
      <c r="E98" s="248"/>
      <c r="F98" s="248"/>
      <c r="G98" s="248"/>
      <c r="H98" s="248"/>
      <c r="I98" s="248"/>
      <c r="J98" s="248"/>
      <c r="K98" s="245"/>
      <c r="L98" s="245"/>
      <c r="M98" s="245"/>
      <c r="N98" s="245"/>
      <c r="O98" s="245"/>
      <c r="P98" s="245"/>
      <c r="Q98" s="246"/>
      <c r="R98" s="246"/>
      <c r="S98" s="246"/>
      <c r="T98" s="246"/>
      <c r="U98" s="246"/>
      <c r="V98" s="246"/>
      <c r="W98" s="246"/>
      <c r="X98" s="246"/>
      <c r="Y98" s="28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725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</row>
    <row r="99" spans="1:66" ht="15.75" customHeight="1">
      <c r="A99" s="846"/>
      <c r="B99" s="247"/>
      <c r="C99" s="248"/>
      <c r="D99" s="248"/>
      <c r="E99" s="248"/>
      <c r="F99" s="248"/>
      <c r="G99" s="248"/>
      <c r="H99" s="248"/>
      <c r="I99" s="248"/>
      <c r="J99" s="248"/>
      <c r="K99" s="245"/>
      <c r="L99" s="245"/>
      <c r="M99" s="245"/>
      <c r="N99" s="249"/>
      <c r="O99" s="250"/>
      <c r="P99" s="251"/>
      <c r="Q99" s="286"/>
      <c r="R99" s="287"/>
      <c r="S99" s="287"/>
      <c r="T99" s="288"/>
      <c r="U99" s="286"/>
      <c r="V99" s="287"/>
      <c r="W99" s="287"/>
      <c r="X99" s="287"/>
      <c r="Y99" s="288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725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</row>
    <row r="100" spans="1:66" ht="15.75" customHeight="1">
      <c r="A100" s="846"/>
      <c r="B100" s="247"/>
      <c r="C100" s="248"/>
      <c r="D100" s="248"/>
      <c r="E100" s="248"/>
      <c r="F100" s="248"/>
      <c r="G100" s="248"/>
      <c r="H100" s="248"/>
      <c r="I100" s="248"/>
      <c r="J100" s="248"/>
      <c r="K100" s="249"/>
      <c r="L100" s="250"/>
      <c r="M100" s="251"/>
      <c r="N100" s="249"/>
      <c r="O100" s="250"/>
      <c r="P100" s="251"/>
      <c r="Q100" s="286"/>
      <c r="R100" s="287"/>
      <c r="S100" s="287"/>
      <c r="T100" s="288"/>
      <c r="U100" s="286"/>
      <c r="V100" s="287"/>
      <c r="W100" s="287"/>
      <c r="X100" s="287"/>
      <c r="Y100" s="288"/>
      <c r="Z100" s="291"/>
      <c r="AA100" s="292"/>
      <c r="AB100" s="292"/>
      <c r="AC100" s="292"/>
      <c r="AD100" s="292"/>
      <c r="AE100" s="292"/>
      <c r="AF100" s="292"/>
      <c r="AG100" s="292"/>
      <c r="AH100" s="292"/>
      <c r="AI100" s="292"/>
      <c r="AJ100" s="292"/>
      <c r="AK100" s="292"/>
      <c r="AL100" s="292"/>
      <c r="AM100" s="292"/>
      <c r="AN100" s="292"/>
      <c r="AO100" s="292"/>
      <c r="AP100" s="292"/>
      <c r="AQ100" s="292"/>
      <c r="AR100" s="292"/>
      <c r="AS100" s="293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</row>
    <row r="101" spans="1:66" ht="15.75" customHeight="1">
      <c r="A101" s="846"/>
      <c r="B101" s="680"/>
      <c r="C101" s="681"/>
      <c r="D101" s="681"/>
      <c r="E101" s="681"/>
      <c r="F101" s="681"/>
      <c r="G101" s="681"/>
      <c r="H101" s="681"/>
      <c r="I101" s="681"/>
      <c r="J101" s="682"/>
      <c r="K101" s="249"/>
      <c r="L101" s="250"/>
      <c r="M101" s="251"/>
      <c r="N101" s="249"/>
      <c r="O101" s="250"/>
      <c r="P101" s="251"/>
      <c r="Q101" s="286"/>
      <c r="R101" s="287"/>
      <c r="S101" s="287"/>
      <c r="T101" s="288"/>
      <c r="U101" s="286"/>
      <c r="V101" s="287"/>
      <c r="W101" s="287"/>
      <c r="X101" s="287"/>
      <c r="Y101" s="288"/>
      <c r="Z101" s="291"/>
      <c r="AA101" s="292"/>
      <c r="AB101" s="292"/>
      <c r="AC101" s="292"/>
      <c r="AD101" s="292"/>
      <c r="AE101" s="292"/>
      <c r="AF101" s="292"/>
      <c r="AG101" s="292"/>
      <c r="AH101" s="292"/>
      <c r="AI101" s="292"/>
      <c r="AJ101" s="292"/>
      <c r="AK101" s="292"/>
      <c r="AL101" s="292"/>
      <c r="AM101" s="292"/>
      <c r="AN101" s="292"/>
      <c r="AO101" s="292"/>
      <c r="AP101" s="292"/>
      <c r="AQ101" s="292"/>
      <c r="AR101" s="292"/>
      <c r="AS101" s="293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</row>
    <row r="102" spans="1:66" ht="15.75" customHeight="1">
      <c r="A102" s="846"/>
      <c r="B102" s="680"/>
      <c r="C102" s="681"/>
      <c r="D102" s="681"/>
      <c r="E102" s="681"/>
      <c r="F102" s="681"/>
      <c r="G102" s="681"/>
      <c r="H102" s="681"/>
      <c r="I102" s="681"/>
      <c r="J102" s="682"/>
      <c r="K102" s="249"/>
      <c r="L102" s="250"/>
      <c r="M102" s="251"/>
      <c r="N102" s="249"/>
      <c r="O102" s="250"/>
      <c r="P102" s="251"/>
      <c r="Q102" s="286"/>
      <c r="R102" s="287"/>
      <c r="S102" s="287"/>
      <c r="T102" s="288"/>
      <c r="U102" s="286"/>
      <c r="V102" s="287"/>
      <c r="W102" s="287"/>
      <c r="X102" s="287"/>
      <c r="Y102" s="288"/>
      <c r="Z102" s="291"/>
      <c r="AA102" s="292"/>
      <c r="AB102" s="292"/>
      <c r="AC102" s="292"/>
      <c r="AD102" s="292"/>
      <c r="AE102" s="292"/>
      <c r="AF102" s="292"/>
      <c r="AG102" s="292"/>
      <c r="AH102" s="292"/>
      <c r="AI102" s="292"/>
      <c r="AJ102" s="292"/>
      <c r="AK102" s="292"/>
      <c r="AL102" s="292"/>
      <c r="AM102" s="292"/>
      <c r="AN102" s="292"/>
      <c r="AO102" s="292"/>
      <c r="AP102" s="292"/>
      <c r="AQ102" s="292"/>
      <c r="AR102" s="292"/>
      <c r="AS102" s="293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</row>
    <row r="103" spans="1:66" ht="15.75" customHeight="1">
      <c r="A103" s="846"/>
      <c r="B103" s="247"/>
      <c r="C103" s="248"/>
      <c r="D103" s="248"/>
      <c r="E103" s="248"/>
      <c r="F103" s="248"/>
      <c r="G103" s="248"/>
      <c r="H103" s="248"/>
      <c r="I103" s="248"/>
      <c r="J103" s="248"/>
      <c r="K103" s="249"/>
      <c r="L103" s="250"/>
      <c r="M103" s="251"/>
      <c r="N103" s="249"/>
      <c r="O103" s="250"/>
      <c r="P103" s="251"/>
      <c r="Q103" s="286"/>
      <c r="R103" s="287"/>
      <c r="S103" s="287"/>
      <c r="T103" s="288"/>
      <c r="U103" s="286"/>
      <c r="V103" s="287"/>
      <c r="W103" s="287"/>
      <c r="X103" s="287"/>
      <c r="Y103" s="288"/>
      <c r="Z103" s="291"/>
      <c r="AA103" s="292"/>
      <c r="AB103" s="292"/>
      <c r="AC103" s="292"/>
      <c r="AD103" s="292"/>
      <c r="AE103" s="292"/>
      <c r="AF103" s="292"/>
      <c r="AG103" s="292"/>
      <c r="AH103" s="292"/>
      <c r="AI103" s="292"/>
      <c r="AJ103" s="292"/>
      <c r="AK103" s="292"/>
      <c r="AL103" s="292"/>
      <c r="AM103" s="292"/>
      <c r="AN103" s="292"/>
      <c r="AO103" s="292"/>
      <c r="AP103" s="292"/>
      <c r="AQ103" s="292"/>
      <c r="AR103" s="292"/>
      <c r="AS103" s="293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</row>
    <row r="104" spans="1:66" ht="15.75" customHeight="1">
      <c r="A104" s="846"/>
      <c r="B104" s="247"/>
      <c r="C104" s="248"/>
      <c r="D104" s="248"/>
      <c r="E104" s="248"/>
      <c r="F104" s="248"/>
      <c r="G104" s="248"/>
      <c r="H104" s="248"/>
      <c r="I104" s="248"/>
      <c r="J104" s="248"/>
      <c r="K104" s="245"/>
      <c r="L104" s="245"/>
      <c r="M104" s="245"/>
      <c r="N104" s="245"/>
      <c r="O104" s="245"/>
      <c r="P104" s="245"/>
      <c r="Q104" s="246"/>
      <c r="R104" s="246"/>
      <c r="S104" s="246"/>
      <c r="T104" s="246"/>
      <c r="U104" s="246"/>
      <c r="V104" s="246"/>
      <c r="W104" s="246"/>
      <c r="X104" s="246"/>
      <c r="Y104" s="286"/>
      <c r="Z104" s="256"/>
      <c r="AA104" s="256"/>
      <c r="AB104" s="256"/>
      <c r="AC104" s="256"/>
      <c r="AD104" s="256"/>
      <c r="AE104" s="256"/>
      <c r="AF104" s="256"/>
      <c r="AG104" s="256"/>
      <c r="AH104" s="256"/>
      <c r="AI104" s="256"/>
      <c r="AJ104" s="256"/>
      <c r="AK104" s="256"/>
      <c r="AL104" s="256"/>
      <c r="AM104" s="256"/>
      <c r="AN104" s="256"/>
      <c r="AO104" s="256"/>
      <c r="AP104" s="256"/>
      <c r="AQ104" s="256"/>
      <c r="AR104" s="256"/>
      <c r="AS104" s="725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</row>
    <row r="105" spans="1:66" ht="15.75" customHeight="1">
      <c r="A105" s="846"/>
      <c r="B105" s="247"/>
      <c r="C105" s="248"/>
      <c r="D105" s="248"/>
      <c r="E105" s="248"/>
      <c r="F105" s="248"/>
      <c r="G105" s="248"/>
      <c r="H105" s="248"/>
      <c r="I105" s="248"/>
      <c r="J105" s="248"/>
      <c r="K105" s="245"/>
      <c r="L105" s="245"/>
      <c r="M105" s="245"/>
      <c r="N105" s="245"/>
      <c r="O105" s="245"/>
      <c r="P105" s="245"/>
      <c r="Q105" s="246"/>
      <c r="R105" s="246"/>
      <c r="S105" s="246"/>
      <c r="T105" s="246"/>
      <c r="U105" s="246"/>
      <c r="V105" s="246"/>
      <c r="W105" s="246"/>
      <c r="X105" s="246"/>
      <c r="Y105" s="28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725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</row>
    <row r="106" spans="1:66" ht="15.75" customHeight="1">
      <c r="A106" s="846"/>
      <c r="B106" s="247"/>
      <c r="C106" s="248"/>
      <c r="D106" s="248"/>
      <c r="E106" s="248"/>
      <c r="F106" s="248"/>
      <c r="G106" s="248"/>
      <c r="H106" s="248"/>
      <c r="I106" s="248"/>
      <c r="J106" s="248"/>
      <c r="K106" s="245"/>
      <c r="L106" s="245"/>
      <c r="M106" s="245"/>
      <c r="N106" s="245"/>
      <c r="O106" s="245"/>
      <c r="P106" s="245"/>
      <c r="Q106" s="246"/>
      <c r="R106" s="246"/>
      <c r="S106" s="246"/>
      <c r="T106" s="246"/>
      <c r="U106" s="246"/>
      <c r="V106" s="246"/>
      <c r="W106" s="246"/>
      <c r="X106" s="246"/>
      <c r="Y106" s="28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725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</row>
    <row r="107" spans="1:66" ht="15.75" customHeight="1">
      <c r="A107" s="846"/>
      <c r="B107" s="247"/>
      <c r="C107" s="248"/>
      <c r="D107" s="248"/>
      <c r="E107" s="248"/>
      <c r="F107" s="248"/>
      <c r="G107" s="248"/>
      <c r="H107" s="248"/>
      <c r="I107" s="248"/>
      <c r="J107" s="248"/>
      <c r="K107" s="245"/>
      <c r="L107" s="245"/>
      <c r="M107" s="245"/>
      <c r="N107" s="245"/>
      <c r="O107" s="245"/>
      <c r="P107" s="245"/>
      <c r="Q107" s="246"/>
      <c r="R107" s="246"/>
      <c r="S107" s="246"/>
      <c r="T107" s="246"/>
      <c r="U107" s="246"/>
      <c r="V107" s="246"/>
      <c r="W107" s="246"/>
      <c r="X107" s="246"/>
      <c r="Y107" s="28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725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</row>
    <row r="108" spans="1:66" ht="15.75" customHeight="1">
      <c r="A108" s="846"/>
      <c r="B108" s="247"/>
      <c r="C108" s="248"/>
      <c r="D108" s="248"/>
      <c r="E108" s="248"/>
      <c r="F108" s="248"/>
      <c r="G108" s="248"/>
      <c r="H108" s="248"/>
      <c r="I108" s="248"/>
      <c r="J108" s="248"/>
      <c r="K108" s="245"/>
      <c r="L108" s="245"/>
      <c r="M108" s="245"/>
      <c r="N108" s="245"/>
      <c r="O108" s="245"/>
      <c r="P108" s="245"/>
      <c r="Q108" s="246"/>
      <c r="R108" s="246"/>
      <c r="S108" s="246"/>
      <c r="T108" s="246"/>
      <c r="U108" s="246"/>
      <c r="V108" s="246"/>
      <c r="W108" s="246"/>
      <c r="X108" s="246"/>
      <c r="Y108" s="28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725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</row>
    <row r="109" spans="1:66" ht="15.75" customHeight="1">
      <c r="A109" s="846"/>
      <c r="B109" s="247"/>
      <c r="C109" s="248"/>
      <c r="D109" s="248"/>
      <c r="E109" s="248"/>
      <c r="F109" s="248"/>
      <c r="G109" s="248"/>
      <c r="H109" s="248"/>
      <c r="I109" s="248"/>
      <c r="J109" s="248"/>
      <c r="K109" s="245"/>
      <c r="L109" s="245"/>
      <c r="M109" s="245"/>
      <c r="N109" s="245"/>
      <c r="O109" s="245"/>
      <c r="P109" s="245"/>
      <c r="Q109" s="246"/>
      <c r="R109" s="246"/>
      <c r="S109" s="246"/>
      <c r="T109" s="246"/>
      <c r="U109" s="246"/>
      <c r="V109" s="246"/>
      <c r="W109" s="246"/>
      <c r="X109" s="246"/>
      <c r="Y109" s="28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725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</row>
    <row r="110" spans="1:66" ht="15.75" customHeight="1">
      <c r="A110" s="846"/>
      <c r="B110" s="247"/>
      <c r="C110" s="248"/>
      <c r="D110" s="248"/>
      <c r="E110" s="248"/>
      <c r="F110" s="248"/>
      <c r="G110" s="248"/>
      <c r="H110" s="248"/>
      <c r="I110" s="248"/>
      <c r="J110" s="248"/>
      <c r="K110" s="245"/>
      <c r="L110" s="245"/>
      <c r="M110" s="245"/>
      <c r="N110" s="245"/>
      <c r="O110" s="245"/>
      <c r="P110" s="245"/>
      <c r="Q110" s="246"/>
      <c r="R110" s="246"/>
      <c r="S110" s="246"/>
      <c r="T110" s="246"/>
      <c r="U110" s="246"/>
      <c r="V110" s="246"/>
      <c r="W110" s="246"/>
      <c r="X110" s="246"/>
      <c r="Y110" s="28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725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</row>
    <row r="111" spans="1:66" ht="15.75" customHeight="1">
      <c r="A111" s="846"/>
      <c r="B111" s="247"/>
      <c r="C111" s="248"/>
      <c r="D111" s="248"/>
      <c r="E111" s="248"/>
      <c r="F111" s="248"/>
      <c r="G111" s="248"/>
      <c r="H111" s="248"/>
      <c r="I111" s="248"/>
      <c r="J111" s="248"/>
      <c r="K111" s="245"/>
      <c r="L111" s="245"/>
      <c r="M111" s="245"/>
      <c r="N111" s="245"/>
      <c r="O111" s="245"/>
      <c r="P111" s="245"/>
      <c r="Q111" s="246"/>
      <c r="R111" s="246"/>
      <c r="S111" s="246"/>
      <c r="T111" s="246"/>
      <c r="U111" s="246"/>
      <c r="V111" s="246"/>
      <c r="W111" s="246"/>
      <c r="X111" s="246"/>
      <c r="Y111" s="28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725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</row>
    <row r="112" spans="1:66" ht="15.75" customHeight="1">
      <c r="A112" s="846"/>
      <c r="B112" s="247"/>
      <c r="C112" s="248"/>
      <c r="D112" s="248"/>
      <c r="E112" s="248"/>
      <c r="F112" s="248"/>
      <c r="G112" s="248"/>
      <c r="H112" s="248"/>
      <c r="I112" s="248"/>
      <c r="J112" s="248"/>
      <c r="K112" s="245"/>
      <c r="L112" s="245"/>
      <c r="M112" s="245"/>
      <c r="N112" s="245"/>
      <c r="O112" s="245"/>
      <c r="P112" s="245"/>
      <c r="Q112" s="246"/>
      <c r="R112" s="246"/>
      <c r="S112" s="246"/>
      <c r="T112" s="246"/>
      <c r="U112" s="246"/>
      <c r="V112" s="246"/>
      <c r="W112" s="246"/>
      <c r="X112" s="246"/>
      <c r="Y112" s="28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725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</row>
    <row r="113" spans="1:74" ht="15.75" customHeight="1">
      <c r="A113" s="846"/>
      <c r="B113" s="247"/>
      <c r="C113" s="248"/>
      <c r="D113" s="248"/>
      <c r="E113" s="248"/>
      <c r="F113" s="248"/>
      <c r="G113" s="248"/>
      <c r="H113" s="248"/>
      <c r="I113" s="248"/>
      <c r="J113" s="248"/>
      <c r="K113" s="245"/>
      <c r="L113" s="245"/>
      <c r="M113" s="245"/>
      <c r="N113" s="245"/>
      <c r="O113" s="245"/>
      <c r="P113" s="245"/>
      <c r="Q113" s="246"/>
      <c r="R113" s="246"/>
      <c r="S113" s="246"/>
      <c r="T113" s="246"/>
      <c r="U113" s="246"/>
      <c r="V113" s="246"/>
      <c r="W113" s="246"/>
      <c r="X113" s="246"/>
      <c r="Y113" s="28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725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</row>
    <row r="114" spans="1:74" ht="15.75" customHeight="1">
      <c r="A114" s="846"/>
      <c r="B114" s="247"/>
      <c r="C114" s="248"/>
      <c r="D114" s="248"/>
      <c r="E114" s="248"/>
      <c r="F114" s="248"/>
      <c r="G114" s="248"/>
      <c r="H114" s="248"/>
      <c r="I114" s="248"/>
      <c r="J114" s="248"/>
      <c r="K114" s="245"/>
      <c r="L114" s="245"/>
      <c r="M114" s="245"/>
      <c r="N114" s="245"/>
      <c r="O114" s="245"/>
      <c r="P114" s="245"/>
      <c r="Q114" s="246"/>
      <c r="R114" s="246"/>
      <c r="S114" s="246"/>
      <c r="T114" s="246"/>
      <c r="U114" s="246"/>
      <c r="V114" s="246"/>
      <c r="W114" s="246"/>
      <c r="X114" s="246"/>
      <c r="Y114" s="28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725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</row>
    <row r="115" spans="1:74" ht="15.75" customHeight="1">
      <c r="A115" s="846"/>
      <c r="B115" s="247"/>
      <c r="C115" s="248"/>
      <c r="D115" s="248"/>
      <c r="E115" s="248"/>
      <c r="F115" s="248"/>
      <c r="G115" s="248"/>
      <c r="H115" s="248"/>
      <c r="I115" s="248"/>
      <c r="J115" s="248"/>
      <c r="K115" s="245"/>
      <c r="L115" s="245"/>
      <c r="M115" s="245"/>
      <c r="N115" s="245"/>
      <c r="O115" s="245"/>
      <c r="P115" s="245"/>
      <c r="Q115" s="246"/>
      <c r="R115" s="246"/>
      <c r="S115" s="246"/>
      <c r="T115" s="246"/>
      <c r="U115" s="246"/>
      <c r="V115" s="246"/>
      <c r="W115" s="246"/>
      <c r="X115" s="246"/>
      <c r="Y115" s="28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725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</row>
    <row r="116" spans="1:74" ht="15.75" customHeight="1">
      <c r="A116" s="846"/>
      <c r="B116" s="247"/>
      <c r="C116" s="248"/>
      <c r="D116" s="248"/>
      <c r="E116" s="248"/>
      <c r="F116" s="248"/>
      <c r="G116" s="248"/>
      <c r="H116" s="248"/>
      <c r="I116" s="248"/>
      <c r="J116" s="248"/>
      <c r="K116" s="245"/>
      <c r="L116" s="245"/>
      <c r="M116" s="245"/>
      <c r="N116" s="245"/>
      <c r="O116" s="245"/>
      <c r="P116" s="245"/>
      <c r="Q116" s="246"/>
      <c r="R116" s="246"/>
      <c r="S116" s="246"/>
      <c r="T116" s="246"/>
      <c r="U116" s="246"/>
      <c r="V116" s="246"/>
      <c r="W116" s="246"/>
      <c r="X116" s="246"/>
      <c r="Y116" s="28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725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</row>
    <row r="117" spans="1:74" ht="15.75" customHeight="1" thickBot="1">
      <c r="A117" s="846"/>
      <c r="B117" s="351"/>
      <c r="C117" s="352"/>
      <c r="D117" s="352"/>
      <c r="E117" s="352"/>
      <c r="F117" s="352"/>
      <c r="G117" s="352"/>
      <c r="H117" s="352"/>
      <c r="I117" s="352"/>
      <c r="J117" s="352"/>
      <c r="K117" s="712"/>
      <c r="L117" s="712"/>
      <c r="M117" s="712"/>
      <c r="N117" s="712"/>
      <c r="O117" s="712"/>
      <c r="P117" s="712"/>
      <c r="Q117" s="636"/>
      <c r="R117" s="636"/>
      <c r="S117" s="636"/>
      <c r="T117" s="636"/>
      <c r="U117" s="636"/>
      <c r="V117" s="636"/>
      <c r="W117" s="636"/>
      <c r="X117" s="636"/>
      <c r="Y117" s="637"/>
      <c r="Z117" s="588"/>
      <c r="AA117" s="588"/>
      <c r="AB117" s="588"/>
      <c r="AC117" s="588"/>
      <c r="AD117" s="588"/>
      <c r="AE117" s="588"/>
      <c r="AF117" s="588"/>
      <c r="AG117" s="588"/>
      <c r="AH117" s="588"/>
      <c r="AI117" s="588"/>
      <c r="AJ117" s="588"/>
      <c r="AK117" s="588"/>
      <c r="AL117" s="588"/>
      <c r="AM117" s="588"/>
      <c r="AN117" s="588"/>
      <c r="AO117" s="588"/>
      <c r="AP117" s="588"/>
      <c r="AQ117" s="588"/>
      <c r="AR117" s="588"/>
      <c r="AS117" s="832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</row>
    <row r="118" spans="1:74" ht="15.75" customHeight="1" thickBot="1">
      <c r="AS118" s="8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</row>
    <row r="119" spans="1:74" ht="15.75" customHeight="1" thickBot="1">
      <c r="A119" s="833" t="s">
        <v>89</v>
      </c>
      <c r="B119" s="834"/>
      <c r="C119" s="834"/>
      <c r="D119" s="834"/>
      <c r="E119" s="834"/>
      <c r="F119" s="834"/>
      <c r="G119" s="834"/>
      <c r="H119" s="834"/>
      <c r="I119" s="834"/>
      <c r="J119" s="834"/>
      <c r="K119" s="834"/>
      <c r="L119" s="834"/>
      <c r="M119" s="834"/>
      <c r="N119" s="834"/>
      <c r="O119" s="834"/>
      <c r="P119" s="834"/>
      <c r="Q119" s="834"/>
      <c r="R119" s="834"/>
      <c r="S119" s="834"/>
      <c r="T119" s="834"/>
      <c r="U119" s="835"/>
      <c r="W119" s="433" t="s">
        <v>32</v>
      </c>
      <c r="X119" s="434"/>
      <c r="Y119" s="434"/>
      <c r="Z119" s="434"/>
      <c r="AA119" s="434"/>
      <c r="AB119" s="435"/>
      <c r="AC119" s="234" t="s">
        <v>108</v>
      </c>
      <c r="AD119" s="235"/>
      <c r="AE119" s="236" t="s">
        <v>109</v>
      </c>
      <c r="AF119" s="237"/>
      <c r="AG119" s="238"/>
      <c r="AH119" s="18"/>
      <c r="AI119" s="433" t="s">
        <v>32</v>
      </c>
      <c r="AJ119" s="434"/>
      <c r="AK119" s="434"/>
      <c r="AL119" s="434"/>
      <c r="AM119" s="434"/>
      <c r="AN119" s="435"/>
      <c r="AO119" s="234" t="s">
        <v>108</v>
      </c>
      <c r="AP119" s="235"/>
      <c r="AQ119" s="236" t="s">
        <v>109</v>
      </c>
      <c r="AR119" s="237"/>
      <c r="AS119" s="238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</row>
    <row r="120" spans="1:74" ht="15.75" customHeight="1">
      <c r="A120" s="836"/>
      <c r="B120" s="837"/>
      <c r="C120" s="837"/>
      <c r="D120" s="837"/>
      <c r="E120" s="837"/>
      <c r="F120" s="837"/>
      <c r="G120" s="837"/>
      <c r="H120" s="837"/>
      <c r="I120" s="837"/>
      <c r="J120" s="837"/>
      <c r="K120" s="837"/>
      <c r="L120" s="837"/>
      <c r="M120" s="837"/>
      <c r="N120" s="837"/>
      <c r="O120" s="837"/>
      <c r="P120" s="837"/>
      <c r="Q120" s="837"/>
      <c r="R120" s="837"/>
      <c r="S120" s="837"/>
      <c r="T120" s="837"/>
      <c r="U120" s="838"/>
      <c r="W120" s="726"/>
      <c r="X120" s="727"/>
      <c r="Y120" s="727"/>
      <c r="Z120" s="727"/>
      <c r="AA120" s="727"/>
      <c r="AB120" s="728"/>
      <c r="AC120" s="429"/>
      <c r="AD120" s="430"/>
      <c r="AE120" s="429"/>
      <c r="AF120" s="436"/>
      <c r="AG120" s="437"/>
      <c r="AH120" s="18"/>
      <c r="AI120" s="726"/>
      <c r="AJ120" s="727"/>
      <c r="AK120" s="727"/>
      <c r="AL120" s="727"/>
      <c r="AM120" s="727"/>
      <c r="AN120" s="728"/>
      <c r="AO120" s="429"/>
      <c r="AP120" s="430"/>
      <c r="AQ120" s="429"/>
      <c r="AR120" s="436"/>
      <c r="AS120" s="437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</row>
    <row r="121" spans="1:74" ht="15.75" customHeight="1">
      <c r="A121" s="242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4"/>
      <c r="W121" s="425"/>
      <c r="X121" s="292"/>
      <c r="Y121" s="292"/>
      <c r="Z121" s="292"/>
      <c r="AA121" s="292"/>
      <c r="AB121" s="426"/>
      <c r="AC121" s="423"/>
      <c r="AD121" s="424"/>
      <c r="AE121" s="423"/>
      <c r="AF121" s="427"/>
      <c r="AG121" s="428"/>
      <c r="AH121" s="18"/>
      <c r="AI121" s="425"/>
      <c r="AJ121" s="292"/>
      <c r="AK121" s="292"/>
      <c r="AL121" s="292"/>
      <c r="AM121" s="292"/>
      <c r="AN121" s="426"/>
      <c r="AO121" s="423"/>
      <c r="AP121" s="424"/>
      <c r="AQ121" s="423"/>
      <c r="AR121" s="427"/>
      <c r="AS121" s="428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</row>
    <row r="122" spans="1:74" ht="15.75" customHeight="1">
      <c r="A122" s="242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4"/>
      <c r="W122" s="425"/>
      <c r="X122" s="292"/>
      <c r="Y122" s="292"/>
      <c r="Z122" s="292"/>
      <c r="AA122" s="292"/>
      <c r="AB122" s="426"/>
      <c r="AC122" s="423"/>
      <c r="AD122" s="424"/>
      <c r="AE122" s="423"/>
      <c r="AF122" s="427"/>
      <c r="AG122" s="428"/>
      <c r="AH122" s="18"/>
      <c r="AI122" s="425"/>
      <c r="AJ122" s="292"/>
      <c r="AK122" s="292"/>
      <c r="AL122" s="292"/>
      <c r="AM122" s="292"/>
      <c r="AN122" s="426"/>
      <c r="AO122" s="423"/>
      <c r="AP122" s="424"/>
      <c r="AQ122" s="423"/>
      <c r="AR122" s="427"/>
      <c r="AS122" s="428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</row>
    <row r="123" spans="1:74" ht="15.75" customHeight="1">
      <c r="A123" s="242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4"/>
      <c r="W123" s="425"/>
      <c r="X123" s="292"/>
      <c r="Y123" s="292"/>
      <c r="Z123" s="292"/>
      <c r="AA123" s="292"/>
      <c r="AB123" s="426"/>
      <c r="AC123" s="423"/>
      <c r="AD123" s="424"/>
      <c r="AE123" s="423"/>
      <c r="AF123" s="427"/>
      <c r="AG123" s="428"/>
      <c r="AH123" s="18"/>
      <c r="AI123" s="425"/>
      <c r="AJ123" s="292"/>
      <c r="AK123" s="292"/>
      <c r="AL123" s="292"/>
      <c r="AM123" s="292"/>
      <c r="AN123" s="426"/>
      <c r="AO123" s="423"/>
      <c r="AP123" s="424"/>
      <c r="AQ123" s="423"/>
      <c r="AR123" s="427"/>
      <c r="AS123" s="428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</row>
    <row r="124" spans="1:74" ht="15.75" customHeight="1">
      <c r="A124" s="242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4"/>
      <c r="W124" s="425"/>
      <c r="X124" s="292"/>
      <c r="Y124" s="292"/>
      <c r="Z124" s="292"/>
      <c r="AA124" s="292"/>
      <c r="AB124" s="426"/>
      <c r="AC124" s="423"/>
      <c r="AD124" s="424"/>
      <c r="AE124" s="423"/>
      <c r="AF124" s="427"/>
      <c r="AG124" s="428"/>
      <c r="AH124" s="18"/>
      <c r="AI124" s="425"/>
      <c r="AJ124" s="292"/>
      <c r="AK124" s="292"/>
      <c r="AL124" s="292"/>
      <c r="AM124" s="292"/>
      <c r="AN124" s="426"/>
      <c r="AO124" s="423"/>
      <c r="AP124" s="424"/>
      <c r="AQ124" s="423"/>
      <c r="AR124" s="427"/>
      <c r="AS124" s="428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</row>
    <row r="125" spans="1:74" ht="15.75" customHeight="1">
      <c r="A125" s="242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4"/>
      <c r="W125" s="425"/>
      <c r="X125" s="292"/>
      <c r="Y125" s="292"/>
      <c r="Z125" s="292"/>
      <c r="AA125" s="292"/>
      <c r="AB125" s="426"/>
      <c r="AC125" s="423"/>
      <c r="AD125" s="424"/>
      <c r="AE125" s="423"/>
      <c r="AF125" s="427"/>
      <c r="AG125" s="428"/>
      <c r="AH125" s="18"/>
      <c r="AI125" s="425"/>
      <c r="AJ125" s="292"/>
      <c r="AK125" s="292"/>
      <c r="AL125" s="292"/>
      <c r="AM125" s="292"/>
      <c r="AN125" s="426"/>
      <c r="AO125" s="423"/>
      <c r="AP125" s="424"/>
      <c r="AQ125" s="423"/>
      <c r="AR125" s="427"/>
      <c r="AS125" s="428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</row>
    <row r="126" spans="1:74" ht="15.75" customHeight="1">
      <c r="A126" s="242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4"/>
      <c r="W126" s="425"/>
      <c r="X126" s="292"/>
      <c r="Y126" s="292"/>
      <c r="Z126" s="292"/>
      <c r="AA126" s="292"/>
      <c r="AB126" s="426"/>
      <c r="AC126" s="423"/>
      <c r="AD126" s="424"/>
      <c r="AE126" s="423"/>
      <c r="AF126" s="427"/>
      <c r="AG126" s="428"/>
      <c r="AH126" s="18"/>
      <c r="AI126" s="425"/>
      <c r="AJ126" s="292"/>
      <c r="AK126" s="292"/>
      <c r="AL126" s="292"/>
      <c r="AM126" s="292"/>
      <c r="AN126" s="426"/>
      <c r="AO126" s="423"/>
      <c r="AP126" s="424"/>
      <c r="AQ126" s="423"/>
      <c r="AR126" s="427"/>
      <c r="AS126" s="428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</row>
    <row r="127" spans="1:74" ht="15.75" customHeight="1">
      <c r="A127" s="242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4"/>
      <c r="W127" s="425"/>
      <c r="X127" s="292"/>
      <c r="Y127" s="292"/>
      <c r="Z127" s="292"/>
      <c r="AA127" s="292"/>
      <c r="AB127" s="426"/>
      <c r="AC127" s="423"/>
      <c r="AD127" s="424"/>
      <c r="AE127" s="423"/>
      <c r="AF127" s="427"/>
      <c r="AG127" s="428"/>
      <c r="AH127" s="18"/>
      <c r="AI127" s="425"/>
      <c r="AJ127" s="292"/>
      <c r="AK127" s="292"/>
      <c r="AL127" s="292"/>
      <c r="AM127" s="292"/>
      <c r="AN127" s="426"/>
      <c r="AO127" s="423"/>
      <c r="AP127" s="424"/>
      <c r="AQ127" s="423"/>
      <c r="AR127" s="427"/>
      <c r="AS127" s="428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</row>
    <row r="128" spans="1:74" ht="15.75" customHeight="1">
      <c r="A128" s="242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4"/>
      <c r="W128" s="425"/>
      <c r="X128" s="292"/>
      <c r="Y128" s="292"/>
      <c r="Z128" s="292"/>
      <c r="AA128" s="292"/>
      <c r="AB128" s="426"/>
      <c r="AC128" s="423"/>
      <c r="AD128" s="424"/>
      <c r="AE128" s="423"/>
      <c r="AF128" s="427"/>
      <c r="AG128" s="428"/>
      <c r="AH128" s="18"/>
      <c r="AI128" s="425"/>
      <c r="AJ128" s="292"/>
      <c r="AK128" s="292"/>
      <c r="AL128" s="292"/>
      <c r="AM128" s="292"/>
      <c r="AN128" s="426"/>
      <c r="AO128" s="423"/>
      <c r="AP128" s="424"/>
      <c r="AQ128" s="423"/>
      <c r="AR128" s="427"/>
      <c r="AS128" s="428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</row>
    <row r="129" spans="1:74" ht="15.75" customHeight="1">
      <c r="A129" s="242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4"/>
      <c r="W129" s="425"/>
      <c r="X129" s="292"/>
      <c r="Y129" s="292"/>
      <c r="Z129" s="292"/>
      <c r="AA129" s="292"/>
      <c r="AB129" s="426"/>
      <c r="AC129" s="423"/>
      <c r="AD129" s="424"/>
      <c r="AE129" s="423"/>
      <c r="AF129" s="427"/>
      <c r="AG129" s="428"/>
      <c r="AH129" s="18"/>
      <c r="AI129" s="425"/>
      <c r="AJ129" s="292"/>
      <c r="AK129" s="292"/>
      <c r="AL129" s="292"/>
      <c r="AM129" s="292"/>
      <c r="AN129" s="426"/>
      <c r="AO129" s="423"/>
      <c r="AP129" s="424"/>
      <c r="AQ129" s="423"/>
      <c r="AR129" s="427"/>
      <c r="AS129" s="428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</row>
    <row r="130" spans="1:74" ht="15.75" customHeight="1">
      <c r="A130" s="242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4"/>
      <c r="W130" s="425"/>
      <c r="X130" s="292"/>
      <c r="Y130" s="292"/>
      <c r="Z130" s="292"/>
      <c r="AA130" s="292"/>
      <c r="AB130" s="426"/>
      <c r="AC130" s="423"/>
      <c r="AD130" s="424"/>
      <c r="AE130" s="423"/>
      <c r="AF130" s="427"/>
      <c r="AG130" s="428"/>
      <c r="AH130" s="18"/>
      <c r="AI130" s="425"/>
      <c r="AJ130" s="292"/>
      <c r="AK130" s="292"/>
      <c r="AL130" s="292"/>
      <c r="AM130" s="292"/>
      <c r="AN130" s="426"/>
      <c r="AO130" s="423"/>
      <c r="AP130" s="424"/>
      <c r="AQ130" s="423"/>
      <c r="AR130" s="427"/>
      <c r="AS130" s="428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</row>
    <row r="131" spans="1:74" ht="15.75" customHeight="1">
      <c r="A131" s="242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4"/>
      <c r="W131" s="425"/>
      <c r="X131" s="292"/>
      <c r="Y131" s="292"/>
      <c r="Z131" s="292"/>
      <c r="AA131" s="292"/>
      <c r="AB131" s="426"/>
      <c r="AC131" s="423"/>
      <c r="AD131" s="424"/>
      <c r="AE131" s="423"/>
      <c r="AF131" s="427"/>
      <c r="AG131" s="428"/>
      <c r="AH131" s="67"/>
      <c r="AI131" s="425"/>
      <c r="AJ131" s="292"/>
      <c r="AK131" s="292"/>
      <c r="AL131" s="292"/>
      <c r="AM131" s="292"/>
      <c r="AN131" s="426"/>
      <c r="AO131" s="423"/>
      <c r="AP131" s="424"/>
      <c r="AQ131" s="423"/>
      <c r="AR131" s="427"/>
      <c r="AS131" s="428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</row>
    <row r="132" spans="1:74" ht="15.75" customHeight="1">
      <c r="A132" s="242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4"/>
      <c r="W132" s="425"/>
      <c r="X132" s="292"/>
      <c r="Y132" s="292"/>
      <c r="Z132" s="292"/>
      <c r="AA132" s="292"/>
      <c r="AB132" s="426"/>
      <c r="AC132" s="423"/>
      <c r="AD132" s="424"/>
      <c r="AE132" s="423"/>
      <c r="AF132" s="427"/>
      <c r="AG132" s="428"/>
      <c r="AH132" s="18"/>
      <c r="AI132" s="425"/>
      <c r="AJ132" s="292"/>
      <c r="AK132" s="292"/>
      <c r="AL132" s="292"/>
      <c r="AM132" s="292"/>
      <c r="AN132" s="426"/>
      <c r="AO132" s="423"/>
      <c r="AP132" s="424"/>
      <c r="AQ132" s="423"/>
      <c r="AR132" s="427"/>
      <c r="AS132" s="428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</row>
    <row r="133" spans="1:74" ht="15.75" customHeight="1">
      <c r="A133" s="242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4"/>
      <c r="W133" s="425"/>
      <c r="X133" s="292"/>
      <c r="Y133" s="292"/>
      <c r="Z133" s="292"/>
      <c r="AA133" s="292"/>
      <c r="AB133" s="426"/>
      <c r="AC133" s="423"/>
      <c r="AD133" s="424"/>
      <c r="AE133" s="423"/>
      <c r="AF133" s="427"/>
      <c r="AG133" s="428"/>
      <c r="AH133" s="18"/>
      <c r="AI133" s="425"/>
      <c r="AJ133" s="292"/>
      <c r="AK133" s="292"/>
      <c r="AL133" s="292"/>
      <c r="AM133" s="292"/>
      <c r="AN133" s="426"/>
      <c r="AO133" s="423"/>
      <c r="AP133" s="424"/>
      <c r="AQ133" s="423"/>
      <c r="AR133" s="427"/>
      <c r="AS133" s="428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</row>
    <row r="134" spans="1:74" ht="15.75" customHeight="1">
      <c r="A134" s="242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4"/>
      <c r="W134" s="425"/>
      <c r="X134" s="292"/>
      <c r="Y134" s="292"/>
      <c r="Z134" s="292"/>
      <c r="AA134" s="292"/>
      <c r="AB134" s="426"/>
      <c r="AC134" s="423"/>
      <c r="AD134" s="424"/>
      <c r="AE134" s="423"/>
      <c r="AF134" s="427"/>
      <c r="AG134" s="428"/>
      <c r="AH134" s="18"/>
      <c r="AI134" s="425"/>
      <c r="AJ134" s="292"/>
      <c r="AK134" s="292"/>
      <c r="AL134" s="292"/>
      <c r="AM134" s="292"/>
      <c r="AN134" s="426"/>
      <c r="AO134" s="423"/>
      <c r="AP134" s="424"/>
      <c r="AQ134" s="423"/>
      <c r="AR134" s="427"/>
      <c r="AS134" s="428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</row>
    <row r="135" spans="1:74" ht="15.75" customHeight="1">
      <c r="A135" s="242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4"/>
      <c r="W135" s="255"/>
      <c r="X135" s="256"/>
      <c r="Y135" s="256"/>
      <c r="Z135" s="256"/>
      <c r="AA135" s="256"/>
      <c r="AB135" s="256"/>
      <c r="AC135" s="240"/>
      <c r="AD135" s="240"/>
      <c r="AE135" s="240"/>
      <c r="AF135" s="240"/>
      <c r="AG135" s="241"/>
      <c r="AH135" s="18"/>
      <c r="AI135" s="255"/>
      <c r="AJ135" s="256"/>
      <c r="AK135" s="256"/>
      <c r="AL135" s="256"/>
      <c r="AM135" s="256"/>
      <c r="AN135" s="256"/>
      <c r="AO135" s="240"/>
      <c r="AP135" s="240"/>
      <c r="AQ135" s="240"/>
      <c r="AR135" s="240"/>
      <c r="AS135" s="241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</row>
    <row r="136" spans="1:74" ht="15.75" customHeight="1">
      <c r="A136" s="242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4"/>
      <c r="W136" s="255"/>
      <c r="X136" s="256"/>
      <c r="Y136" s="256"/>
      <c r="Z136" s="256"/>
      <c r="AA136" s="256"/>
      <c r="AB136" s="256"/>
      <c r="AC136" s="240"/>
      <c r="AD136" s="240"/>
      <c r="AE136" s="240"/>
      <c r="AF136" s="240"/>
      <c r="AG136" s="241"/>
      <c r="AH136" s="67"/>
      <c r="AI136" s="255"/>
      <c r="AJ136" s="256"/>
      <c r="AK136" s="256"/>
      <c r="AL136" s="256"/>
      <c r="AM136" s="256"/>
      <c r="AN136" s="256"/>
      <c r="AO136" s="240"/>
      <c r="AP136" s="240"/>
      <c r="AQ136" s="240"/>
      <c r="AR136" s="240"/>
      <c r="AS136" s="241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8"/>
      <c r="BH136" s="8"/>
    </row>
    <row r="137" spans="1:74" ht="15.75" customHeight="1">
      <c r="A137" s="242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4"/>
      <c r="W137" s="255"/>
      <c r="X137" s="256"/>
      <c r="Y137" s="256"/>
      <c r="Z137" s="256"/>
      <c r="AA137" s="256"/>
      <c r="AB137" s="256"/>
      <c r="AC137" s="240"/>
      <c r="AD137" s="240"/>
      <c r="AE137" s="240"/>
      <c r="AF137" s="240"/>
      <c r="AG137" s="241"/>
      <c r="AH137" s="18"/>
      <c r="AI137" s="255"/>
      <c r="AJ137" s="256"/>
      <c r="AK137" s="256"/>
      <c r="AL137" s="256"/>
      <c r="AM137" s="256"/>
      <c r="AN137" s="256"/>
      <c r="AO137" s="240"/>
      <c r="AP137" s="240"/>
      <c r="AQ137" s="240"/>
      <c r="AR137" s="240"/>
      <c r="AS137" s="241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8"/>
      <c r="BH137" s="8"/>
    </row>
    <row r="138" spans="1:74" ht="15.75" customHeight="1">
      <c r="A138" s="242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4"/>
      <c r="W138" s="255"/>
      <c r="X138" s="256"/>
      <c r="Y138" s="256"/>
      <c r="Z138" s="256"/>
      <c r="AA138" s="256"/>
      <c r="AB138" s="256"/>
      <c r="AC138" s="240"/>
      <c r="AD138" s="240"/>
      <c r="AE138" s="240"/>
      <c r="AF138" s="240"/>
      <c r="AG138" s="241"/>
      <c r="AH138" s="18"/>
      <c r="AI138" s="255"/>
      <c r="AJ138" s="256"/>
      <c r="AK138" s="256"/>
      <c r="AL138" s="256"/>
      <c r="AM138" s="256"/>
      <c r="AN138" s="256"/>
      <c r="AO138" s="240"/>
      <c r="AP138" s="240"/>
      <c r="AQ138" s="240"/>
      <c r="AR138" s="240"/>
      <c r="AS138" s="241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8"/>
      <c r="BH138" s="8"/>
    </row>
    <row r="139" spans="1:74" ht="15.75" customHeight="1" thickBot="1">
      <c r="A139" s="635"/>
      <c r="B139" s="551"/>
      <c r="C139" s="551"/>
      <c r="D139" s="551"/>
      <c r="E139" s="551"/>
      <c r="F139" s="551"/>
      <c r="G139" s="551"/>
      <c r="H139" s="551"/>
      <c r="I139" s="551"/>
      <c r="J139" s="551"/>
      <c r="K139" s="551"/>
      <c r="L139" s="551"/>
      <c r="M139" s="551"/>
      <c r="N139" s="551"/>
      <c r="O139" s="551"/>
      <c r="P139" s="551"/>
      <c r="Q139" s="551"/>
      <c r="R139" s="551"/>
      <c r="S139" s="551"/>
      <c r="T139" s="551"/>
      <c r="U139" s="552"/>
      <c r="W139" s="638"/>
      <c r="X139" s="639"/>
      <c r="Y139" s="639"/>
      <c r="Z139" s="639"/>
      <c r="AA139" s="639"/>
      <c r="AB139" s="640"/>
      <c r="AC139" s="627"/>
      <c r="AD139" s="641"/>
      <c r="AE139" s="627"/>
      <c r="AF139" s="628"/>
      <c r="AG139" s="629"/>
      <c r="AH139" s="18"/>
      <c r="AI139" s="638"/>
      <c r="AJ139" s="639"/>
      <c r="AK139" s="639"/>
      <c r="AL139" s="639"/>
      <c r="AM139" s="639"/>
      <c r="AN139" s="640"/>
      <c r="AO139" s="627"/>
      <c r="AP139" s="641"/>
      <c r="AQ139" s="627"/>
      <c r="AR139" s="628"/>
      <c r="AS139" s="629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8"/>
      <c r="BH139" s="8"/>
    </row>
    <row r="140" spans="1:74" ht="15.75" customHeight="1">
      <c r="AS140" s="8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8"/>
      <c r="BH140" s="8"/>
    </row>
    <row r="141" spans="1:74" ht="15.75" customHeight="1" thickBot="1">
      <c r="AT141" s="10"/>
      <c r="AU141" s="10"/>
      <c r="AV141" s="10"/>
      <c r="AW141" s="10"/>
      <c r="AX141" s="10"/>
      <c r="AY141" s="10"/>
      <c r="AZ141" s="10"/>
      <c r="BA141" s="10"/>
      <c r="BB141" s="10"/>
      <c r="BG141" s="8"/>
      <c r="BH141" s="8"/>
    </row>
    <row r="142" spans="1:74" ht="15.75" customHeight="1">
      <c r="B142" s="175" t="s">
        <v>194</v>
      </c>
      <c r="C142" s="176"/>
      <c r="D142" s="176"/>
      <c r="E142" s="176"/>
      <c r="F142" s="176"/>
      <c r="G142" s="177"/>
      <c r="H142" s="181" t="s">
        <v>92</v>
      </c>
      <c r="I142" s="182"/>
      <c r="J142" s="182"/>
      <c r="K142" s="183"/>
      <c r="L142" s="187" t="s">
        <v>107</v>
      </c>
      <c r="M142" s="188"/>
      <c r="N142" s="188"/>
      <c r="O142" s="189"/>
      <c r="P142" s="193" t="s">
        <v>93</v>
      </c>
      <c r="Q142" s="194"/>
      <c r="R142" s="194"/>
      <c r="S142" s="195"/>
      <c r="T142" s="199" t="s">
        <v>94</v>
      </c>
      <c r="U142" s="200"/>
      <c r="V142" s="200"/>
      <c r="W142" s="201"/>
      <c r="X142" s="205" t="s">
        <v>95</v>
      </c>
      <c r="Y142" s="206"/>
      <c r="Z142" s="206"/>
      <c r="AA142" s="207"/>
      <c r="AB142" s="199" t="s">
        <v>129</v>
      </c>
      <c r="AC142" s="200"/>
      <c r="AD142" s="200"/>
      <c r="AE142" s="211"/>
      <c r="AF142" s="103" t="s">
        <v>195</v>
      </c>
      <c r="AG142" s="104"/>
      <c r="AH142" s="105"/>
      <c r="AJ142" s="166" t="s">
        <v>164</v>
      </c>
      <c r="AK142" s="167"/>
      <c r="AL142" s="112">
        <v>0</v>
      </c>
      <c r="AM142" s="113"/>
      <c r="AN142" s="114"/>
      <c r="AO142" s="112">
        <v>0</v>
      </c>
      <c r="AP142" s="113"/>
      <c r="AQ142" s="114"/>
      <c r="AR142" s="112">
        <v>0</v>
      </c>
      <c r="AS142" s="113"/>
      <c r="AT142" s="114"/>
      <c r="AU142" s="112">
        <v>0</v>
      </c>
      <c r="AV142" s="113"/>
      <c r="AW142" s="114"/>
      <c r="AX142" s="112">
        <v>0</v>
      </c>
      <c r="AY142" s="113"/>
      <c r="AZ142" s="114"/>
      <c r="BA142" s="112">
        <v>0</v>
      </c>
      <c r="BB142" s="113"/>
      <c r="BC142" s="114"/>
      <c r="BD142" s="112">
        <v>0</v>
      </c>
      <c r="BE142" s="113"/>
      <c r="BF142" s="114"/>
      <c r="BG142" s="112">
        <v>0</v>
      </c>
      <c r="BH142" s="113"/>
      <c r="BI142" s="114"/>
      <c r="BJ142" s="112">
        <v>0</v>
      </c>
      <c r="BK142" s="113"/>
      <c r="BL142" s="114"/>
      <c r="BM142" s="112">
        <v>0</v>
      </c>
      <c r="BN142" s="113"/>
      <c r="BO142" s="114"/>
    </row>
    <row r="143" spans="1:74" ht="15.75" customHeight="1" thickBot="1">
      <c r="B143" s="178"/>
      <c r="C143" s="179"/>
      <c r="D143" s="179"/>
      <c r="E143" s="179"/>
      <c r="F143" s="179"/>
      <c r="G143" s="180"/>
      <c r="H143" s="184"/>
      <c r="I143" s="185"/>
      <c r="J143" s="185"/>
      <c r="K143" s="186"/>
      <c r="L143" s="190" t="s">
        <v>26</v>
      </c>
      <c r="M143" s="191"/>
      <c r="N143" s="191"/>
      <c r="O143" s="192"/>
      <c r="P143" s="196"/>
      <c r="Q143" s="197"/>
      <c r="R143" s="197"/>
      <c r="S143" s="198"/>
      <c r="T143" s="202"/>
      <c r="U143" s="203"/>
      <c r="V143" s="203"/>
      <c r="W143" s="204"/>
      <c r="X143" s="208"/>
      <c r="Y143" s="209"/>
      <c r="Z143" s="209"/>
      <c r="AA143" s="210"/>
      <c r="AB143" s="202"/>
      <c r="AC143" s="203"/>
      <c r="AD143" s="203"/>
      <c r="AE143" s="212"/>
      <c r="AF143" s="106" t="s">
        <v>196</v>
      </c>
      <c r="AG143" s="107"/>
      <c r="AH143" s="108"/>
      <c r="AJ143" s="168"/>
      <c r="AK143" s="169"/>
      <c r="AL143" s="115"/>
      <c r="AM143" s="116"/>
      <c r="AN143" s="117"/>
      <c r="AO143" s="115"/>
      <c r="AP143" s="116"/>
      <c r="AQ143" s="117"/>
      <c r="AR143" s="115"/>
      <c r="AS143" s="116"/>
      <c r="AT143" s="117"/>
      <c r="AU143" s="115"/>
      <c r="AV143" s="116"/>
      <c r="AW143" s="117"/>
      <c r="AX143" s="115"/>
      <c r="AY143" s="116"/>
      <c r="AZ143" s="117"/>
      <c r="BA143" s="115"/>
      <c r="BB143" s="116"/>
      <c r="BC143" s="117"/>
      <c r="BD143" s="115"/>
      <c r="BE143" s="116"/>
      <c r="BF143" s="117"/>
      <c r="BG143" s="115"/>
      <c r="BH143" s="116"/>
      <c r="BI143" s="117"/>
      <c r="BJ143" s="115"/>
      <c r="BK143" s="116"/>
      <c r="BL143" s="117"/>
      <c r="BM143" s="115"/>
      <c r="BN143" s="116"/>
      <c r="BO143" s="117"/>
    </row>
    <row r="144" spans="1:74" ht="15.75" customHeight="1" thickBot="1">
      <c r="B144" s="213"/>
      <c r="C144" s="214"/>
      <c r="D144" s="214"/>
      <c r="E144" s="214"/>
      <c r="F144" s="214"/>
      <c r="G144" s="214"/>
      <c r="H144" s="219" t="s">
        <v>96</v>
      </c>
      <c r="I144" s="219"/>
      <c r="J144" s="219"/>
      <c r="K144" s="219"/>
      <c r="L144" s="222" t="str">
        <f>VLOOKUP(H144,Config!A2:'Config'!C8,2,FALSE)</f>
        <v>NONE</v>
      </c>
      <c r="M144" s="222"/>
      <c r="N144" s="222"/>
      <c r="O144" s="222"/>
      <c r="P144" s="225" t="str">
        <f>VLOOKUP(H144,Config!A2:'Config'!C8,3,FALSE)</f>
        <v>NONE</v>
      </c>
      <c r="Q144" s="225"/>
      <c r="R144" s="225"/>
      <c r="S144" s="225"/>
      <c r="T144" s="228"/>
      <c r="U144" s="228"/>
      <c r="V144" s="228"/>
      <c r="W144" s="228"/>
      <c r="X144" s="228"/>
      <c r="Y144" s="228"/>
      <c r="Z144" s="228"/>
      <c r="AA144" s="228"/>
      <c r="AB144" s="228"/>
      <c r="AC144" s="228"/>
      <c r="AD144" s="228"/>
      <c r="AE144" s="231"/>
      <c r="AF144" s="109"/>
      <c r="AG144" s="110"/>
      <c r="AH144" s="111"/>
      <c r="AJ144" s="170"/>
      <c r="AK144" s="171"/>
      <c r="AL144" s="163" t="s">
        <v>197</v>
      </c>
      <c r="AM144" s="164"/>
      <c r="AN144" s="165"/>
      <c r="AO144" s="172" t="s">
        <v>98</v>
      </c>
      <c r="AP144" s="173"/>
      <c r="AQ144" s="174"/>
      <c r="AR144" s="163" t="s">
        <v>99</v>
      </c>
      <c r="AS144" s="164"/>
      <c r="AT144" s="165"/>
      <c r="AU144" s="172" t="s">
        <v>100</v>
      </c>
      <c r="AV144" s="173"/>
      <c r="AW144" s="174"/>
      <c r="AX144" s="163" t="s">
        <v>101</v>
      </c>
      <c r="AY144" s="164"/>
      <c r="AZ144" s="165"/>
      <c r="BA144" s="172" t="s">
        <v>102</v>
      </c>
      <c r="BB144" s="173"/>
      <c r="BC144" s="174"/>
      <c r="BD144" s="163" t="s">
        <v>103</v>
      </c>
      <c r="BE144" s="164"/>
      <c r="BF144" s="165"/>
      <c r="BG144" s="172" t="s">
        <v>104</v>
      </c>
      <c r="BH144" s="173"/>
      <c r="BI144" s="174"/>
      <c r="BJ144" s="163" t="s">
        <v>105</v>
      </c>
      <c r="BK144" s="164"/>
      <c r="BL144" s="165"/>
      <c r="BM144" s="172" t="s">
        <v>106</v>
      </c>
      <c r="BN144" s="173"/>
      <c r="BO144" s="174"/>
    </row>
    <row r="145" spans="1:68" ht="15.75" customHeight="1">
      <c r="B145" s="215"/>
      <c r="C145" s="216"/>
      <c r="D145" s="216"/>
      <c r="E145" s="216"/>
      <c r="F145" s="216"/>
      <c r="G145" s="216"/>
      <c r="H145" s="220" t="s">
        <v>96</v>
      </c>
      <c r="I145" s="220"/>
      <c r="J145" s="220"/>
      <c r="K145" s="220"/>
      <c r="L145" s="223" t="str">
        <f>VLOOKUP(H145,Config!A2:'Config'!C8,2,FALSE)</f>
        <v>NONE</v>
      </c>
      <c r="M145" s="223"/>
      <c r="N145" s="223"/>
      <c r="O145" s="223"/>
      <c r="P145" s="226" t="str">
        <f>VLOOKUP(H145,Config!A2:'Config'!C8,3,FALSE)</f>
        <v>NONE</v>
      </c>
      <c r="Q145" s="226"/>
      <c r="R145" s="226"/>
      <c r="S145" s="226"/>
      <c r="T145" s="229"/>
      <c r="U145" s="229"/>
      <c r="V145" s="229"/>
      <c r="W145" s="229"/>
      <c r="X145" s="229"/>
      <c r="Y145" s="229"/>
      <c r="Z145" s="229"/>
      <c r="AA145" s="229"/>
      <c r="AB145" s="229"/>
      <c r="AC145" s="229"/>
      <c r="AD145" s="229"/>
      <c r="AE145" s="232"/>
      <c r="AF145" s="112"/>
      <c r="AG145" s="113"/>
      <c r="AH145" s="114"/>
      <c r="AJ145" s="153" t="s">
        <v>97</v>
      </c>
      <c r="AK145" s="154"/>
      <c r="AL145" s="157">
        <v>0</v>
      </c>
      <c r="AM145" s="158"/>
      <c r="AN145" s="159"/>
      <c r="AO145" s="157">
        <v>0</v>
      </c>
      <c r="AP145" s="158"/>
      <c r="AQ145" s="159"/>
      <c r="AR145" s="157">
        <v>0</v>
      </c>
      <c r="AS145" s="158"/>
      <c r="AT145" s="159"/>
      <c r="AU145" s="157">
        <v>0</v>
      </c>
      <c r="AV145" s="158"/>
      <c r="AW145" s="159"/>
      <c r="AX145" s="157">
        <v>0</v>
      </c>
      <c r="AY145" s="158"/>
      <c r="AZ145" s="159"/>
      <c r="BA145" s="157">
        <v>0</v>
      </c>
      <c r="BB145" s="158"/>
      <c r="BC145" s="159"/>
      <c r="BD145" s="157">
        <v>0</v>
      </c>
      <c r="BE145" s="158"/>
      <c r="BF145" s="159"/>
      <c r="BG145" s="157">
        <v>0</v>
      </c>
      <c r="BH145" s="158"/>
      <c r="BI145" s="159"/>
      <c r="BJ145" s="157">
        <v>0</v>
      </c>
      <c r="BK145" s="158"/>
      <c r="BL145" s="159"/>
      <c r="BM145" s="157">
        <v>0</v>
      </c>
      <c r="BN145" s="158"/>
      <c r="BO145" s="159"/>
    </row>
    <row r="146" spans="1:68" ht="15.75" customHeight="1" thickBot="1">
      <c r="B146" s="217"/>
      <c r="C146" s="218"/>
      <c r="D146" s="218"/>
      <c r="E146" s="218"/>
      <c r="F146" s="218"/>
      <c r="G146" s="218"/>
      <c r="H146" s="221" t="s">
        <v>96</v>
      </c>
      <c r="I146" s="221"/>
      <c r="J146" s="221"/>
      <c r="K146" s="221"/>
      <c r="L146" s="224" t="str">
        <f>VLOOKUP(H146,Config!A2:'Config'!C8,2,FALSE)</f>
        <v>NONE</v>
      </c>
      <c r="M146" s="224"/>
      <c r="N146" s="224"/>
      <c r="O146" s="224"/>
      <c r="P146" s="227" t="str">
        <f>VLOOKUP(H146,Config!A2:'Config'!C8,3,FALSE)</f>
        <v>NONE</v>
      </c>
      <c r="Q146" s="227"/>
      <c r="R146" s="227"/>
      <c r="S146" s="227"/>
      <c r="T146" s="230"/>
      <c r="U146" s="230"/>
      <c r="V146" s="230"/>
      <c r="W146" s="230"/>
      <c r="X146" s="230"/>
      <c r="Y146" s="230"/>
      <c r="Z146" s="230"/>
      <c r="AA146" s="230"/>
      <c r="AB146" s="230"/>
      <c r="AC146" s="230"/>
      <c r="AD146" s="230"/>
      <c r="AE146" s="233"/>
      <c r="AF146" s="115"/>
      <c r="AG146" s="116"/>
      <c r="AH146" s="117"/>
      <c r="AJ146" s="155"/>
      <c r="AK146" s="156"/>
      <c r="AL146" s="160"/>
      <c r="AM146" s="161"/>
      <c r="AN146" s="162"/>
      <c r="AO146" s="160"/>
      <c r="AP146" s="161"/>
      <c r="AQ146" s="162"/>
      <c r="AR146" s="160"/>
      <c r="AS146" s="161"/>
      <c r="AT146" s="162"/>
      <c r="AU146" s="160"/>
      <c r="AV146" s="161"/>
      <c r="AW146" s="162"/>
      <c r="AX146" s="160"/>
      <c r="AY146" s="161"/>
      <c r="AZ146" s="162"/>
      <c r="BA146" s="160"/>
      <c r="BB146" s="161"/>
      <c r="BC146" s="162"/>
      <c r="BD146" s="160"/>
      <c r="BE146" s="161"/>
      <c r="BF146" s="162"/>
      <c r="BG146" s="160"/>
      <c r="BH146" s="161"/>
      <c r="BI146" s="162"/>
      <c r="BJ146" s="160"/>
      <c r="BK146" s="161"/>
      <c r="BL146" s="162"/>
      <c r="BM146" s="160"/>
      <c r="BN146" s="161"/>
      <c r="BO146" s="162"/>
    </row>
    <row r="147" spans="1:68" ht="15.75" customHeight="1" thickBot="1"/>
    <row r="148" spans="1:68" ht="15.75" customHeight="1" thickBot="1">
      <c r="A148" s="132" t="s">
        <v>167</v>
      </c>
      <c r="B148" s="133"/>
      <c r="C148" s="133"/>
      <c r="D148" s="133"/>
      <c r="E148" s="133"/>
      <c r="F148" s="133"/>
      <c r="G148" s="133"/>
      <c r="H148" s="133"/>
      <c r="I148" s="133"/>
      <c r="J148" s="134"/>
      <c r="K148" s="135" t="s">
        <v>58</v>
      </c>
      <c r="L148" s="136"/>
      <c r="M148" s="137"/>
      <c r="N148" s="138" t="s">
        <v>165</v>
      </c>
      <c r="O148" s="139"/>
      <c r="P148" s="140"/>
      <c r="Q148" s="141" t="s">
        <v>166</v>
      </c>
      <c r="R148" s="142"/>
      <c r="S148" s="142"/>
      <c r="T148" s="143"/>
      <c r="U148" s="138" t="s">
        <v>168</v>
      </c>
      <c r="V148" s="139"/>
      <c r="W148" s="140"/>
      <c r="X148" s="141" t="s">
        <v>118</v>
      </c>
      <c r="Y148" s="142"/>
      <c r="Z148" s="143"/>
      <c r="AA148" s="138" t="s">
        <v>169</v>
      </c>
      <c r="AB148" s="139"/>
      <c r="AC148" s="139"/>
      <c r="AD148" s="140"/>
      <c r="AE148" s="141" t="s">
        <v>172</v>
      </c>
      <c r="AF148" s="142"/>
      <c r="AG148" s="143"/>
      <c r="AH148" s="138" t="s">
        <v>74</v>
      </c>
      <c r="AI148" s="139"/>
      <c r="AJ148" s="140"/>
      <c r="AK148" s="141" t="s">
        <v>114</v>
      </c>
      <c r="AL148" s="142"/>
      <c r="AM148" s="142"/>
      <c r="AN148" s="142"/>
      <c r="AO148" s="143"/>
      <c r="AP148" s="138" t="s">
        <v>115</v>
      </c>
      <c r="AQ148" s="139"/>
      <c r="AR148" s="140"/>
      <c r="AS148" s="141" t="s">
        <v>116</v>
      </c>
      <c r="AT148" s="142"/>
      <c r="AU148" s="143"/>
      <c r="AV148" s="138" t="s">
        <v>170</v>
      </c>
      <c r="AW148" s="139"/>
      <c r="AX148" s="139"/>
      <c r="AY148" s="139"/>
      <c r="AZ148" s="140"/>
      <c r="BA148" s="144" t="s">
        <v>171</v>
      </c>
      <c r="BB148" s="145"/>
      <c r="BC148" s="145"/>
      <c r="BD148" s="145"/>
      <c r="BE148" s="145"/>
      <c r="BF148" s="145"/>
      <c r="BG148" s="145"/>
      <c r="BH148" s="145"/>
      <c r="BI148" s="145"/>
      <c r="BJ148" s="145"/>
      <c r="BK148" s="145"/>
      <c r="BL148" s="145"/>
      <c r="BM148" s="145"/>
      <c r="BN148" s="145"/>
      <c r="BO148" s="145"/>
      <c r="BP148" s="146"/>
    </row>
    <row r="149" spans="1:68" ht="15.75" customHeight="1">
      <c r="A149" s="101"/>
      <c r="B149" s="147"/>
      <c r="C149" s="147"/>
      <c r="D149" s="147"/>
      <c r="E149" s="147"/>
      <c r="F149" s="147"/>
      <c r="G149" s="147"/>
      <c r="H149" s="147"/>
      <c r="I149" s="147"/>
      <c r="J149" s="147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9"/>
      <c r="AW149" s="149"/>
      <c r="AX149" s="149"/>
      <c r="AY149" s="149"/>
      <c r="AZ149" s="149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  <c r="BM149" s="150"/>
      <c r="BN149" s="150"/>
      <c r="BO149" s="150"/>
      <c r="BP149" s="151"/>
    </row>
    <row r="150" spans="1:68" ht="15.75" customHeight="1">
      <c r="A150" s="99"/>
      <c r="B150" s="126"/>
      <c r="C150" s="126"/>
      <c r="D150" s="126"/>
      <c r="E150" s="126"/>
      <c r="F150" s="126"/>
      <c r="G150" s="126"/>
      <c r="H150" s="126"/>
      <c r="I150" s="126"/>
      <c r="J150" s="126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8"/>
      <c r="AW150" s="128"/>
      <c r="AX150" s="128"/>
      <c r="AY150" s="128"/>
      <c r="AZ150" s="128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30"/>
    </row>
    <row r="151" spans="1:68" ht="15.75" customHeight="1">
      <c r="A151" s="99"/>
      <c r="B151" s="126"/>
      <c r="C151" s="126"/>
      <c r="D151" s="126"/>
      <c r="E151" s="126"/>
      <c r="F151" s="126"/>
      <c r="G151" s="126"/>
      <c r="H151" s="126"/>
      <c r="I151" s="126"/>
      <c r="J151" s="126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8"/>
      <c r="AW151" s="128"/>
      <c r="AX151" s="128"/>
      <c r="AY151" s="128"/>
      <c r="AZ151" s="128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30"/>
    </row>
    <row r="152" spans="1:68" ht="15.75" customHeight="1">
      <c r="A152" s="102"/>
      <c r="B152" s="131"/>
      <c r="C152" s="131"/>
      <c r="D152" s="131"/>
      <c r="E152" s="131"/>
      <c r="F152" s="131"/>
      <c r="G152" s="131"/>
      <c r="H152" s="131"/>
      <c r="I152" s="131"/>
      <c r="J152" s="131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3"/>
      <c r="AW152" s="123"/>
      <c r="AX152" s="123"/>
      <c r="AY152" s="123"/>
      <c r="AZ152" s="123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  <c r="BO152" s="124"/>
      <c r="BP152" s="125"/>
    </row>
    <row r="153" spans="1:68" ht="15.75" customHeight="1">
      <c r="A153" s="102"/>
      <c r="B153" s="131"/>
      <c r="C153" s="131"/>
      <c r="D153" s="131"/>
      <c r="E153" s="131"/>
      <c r="F153" s="131"/>
      <c r="G153" s="131"/>
      <c r="H153" s="131"/>
      <c r="I153" s="131"/>
      <c r="J153" s="131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3"/>
      <c r="AW153" s="123"/>
      <c r="AX153" s="123"/>
      <c r="AY153" s="123"/>
      <c r="AZ153" s="123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5"/>
    </row>
    <row r="154" spans="1:68" ht="15.75" customHeight="1">
      <c r="A154" s="102"/>
      <c r="B154" s="131"/>
      <c r="C154" s="131"/>
      <c r="D154" s="131"/>
      <c r="E154" s="131"/>
      <c r="F154" s="131"/>
      <c r="G154" s="131"/>
      <c r="H154" s="131"/>
      <c r="I154" s="131"/>
      <c r="J154" s="131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3"/>
      <c r="AW154" s="123"/>
      <c r="AX154" s="123"/>
      <c r="AY154" s="123"/>
      <c r="AZ154" s="123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  <c r="BO154" s="124"/>
      <c r="BP154" s="125"/>
    </row>
    <row r="155" spans="1:68" ht="15.75" customHeight="1">
      <c r="A155" s="99"/>
      <c r="B155" s="126"/>
      <c r="C155" s="126"/>
      <c r="D155" s="126"/>
      <c r="E155" s="126"/>
      <c r="F155" s="126"/>
      <c r="G155" s="126"/>
      <c r="H155" s="126"/>
      <c r="I155" s="126"/>
      <c r="J155" s="126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8"/>
      <c r="AW155" s="128"/>
      <c r="AX155" s="128"/>
      <c r="AY155" s="128"/>
      <c r="AZ155" s="128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30"/>
    </row>
    <row r="156" spans="1:68" ht="15.75" customHeight="1">
      <c r="A156" s="99"/>
      <c r="B156" s="126"/>
      <c r="C156" s="126"/>
      <c r="D156" s="126"/>
      <c r="E156" s="126"/>
      <c r="F156" s="126"/>
      <c r="G156" s="126"/>
      <c r="H156" s="126"/>
      <c r="I156" s="126"/>
      <c r="J156" s="126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8"/>
      <c r="AW156" s="128"/>
      <c r="AX156" s="128"/>
      <c r="AY156" s="128"/>
      <c r="AZ156" s="128"/>
      <c r="BA156" s="129"/>
      <c r="BB156" s="129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30"/>
    </row>
    <row r="157" spans="1:68" ht="15.75" customHeight="1">
      <c r="A157" s="99"/>
      <c r="B157" s="126"/>
      <c r="C157" s="126"/>
      <c r="D157" s="126"/>
      <c r="E157" s="126"/>
      <c r="F157" s="126"/>
      <c r="G157" s="126"/>
      <c r="H157" s="126"/>
      <c r="I157" s="126"/>
      <c r="J157" s="126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8"/>
      <c r="AW157" s="128"/>
      <c r="AX157" s="128"/>
      <c r="AY157" s="128"/>
      <c r="AZ157" s="128"/>
      <c r="BA157" s="129"/>
      <c r="BB157" s="129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30"/>
    </row>
    <row r="158" spans="1:68" ht="15.75" customHeight="1">
      <c r="A158" s="102"/>
      <c r="B158" s="131"/>
      <c r="C158" s="131"/>
      <c r="D158" s="131"/>
      <c r="E158" s="131"/>
      <c r="F158" s="131"/>
      <c r="G158" s="131"/>
      <c r="H158" s="131"/>
      <c r="I158" s="131"/>
      <c r="J158" s="131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3"/>
      <c r="AW158" s="123"/>
      <c r="AX158" s="123"/>
      <c r="AY158" s="123"/>
      <c r="AZ158" s="123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  <c r="BO158" s="124"/>
      <c r="BP158" s="125"/>
    </row>
    <row r="159" spans="1:68" ht="15.75" customHeight="1">
      <c r="A159" s="102"/>
      <c r="B159" s="131"/>
      <c r="C159" s="131"/>
      <c r="D159" s="131"/>
      <c r="E159" s="131"/>
      <c r="F159" s="131"/>
      <c r="G159" s="131"/>
      <c r="H159" s="131"/>
      <c r="I159" s="131"/>
      <c r="J159" s="131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3"/>
      <c r="AW159" s="123"/>
      <c r="AX159" s="123"/>
      <c r="AY159" s="123"/>
      <c r="AZ159" s="123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5"/>
    </row>
    <row r="160" spans="1:68" ht="15.75" customHeight="1">
      <c r="A160" s="102"/>
      <c r="B160" s="131"/>
      <c r="C160" s="131"/>
      <c r="D160" s="131"/>
      <c r="E160" s="131"/>
      <c r="F160" s="131"/>
      <c r="G160" s="131"/>
      <c r="H160" s="131"/>
      <c r="I160" s="131"/>
      <c r="J160" s="131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3"/>
      <c r="AW160" s="123"/>
      <c r="AX160" s="123"/>
      <c r="AY160" s="123"/>
      <c r="AZ160" s="123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  <c r="BO160" s="124"/>
      <c r="BP160" s="125"/>
    </row>
    <row r="161" spans="1:68" ht="15.75" customHeight="1">
      <c r="A161" s="99"/>
      <c r="B161" s="126"/>
      <c r="C161" s="126"/>
      <c r="D161" s="126"/>
      <c r="E161" s="126"/>
      <c r="F161" s="126"/>
      <c r="G161" s="126"/>
      <c r="H161" s="126"/>
      <c r="I161" s="126"/>
      <c r="J161" s="126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8"/>
      <c r="AW161" s="128"/>
      <c r="AX161" s="128"/>
      <c r="AY161" s="128"/>
      <c r="AZ161" s="128"/>
      <c r="BA161" s="129"/>
      <c r="BB161" s="129"/>
      <c r="BC161" s="129"/>
      <c r="BD161" s="129"/>
      <c r="BE161" s="129"/>
      <c r="BF161" s="129"/>
      <c r="BG161" s="129"/>
      <c r="BH161" s="129"/>
      <c r="BI161" s="129"/>
      <c r="BJ161" s="129"/>
      <c r="BK161" s="129"/>
      <c r="BL161" s="129"/>
      <c r="BM161" s="129"/>
      <c r="BN161" s="129"/>
      <c r="BO161" s="129"/>
      <c r="BP161" s="130"/>
    </row>
    <row r="162" spans="1:68" ht="15.75" customHeight="1">
      <c r="A162" s="99"/>
      <c r="B162" s="126"/>
      <c r="C162" s="126"/>
      <c r="D162" s="126"/>
      <c r="E162" s="126"/>
      <c r="F162" s="126"/>
      <c r="G162" s="126"/>
      <c r="H162" s="126"/>
      <c r="I162" s="126"/>
      <c r="J162" s="126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8"/>
      <c r="AW162" s="128"/>
      <c r="AX162" s="128"/>
      <c r="AY162" s="128"/>
      <c r="AZ162" s="128"/>
      <c r="BA162" s="129"/>
      <c r="BB162" s="129"/>
      <c r="BC162" s="129"/>
      <c r="BD162" s="129"/>
      <c r="BE162" s="129"/>
      <c r="BF162" s="129"/>
      <c r="BG162" s="129"/>
      <c r="BH162" s="129"/>
      <c r="BI162" s="129"/>
      <c r="BJ162" s="129"/>
      <c r="BK162" s="129"/>
      <c r="BL162" s="129"/>
      <c r="BM162" s="129"/>
      <c r="BN162" s="129"/>
      <c r="BO162" s="129"/>
      <c r="BP162" s="130"/>
    </row>
    <row r="163" spans="1:68" ht="15.75" customHeight="1">
      <c r="A163" s="99"/>
      <c r="B163" s="126"/>
      <c r="C163" s="126"/>
      <c r="D163" s="126"/>
      <c r="E163" s="126"/>
      <c r="F163" s="126"/>
      <c r="G163" s="126"/>
      <c r="H163" s="126"/>
      <c r="I163" s="126"/>
      <c r="J163" s="126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8"/>
      <c r="AW163" s="128"/>
      <c r="AX163" s="128"/>
      <c r="AY163" s="128"/>
      <c r="AZ163" s="128"/>
      <c r="BA163" s="129"/>
      <c r="BB163" s="129"/>
      <c r="BC163" s="129"/>
      <c r="BD163" s="129"/>
      <c r="BE163" s="129"/>
      <c r="BF163" s="129"/>
      <c r="BG163" s="129"/>
      <c r="BH163" s="129"/>
      <c r="BI163" s="129"/>
      <c r="BJ163" s="129"/>
      <c r="BK163" s="129"/>
      <c r="BL163" s="129"/>
      <c r="BM163" s="129"/>
      <c r="BN163" s="129"/>
      <c r="BO163" s="129"/>
      <c r="BP163" s="130"/>
    </row>
    <row r="164" spans="1:68" ht="15.75" customHeight="1">
      <c r="A164" s="102"/>
      <c r="B164" s="131"/>
      <c r="C164" s="131"/>
      <c r="D164" s="131"/>
      <c r="E164" s="131"/>
      <c r="F164" s="131"/>
      <c r="G164" s="131"/>
      <c r="H164" s="131"/>
      <c r="I164" s="131"/>
      <c r="J164" s="131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3"/>
      <c r="AW164" s="123"/>
      <c r="AX164" s="123"/>
      <c r="AY164" s="123"/>
      <c r="AZ164" s="123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  <c r="BO164" s="124"/>
      <c r="BP164" s="125"/>
    </row>
    <row r="165" spans="1:68" ht="15.75" customHeight="1">
      <c r="A165" s="102"/>
      <c r="B165" s="131"/>
      <c r="C165" s="131"/>
      <c r="D165" s="131"/>
      <c r="E165" s="131"/>
      <c r="F165" s="131"/>
      <c r="G165" s="131"/>
      <c r="H165" s="131"/>
      <c r="I165" s="131"/>
      <c r="J165" s="131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3"/>
      <c r="AW165" s="123"/>
      <c r="AX165" s="123"/>
      <c r="AY165" s="123"/>
      <c r="AZ165" s="123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  <c r="BO165" s="124"/>
      <c r="BP165" s="125"/>
    </row>
    <row r="166" spans="1:68" ht="15.75" customHeight="1">
      <c r="A166" s="102"/>
      <c r="B166" s="131"/>
      <c r="C166" s="131"/>
      <c r="D166" s="131"/>
      <c r="E166" s="131"/>
      <c r="F166" s="131"/>
      <c r="G166" s="131"/>
      <c r="H166" s="131"/>
      <c r="I166" s="131"/>
      <c r="J166" s="131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3"/>
      <c r="AW166" s="123"/>
      <c r="AX166" s="123"/>
      <c r="AY166" s="123"/>
      <c r="AZ166" s="123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  <c r="BO166" s="124"/>
      <c r="BP166" s="125"/>
    </row>
    <row r="167" spans="1:68" ht="15.75" customHeight="1">
      <c r="A167" s="99"/>
      <c r="B167" s="126"/>
      <c r="C167" s="126"/>
      <c r="D167" s="126"/>
      <c r="E167" s="126"/>
      <c r="F167" s="126"/>
      <c r="G167" s="126"/>
      <c r="H167" s="126"/>
      <c r="I167" s="126"/>
      <c r="J167" s="126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8"/>
      <c r="AW167" s="128"/>
      <c r="AX167" s="128"/>
      <c r="AY167" s="128"/>
      <c r="AZ167" s="128"/>
      <c r="BA167" s="129"/>
      <c r="BB167" s="129"/>
      <c r="BC167" s="129"/>
      <c r="BD167" s="129"/>
      <c r="BE167" s="129"/>
      <c r="BF167" s="129"/>
      <c r="BG167" s="129"/>
      <c r="BH167" s="129"/>
      <c r="BI167" s="129"/>
      <c r="BJ167" s="129"/>
      <c r="BK167" s="129"/>
      <c r="BL167" s="129"/>
      <c r="BM167" s="129"/>
      <c r="BN167" s="129"/>
      <c r="BO167" s="129"/>
      <c r="BP167" s="130"/>
    </row>
    <row r="168" spans="1:68" ht="15.75" customHeight="1">
      <c r="A168" s="99"/>
      <c r="B168" s="126"/>
      <c r="C168" s="126"/>
      <c r="D168" s="126"/>
      <c r="E168" s="126"/>
      <c r="F168" s="126"/>
      <c r="G168" s="126"/>
      <c r="H168" s="126"/>
      <c r="I168" s="126"/>
      <c r="J168" s="126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8"/>
      <c r="AW168" s="128"/>
      <c r="AX168" s="128"/>
      <c r="AY168" s="128"/>
      <c r="AZ168" s="128"/>
      <c r="BA168" s="129"/>
      <c r="BB168" s="129"/>
      <c r="BC168" s="129"/>
      <c r="BD168" s="129"/>
      <c r="BE168" s="129"/>
      <c r="BF168" s="129"/>
      <c r="BG168" s="129"/>
      <c r="BH168" s="129"/>
      <c r="BI168" s="129"/>
      <c r="BJ168" s="129"/>
      <c r="BK168" s="129"/>
      <c r="BL168" s="129"/>
      <c r="BM168" s="129"/>
      <c r="BN168" s="129"/>
      <c r="BO168" s="129"/>
      <c r="BP168" s="130"/>
    </row>
    <row r="169" spans="1:68" ht="15.75" customHeight="1">
      <c r="A169" s="99"/>
      <c r="B169" s="126"/>
      <c r="C169" s="126"/>
      <c r="D169" s="126"/>
      <c r="E169" s="126"/>
      <c r="F169" s="126"/>
      <c r="G169" s="126"/>
      <c r="H169" s="126"/>
      <c r="I169" s="126"/>
      <c r="J169" s="126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8"/>
      <c r="AW169" s="128"/>
      <c r="AX169" s="128"/>
      <c r="AY169" s="128"/>
      <c r="AZ169" s="128"/>
      <c r="BA169" s="129"/>
      <c r="BB169" s="129"/>
      <c r="BC169" s="129"/>
      <c r="BD169" s="129"/>
      <c r="BE169" s="129"/>
      <c r="BF169" s="129"/>
      <c r="BG169" s="129"/>
      <c r="BH169" s="129"/>
      <c r="BI169" s="129"/>
      <c r="BJ169" s="129"/>
      <c r="BK169" s="129"/>
      <c r="BL169" s="129"/>
      <c r="BM169" s="129"/>
      <c r="BN169" s="129"/>
      <c r="BO169" s="129"/>
      <c r="BP169" s="130"/>
    </row>
    <row r="170" spans="1:68" ht="15.75" customHeight="1">
      <c r="A170" s="102"/>
      <c r="B170" s="131"/>
      <c r="C170" s="131"/>
      <c r="D170" s="131"/>
      <c r="E170" s="131"/>
      <c r="F170" s="131"/>
      <c r="G170" s="131"/>
      <c r="H170" s="131"/>
      <c r="I170" s="131"/>
      <c r="J170" s="131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3"/>
      <c r="AW170" s="123"/>
      <c r="AX170" s="123"/>
      <c r="AY170" s="123"/>
      <c r="AZ170" s="123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  <c r="BO170" s="124"/>
      <c r="BP170" s="125"/>
    </row>
    <row r="171" spans="1:68" ht="15.75" customHeight="1">
      <c r="A171" s="102"/>
      <c r="B171" s="131"/>
      <c r="C171" s="131"/>
      <c r="D171" s="131"/>
      <c r="E171" s="131"/>
      <c r="F171" s="131"/>
      <c r="G171" s="131"/>
      <c r="H171" s="131"/>
      <c r="I171" s="131"/>
      <c r="J171" s="131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3"/>
      <c r="AW171" s="123"/>
      <c r="AX171" s="123"/>
      <c r="AY171" s="123"/>
      <c r="AZ171" s="123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  <c r="BO171" s="124"/>
      <c r="BP171" s="125"/>
    </row>
    <row r="172" spans="1:68" ht="15.75" customHeight="1">
      <c r="A172" s="102"/>
      <c r="B172" s="131"/>
      <c r="C172" s="131"/>
      <c r="D172" s="131"/>
      <c r="E172" s="131"/>
      <c r="F172" s="131"/>
      <c r="G172" s="131"/>
      <c r="H172" s="131"/>
      <c r="I172" s="131"/>
      <c r="J172" s="131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3"/>
      <c r="AW172" s="123"/>
      <c r="AX172" s="123"/>
      <c r="AY172" s="123"/>
      <c r="AZ172" s="123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  <c r="BO172" s="124"/>
      <c r="BP172" s="125"/>
    </row>
    <row r="173" spans="1:68" ht="15.75" customHeight="1">
      <c r="A173" s="99"/>
      <c r="B173" s="126"/>
      <c r="C173" s="126"/>
      <c r="D173" s="126"/>
      <c r="E173" s="126"/>
      <c r="F173" s="126"/>
      <c r="G173" s="126"/>
      <c r="H173" s="126"/>
      <c r="I173" s="126"/>
      <c r="J173" s="126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8"/>
      <c r="AW173" s="128"/>
      <c r="AX173" s="128"/>
      <c r="AY173" s="128"/>
      <c r="AZ173" s="128"/>
      <c r="BA173" s="129"/>
      <c r="BB173" s="129"/>
      <c r="BC173" s="129"/>
      <c r="BD173" s="129"/>
      <c r="BE173" s="129"/>
      <c r="BF173" s="129"/>
      <c r="BG173" s="129"/>
      <c r="BH173" s="129"/>
      <c r="BI173" s="129"/>
      <c r="BJ173" s="129"/>
      <c r="BK173" s="129"/>
      <c r="BL173" s="129"/>
      <c r="BM173" s="129"/>
      <c r="BN173" s="129"/>
      <c r="BO173" s="129"/>
      <c r="BP173" s="130"/>
    </row>
    <row r="174" spans="1:68" ht="15.75" customHeight="1">
      <c r="A174" s="99"/>
      <c r="B174" s="126"/>
      <c r="C174" s="126"/>
      <c r="D174" s="126"/>
      <c r="E174" s="126"/>
      <c r="F174" s="126"/>
      <c r="G174" s="126"/>
      <c r="H174" s="126"/>
      <c r="I174" s="126"/>
      <c r="J174" s="126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8"/>
      <c r="AW174" s="128"/>
      <c r="AX174" s="128"/>
      <c r="AY174" s="128"/>
      <c r="AZ174" s="128"/>
      <c r="BA174" s="129"/>
      <c r="BB174" s="129"/>
      <c r="BC174" s="129"/>
      <c r="BD174" s="129"/>
      <c r="BE174" s="129"/>
      <c r="BF174" s="129"/>
      <c r="BG174" s="129"/>
      <c r="BH174" s="129"/>
      <c r="BI174" s="129"/>
      <c r="BJ174" s="129"/>
      <c r="BK174" s="129"/>
      <c r="BL174" s="129"/>
      <c r="BM174" s="129"/>
      <c r="BN174" s="129"/>
      <c r="BO174" s="129"/>
      <c r="BP174" s="130"/>
    </row>
    <row r="175" spans="1:68" ht="15.75" customHeight="1">
      <c r="A175" s="99"/>
      <c r="B175" s="126"/>
      <c r="C175" s="126"/>
      <c r="D175" s="126"/>
      <c r="E175" s="126"/>
      <c r="F175" s="126"/>
      <c r="G175" s="126"/>
      <c r="H175" s="126"/>
      <c r="I175" s="126"/>
      <c r="J175" s="126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8"/>
      <c r="AW175" s="128"/>
      <c r="AX175" s="128"/>
      <c r="AY175" s="128"/>
      <c r="AZ175" s="128"/>
      <c r="BA175" s="129"/>
      <c r="BB175" s="129"/>
      <c r="BC175" s="129"/>
      <c r="BD175" s="129"/>
      <c r="BE175" s="129"/>
      <c r="BF175" s="129"/>
      <c r="BG175" s="129"/>
      <c r="BH175" s="129"/>
      <c r="BI175" s="129"/>
      <c r="BJ175" s="129"/>
      <c r="BK175" s="129"/>
      <c r="BL175" s="129"/>
      <c r="BM175" s="129"/>
      <c r="BN175" s="129"/>
      <c r="BO175" s="129"/>
      <c r="BP175" s="130"/>
    </row>
    <row r="176" spans="1:68" ht="15.75" customHeight="1">
      <c r="A176" s="102"/>
      <c r="B176" s="131"/>
      <c r="C176" s="131"/>
      <c r="D176" s="131"/>
      <c r="E176" s="131"/>
      <c r="F176" s="131"/>
      <c r="G176" s="131"/>
      <c r="H176" s="131"/>
      <c r="I176" s="131"/>
      <c r="J176" s="131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3"/>
      <c r="AW176" s="123"/>
      <c r="AX176" s="123"/>
      <c r="AY176" s="123"/>
      <c r="AZ176" s="123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  <c r="BO176" s="124"/>
      <c r="BP176" s="125"/>
    </row>
    <row r="177" spans="1:68" ht="15.75" customHeight="1">
      <c r="A177" s="102"/>
      <c r="B177" s="131"/>
      <c r="C177" s="131"/>
      <c r="D177" s="131"/>
      <c r="E177" s="131"/>
      <c r="F177" s="131"/>
      <c r="G177" s="131"/>
      <c r="H177" s="131"/>
      <c r="I177" s="131"/>
      <c r="J177" s="131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3"/>
      <c r="AW177" s="123"/>
      <c r="AX177" s="123"/>
      <c r="AY177" s="123"/>
      <c r="AZ177" s="123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  <c r="BO177" s="124"/>
      <c r="BP177" s="125"/>
    </row>
    <row r="178" spans="1:68" ht="15.75" customHeight="1">
      <c r="A178" s="102"/>
      <c r="B178" s="131"/>
      <c r="C178" s="131"/>
      <c r="D178" s="131"/>
      <c r="E178" s="131"/>
      <c r="F178" s="131"/>
      <c r="G178" s="131"/>
      <c r="H178" s="131"/>
      <c r="I178" s="131"/>
      <c r="J178" s="131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3"/>
      <c r="AW178" s="123"/>
      <c r="AX178" s="123"/>
      <c r="AY178" s="123"/>
      <c r="AZ178" s="123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  <c r="BO178" s="124"/>
      <c r="BP178" s="125"/>
    </row>
    <row r="179" spans="1:68" ht="15.75" customHeight="1">
      <c r="A179" s="99"/>
      <c r="B179" s="126"/>
      <c r="C179" s="126"/>
      <c r="D179" s="126"/>
      <c r="E179" s="126"/>
      <c r="F179" s="126"/>
      <c r="G179" s="126"/>
      <c r="H179" s="126"/>
      <c r="I179" s="126"/>
      <c r="J179" s="126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8"/>
      <c r="AW179" s="128"/>
      <c r="AX179" s="128"/>
      <c r="AY179" s="128"/>
      <c r="AZ179" s="128"/>
      <c r="BA179" s="129"/>
      <c r="BB179" s="129"/>
      <c r="BC179" s="129"/>
      <c r="BD179" s="129"/>
      <c r="BE179" s="129"/>
      <c r="BF179" s="129"/>
      <c r="BG179" s="129"/>
      <c r="BH179" s="129"/>
      <c r="BI179" s="129"/>
      <c r="BJ179" s="129"/>
      <c r="BK179" s="129"/>
      <c r="BL179" s="129"/>
      <c r="BM179" s="129"/>
      <c r="BN179" s="129"/>
      <c r="BO179" s="129"/>
      <c r="BP179" s="130"/>
    </row>
    <row r="180" spans="1:68" ht="15.75" customHeight="1">
      <c r="A180" s="99"/>
      <c r="B180" s="126"/>
      <c r="C180" s="126"/>
      <c r="D180" s="126"/>
      <c r="E180" s="126"/>
      <c r="F180" s="126"/>
      <c r="G180" s="126"/>
      <c r="H180" s="126"/>
      <c r="I180" s="126"/>
      <c r="J180" s="126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8"/>
      <c r="AW180" s="128"/>
      <c r="AX180" s="128"/>
      <c r="AY180" s="128"/>
      <c r="AZ180" s="128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29"/>
      <c r="BM180" s="129"/>
      <c r="BN180" s="129"/>
      <c r="BO180" s="129"/>
      <c r="BP180" s="130"/>
    </row>
    <row r="181" spans="1:68" ht="15.75" customHeight="1">
      <c r="A181" s="99"/>
      <c r="B181" s="126"/>
      <c r="C181" s="126"/>
      <c r="D181" s="126"/>
      <c r="E181" s="126"/>
      <c r="F181" s="126"/>
      <c r="G181" s="126"/>
      <c r="H181" s="126"/>
      <c r="I181" s="126"/>
      <c r="J181" s="126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8"/>
      <c r="AW181" s="128"/>
      <c r="AX181" s="128"/>
      <c r="AY181" s="128"/>
      <c r="AZ181" s="128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29"/>
      <c r="BM181" s="129"/>
      <c r="BN181" s="129"/>
      <c r="BO181" s="129"/>
      <c r="BP181" s="130"/>
    </row>
    <row r="182" spans="1:68" ht="15.75" customHeight="1">
      <c r="A182" s="102"/>
      <c r="B182" s="131"/>
      <c r="C182" s="131"/>
      <c r="D182" s="131"/>
      <c r="E182" s="131"/>
      <c r="F182" s="131"/>
      <c r="G182" s="131"/>
      <c r="H182" s="131"/>
      <c r="I182" s="131"/>
      <c r="J182" s="131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3"/>
      <c r="AW182" s="123"/>
      <c r="AX182" s="123"/>
      <c r="AY182" s="123"/>
      <c r="AZ182" s="123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  <c r="BO182" s="124"/>
      <c r="BP182" s="125"/>
    </row>
    <row r="183" spans="1:68" ht="15.75" customHeight="1">
      <c r="A183" s="102"/>
      <c r="B183" s="131"/>
      <c r="C183" s="131"/>
      <c r="D183" s="131"/>
      <c r="E183" s="131"/>
      <c r="F183" s="131"/>
      <c r="G183" s="131"/>
      <c r="H183" s="131"/>
      <c r="I183" s="131"/>
      <c r="J183" s="131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3"/>
      <c r="AW183" s="123"/>
      <c r="AX183" s="123"/>
      <c r="AY183" s="123"/>
      <c r="AZ183" s="123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  <c r="BO183" s="124"/>
      <c r="BP183" s="125"/>
    </row>
    <row r="184" spans="1:68" ht="15.75" customHeight="1">
      <c r="A184" s="102"/>
      <c r="B184" s="131"/>
      <c r="C184" s="131"/>
      <c r="D184" s="131"/>
      <c r="E184" s="131"/>
      <c r="F184" s="131"/>
      <c r="G184" s="131"/>
      <c r="H184" s="131"/>
      <c r="I184" s="131"/>
      <c r="J184" s="131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3"/>
      <c r="AW184" s="123"/>
      <c r="AX184" s="123"/>
      <c r="AY184" s="123"/>
      <c r="AZ184" s="123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  <c r="BO184" s="124"/>
      <c r="BP184" s="125"/>
    </row>
    <row r="185" spans="1:68" ht="15.75" customHeight="1">
      <c r="A185" s="99"/>
      <c r="B185" s="126"/>
      <c r="C185" s="126"/>
      <c r="D185" s="126"/>
      <c r="E185" s="126"/>
      <c r="F185" s="126"/>
      <c r="G185" s="126"/>
      <c r="H185" s="126"/>
      <c r="I185" s="126"/>
      <c r="J185" s="126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8"/>
      <c r="AW185" s="128"/>
      <c r="AX185" s="128"/>
      <c r="AY185" s="128"/>
      <c r="AZ185" s="128"/>
      <c r="BA185" s="129"/>
      <c r="BB185" s="129"/>
      <c r="BC185" s="129"/>
      <c r="BD185" s="129"/>
      <c r="BE185" s="129"/>
      <c r="BF185" s="129"/>
      <c r="BG185" s="129"/>
      <c r="BH185" s="129"/>
      <c r="BI185" s="129"/>
      <c r="BJ185" s="129"/>
      <c r="BK185" s="129"/>
      <c r="BL185" s="129"/>
      <c r="BM185" s="129"/>
      <c r="BN185" s="129"/>
      <c r="BO185" s="129"/>
      <c r="BP185" s="130"/>
    </row>
    <row r="186" spans="1:68" ht="15.75" customHeight="1" thickBot="1">
      <c r="A186" s="100"/>
      <c r="B186" s="152"/>
      <c r="C186" s="152"/>
      <c r="D186" s="152"/>
      <c r="E186" s="152"/>
      <c r="F186" s="152"/>
      <c r="G186" s="152"/>
      <c r="H186" s="152"/>
      <c r="I186" s="152"/>
      <c r="J186" s="152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9"/>
      <c r="AW186" s="119"/>
      <c r="AX186" s="119"/>
      <c r="AY186" s="119"/>
      <c r="AZ186" s="119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1"/>
    </row>
    <row r="187" spans="1:68" ht="15.75" customHeight="1">
      <c r="A187" s="29"/>
      <c r="BE187" s="8"/>
      <c r="BF187" s="8"/>
      <c r="BG187" s="8"/>
      <c r="BH187" s="8"/>
    </row>
    <row r="188" spans="1:68" ht="15.75" customHeight="1" thickBot="1">
      <c r="BE188" s="8"/>
      <c r="BF188" s="8"/>
      <c r="BG188" s="8"/>
      <c r="BH188" s="8"/>
    </row>
    <row r="189" spans="1:68" ht="15.75" customHeight="1" thickBot="1">
      <c r="A189" s="132" t="s">
        <v>167</v>
      </c>
      <c r="B189" s="133"/>
      <c r="C189" s="133"/>
      <c r="D189" s="133"/>
      <c r="E189" s="133"/>
      <c r="F189" s="133"/>
      <c r="G189" s="133"/>
      <c r="H189" s="133"/>
      <c r="I189" s="133"/>
      <c r="J189" s="134"/>
      <c r="K189" s="135" t="s">
        <v>58</v>
      </c>
      <c r="L189" s="136"/>
      <c r="M189" s="137"/>
      <c r="N189" s="138" t="s">
        <v>165</v>
      </c>
      <c r="O189" s="139"/>
      <c r="P189" s="140"/>
      <c r="Q189" s="141" t="s">
        <v>166</v>
      </c>
      <c r="R189" s="142"/>
      <c r="S189" s="142"/>
      <c r="T189" s="143"/>
      <c r="U189" s="138" t="s">
        <v>168</v>
      </c>
      <c r="V189" s="139"/>
      <c r="W189" s="140"/>
      <c r="X189" s="141" t="s">
        <v>118</v>
      </c>
      <c r="Y189" s="142"/>
      <c r="Z189" s="143"/>
      <c r="AA189" s="138" t="s">
        <v>169</v>
      </c>
      <c r="AB189" s="139"/>
      <c r="AC189" s="139"/>
      <c r="AD189" s="140"/>
      <c r="AE189" s="141" t="s">
        <v>172</v>
      </c>
      <c r="AF189" s="142"/>
      <c r="AG189" s="143"/>
      <c r="AH189" s="138" t="s">
        <v>74</v>
      </c>
      <c r="AI189" s="139"/>
      <c r="AJ189" s="140"/>
      <c r="AK189" s="141" t="s">
        <v>114</v>
      </c>
      <c r="AL189" s="142"/>
      <c r="AM189" s="142"/>
      <c r="AN189" s="142"/>
      <c r="AO189" s="143"/>
      <c r="AP189" s="138" t="s">
        <v>115</v>
      </c>
      <c r="AQ189" s="139"/>
      <c r="AR189" s="140"/>
      <c r="AS189" s="141" t="s">
        <v>116</v>
      </c>
      <c r="AT189" s="142"/>
      <c r="AU189" s="143"/>
      <c r="AV189" s="138" t="s">
        <v>170</v>
      </c>
      <c r="AW189" s="139"/>
      <c r="AX189" s="139"/>
      <c r="AY189" s="139"/>
      <c r="AZ189" s="140"/>
      <c r="BA189" s="144" t="s">
        <v>171</v>
      </c>
      <c r="BB189" s="145"/>
      <c r="BC189" s="145"/>
      <c r="BD189" s="145"/>
      <c r="BE189" s="145"/>
      <c r="BF189" s="145"/>
      <c r="BG189" s="145"/>
      <c r="BH189" s="145"/>
      <c r="BI189" s="145"/>
      <c r="BJ189" s="145"/>
      <c r="BK189" s="145"/>
      <c r="BL189" s="145"/>
      <c r="BM189" s="145"/>
      <c r="BN189" s="145"/>
      <c r="BO189" s="145"/>
      <c r="BP189" s="146"/>
    </row>
    <row r="190" spans="1:68" ht="15.75" customHeight="1">
      <c r="A190" s="101"/>
      <c r="B190" s="147"/>
      <c r="C190" s="147"/>
      <c r="D190" s="147"/>
      <c r="E190" s="147"/>
      <c r="F190" s="147"/>
      <c r="G190" s="147"/>
      <c r="H190" s="147"/>
      <c r="I190" s="147"/>
      <c r="J190" s="147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9"/>
      <c r="AW190" s="149"/>
      <c r="AX190" s="149"/>
      <c r="AY190" s="149"/>
      <c r="AZ190" s="149"/>
      <c r="BA190" s="150"/>
      <c r="BB190" s="150"/>
      <c r="BC190" s="150"/>
      <c r="BD190" s="150"/>
      <c r="BE190" s="150"/>
      <c r="BF190" s="150"/>
      <c r="BG190" s="150"/>
      <c r="BH190" s="150"/>
      <c r="BI190" s="150"/>
      <c r="BJ190" s="150"/>
      <c r="BK190" s="150"/>
      <c r="BL190" s="150"/>
      <c r="BM190" s="150"/>
      <c r="BN190" s="150"/>
      <c r="BO190" s="150"/>
      <c r="BP190" s="151"/>
    </row>
    <row r="191" spans="1:68" ht="15.75" customHeight="1">
      <c r="A191" s="99"/>
      <c r="B191" s="126"/>
      <c r="C191" s="126"/>
      <c r="D191" s="126"/>
      <c r="E191" s="126"/>
      <c r="F191" s="126"/>
      <c r="G191" s="126"/>
      <c r="H191" s="126"/>
      <c r="I191" s="126"/>
      <c r="J191" s="126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8"/>
      <c r="AW191" s="128"/>
      <c r="AX191" s="128"/>
      <c r="AY191" s="128"/>
      <c r="AZ191" s="128"/>
      <c r="BA191" s="129"/>
      <c r="BB191" s="129"/>
      <c r="BC191" s="129"/>
      <c r="BD191" s="129"/>
      <c r="BE191" s="129"/>
      <c r="BF191" s="129"/>
      <c r="BG191" s="129"/>
      <c r="BH191" s="129"/>
      <c r="BI191" s="129"/>
      <c r="BJ191" s="129"/>
      <c r="BK191" s="129"/>
      <c r="BL191" s="129"/>
      <c r="BM191" s="129"/>
      <c r="BN191" s="129"/>
      <c r="BO191" s="129"/>
      <c r="BP191" s="130"/>
    </row>
    <row r="192" spans="1:68" ht="15.75" customHeight="1">
      <c r="A192" s="99"/>
      <c r="B192" s="126"/>
      <c r="C192" s="126"/>
      <c r="D192" s="126"/>
      <c r="E192" s="126"/>
      <c r="F192" s="126"/>
      <c r="G192" s="126"/>
      <c r="H192" s="126"/>
      <c r="I192" s="126"/>
      <c r="J192" s="126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8"/>
      <c r="AW192" s="128"/>
      <c r="AX192" s="128"/>
      <c r="AY192" s="128"/>
      <c r="AZ192" s="128"/>
      <c r="BA192" s="129"/>
      <c r="BB192" s="129"/>
      <c r="BC192" s="129"/>
      <c r="BD192" s="129"/>
      <c r="BE192" s="129"/>
      <c r="BF192" s="129"/>
      <c r="BG192" s="129"/>
      <c r="BH192" s="129"/>
      <c r="BI192" s="129"/>
      <c r="BJ192" s="129"/>
      <c r="BK192" s="129"/>
      <c r="BL192" s="129"/>
      <c r="BM192" s="129"/>
      <c r="BN192" s="129"/>
      <c r="BO192" s="129"/>
      <c r="BP192" s="130"/>
    </row>
    <row r="193" spans="1:68" ht="15.75" customHeight="1">
      <c r="A193" s="102"/>
      <c r="B193" s="131"/>
      <c r="C193" s="131"/>
      <c r="D193" s="131"/>
      <c r="E193" s="131"/>
      <c r="F193" s="131"/>
      <c r="G193" s="131"/>
      <c r="H193" s="131"/>
      <c r="I193" s="131"/>
      <c r="J193" s="131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3"/>
      <c r="AW193" s="123"/>
      <c r="AX193" s="123"/>
      <c r="AY193" s="123"/>
      <c r="AZ193" s="123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  <c r="BO193" s="124"/>
      <c r="BP193" s="125"/>
    </row>
    <row r="194" spans="1:68" ht="15.75" customHeight="1">
      <c r="A194" s="102"/>
      <c r="B194" s="131"/>
      <c r="C194" s="131"/>
      <c r="D194" s="131"/>
      <c r="E194" s="131"/>
      <c r="F194" s="131"/>
      <c r="G194" s="131"/>
      <c r="H194" s="131"/>
      <c r="I194" s="131"/>
      <c r="J194" s="131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3"/>
      <c r="AW194" s="123"/>
      <c r="AX194" s="123"/>
      <c r="AY194" s="123"/>
      <c r="AZ194" s="123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5"/>
    </row>
    <row r="195" spans="1:68" ht="15.75" customHeight="1">
      <c r="A195" s="102"/>
      <c r="B195" s="131"/>
      <c r="C195" s="131"/>
      <c r="D195" s="131"/>
      <c r="E195" s="131"/>
      <c r="F195" s="131"/>
      <c r="G195" s="131"/>
      <c r="H195" s="131"/>
      <c r="I195" s="131"/>
      <c r="J195" s="131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3"/>
      <c r="AW195" s="123"/>
      <c r="AX195" s="123"/>
      <c r="AY195" s="123"/>
      <c r="AZ195" s="123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  <c r="BO195" s="124"/>
      <c r="BP195" s="125"/>
    </row>
    <row r="196" spans="1:68" ht="15.75" customHeight="1">
      <c r="A196" s="99"/>
      <c r="B196" s="126"/>
      <c r="C196" s="126"/>
      <c r="D196" s="126"/>
      <c r="E196" s="126"/>
      <c r="F196" s="126"/>
      <c r="G196" s="126"/>
      <c r="H196" s="126"/>
      <c r="I196" s="126"/>
      <c r="J196" s="126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8"/>
      <c r="AW196" s="128"/>
      <c r="AX196" s="128"/>
      <c r="AY196" s="128"/>
      <c r="AZ196" s="128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29"/>
      <c r="BO196" s="129"/>
      <c r="BP196" s="130"/>
    </row>
    <row r="197" spans="1:68" ht="15.75" customHeight="1">
      <c r="A197" s="99"/>
      <c r="B197" s="126"/>
      <c r="C197" s="126"/>
      <c r="D197" s="126"/>
      <c r="E197" s="126"/>
      <c r="F197" s="126"/>
      <c r="G197" s="126"/>
      <c r="H197" s="126"/>
      <c r="I197" s="126"/>
      <c r="J197" s="126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8"/>
      <c r="AW197" s="128"/>
      <c r="AX197" s="128"/>
      <c r="AY197" s="128"/>
      <c r="AZ197" s="128"/>
      <c r="BA197" s="129"/>
      <c r="BB197" s="129"/>
      <c r="BC197" s="129"/>
      <c r="BD197" s="129"/>
      <c r="BE197" s="129"/>
      <c r="BF197" s="129"/>
      <c r="BG197" s="129"/>
      <c r="BH197" s="129"/>
      <c r="BI197" s="129"/>
      <c r="BJ197" s="129"/>
      <c r="BK197" s="129"/>
      <c r="BL197" s="129"/>
      <c r="BM197" s="129"/>
      <c r="BN197" s="129"/>
      <c r="BO197" s="129"/>
      <c r="BP197" s="130"/>
    </row>
    <row r="198" spans="1:68" ht="15.75" customHeight="1">
      <c r="A198" s="99"/>
      <c r="B198" s="126"/>
      <c r="C198" s="126"/>
      <c r="D198" s="126"/>
      <c r="E198" s="126"/>
      <c r="F198" s="126"/>
      <c r="G198" s="126"/>
      <c r="H198" s="126"/>
      <c r="I198" s="126"/>
      <c r="J198" s="126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8"/>
      <c r="AW198" s="128"/>
      <c r="AX198" s="128"/>
      <c r="AY198" s="128"/>
      <c r="AZ198" s="128"/>
      <c r="BA198" s="129"/>
      <c r="BB198" s="129"/>
      <c r="BC198" s="129"/>
      <c r="BD198" s="129"/>
      <c r="BE198" s="129"/>
      <c r="BF198" s="129"/>
      <c r="BG198" s="129"/>
      <c r="BH198" s="129"/>
      <c r="BI198" s="129"/>
      <c r="BJ198" s="129"/>
      <c r="BK198" s="129"/>
      <c r="BL198" s="129"/>
      <c r="BM198" s="129"/>
      <c r="BN198" s="129"/>
      <c r="BO198" s="129"/>
      <c r="BP198" s="130"/>
    </row>
    <row r="199" spans="1:68" ht="15.75" customHeight="1">
      <c r="A199" s="102"/>
      <c r="B199" s="131"/>
      <c r="C199" s="131"/>
      <c r="D199" s="131"/>
      <c r="E199" s="131"/>
      <c r="F199" s="131"/>
      <c r="G199" s="131"/>
      <c r="H199" s="131"/>
      <c r="I199" s="131"/>
      <c r="J199" s="131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3"/>
      <c r="AW199" s="123"/>
      <c r="AX199" s="123"/>
      <c r="AY199" s="123"/>
      <c r="AZ199" s="123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  <c r="BO199" s="124"/>
      <c r="BP199" s="125"/>
    </row>
    <row r="200" spans="1:68" ht="15.75" customHeight="1">
      <c r="A200" s="102"/>
      <c r="B200" s="131"/>
      <c r="C200" s="131"/>
      <c r="D200" s="131"/>
      <c r="E200" s="131"/>
      <c r="F200" s="131"/>
      <c r="G200" s="131"/>
      <c r="H200" s="131"/>
      <c r="I200" s="131"/>
      <c r="J200" s="131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3"/>
      <c r="AW200" s="123"/>
      <c r="AX200" s="123"/>
      <c r="AY200" s="123"/>
      <c r="AZ200" s="123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  <c r="BO200" s="124"/>
      <c r="BP200" s="125"/>
    </row>
    <row r="201" spans="1:68" ht="15.75" customHeight="1">
      <c r="A201" s="102"/>
      <c r="B201" s="131"/>
      <c r="C201" s="131"/>
      <c r="D201" s="131"/>
      <c r="E201" s="131"/>
      <c r="F201" s="131"/>
      <c r="G201" s="131"/>
      <c r="H201" s="131"/>
      <c r="I201" s="131"/>
      <c r="J201" s="131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3"/>
      <c r="AW201" s="123"/>
      <c r="AX201" s="123"/>
      <c r="AY201" s="123"/>
      <c r="AZ201" s="123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  <c r="BO201" s="124"/>
      <c r="BP201" s="125"/>
    </row>
    <row r="202" spans="1:68" ht="15.75" customHeight="1">
      <c r="A202" s="99"/>
      <c r="B202" s="126"/>
      <c r="C202" s="126"/>
      <c r="D202" s="126"/>
      <c r="E202" s="126"/>
      <c r="F202" s="126"/>
      <c r="G202" s="126"/>
      <c r="H202" s="126"/>
      <c r="I202" s="126"/>
      <c r="J202" s="126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8"/>
      <c r="AW202" s="128"/>
      <c r="AX202" s="128"/>
      <c r="AY202" s="128"/>
      <c r="AZ202" s="128"/>
      <c r="BA202" s="129"/>
      <c r="BB202" s="129"/>
      <c r="BC202" s="129"/>
      <c r="BD202" s="129"/>
      <c r="BE202" s="129"/>
      <c r="BF202" s="129"/>
      <c r="BG202" s="129"/>
      <c r="BH202" s="129"/>
      <c r="BI202" s="129"/>
      <c r="BJ202" s="129"/>
      <c r="BK202" s="129"/>
      <c r="BL202" s="129"/>
      <c r="BM202" s="129"/>
      <c r="BN202" s="129"/>
      <c r="BO202" s="129"/>
      <c r="BP202" s="130"/>
    </row>
    <row r="203" spans="1:68" ht="15.75" customHeight="1">
      <c r="A203" s="99"/>
      <c r="B203" s="126"/>
      <c r="C203" s="126"/>
      <c r="D203" s="126"/>
      <c r="E203" s="126"/>
      <c r="F203" s="126"/>
      <c r="G203" s="126"/>
      <c r="H203" s="126"/>
      <c r="I203" s="126"/>
      <c r="J203" s="126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8"/>
      <c r="AW203" s="128"/>
      <c r="AX203" s="128"/>
      <c r="AY203" s="128"/>
      <c r="AZ203" s="128"/>
      <c r="BA203" s="129"/>
      <c r="BB203" s="129"/>
      <c r="BC203" s="129"/>
      <c r="BD203" s="129"/>
      <c r="BE203" s="129"/>
      <c r="BF203" s="129"/>
      <c r="BG203" s="129"/>
      <c r="BH203" s="129"/>
      <c r="BI203" s="129"/>
      <c r="BJ203" s="129"/>
      <c r="BK203" s="129"/>
      <c r="BL203" s="129"/>
      <c r="BM203" s="129"/>
      <c r="BN203" s="129"/>
      <c r="BO203" s="129"/>
      <c r="BP203" s="130"/>
    </row>
    <row r="204" spans="1:68" ht="15.75" customHeight="1">
      <c r="A204" s="99"/>
      <c r="B204" s="126"/>
      <c r="C204" s="126"/>
      <c r="D204" s="126"/>
      <c r="E204" s="126"/>
      <c r="F204" s="126"/>
      <c r="G204" s="126"/>
      <c r="H204" s="126"/>
      <c r="I204" s="126"/>
      <c r="J204" s="126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8"/>
      <c r="AW204" s="128"/>
      <c r="AX204" s="128"/>
      <c r="AY204" s="128"/>
      <c r="AZ204" s="128"/>
      <c r="BA204" s="129"/>
      <c r="BB204" s="129"/>
      <c r="BC204" s="129"/>
      <c r="BD204" s="129"/>
      <c r="BE204" s="129"/>
      <c r="BF204" s="129"/>
      <c r="BG204" s="129"/>
      <c r="BH204" s="129"/>
      <c r="BI204" s="129"/>
      <c r="BJ204" s="129"/>
      <c r="BK204" s="129"/>
      <c r="BL204" s="129"/>
      <c r="BM204" s="129"/>
      <c r="BN204" s="129"/>
      <c r="BO204" s="129"/>
      <c r="BP204" s="130"/>
    </row>
    <row r="205" spans="1:68" ht="15.75" customHeight="1">
      <c r="A205" s="102"/>
      <c r="B205" s="131"/>
      <c r="C205" s="131"/>
      <c r="D205" s="131"/>
      <c r="E205" s="131"/>
      <c r="F205" s="131"/>
      <c r="G205" s="131"/>
      <c r="H205" s="131"/>
      <c r="I205" s="131"/>
      <c r="J205" s="131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3"/>
      <c r="AW205" s="123"/>
      <c r="AX205" s="123"/>
      <c r="AY205" s="123"/>
      <c r="AZ205" s="123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  <c r="BO205" s="124"/>
      <c r="BP205" s="125"/>
    </row>
    <row r="206" spans="1:68" ht="15.75" customHeight="1">
      <c r="A206" s="102"/>
      <c r="B206" s="131"/>
      <c r="C206" s="131"/>
      <c r="D206" s="131"/>
      <c r="E206" s="131"/>
      <c r="F206" s="131"/>
      <c r="G206" s="131"/>
      <c r="H206" s="131"/>
      <c r="I206" s="131"/>
      <c r="J206" s="131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3"/>
      <c r="AW206" s="123"/>
      <c r="AX206" s="123"/>
      <c r="AY206" s="123"/>
      <c r="AZ206" s="123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  <c r="BO206" s="124"/>
      <c r="BP206" s="125"/>
    </row>
    <row r="207" spans="1:68" ht="15.75" customHeight="1">
      <c r="A207" s="102"/>
      <c r="B207" s="131"/>
      <c r="C207" s="131"/>
      <c r="D207" s="131"/>
      <c r="E207" s="131"/>
      <c r="F207" s="131"/>
      <c r="G207" s="131"/>
      <c r="H207" s="131"/>
      <c r="I207" s="131"/>
      <c r="J207" s="131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3"/>
      <c r="AW207" s="123"/>
      <c r="AX207" s="123"/>
      <c r="AY207" s="123"/>
      <c r="AZ207" s="123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  <c r="BO207" s="124"/>
      <c r="BP207" s="125"/>
    </row>
    <row r="208" spans="1:68" ht="15.75" customHeight="1">
      <c r="A208" s="99"/>
      <c r="B208" s="126"/>
      <c r="C208" s="126"/>
      <c r="D208" s="126"/>
      <c r="E208" s="126"/>
      <c r="F208" s="126"/>
      <c r="G208" s="126"/>
      <c r="H208" s="126"/>
      <c r="I208" s="126"/>
      <c r="J208" s="126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8"/>
      <c r="AW208" s="128"/>
      <c r="AX208" s="128"/>
      <c r="AY208" s="128"/>
      <c r="AZ208" s="128"/>
      <c r="BA208" s="129"/>
      <c r="BB208" s="129"/>
      <c r="BC208" s="129"/>
      <c r="BD208" s="129"/>
      <c r="BE208" s="129"/>
      <c r="BF208" s="129"/>
      <c r="BG208" s="129"/>
      <c r="BH208" s="129"/>
      <c r="BI208" s="129"/>
      <c r="BJ208" s="129"/>
      <c r="BK208" s="129"/>
      <c r="BL208" s="129"/>
      <c r="BM208" s="129"/>
      <c r="BN208" s="129"/>
      <c r="BO208" s="129"/>
      <c r="BP208" s="130"/>
    </row>
    <row r="209" spans="1:106" ht="15.75" customHeight="1">
      <c r="A209" s="99"/>
      <c r="B209" s="126"/>
      <c r="C209" s="126"/>
      <c r="D209" s="126"/>
      <c r="E209" s="126"/>
      <c r="F209" s="126"/>
      <c r="G209" s="126"/>
      <c r="H209" s="126"/>
      <c r="I209" s="126"/>
      <c r="J209" s="126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8"/>
      <c r="AW209" s="128"/>
      <c r="AX209" s="128"/>
      <c r="AY209" s="128"/>
      <c r="AZ209" s="128"/>
      <c r="BA209" s="129"/>
      <c r="BB209" s="129"/>
      <c r="BC209" s="129"/>
      <c r="BD209" s="129"/>
      <c r="BE209" s="129"/>
      <c r="BF209" s="129"/>
      <c r="BG209" s="129"/>
      <c r="BH209" s="129"/>
      <c r="BI209" s="129"/>
      <c r="BJ209" s="129"/>
      <c r="BK209" s="129"/>
      <c r="BL209" s="129"/>
      <c r="BM209" s="129"/>
      <c r="BN209" s="129"/>
      <c r="BO209" s="129"/>
      <c r="BP209" s="130"/>
      <c r="DB209" s="11"/>
    </row>
    <row r="210" spans="1:106" ht="15.75" customHeight="1">
      <c r="A210" s="99"/>
      <c r="B210" s="126"/>
      <c r="C210" s="126"/>
      <c r="D210" s="126"/>
      <c r="E210" s="126"/>
      <c r="F210" s="126"/>
      <c r="G210" s="126"/>
      <c r="H210" s="126"/>
      <c r="I210" s="126"/>
      <c r="J210" s="126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8"/>
      <c r="AW210" s="128"/>
      <c r="AX210" s="128"/>
      <c r="AY210" s="128"/>
      <c r="AZ210" s="128"/>
      <c r="BA210" s="129"/>
      <c r="BB210" s="129"/>
      <c r="BC210" s="129"/>
      <c r="BD210" s="129"/>
      <c r="BE210" s="129"/>
      <c r="BF210" s="129"/>
      <c r="BG210" s="129"/>
      <c r="BH210" s="129"/>
      <c r="BI210" s="129"/>
      <c r="BJ210" s="129"/>
      <c r="BK210" s="129"/>
      <c r="BL210" s="129"/>
      <c r="BM210" s="129"/>
      <c r="BN210" s="129"/>
      <c r="BO210" s="129"/>
      <c r="BP210" s="130"/>
    </row>
    <row r="211" spans="1:106" ht="15.75" customHeight="1">
      <c r="A211" s="102"/>
      <c r="B211" s="131"/>
      <c r="C211" s="131"/>
      <c r="D211" s="131"/>
      <c r="E211" s="131"/>
      <c r="F211" s="131"/>
      <c r="G211" s="131"/>
      <c r="H211" s="131"/>
      <c r="I211" s="131"/>
      <c r="J211" s="131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3"/>
      <c r="AW211" s="123"/>
      <c r="AX211" s="123"/>
      <c r="AY211" s="123"/>
      <c r="AZ211" s="123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  <c r="BO211" s="124"/>
      <c r="BP211" s="125"/>
    </row>
    <row r="212" spans="1:106" ht="15.75" customHeight="1">
      <c r="A212" s="102"/>
      <c r="B212" s="131"/>
      <c r="C212" s="131"/>
      <c r="D212" s="131"/>
      <c r="E212" s="131"/>
      <c r="F212" s="131"/>
      <c r="G212" s="131"/>
      <c r="H212" s="131"/>
      <c r="I212" s="131"/>
      <c r="J212" s="131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3"/>
      <c r="AW212" s="123"/>
      <c r="AX212" s="123"/>
      <c r="AY212" s="123"/>
      <c r="AZ212" s="123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  <c r="BO212" s="124"/>
      <c r="BP212" s="125"/>
    </row>
    <row r="213" spans="1:106" ht="15.75" customHeight="1">
      <c r="A213" s="102"/>
      <c r="B213" s="131"/>
      <c r="C213" s="131"/>
      <c r="D213" s="131"/>
      <c r="E213" s="131"/>
      <c r="F213" s="131"/>
      <c r="G213" s="131"/>
      <c r="H213" s="131"/>
      <c r="I213" s="131"/>
      <c r="J213" s="131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3"/>
      <c r="AW213" s="123"/>
      <c r="AX213" s="123"/>
      <c r="AY213" s="123"/>
      <c r="AZ213" s="123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  <c r="BO213" s="124"/>
      <c r="BP213" s="125"/>
    </row>
    <row r="214" spans="1:106" ht="15.75" customHeight="1">
      <c r="A214" s="99"/>
      <c r="B214" s="126"/>
      <c r="C214" s="126"/>
      <c r="D214" s="126"/>
      <c r="E214" s="126"/>
      <c r="F214" s="126"/>
      <c r="G214" s="126"/>
      <c r="H214" s="126"/>
      <c r="I214" s="126"/>
      <c r="J214" s="126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8"/>
      <c r="AW214" s="128"/>
      <c r="AX214" s="128"/>
      <c r="AY214" s="128"/>
      <c r="AZ214" s="128"/>
      <c r="BA214" s="129"/>
      <c r="BB214" s="129"/>
      <c r="BC214" s="129"/>
      <c r="BD214" s="129"/>
      <c r="BE214" s="129"/>
      <c r="BF214" s="129"/>
      <c r="BG214" s="129"/>
      <c r="BH214" s="129"/>
      <c r="BI214" s="129"/>
      <c r="BJ214" s="129"/>
      <c r="BK214" s="129"/>
      <c r="BL214" s="129"/>
      <c r="BM214" s="129"/>
      <c r="BN214" s="129"/>
      <c r="BO214" s="129"/>
      <c r="BP214" s="130"/>
    </row>
    <row r="215" spans="1:106" ht="15.75" customHeight="1">
      <c r="A215" s="99"/>
      <c r="B215" s="126"/>
      <c r="C215" s="126"/>
      <c r="D215" s="126"/>
      <c r="E215" s="126"/>
      <c r="F215" s="126"/>
      <c r="G215" s="126"/>
      <c r="H215" s="126"/>
      <c r="I215" s="126"/>
      <c r="J215" s="126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8"/>
      <c r="AW215" s="128"/>
      <c r="AX215" s="128"/>
      <c r="AY215" s="128"/>
      <c r="AZ215" s="128"/>
      <c r="BA215" s="129"/>
      <c r="BB215" s="129"/>
      <c r="BC215" s="129"/>
      <c r="BD215" s="129"/>
      <c r="BE215" s="129"/>
      <c r="BF215" s="129"/>
      <c r="BG215" s="129"/>
      <c r="BH215" s="129"/>
      <c r="BI215" s="129"/>
      <c r="BJ215" s="129"/>
      <c r="BK215" s="129"/>
      <c r="BL215" s="129"/>
      <c r="BM215" s="129"/>
      <c r="BN215" s="129"/>
      <c r="BO215" s="129"/>
      <c r="BP215" s="130"/>
    </row>
    <row r="216" spans="1:106" ht="15.75" customHeight="1">
      <c r="A216" s="99"/>
      <c r="B216" s="126"/>
      <c r="C216" s="126"/>
      <c r="D216" s="126"/>
      <c r="E216" s="126"/>
      <c r="F216" s="126"/>
      <c r="G216" s="126"/>
      <c r="H216" s="126"/>
      <c r="I216" s="126"/>
      <c r="J216" s="126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8"/>
      <c r="AW216" s="128"/>
      <c r="AX216" s="128"/>
      <c r="AY216" s="128"/>
      <c r="AZ216" s="128"/>
      <c r="BA216" s="129"/>
      <c r="BB216" s="129"/>
      <c r="BC216" s="129"/>
      <c r="BD216" s="129"/>
      <c r="BE216" s="129"/>
      <c r="BF216" s="129"/>
      <c r="BG216" s="129"/>
      <c r="BH216" s="129"/>
      <c r="BI216" s="129"/>
      <c r="BJ216" s="129"/>
      <c r="BK216" s="129"/>
      <c r="BL216" s="129"/>
      <c r="BM216" s="129"/>
      <c r="BN216" s="129"/>
      <c r="BO216" s="129"/>
      <c r="BP216" s="130"/>
    </row>
    <row r="217" spans="1:106" ht="15.75" customHeight="1">
      <c r="A217" s="102"/>
      <c r="B217" s="131"/>
      <c r="C217" s="131"/>
      <c r="D217" s="131"/>
      <c r="E217" s="131"/>
      <c r="F217" s="131"/>
      <c r="G217" s="131"/>
      <c r="H217" s="131"/>
      <c r="I217" s="131"/>
      <c r="J217" s="131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3"/>
      <c r="AW217" s="123"/>
      <c r="AX217" s="123"/>
      <c r="AY217" s="123"/>
      <c r="AZ217" s="123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5"/>
    </row>
    <row r="218" spans="1:106" ht="15.75" customHeight="1">
      <c r="A218" s="102"/>
      <c r="B218" s="131"/>
      <c r="C218" s="131"/>
      <c r="D218" s="131"/>
      <c r="E218" s="131"/>
      <c r="F218" s="131"/>
      <c r="G218" s="131"/>
      <c r="H218" s="131"/>
      <c r="I218" s="131"/>
      <c r="J218" s="131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3"/>
      <c r="AW218" s="123"/>
      <c r="AX218" s="123"/>
      <c r="AY218" s="123"/>
      <c r="AZ218" s="123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5"/>
    </row>
    <row r="219" spans="1:106" ht="15.75" customHeight="1">
      <c r="A219" s="102"/>
      <c r="B219" s="131"/>
      <c r="C219" s="131"/>
      <c r="D219" s="131"/>
      <c r="E219" s="131"/>
      <c r="F219" s="131"/>
      <c r="G219" s="131"/>
      <c r="H219" s="131"/>
      <c r="I219" s="131"/>
      <c r="J219" s="131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3"/>
      <c r="AW219" s="123"/>
      <c r="AX219" s="123"/>
      <c r="AY219" s="123"/>
      <c r="AZ219" s="123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5"/>
    </row>
    <row r="220" spans="1:106" ht="15.75" customHeight="1">
      <c r="A220" s="99"/>
      <c r="B220" s="126"/>
      <c r="C220" s="126"/>
      <c r="D220" s="126"/>
      <c r="E220" s="126"/>
      <c r="F220" s="126"/>
      <c r="G220" s="126"/>
      <c r="H220" s="126"/>
      <c r="I220" s="126"/>
      <c r="J220" s="126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8"/>
      <c r="AW220" s="128"/>
      <c r="AX220" s="128"/>
      <c r="AY220" s="128"/>
      <c r="AZ220" s="128"/>
      <c r="BA220" s="129"/>
      <c r="BB220" s="129"/>
      <c r="BC220" s="129"/>
      <c r="BD220" s="129"/>
      <c r="BE220" s="129"/>
      <c r="BF220" s="129"/>
      <c r="BG220" s="129"/>
      <c r="BH220" s="129"/>
      <c r="BI220" s="129"/>
      <c r="BJ220" s="129"/>
      <c r="BK220" s="129"/>
      <c r="BL220" s="129"/>
      <c r="BM220" s="129"/>
      <c r="BN220" s="129"/>
      <c r="BO220" s="129"/>
      <c r="BP220" s="130"/>
    </row>
    <row r="221" spans="1:106" ht="15.75" customHeight="1">
      <c r="A221" s="99"/>
      <c r="B221" s="126"/>
      <c r="C221" s="126"/>
      <c r="D221" s="126"/>
      <c r="E221" s="126"/>
      <c r="F221" s="126"/>
      <c r="G221" s="126"/>
      <c r="H221" s="126"/>
      <c r="I221" s="126"/>
      <c r="J221" s="126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8"/>
      <c r="AW221" s="128"/>
      <c r="AX221" s="128"/>
      <c r="AY221" s="128"/>
      <c r="AZ221" s="128"/>
      <c r="BA221" s="129"/>
      <c r="BB221" s="129"/>
      <c r="BC221" s="129"/>
      <c r="BD221" s="129"/>
      <c r="BE221" s="129"/>
      <c r="BF221" s="129"/>
      <c r="BG221" s="129"/>
      <c r="BH221" s="129"/>
      <c r="BI221" s="129"/>
      <c r="BJ221" s="129"/>
      <c r="BK221" s="129"/>
      <c r="BL221" s="129"/>
      <c r="BM221" s="129"/>
      <c r="BN221" s="129"/>
      <c r="BO221" s="129"/>
      <c r="BP221" s="130"/>
    </row>
    <row r="222" spans="1:106" ht="15.75" customHeight="1">
      <c r="A222" s="99"/>
      <c r="B222" s="126"/>
      <c r="C222" s="126"/>
      <c r="D222" s="126"/>
      <c r="E222" s="126"/>
      <c r="F222" s="126"/>
      <c r="G222" s="126"/>
      <c r="H222" s="126"/>
      <c r="I222" s="126"/>
      <c r="J222" s="126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8"/>
      <c r="AW222" s="128"/>
      <c r="AX222" s="128"/>
      <c r="AY222" s="128"/>
      <c r="AZ222" s="128"/>
      <c r="BA222" s="129"/>
      <c r="BB222" s="129"/>
      <c r="BC222" s="129"/>
      <c r="BD222" s="129"/>
      <c r="BE222" s="129"/>
      <c r="BF222" s="129"/>
      <c r="BG222" s="129"/>
      <c r="BH222" s="129"/>
      <c r="BI222" s="129"/>
      <c r="BJ222" s="129"/>
      <c r="BK222" s="129"/>
      <c r="BL222" s="129"/>
      <c r="BM222" s="129"/>
      <c r="BN222" s="129"/>
      <c r="BO222" s="129"/>
      <c r="BP222" s="130"/>
    </row>
    <row r="223" spans="1:106" ht="15.75" customHeight="1">
      <c r="A223" s="102"/>
      <c r="B223" s="131"/>
      <c r="C223" s="131"/>
      <c r="D223" s="131"/>
      <c r="E223" s="131"/>
      <c r="F223" s="131"/>
      <c r="G223" s="131"/>
      <c r="H223" s="131"/>
      <c r="I223" s="131"/>
      <c r="J223" s="131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3"/>
      <c r="AW223" s="123"/>
      <c r="AX223" s="123"/>
      <c r="AY223" s="123"/>
      <c r="AZ223" s="123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5"/>
    </row>
    <row r="224" spans="1:106" ht="15.75" customHeight="1">
      <c r="A224" s="102"/>
      <c r="B224" s="131"/>
      <c r="C224" s="131"/>
      <c r="D224" s="131"/>
      <c r="E224" s="131"/>
      <c r="F224" s="131"/>
      <c r="G224" s="131"/>
      <c r="H224" s="131"/>
      <c r="I224" s="131"/>
      <c r="J224" s="131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3"/>
      <c r="AW224" s="123"/>
      <c r="AX224" s="123"/>
      <c r="AY224" s="123"/>
      <c r="AZ224" s="123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5"/>
    </row>
    <row r="225" spans="1:68" ht="15.75" customHeight="1">
      <c r="A225" s="102"/>
      <c r="B225" s="131"/>
      <c r="C225" s="131"/>
      <c r="D225" s="131"/>
      <c r="E225" s="131"/>
      <c r="F225" s="131"/>
      <c r="G225" s="131"/>
      <c r="H225" s="131"/>
      <c r="I225" s="131"/>
      <c r="J225" s="131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3"/>
      <c r="AW225" s="123"/>
      <c r="AX225" s="123"/>
      <c r="AY225" s="123"/>
      <c r="AZ225" s="123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5"/>
    </row>
    <row r="226" spans="1:68" ht="15.75" customHeight="1">
      <c r="A226" s="99"/>
      <c r="B226" s="126"/>
      <c r="C226" s="126"/>
      <c r="D226" s="126"/>
      <c r="E226" s="126"/>
      <c r="F226" s="126"/>
      <c r="G226" s="126"/>
      <c r="H226" s="126"/>
      <c r="I226" s="126"/>
      <c r="J226" s="126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8"/>
      <c r="AW226" s="128"/>
      <c r="AX226" s="128"/>
      <c r="AY226" s="128"/>
      <c r="AZ226" s="128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30"/>
    </row>
    <row r="227" spans="1:68" ht="15.75" customHeight="1">
      <c r="A227" s="99"/>
      <c r="B227" s="126"/>
      <c r="C227" s="126"/>
      <c r="D227" s="126"/>
      <c r="E227" s="126"/>
      <c r="F227" s="126"/>
      <c r="G227" s="126"/>
      <c r="H227" s="126"/>
      <c r="I227" s="126"/>
      <c r="J227" s="126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8"/>
      <c r="AW227" s="128"/>
      <c r="AX227" s="128"/>
      <c r="AY227" s="128"/>
      <c r="AZ227" s="128"/>
      <c r="BA227" s="129"/>
      <c r="BB227" s="129"/>
      <c r="BC227" s="129"/>
      <c r="BD227" s="129"/>
      <c r="BE227" s="129"/>
      <c r="BF227" s="129"/>
      <c r="BG227" s="129"/>
      <c r="BH227" s="129"/>
      <c r="BI227" s="129"/>
      <c r="BJ227" s="129"/>
      <c r="BK227" s="129"/>
      <c r="BL227" s="129"/>
      <c r="BM227" s="129"/>
      <c r="BN227" s="129"/>
      <c r="BO227" s="129"/>
      <c r="BP227" s="130"/>
    </row>
    <row r="228" spans="1:68" ht="15.75" customHeight="1">
      <c r="A228" s="99"/>
      <c r="B228" s="126"/>
      <c r="C228" s="126"/>
      <c r="D228" s="126"/>
      <c r="E228" s="126"/>
      <c r="F228" s="126"/>
      <c r="G228" s="126"/>
      <c r="H228" s="126"/>
      <c r="I228" s="126"/>
      <c r="J228" s="126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8"/>
      <c r="AW228" s="128"/>
      <c r="AX228" s="128"/>
      <c r="AY228" s="128"/>
      <c r="AZ228" s="128"/>
      <c r="BA228" s="129"/>
      <c r="BB228" s="129"/>
      <c r="BC228" s="129"/>
      <c r="BD228" s="129"/>
      <c r="BE228" s="129"/>
      <c r="BF228" s="129"/>
      <c r="BG228" s="129"/>
      <c r="BH228" s="129"/>
      <c r="BI228" s="129"/>
      <c r="BJ228" s="129"/>
      <c r="BK228" s="129"/>
      <c r="BL228" s="129"/>
      <c r="BM228" s="129"/>
      <c r="BN228" s="129"/>
      <c r="BO228" s="129"/>
      <c r="BP228" s="130"/>
    </row>
    <row r="229" spans="1:68" ht="15.75" customHeight="1">
      <c r="A229" s="102"/>
      <c r="B229" s="131"/>
      <c r="C229" s="131"/>
      <c r="D229" s="131"/>
      <c r="E229" s="131"/>
      <c r="F229" s="131"/>
      <c r="G229" s="131"/>
      <c r="H229" s="131"/>
      <c r="I229" s="131"/>
      <c r="J229" s="131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3"/>
      <c r="AW229" s="123"/>
      <c r="AX229" s="123"/>
      <c r="AY229" s="123"/>
      <c r="AZ229" s="123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5"/>
    </row>
    <row r="230" spans="1:68" ht="15.75" customHeight="1">
      <c r="A230" s="102"/>
      <c r="B230" s="131"/>
      <c r="C230" s="131"/>
      <c r="D230" s="131"/>
      <c r="E230" s="131"/>
      <c r="F230" s="131"/>
      <c r="G230" s="131"/>
      <c r="H230" s="131"/>
      <c r="I230" s="131"/>
      <c r="J230" s="131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3"/>
      <c r="AW230" s="123"/>
      <c r="AX230" s="123"/>
      <c r="AY230" s="123"/>
      <c r="AZ230" s="123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5"/>
    </row>
    <row r="231" spans="1:68" ht="15.75" customHeight="1">
      <c r="A231" s="102"/>
      <c r="B231" s="131"/>
      <c r="C231" s="131"/>
      <c r="D231" s="131"/>
      <c r="E231" s="131"/>
      <c r="F231" s="131"/>
      <c r="G231" s="131"/>
      <c r="H231" s="131"/>
      <c r="I231" s="131"/>
      <c r="J231" s="131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3"/>
      <c r="AW231" s="123"/>
      <c r="AX231" s="123"/>
      <c r="AY231" s="123"/>
      <c r="AZ231" s="123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  <c r="BO231" s="124"/>
      <c r="BP231" s="125"/>
    </row>
    <row r="232" spans="1:68" ht="15.75" customHeight="1">
      <c r="A232" s="99"/>
      <c r="B232" s="126"/>
      <c r="C232" s="126"/>
      <c r="D232" s="126"/>
      <c r="E232" s="126"/>
      <c r="F232" s="126"/>
      <c r="G232" s="126"/>
      <c r="H232" s="126"/>
      <c r="I232" s="126"/>
      <c r="J232" s="126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8"/>
      <c r="AW232" s="128"/>
      <c r="AX232" s="128"/>
      <c r="AY232" s="128"/>
      <c r="AZ232" s="128"/>
      <c r="BA232" s="129"/>
      <c r="BB232" s="129"/>
      <c r="BC232" s="129"/>
      <c r="BD232" s="129"/>
      <c r="BE232" s="129"/>
      <c r="BF232" s="129"/>
      <c r="BG232" s="129"/>
      <c r="BH232" s="129"/>
      <c r="BI232" s="129"/>
      <c r="BJ232" s="129"/>
      <c r="BK232" s="129"/>
      <c r="BL232" s="129"/>
      <c r="BM232" s="129"/>
      <c r="BN232" s="129"/>
      <c r="BO232" s="129"/>
      <c r="BP232" s="130"/>
    </row>
    <row r="233" spans="1:68" ht="15.75" customHeight="1" thickBot="1">
      <c r="A233" s="100"/>
      <c r="B233" s="152"/>
      <c r="C233" s="152"/>
      <c r="D233" s="152"/>
      <c r="E233" s="152"/>
      <c r="F233" s="152"/>
      <c r="G233" s="152"/>
      <c r="H233" s="152"/>
      <c r="I233" s="152"/>
      <c r="J233" s="152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9"/>
      <c r="AW233" s="119"/>
      <c r="AX233" s="119"/>
      <c r="AY233" s="119"/>
      <c r="AZ233" s="119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1"/>
    </row>
    <row r="234" spans="1:68" ht="15.75" customHeight="1">
      <c r="AS234" s="8"/>
      <c r="AT234" s="11"/>
      <c r="BO234" s="9"/>
    </row>
    <row r="235" spans="1:68" ht="15.75" customHeight="1">
      <c r="AS235" s="8"/>
      <c r="AT235" s="11"/>
      <c r="BO235" s="9"/>
    </row>
    <row r="236" spans="1:68" ht="15.75" customHeight="1">
      <c r="AS236" s="8"/>
      <c r="AT236" s="11"/>
      <c r="BO236" s="9"/>
    </row>
    <row r="237" spans="1:68" ht="15.75" customHeight="1">
      <c r="AS237" s="8"/>
      <c r="AT237" s="11"/>
    </row>
    <row r="238" spans="1:68" ht="15.75" customHeight="1">
      <c r="AS238" s="8"/>
      <c r="AT238" s="11"/>
    </row>
    <row r="239" spans="1:68" ht="15.75" customHeight="1">
      <c r="AS239" s="8"/>
      <c r="AT239" s="11"/>
    </row>
    <row r="240" spans="1:68" ht="15.75" customHeight="1">
      <c r="AS240" s="8"/>
      <c r="AT240" s="11"/>
    </row>
    <row r="241" spans="45:46" ht="15.75" customHeight="1">
      <c r="AS241" s="8"/>
      <c r="AT241" s="11"/>
    </row>
    <row r="242" spans="45:46" ht="15.75" customHeight="1">
      <c r="AS242" s="8"/>
      <c r="AT242" s="11"/>
    </row>
    <row r="243" spans="45:46" ht="15.75" customHeight="1">
      <c r="AS243" s="8"/>
      <c r="AT243" s="11"/>
    </row>
    <row r="244" spans="45:46" ht="15.75" customHeight="1">
      <c r="AS244" s="8"/>
      <c r="AT244" s="11"/>
    </row>
    <row r="245" spans="45:46" ht="15.75" customHeight="1">
      <c r="AS245" s="8"/>
      <c r="AT245" s="11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2045">
    <mergeCell ref="P59:S59"/>
    <mergeCell ref="P60:S60"/>
    <mergeCell ref="P62:S62"/>
    <mergeCell ref="AG22:AI23"/>
    <mergeCell ref="AG21:AI21"/>
    <mergeCell ref="AJ21:AK21"/>
    <mergeCell ref="AJ22:AK23"/>
    <mergeCell ref="AL21:AM21"/>
    <mergeCell ref="AL22:AM23"/>
    <mergeCell ref="AQ21:AS21"/>
    <mergeCell ref="AQ22:AS23"/>
    <mergeCell ref="O40:Q40"/>
    <mergeCell ref="J40:N40"/>
    <mergeCell ref="W59:Z59"/>
    <mergeCell ref="W60:Z60"/>
    <mergeCell ref="W61:Z61"/>
    <mergeCell ref="W62:Z62"/>
    <mergeCell ref="W63:Z63"/>
    <mergeCell ref="AI59:AS59"/>
    <mergeCell ref="AI60:AS60"/>
    <mergeCell ref="AI61:AS61"/>
    <mergeCell ref="AI62:AS62"/>
    <mergeCell ref="AI63:AS63"/>
    <mergeCell ref="T59:V59"/>
    <mergeCell ref="T60:V60"/>
    <mergeCell ref="T61:V61"/>
    <mergeCell ref="T62:V62"/>
    <mergeCell ref="T63:V63"/>
    <mergeCell ref="AF62:AH62"/>
    <mergeCell ref="AF63:AH63"/>
    <mergeCell ref="AA62:AB62"/>
    <mergeCell ref="AH68:AK68"/>
    <mergeCell ref="AH69:AK69"/>
    <mergeCell ref="AL68:AO68"/>
    <mergeCell ref="AL69:AO69"/>
    <mergeCell ref="AP69:AS69"/>
    <mergeCell ref="AP68:AS68"/>
    <mergeCell ref="AN66:AS67"/>
    <mergeCell ref="AH66:AM67"/>
    <mergeCell ref="M65:AF65"/>
    <mergeCell ref="H66:I66"/>
    <mergeCell ref="H67:I67"/>
    <mergeCell ref="H68:I68"/>
    <mergeCell ref="J66:L66"/>
    <mergeCell ref="J67:L67"/>
    <mergeCell ref="J68:L68"/>
    <mergeCell ref="H69:I69"/>
    <mergeCell ref="J69:L69"/>
    <mergeCell ref="H65:I65"/>
    <mergeCell ref="A91:A117"/>
    <mergeCell ref="U52:AA52"/>
    <mergeCell ref="AB52:AC52"/>
    <mergeCell ref="AD52:AF52"/>
    <mergeCell ref="AH52:AN52"/>
    <mergeCell ref="AO52:AP52"/>
    <mergeCell ref="AQ52:AS52"/>
    <mergeCell ref="U53:AA53"/>
    <mergeCell ref="AB53:AC53"/>
    <mergeCell ref="AD53:AF53"/>
    <mergeCell ref="AH53:AN53"/>
    <mergeCell ref="AO53:AP53"/>
    <mergeCell ref="AQ53:AS53"/>
    <mergeCell ref="U54:AA54"/>
    <mergeCell ref="AB54:AC54"/>
    <mergeCell ref="AD54:AF54"/>
    <mergeCell ref="AH54:AN54"/>
    <mergeCell ref="AO54:AP54"/>
    <mergeCell ref="AQ54:AS54"/>
    <mergeCell ref="J65:L65"/>
    <mergeCell ref="A65:G65"/>
    <mergeCell ref="A66:G66"/>
    <mergeCell ref="A67:G67"/>
    <mergeCell ref="A68:G68"/>
    <mergeCell ref="A69:G69"/>
    <mergeCell ref="M59:O59"/>
    <mergeCell ref="J59:L59"/>
    <mergeCell ref="AA59:AB59"/>
    <mergeCell ref="AD59:AE59"/>
    <mergeCell ref="AA61:AB61"/>
    <mergeCell ref="AD61:AE61"/>
    <mergeCell ref="AH65:AS65"/>
    <mergeCell ref="Z117:AS117"/>
    <mergeCell ref="A119:U119"/>
    <mergeCell ref="A120:U121"/>
    <mergeCell ref="W122:AB122"/>
    <mergeCell ref="B113:J113"/>
    <mergeCell ref="K113:M113"/>
    <mergeCell ref="B115:J115"/>
    <mergeCell ref="B109:J109"/>
    <mergeCell ref="Z107:AS107"/>
    <mergeCell ref="Z108:AS108"/>
    <mergeCell ref="Z109:AS109"/>
    <mergeCell ref="B80:E80"/>
    <mergeCell ref="B81:E81"/>
    <mergeCell ref="N83:P84"/>
    <mergeCell ref="B110:J110"/>
    <mergeCell ref="K110:M110"/>
    <mergeCell ref="N110:P110"/>
    <mergeCell ref="Q110:T110"/>
    <mergeCell ref="U110:Y110"/>
    <mergeCell ref="Z110:AS110"/>
    <mergeCell ref="B111:J111"/>
    <mergeCell ref="K111:M111"/>
    <mergeCell ref="N111:P111"/>
    <mergeCell ref="Q111:T111"/>
    <mergeCell ref="U111:Y111"/>
    <mergeCell ref="Z111:AS111"/>
    <mergeCell ref="B112:J112"/>
    <mergeCell ref="K112:M112"/>
    <mergeCell ref="N112:P112"/>
    <mergeCell ref="Q112:T112"/>
    <mergeCell ref="U112:Y112"/>
    <mergeCell ref="Z112:AS112"/>
    <mergeCell ref="X72:Y72"/>
    <mergeCell ref="Z72:AA72"/>
    <mergeCell ref="K71:N71"/>
    <mergeCell ref="K74:M75"/>
    <mergeCell ref="X74:Z75"/>
    <mergeCell ref="AF72:AG72"/>
    <mergeCell ref="AH72:AI72"/>
    <mergeCell ref="AF73:AG73"/>
    <mergeCell ref="N113:P113"/>
    <mergeCell ref="Q113:T113"/>
    <mergeCell ref="U113:Y113"/>
    <mergeCell ref="Z113:AS113"/>
    <mergeCell ref="B114:J114"/>
    <mergeCell ref="K114:M114"/>
    <mergeCell ref="AB72:AC72"/>
    <mergeCell ref="AD72:AE72"/>
    <mergeCell ref="R72:T73"/>
    <mergeCell ref="U72:W73"/>
    <mergeCell ref="B95:J95"/>
    <mergeCell ref="B93:J93"/>
    <mergeCell ref="B94:J94"/>
    <mergeCell ref="Z92:AS92"/>
    <mergeCell ref="Z93:AS93"/>
    <mergeCell ref="Z99:AS99"/>
    <mergeCell ref="Z97:AS97"/>
    <mergeCell ref="Z98:AS98"/>
    <mergeCell ref="Z94:AS94"/>
    <mergeCell ref="Z95:AS95"/>
    <mergeCell ref="Z96:AS96"/>
    <mergeCell ref="B97:J97"/>
    <mergeCell ref="B98:J98"/>
    <mergeCell ref="B100:J100"/>
    <mergeCell ref="B99:J99"/>
    <mergeCell ref="W120:AB120"/>
    <mergeCell ref="B116:J116"/>
    <mergeCell ref="K116:M116"/>
    <mergeCell ref="N116:P116"/>
    <mergeCell ref="P63:S63"/>
    <mergeCell ref="AJ74:AN74"/>
    <mergeCell ref="AJ75:AN75"/>
    <mergeCell ref="AO74:AQ75"/>
    <mergeCell ref="AR75:AS75"/>
    <mergeCell ref="AR74:AS74"/>
    <mergeCell ref="B74:E75"/>
    <mergeCell ref="N74:Q74"/>
    <mergeCell ref="N75:Q75"/>
    <mergeCell ref="B76:D77"/>
    <mergeCell ref="E76:AS76"/>
    <mergeCell ref="E77:AS77"/>
    <mergeCell ref="AJ71:AM71"/>
    <mergeCell ref="AJ72:AM73"/>
    <mergeCell ref="AN71:AS71"/>
    <mergeCell ref="AN72:AS73"/>
    <mergeCell ref="B71:H71"/>
    <mergeCell ref="B72:H73"/>
    <mergeCell ref="F74:J74"/>
    <mergeCell ref="V74:W74"/>
    <mergeCell ref="O71:Q71"/>
    <mergeCell ref="R71:T71"/>
    <mergeCell ref="U71:W71"/>
    <mergeCell ref="AH71:AI71"/>
    <mergeCell ref="O72:Q73"/>
    <mergeCell ref="N87:S88"/>
    <mergeCell ref="N108:P108"/>
    <mergeCell ref="N95:P95"/>
    <mergeCell ref="X73:Y73"/>
    <mergeCell ref="Z73:AA73"/>
    <mergeCell ref="AB73:AC73"/>
    <mergeCell ref="AD73:AE73"/>
    <mergeCell ref="N85:P86"/>
    <mergeCell ref="Z103:AS103"/>
    <mergeCell ref="Z101:AS101"/>
    <mergeCell ref="Z102:AS102"/>
    <mergeCell ref="B85:F85"/>
    <mergeCell ref="B84:F84"/>
    <mergeCell ref="N91:P91"/>
    <mergeCell ref="AI121:AN121"/>
    <mergeCell ref="AO121:AP121"/>
    <mergeCell ref="AQ121:AS121"/>
    <mergeCell ref="U94:Y94"/>
    <mergeCell ref="K92:M92"/>
    <mergeCell ref="N92:P92"/>
    <mergeCell ref="N96:P96"/>
    <mergeCell ref="K95:M95"/>
    <mergeCell ref="B86:K86"/>
    <mergeCell ref="G85:K85"/>
    <mergeCell ref="G84:K84"/>
    <mergeCell ref="Q98:T98"/>
    <mergeCell ref="U98:Y98"/>
    <mergeCell ref="N117:P117"/>
    <mergeCell ref="U100:Y100"/>
    <mergeCell ref="N89:Q89"/>
    <mergeCell ref="B92:J92"/>
    <mergeCell ref="K96:M96"/>
    <mergeCell ref="K97:M97"/>
    <mergeCell ref="N97:P97"/>
    <mergeCell ref="K106:M106"/>
    <mergeCell ref="AI119:AN119"/>
    <mergeCell ref="AO119:AP119"/>
    <mergeCell ref="N106:P106"/>
    <mergeCell ref="Q106:T106"/>
    <mergeCell ref="A59:I59"/>
    <mergeCell ref="AD62:AE62"/>
    <mergeCell ref="Q92:T92"/>
    <mergeCell ref="U92:Y92"/>
    <mergeCell ref="N109:P109"/>
    <mergeCell ref="Q109:T109"/>
    <mergeCell ref="U109:Y109"/>
    <mergeCell ref="K107:M107"/>
    <mergeCell ref="K108:M108"/>
    <mergeCell ref="M63:O63"/>
    <mergeCell ref="AD60:AE60"/>
    <mergeCell ref="A71:A77"/>
    <mergeCell ref="I71:J71"/>
    <mergeCell ref="I72:J73"/>
    <mergeCell ref="A63:I63"/>
    <mergeCell ref="A60:I60"/>
    <mergeCell ref="M60:O60"/>
    <mergeCell ref="B101:J101"/>
    <mergeCell ref="K101:M101"/>
    <mergeCell ref="Q91:T91"/>
    <mergeCell ref="N99:P99"/>
    <mergeCell ref="Q99:T99"/>
    <mergeCell ref="U99:Y99"/>
    <mergeCell ref="K72:N73"/>
    <mergeCell ref="F80:K80"/>
    <mergeCell ref="K91:M91"/>
    <mergeCell ref="M79:M89"/>
    <mergeCell ref="N81:P82"/>
    <mergeCell ref="K117:M117"/>
    <mergeCell ref="N114:P114"/>
    <mergeCell ref="Q114:T114"/>
    <mergeCell ref="N104:P104"/>
    <mergeCell ref="Q104:T104"/>
    <mergeCell ref="AH73:AI73"/>
    <mergeCell ref="R74:U75"/>
    <mergeCell ref="V75:W75"/>
    <mergeCell ref="AF74:AI75"/>
    <mergeCell ref="K115:M115"/>
    <mergeCell ref="N115:P115"/>
    <mergeCell ref="Q115:T115"/>
    <mergeCell ref="U115:Y115"/>
    <mergeCell ref="Z115:AS115"/>
    <mergeCell ref="Z104:AS104"/>
    <mergeCell ref="Z105:AS105"/>
    <mergeCell ref="Z106:AS106"/>
    <mergeCell ref="K93:M93"/>
    <mergeCell ref="N93:P93"/>
    <mergeCell ref="Z114:AS114"/>
    <mergeCell ref="Q117:T117"/>
    <mergeCell ref="AA74:AE74"/>
    <mergeCell ref="AA75:AE75"/>
    <mergeCell ref="U116:Y116"/>
    <mergeCell ref="Z116:AS116"/>
    <mergeCell ref="Q108:T108"/>
    <mergeCell ref="U108:Y108"/>
    <mergeCell ref="K100:M100"/>
    <mergeCell ref="AQ38:AS38"/>
    <mergeCell ref="AO39:AP39"/>
    <mergeCell ref="AQ39:AS39"/>
    <mergeCell ref="AO40:AP40"/>
    <mergeCell ref="AQ40:AS40"/>
    <mergeCell ref="A38:C39"/>
    <mergeCell ref="A34:B34"/>
    <mergeCell ref="R38:S38"/>
    <mergeCell ref="A37:D37"/>
    <mergeCell ref="AB42:AC42"/>
    <mergeCell ref="J52:Q52"/>
    <mergeCell ref="W121:AB121"/>
    <mergeCell ref="AC121:AD121"/>
    <mergeCell ref="AE121:AG121"/>
    <mergeCell ref="A79:A89"/>
    <mergeCell ref="X71:Y71"/>
    <mergeCell ref="Z71:AA71"/>
    <mergeCell ref="AB71:AC71"/>
    <mergeCell ref="AD71:AE71"/>
    <mergeCell ref="AF71:AG71"/>
    <mergeCell ref="V79:AS79"/>
    <mergeCell ref="V80:AS80"/>
    <mergeCell ref="B102:J102"/>
    <mergeCell ref="B103:J103"/>
    <mergeCell ref="B107:J107"/>
    <mergeCell ref="B108:J108"/>
    <mergeCell ref="Q93:T93"/>
    <mergeCell ref="U93:Y93"/>
    <mergeCell ref="F79:K79"/>
    <mergeCell ref="B83:F83"/>
    <mergeCell ref="B82:E82"/>
    <mergeCell ref="B87:K89"/>
    <mergeCell ref="AQ47:AS47"/>
    <mergeCell ref="AO48:AP48"/>
    <mergeCell ref="AQ48:AS48"/>
    <mergeCell ref="AB46:AC46"/>
    <mergeCell ref="AQ51:AS51"/>
    <mergeCell ref="AO55:AP55"/>
    <mergeCell ref="J60:L60"/>
    <mergeCell ref="A61:I61"/>
    <mergeCell ref="M61:O61"/>
    <mergeCell ref="J61:L61"/>
    <mergeCell ref="A48:B48"/>
    <mergeCell ref="R43:S43"/>
    <mergeCell ref="P61:S61"/>
    <mergeCell ref="D45:D46"/>
    <mergeCell ref="A44:D44"/>
    <mergeCell ref="M4:R5"/>
    <mergeCell ref="S4:X5"/>
    <mergeCell ref="Z4:AE5"/>
    <mergeCell ref="AF4:AH5"/>
    <mergeCell ref="AJ4:AM5"/>
    <mergeCell ref="AO37:AP37"/>
    <mergeCell ref="AQ37:AS37"/>
    <mergeCell ref="AK25:AO25"/>
    <mergeCell ref="AK34:AM35"/>
    <mergeCell ref="AQ46:AS46"/>
    <mergeCell ref="AO47:AP47"/>
    <mergeCell ref="AN34:AP35"/>
    <mergeCell ref="A41:B41"/>
    <mergeCell ref="D38:D39"/>
    <mergeCell ref="V27:AA27"/>
    <mergeCell ref="V28:AA31"/>
    <mergeCell ref="AB27:AF27"/>
    <mergeCell ref="AQ135:AS135"/>
    <mergeCell ref="B79:E79"/>
    <mergeCell ref="W130:AB130"/>
    <mergeCell ref="AC130:AD130"/>
    <mergeCell ref="AE130:AG130"/>
    <mergeCell ref="AI130:AN130"/>
    <mergeCell ref="AO130:AP130"/>
    <mergeCell ref="AQ130:AS130"/>
    <mergeCell ref="W128:AB128"/>
    <mergeCell ref="AQ132:AS132"/>
    <mergeCell ref="AQ137:AS137"/>
    <mergeCell ref="W133:AB133"/>
    <mergeCell ref="AC133:AD133"/>
    <mergeCell ref="AE133:AG133"/>
    <mergeCell ref="AI133:AN133"/>
    <mergeCell ref="AH41:AN41"/>
    <mergeCell ref="C54:D55"/>
    <mergeCell ref="A55:B55"/>
    <mergeCell ref="AO41:AP41"/>
    <mergeCell ref="AQ41:AS41"/>
    <mergeCell ref="AB55:AC55"/>
    <mergeCell ref="A51:D51"/>
    <mergeCell ref="AQ42:AS42"/>
    <mergeCell ref="AC128:AD128"/>
    <mergeCell ref="AE128:AG128"/>
    <mergeCell ref="AI128:AN128"/>
    <mergeCell ref="U49:AA49"/>
    <mergeCell ref="U104:Y104"/>
    <mergeCell ref="A126:U127"/>
    <mergeCell ref="A136:U137"/>
    <mergeCell ref="AD63:AE63"/>
    <mergeCell ref="AD55:AF55"/>
    <mergeCell ref="AQ123:AS123"/>
    <mergeCell ref="W124:AB124"/>
    <mergeCell ref="AC124:AD124"/>
    <mergeCell ref="AE124:AG124"/>
    <mergeCell ref="AO123:AP123"/>
    <mergeCell ref="AC123:AD123"/>
    <mergeCell ref="AE123:AG123"/>
    <mergeCell ref="A138:U139"/>
    <mergeCell ref="U117:Y117"/>
    <mergeCell ref="AO136:AP136"/>
    <mergeCell ref="AQ136:AS136"/>
    <mergeCell ref="W139:AB139"/>
    <mergeCell ref="AC137:AD137"/>
    <mergeCell ref="AE137:AG137"/>
    <mergeCell ref="AI137:AN137"/>
    <mergeCell ref="AO137:AP137"/>
    <mergeCell ref="W136:AB136"/>
    <mergeCell ref="AC136:AD136"/>
    <mergeCell ref="AC139:AD139"/>
    <mergeCell ref="AE139:AG139"/>
    <mergeCell ref="AI139:AN139"/>
    <mergeCell ref="AO139:AP139"/>
    <mergeCell ref="AO128:AP128"/>
    <mergeCell ref="AQ128:AS128"/>
    <mergeCell ref="W129:AB129"/>
    <mergeCell ref="AC129:AD129"/>
    <mergeCell ref="AE129:AG129"/>
    <mergeCell ref="AI129:AN129"/>
    <mergeCell ref="AO129:AP129"/>
    <mergeCell ref="AQ129:AS129"/>
    <mergeCell ref="AI123:AN123"/>
    <mergeCell ref="W138:AB138"/>
    <mergeCell ref="AQ139:AS139"/>
    <mergeCell ref="U95:Y95"/>
    <mergeCell ref="N103:P103"/>
    <mergeCell ref="AO134:AP134"/>
    <mergeCell ref="AQ134:AS134"/>
    <mergeCell ref="AH42:AN42"/>
    <mergeCell ref="AH43:AN43"/>
    <mergeCell ref="J50:Q50"/>
    <mergeCell ref="AB49:AC49"/>
    <mergeCell ref="AD51:AF51"/>
    <mergeCell ref="J63:L63"/>
    <mergeCell ref="AA63:AB63"/>
    <mergeCell ref="AC138:AD138"/>
    <mergeCell ref="AE138:AG138"/>
    <mergeCell ref="AI138:AN138"/>
    <mergeCell ref="AO138:AP138"/>
    <mergeCell ref="AQ138:AS138"/>
    <mergeCell ref="W135:AB135"/>
    <mergeCell ref="AE135:AG135"/>
    <mergeCell ref="AE136:AG136"/>
    <mergeCell ref="AI136:AN136"/>
    <mergeCell ref="AE134:AG134"/>
    <mergeCell ref="AI135:AN135"/>
    <mergeCell ref="AO135:AP135"/>
    <mergeCell ref="AO133:AP133"/>
    <mergeCell ref="AQ133:AS133"/>
    <mergeCell ref="U55:AA55"/>
    <mergeCell ref="AF59:AH59"/>
    <mergeCell ref="AF60:AH60"/>
    <mergeCell ref="AF61:AH61"/>
    <mergeCell ref="AA60:AB60"/>
    <mergeCell ref="AC122:AD122"/>
    <mergeCell ref="U105:Y105"/>
    <mergeCell ref="C47:D48"/>
    <mergeCell ref="J42:Q42"/>
    <mergeCell ref="J43:Q43"/>
    <mergeCell ref="J44:Q44"/>
    <mergeCell ref="J45:Q45"/>
    <mergeCell ref="J46:Q46"/>
    <mergeCell ref="J47:Q47"/>
    <mergeCell ref="W131:AB131"/>
    <mergeCell ref="AC131:AD131"/>
    <mergeCell ref="AE131:AG131"/>
    <mergeCell ref="AI131:AN131"/>
    <mergeCell ref="U101:Y101"/>
    <mergeCell ref="N100:P100"/>
    <mergeCell ref="Q100:T100"/>
    <mergeCell ref="Q96:T96"/>
    <mergeCell ref="U96:Y96"/>
    <mergeCell ref="U103:Y103"/>
    <mergeCell ref="U114:Y114"/>
    <mergeCell ref="AI124:AN124"/>
    <mergeCell ref="F75:J75"/>
    <mergeCell ref="A62:I62"/>
    <mergeCell ref="M62:O62"/>
    <mergeCell ref="J62:L62"/>
    <mergeCell ref="G83:K83"/>
    <mergeCell ref="F82:K82"/>
    <mergeCell ref="F81:K81"/>
    <mergeCell ref="N102:P102"/>
    <mergeCell ref="R44:S44"/>
    <mergeCell ref="AB51:AC51"/>
    <mergeCell ref="A45:C46"/>
    <mergeCell ref="J51:Q51"/>
    <mergeCell ref="A30:D30"/>
    <mergeCell ref="AD47:AF47"/>
    <mergeCell ref="AD46:AF46"/>
    <mergeCell ref="AD44:AF44"/>
    <mergeCell ref="AB45:AC45"/>
    <mergeCell ref="F24:J25"/>
    <mergeCell ref="AE34:AG35"/>
    <mergeCell ref="AD43:AF43"/>
    <mergeCell ref="AB28:AF31"/>
    <mergeCell ref="AD38:AF38"/>
    <mergeCell ref="AB38:AC38"/>
    <mergeCell ref="A31:C32"/>
    <mergeCell ref="C33:D34"/>
    <mergeCell ref="AA24:AC24"/>
    <mergeCell ref="R41:S41"/>
    <mergeCell ref="A43:D43"/>
    <mergeCell ref="AB39:AC39"/>
    <mergeCell ref="AD39:AF39"/>
    <mergeCell ref="AD41:AF41"/>
    <mergeCell ref="J41:Q41"/>
    <mergeCell ref="AA25:AF25"/>
    <mergeCell ref="F28:F33"/>
    <mergeCell ref="A27:B27"/>
    <mergeCell ref="AB44:AC44"/>
    <mergeCell ref="C26:D27"/>
    <mergeCell ref="AO50:AP50"/>
    <mergeCell ref="J53:Q53"/>
    <mergeCell ref="J54:Q54"/>
    <mergeCell ref="AD49:AF49"/>
    <mergeCell ref="AB50:AC50"/>
    <mergeCell ref="AQ50:AS50"/>
    <mergeCell ref="AH55:AN55"/>
    <mergeCell ref="AO51:AP51"/>
    <mergeCell ref="AQ55:AS55"/>
    <mergeCell ref="A36:D36"/>
    <mergeCell ref="AE33:AG33"/>
    <mergeCell ref="AH33:AJ33"/>
    <mergeCell ref="AO49:AP49"/>
    <mergeCell ref="AQ49:AS49"/>
    <mergeCell ref="A52:C53"/>
    <mergeCell ref="D52:D53"/>
    <mergeCell ref="R53:S53"/>
    <mergeCell ref="R51:S51"/>
    <mergeCell ref="A50:D50"/>
    <mergeCell ref="R40:S40"/>
    <mergeCell ref="J37:Q37"/>
    <mergeCell ref="J38:Q38"/>
    <mergeCell ref="J39:Q39"/>
    <mergeCell ref="AK33:AM33"/>
    <mergeCell ref="A29:D29"/>
    <mergeCell ref="D31:D32"/>
    <mergeCell ref="U38:AA38"/>
    <mergeCell ref="C40:D41"/>
    <mergeCell ref="R39:S39"/>
    <mergeCell ref="J48:Q48"/>
    <mergeCell ref="AH14:AP14"/>
    <mergeCell ref="U41:AA41"/>
    <mergeCell ref="U42:AA42"/>
    <mergeCell ref="Q16:T16"/>
    <mergeCell ref="Q15:T15"/>
    <mergeCell ref="Q18:T18"/>
    <mergeCell ref="Q19:T19"/>
    <mergeCell ref="Q22:T22"/>
    <mergeCell ref="R27:T27"/>
    <mergeCell ref="Q36:S36"/>
    <mergeCell ref="R28:T28"/>
    <mergeCell ref="R29:T29"/>
    <mergeCell ref="AG30:AN30"/>
    <mergeCell ref="AG31:AN31"/>
    <mergeCell ref="AJ12:AK12"/>
    <mergeCell ref="R49:S49"/>
    <mergeCell ref="AN21:AP21"/>
    <mergeCell ref="AA22:AF23"/>
    <mergeCell ref="AN22:AP23"/>
    <mergeCell ref="R42:S42"/>
    <mergeCell ref="J49:Q49"/>
    <mergeCell ref="R45:S45"/>
    <mergeCell ref="R47:S47"/>
    <mergeCell ref="R48:S48"/>
    <mergeCell ref="U39:AA39"/>
    <mergeCell ref="U40:AA40"/>
    <mergeCell ref="AO43:AP43"/>
    <mergeCell ref="AO46:AP46"/>
    <mergeCell ref="AJ11:AL11"/>
    <mergeCell ref="AL12:AM12"/>
    <mergeCell ref="AD24:AH24"/>
    <mergeCell ref="AP25:AS25"/>
    <mergeCell ref="AG25:AJ25"/>
    <mergeCell ref="J21:P22"/>
    <mergeCell ref="K24:T25"/>
    <mergeCell ref="AL24:AM24"/>
    <mergeCell ref="AI24:AK24"/>
    <mergeCell ref="D17:D18"/>
    <mergeCell ref="D24:D25"/>
    <mergeCell ref="AG11:AH11"/>
    <mergeCell ref="AN33:AP33"/>
    <mergeCell ref="AQ33:AS33"/>
    <mergeCell ref="AH34:AJ35"/>
    <mergeCell ref="AG12:AH12"/>
    <mergeCell ref="AQ34:AS35"/>
    <mergeCell ref="F27:Q27"/>
    <mergeCell ref="J28:Q28"/>
    <mergeCell ref="F22:I22"/>
    <mergeCell ref="F21:I21"/>
    <mergeCell ref="AG27:AN27"/>
    <mergeCell ref="AG28:AN29"/>
    <mergeCell ref="AN24:AQ24"/>
    <mergeCell ref="AO27:AS27"/>
    <mergeCell ref="AO28:AS28"/>
    <mergeCell ref="AO30:AS30"/>
    <mergeCell ref="AB15:AS15"/>
    <mergeCell ref="AB16:AS16"/>
    <mergeCell ref="AB17:AS18"/>
    <mergeCell ref="AB19:AS19"/>
    <mergeCell ref="V12:Z12"/>
    <mergeCell ref="A10:F10"/>
    <mergeCell ref="A11:F11"/>
    <mergeCell ref="A12:F12"/>
    <mergeCell ref="R11:T11"/>
    <mergeCell ref="R12:T12"/>
    <mergeCell ref="R13:T13"/>
    <mergeCell ref="V10:Z11"/>
    <mergeCell ref="G10:Q10"/>
    <mergeCell ref="A23:D23"/>
    <mergeCell ref="A24:C25"/>
    <mergeCell ref="V16:AA16"/>
    <mergeCell ref="AA10:AB10"/>
    <mergeCell ref="AA11:AB11"/>
    <mergeCell ref="AA12:AB12"/>
    <mergeCell ref="C19:D20"/>
    <mergeCell ref="F18:I19"/>
    <mergeCell ref="F15:I16"/>
    <mergeCell ref="J15:P16"/>
    <mergeCell ref="J18:P19"/>
    <mergeCell ref="A15:D15"/>
    <mergeCell ref="A17:C18"/>
    <mergeCell ref="V15:AA15"/>
    <mergeCell ref="V14:AG14"/>
    <mergeCell ref="A20:B20"/>
    <mergeCell ref="A22:D22"/>
    <mergeCell ref="AE10:AF10"/>
    <mergeCell ref="AO127:AP127"/>
    <mergeCell ref="W119:AB119"/>
    <mergeCell ref="U97:Y97"/>
    <mergeCell ref="AQ119:AS119"/>
    <mergeCell ref="U106:Y106"/>
    <mergeCell ref="AI122:AN122"/>
    <mergeCell ref="AO122:AP122"/>
    <mergeCell ref="W123:AB123"/>
    <mergeCell ref="W134:AB134"/>
    <mergeCell ref="AC134:AD134"/>
    <mergeCell ref="AQ131:AS131"/>
    <mergeCell ref="W132:AB132"/>
    <mergeCell ref="AC132:AD132"/>
    <mergeCell ref="AE132:AG132"/>
    <mergeCell ref="AI132:AN132"/>
    <mergeCell ref="AO132:AP132"/>
    <mergeCell ref="AQ126:AS126"/>
    <mergeCell ref="AQ120:AS120"/>
    <mergeCell ref="AQ127:AS127"/>
    <mergeCell ref="AQ124:AS124"/>
    <mergeCell ref="AQ125:AS125"/>
    <mergeCell ref="AC120:AD120"/>
    <mergeCell ref="AE120:AG120"/>
    <mergeCell ref="AO125:AP125"/>
    <mergeCell ref="AQ122:AS122"/>
    <mergeCell ref="U91:Y91"/>
    <mergeCell ref="U37:AA37"/>
    <mergeCell ref="AH37:AN37"/>
    <mergeCell ref="AR24:AS24"/>
    <mergeCell ref="AQ12:AS12"/>
    <mergeCell ref="AQ14:AS14"/>
    <mergeCell ref="W137:AB137"/>
    <mergeCell ref="AO131:AP131"/>
    <mergeCell ref="AC135:AD135"/>
    <mergeCell ref="AI134:AN134"/>
    <mergeCell ref="W125:AB125"/>
    <mergeCell ref="AC125:AD125"/>
    <mergeCell ref="AE125:AG125"/>
    <mergeCell ref="AI125:AN125"/>
    <mergeCell ref="AE122:AG122"/>
    <mergeCell ref="A128:U129"/>
    <mergeCell ref="A130:U131"/>
    <mergeCell ref="A132:U133"/>
    <mergeCell ref="A134:U135"/>
    <mergeCell ref="W127:AB127"/>
    <mergeCell ref="AC127:AD127"/>
    <mergeCell ref="AO120:AP120"/>
    <mergeCell ref="AE127:AG127"/>
    <mergeCell ref="AI127:AN127"/>
    <mergeCell ref="W126:AB126"/>
    <mergeCell ref="AC126:AD126"/>
    <mergeCell ref="AE126:AG126"/>
    <mergeCell ref="AI126:AN126"/>
    <mergeCell ref="AO126:AP126"/>
    <mergeCell ref="AO124:AP124"/>
    <mergeCell ref="AI120:AN120"/>
    <mergeCell ref="Q116:T116"/>
    <mergeCell ref="K99:M99"/>
    <mergeCell ref="N107:P107"/>
    <mergeCell ref="Q107:T107"/>
    <mergeCell ref="U107:Y107"/>
    <mergeCell ref="K105:M105"/>
    <mergeCell ref="N105:P105"/>
    <mergeCell ref="Q105:T105"/>
    <mergeCell ref="B104:J104"/>
    <mergeCell ref="K104:M104"/>
    <mergeCell ref="Q102:T102"/>
    <mergeCell ref="U102:Y102"/>
    <mergeCell ref="B105:J105"/>
    <mergeCell ref="B96:J96"/>
    <mergeCell ref="AH1:AS2"/>
    <mergeCell ref="V19:AA19"/>
    <mergeCell ref="E4:K5"/>
    <mergeCell ref="AB1:AG2"/>
    <mergeCell ref="Q8:T8"/>
    <mergeCell ref="G13:Q13"/>
    <mergeCell ref="M8:P8"/>
    <mergeCell ref="M7:P7"/>
    <mergeCell ref="Q7:T7"/>
    <mergeCell ref="A7:I8"/>
    <mergeCell ref="V7:Z8"/>
    <mergeCell ref="AC10:AD10"/>
    <mergeCell ref="AC11:AD11"/>
    <mergeCell ref="AC12:AD12"/>
    <mergeCell ref="R10:T10"/>
    <mergeCell ref="A16:D16"/>
    <mergeCell ref="AG10:AH10"/>
    <mergeCell ref="A13:F13"/>
    <mergeCell ref="J7:L8"/>
    <mergeCell ref="A1:H2"/>
    <mergeCell ref="A4:D5"/>
    <mergeCell ref="G11:Q11"/>
    <mergeCell ref="G12:Q12"/>
    <mergeCell ref="AA7:AS8"/>
    <mergeCell ref="I1:U2"/>
    <mergeCell ref="AN4:AS5"/>
    <mergeCell ref="AJ10:AS10"/>
    <mergeCell ref="AM11:AS11"/>
    <mergeCell ref="AN12:AP12"/>
    <mergeCell ref="AE11:AF11"/>
    <mergeCell ref="AE12:AF12"/>
    <mergeCell ref="V17:AA18"/>
    <mergeCell ref="K109:M109"/>
    <mergeCell ref="B117:J117"/>
    <mergeCell ref="AH46:AN46"/>
    <mergeCell ref="U50:AA50"/>
    <mergeCell ref="U51:AA51"/>
    <mergeCell ref="A57:I58"/>
    <mergeCell ref="J57:L58"/>
    <mergeCell ref="M57:O58"/>
    <mergeCell ref="P57:S58"/>
    <mergeCell ref="T57:V58"/>
    <mergeCell ref="W57:Z58"/>
    <mergeCell ref="AA57:AE58"/>
    <mergeCell ref="AF57:AH58"/>
    <mergeCell ref="AI57:AS58"/>
    <mergeCell ref="N79:U80"/>
    <mergeCell ref="Q81:AS82"/>
    <mergeCell ref="Q83:AS84"/>
    <mergeCell ref="Q85:AS86"/>
    <mergeCell ref="Q101:T101"/>
    <mergeCell ref="Z91:AS91"/>
    <mergeCell ref="Z100:AS100"/>
    <mergeCell ref="Q103:T103"/>
    <mergeCell ref="Q95:T95"/>
    <mergeCell ref="B91:J91"/>
    <mergeCell ref="K98:M98"/>
    <mergeCell ref="Q21:T21"/>
    <mergeCell ref="AH47:AN47"/>
    <mergeCell ref="AH48:AN48"/>
    <mergeCell ref="AH49:AN49"/>
    <mergeCell ref="AH50:AN50"/>
    <mergeCell ref="AH51:AN51"/>
    <mergeCell ref="AA34:AD34"/>
    <mergeCell ref="AA35:AD35"/>
    <mergeCell ref="V34:Z35"/>
    <mergeCell ref="R30:T30"/>
    <mergeCell ref="R31:T31"/>
    <mergeCell ref="R32:T32"/>
    <mergeCell ref="R33:T33"/>
    <mergeCell ref="J33:Q33"/>
    <mergeCell ref="J32:Q32"/>
    <mergeCell ref="J31:Q31"/>
    <mergeCell ref="J30:Q30"/>
    <mergeCell ref="J29:Q29"/>
    <mergeCell ref="AB40:AC40"/>
    <mergeCell ref="AD40:AF40"/>
    <mergeCell ref="AD42:AF42"/>
    <mergeCell ref="AB43:AC43"/>
    <mergeCell ref="AD50:AF50"/>
    <mergeCell ref="R54:S54"/>
    <mergeCell ref="R52:S52"/>
    <mergeCell ref="F36:P36"/>
    <mergeCell ref="U43:AA43"/>
    <mergeCell ref="U44:AA44"/>
    <mergeCell ref="U45:AA45"/>
    <mergeCell ref="AD45:AF45"/>
    <mergeCell ref="AB41:AC41"/>
    <mergeCell ref="V21:Z21"/>
    <mergeCell ref="V22:Z25"/>
    <mergeCell ref="AA21:AF21"/>
    <mergeCell ref="F37:F54"/>
    <mergeCell ref="I37:I54"/>
    <mergeCell ref="R37:S37"/>
    <mergeCell ref="AB37:AC37"/>
    <mergeCell ref="AH38:AN38"/>
    <mergeCell ref="AH39:AN39"/>
    <mergeCell ref="U47:AA47"/>
    <mergeCell ref="U48:AA48"/>
    <mergeCell ref="AD37:AF37"/>
    <mergeCell ref="AH44:AN44"/>
    <mergeCell ref="AH45:AN45"/>
    <mergeCell ref="U46:AA46"/>
    <mergeCell ref="R46:S46"/>
    <mergeCell ref="R50:S50"/>
    <mergeCell ref="AB47:AC47"/>
    <mergeCell ref="AB48:AC48"/>
    <mergeCell ref="V33:AD33"/>
    <mergeCell ref="AD48:AF48"/>
    <mergeCell ref="AH40:AN40"/>
    <mergeCell ref="AO42:AP42"/>
    <mergeCell ref="B229:J229"/>
    <mergeCell ref="B231:J231"/>
    <mergeCell ref="B233:J233"/>
    <mergeCell ref="B213:J213"/>
    <mergeCell ref="B215:J215"/>
    <mergeCell ref="B217:J217"/>
    <mergeCell ref="B219:J219"/>
    <mergeCell ref="B221:J221"/>
    <mergeCell ref="B223:J223"/>
    <mergeCell ref="B225:J225"/>
    <mergeCell ref="B227:J227"/>
    <mergeCell ref="AC119:AD119"/>
    <mergeCell ref="AE119:AG119"/>
    <mergeCell ref="AO38:AP38"/>
    <mergeCell ref="AO45:AP45"/>
    <mergeCell ref="AQ45:AS45"/>
    <mergeCell ref="A122:U123"/>
    <mergeCell ref="A124:U125"/>
    <mergeCell ref="N98:P98"/>
    <mergeCell ref="Q97:T97"/>
    <mergeCell ref="B106:J106"/>
    <mergeCell ref="K102:M102"/>
    <mergeCell ref="N94:P94"/>
    <mergeCell ref="Q94:T94"/>
    <mergeCell ref="AQ43:AS43"/>
    <mergeCell ref="AO44:AP44"/>
    <mergeCell ref="AQ44:AS44"/>
    <mergeCell ref="T87:AS88"/>
    <mergeCell ref="R89:AS89"/>
    <mergeCell ref="K103:M103"/>
    <mergeCell ref="K94:M94"/>
    <mergeCell ref="N101:P101"/>
    <mergeCell ref="B142:G143"/>
    <mergeCell ref="H142:K143"/>
    <mergeCell ref="L142:O142"/>
    <mergeCell ref="L143:O143"/>
    <mergeCell ref="P142:S143"/>
    <mergeCell ref="T142:W143"/>
    <mergeCell ref="X142:AA143"/>
    <mergeCell ref="AB142:AE143"/>
    <mergeCell ref="B144:G144"/>
    <mergeCell ref="B145:G145"/>
    <mergeCell ref="B146:G146"/>
    <mergeCell ref="H144:K144"/>
    <mergeCell ref="H145:K145"/>
    <mergeCell ref="H146:K146"/>
    <mergeCell ref="L144:O144"/>
    <mergeCell ref="L145:O145"/>
    <mergeCell ref="L146:O146"/>
    <mergeCell ref="P144:S144"/>
    <mergeCell ref="P145:S145"/>
    <mergeCell ref="P146:S146"/>
    <mergeCell ref="T144:W144"/>
    <mergeCell ref="T145:W145"/>
    <mergeCell ref="T146:W146"/>
    <mergeCell ref="X144:AA144"/>
    <mergeCell ref="X145:AA145"/>
    <mergeCell ref="X146:AA146"/>
    <mergeCell ref="AB144:AE144"/>
    <mergeCell ref="AB145:AE145"/>
    <mergeCell ref="AB146:AE146"/>
    <mergeCell ref="AJ145:AK146"/>
    <mergeCell ref="AO145:AQ146"/>
    <mergeCell ref="AR145:AT146"/>
    <mergeCell ref="AU145:AW146"/>
    <mergeCell ref="AX145:AZ146"/>
    <mergeCell ref="BA145:BC146"/>
    <mergeCell ref="BD145:BF146"/>
    <mergeCell ref="BG145:BI146"/>
    <mergeCell ref="BJ145:BL146"/>
    <mergeCell ref="BM145:BO146"/>
    <mergeCell ref="AL142:AN143"/>
    <mergeCell ref="AL144:AN144"/>
    <mergeCell ref="AL145:AN146"/>
    <mergeCell ref="AJ142:AK144"/>
    <mergeCell ref="AO142:AQ143"/>
    <mergeCell ref="AR142:AT143"/>
    <mergeCell ref="AU142:AW143"/>
    <mergeCell ref="AX142:AZ143"/>
    <mergeCell ref="BA142:BC143"/>
    <mergeCell ref="BD142:BF143"/>
    <mergeCell ref="BG142:BI143"/>
    <mergeCell ref="BJ142:BL143"/>
    <mergeCell ref="BM142:BO143"/>
    <mergeCell ref="AO144:AQ144"/>
    <mergeCell ref="AR144:AT144"/>
    <mergeCell ref="AU144:AW144"/>
    <mergeCell ref="AX144:AZ144"/>
    <mergeCell ref="BA144:BC144"/>
    <mergeCell ref="BD144:BF144"/>
    <mergeCell ref="BG144:BI144"/>
    <mergeCell ref="BJ144:BL144"/>
    <mergeCell ref="BM144:BO144"/>
    <mergeCell ref="B149:J149"/>
    <mergeCell ref="K149:M149"/>
    <mergeCell ref="N149:P149"/>
    <mergeCell ref="Q149:T149"/>
    <mergeCell ref="U149:W149"/>
    <mergeCell ref="X149:Z149"/>
    <mergeCell ref="AA149:AD149"/>
    <mergeCell ref="AE149:AG149"/>
    <mergeCell ref="AH149:AJ149"/>
    <mergeCell ref="AK149:AO149"/>
    <mergeCell ref="AP149:AR149"/>
    <mergeCell ref="AS149:AU149"/>
    <mergeCell ref="AV149:AZ149"/>
    <mergeCell ref="BA149:BP149"/>
    <mergeCell ref="B150:J150"/>
    <mergeCell ref="K150:M150"/>
    <mergeCell ref="N150:P150"/>
    <mergeCell ref="Q150:T150"/>
    <mergeCell ref="U150:W150"/>
    <mergeCell ref="X150:Z150"/>
    <mergeCell ref="AA150:AD150"/>
    <mergeCell ref="AE150:AG150"/>
    <mergeCell ref="AH150:AJ150"/>
    <mergeCell ref="AK150:AO150"/>
    <mergeCell ref="AP150:AR150"/>
    <mergeCell ref="AS150:AU150"/>
    <mergeCell ref="AV150:AZ150"/>
    <mergeCell ref="BA150:BP150"/>
    <mergeCell ref="B151:J151"/>
    <mergeCell ref="K151:M151"/>
    <mergeCell ref="N151:P151"/>
    <mergeCell ref="Q151:T151"/>
    <mergeCell ref="U151:W151"/>
    <mergeCell ref="X151:Z151"/>
    <mergeCell ref="AA151:AD151"/>
    <mergeCell ref="AE151:AG151"/>
    <mergeCell ref="AH151:AJ151"/>
    <mergeCell ref="AK151:AO151"/>
    <mergeCell ref="AP151:AR151"/>
    <mergeCell ref="AS151:AU151"/>
    <mergeCell ref="AV151:AZ151"/>
    <mergeCell ref="BA151:BP151"/>
    <mergeCell ref="B152:J152"/>
    <mergeCell ref="K152:M152"/>
    <mergeCell ref="N152:P152"/>
    <mergeCell ref="Q152:T152"/>
    <mergeCell ref="U152:W152"/>
    <mergeCell ref="X152:Z152"/>
    <mergeCell ref="AA152:AD152"/>
    <mergeCell ref="AE152:AG152"/>
    <mergeCell ref="AH152:AJ152"/>
    <mergeCell ref="AK152:AO152"/>
    <mergeCell ref="AP152:AR152"/>
    <mergeCell ref="AS152:AU152"/>
    <mergeCell ref="AV152:AZ152"/>
    <mergeCell ref="BA152:BP152"/>
    <mergeCell ref="B153:J153"/>
    <mergeCell ref="K153:M153"/>
    <mergeCell ref="N153:P153"/>
    <mergeCell ref="Q153:T153"/>
    <mergeCell ref="U153:W153"/>
    <mergeCell ref="X153:Z153"/>
    <mergeCell ref="AA153:AD153"/>
    <mergeCell ref="AE153:AG153"/>
    <mergeCell ref="AH153:AJ153"/>
    <mergeCell ref="AK153:AO153"/>
    <mergeCell ref="AP153:AR153"/>
    <mergeCell ref="AS153:AU153"/>
    <mergeCell ref="AV153:AZ153"/>
    <mergeCell ref="BA153:BP153"/>
    <mergeCell ref="B154:J154"/>
    <mergeCell ref="K154:M154"/>
    <mergeCell ref="N154:P154"/>
    <mergeCell ref="Q154:T154"/>
    <mergeCell ref="U154:W154"/>
    <mergeCell ref="X154:Z154"/>
    <mergeCell ref="AA154:AD154"/>
    <mergeCell ref="AE154:AG154"/>
    <mergeCell ref="AH154:AJ154"/>
    <mergeCell ref="AK154:AO154"/>
    <mergeCell ref="AP154:AR154"/>
    <mergeCell ref="AS154:AU154"/>
    <mergeCell ref="AV154:AZ154"/>
    <mergeCell ref="BA154:BP154"/>
    <mergeCell ref="B155:J155"/>
    <mergeCell ref="K155:M155"/>
    <mergeCell ref="N155:P155"/>
    <mergeCell ref="Q155:T155"/>
    <mergeCell ref="U155:W155"/>
    <mergeCell ref="X155:Z155"/>
    <mergeCell ref="AA155:AD155"/>
    <mergeCell ref="AE155:AG155"/>
    <mergeCell ref="AH155:AJ155"/>
    <mergeCell ref="AK155:AO155"/>
    <mergeCell ref="AP155:AR155"/>
    <mergeCell ref="AS155:AU155"/>
    <mergeCell ref="AV155:AZ155"/>
    <mergeCell ref="BA155:BP155"/>
    <mergeCell ref="B156:J156"/>
    <mergeCell ref="K156:M156"/>
    <mergeCell ref="N156:P156"/>
    <mergeCell ref="Q156:T156"/>
    <mergeCell ref="U156:W156"/>
    <mergeCell ref="X156:Z156"/>
    <mergeCell ref="AA156:AD156"/>
    <mergeCell ref="AE156:AG156"/>
    <mergeCell ref="AH156:AJ156"/>
    <mergeCell ref="AK156:AO156"/>
    <mergeCell ref="AP156:AR156"/>
    <mergeCell ref="AS156:AU156"/>
    <mergeCell ref="AV156:AZ156"/>
    <mergeCell ref="BA156:BP156"/>
    <mergeCell ref="B157:J157"/>
    <mergeCell ref="K157:M157"/>
    <mergeCell ref="N157:P157"/>
    <mergeCell ref="Q157:T157"/>
    <mergeCell ref="U157:W157"/>
    <mergeCell ref="X157:Z157"/>
    <mergeCell ref="AA157:AD157"/>
    <mergeCell ref="AE157:AG157"/>
    <mergeCell ref="AH157:AJ157"/>
    <mergeCell ref="AK157:AO157"/>
    <mergeCell ref="AP157:AR157"/>
    <mergeCell ref="AS157:AU157"/>
    <mergeCell ref="AV157:AZ157"/>
    <mergeCell ref="BA157:BP157"/>
    <mergeCell ref="B158:J158"/>
    <mergeCell ref="K158:M158"/>
    <mergeCell ref="N158:P158"/>
    <mergeCell ref="Q158:T158"/>
    <mergeCell ref="U158:W158"/>
    <mergeCell ref="X158:Z158"/>
    <mergeCell ref="AA158:AD158"/>
    <mergeCell ref="AE158:AG158"/>
    <mergeCell ref="AH158:AJ158"/>
    <mergeCell ref="AK158:AO158"/>
    <mergeCell ref="AP158:AR158"/>
    <mergeCell ref="AS158:AU158"/>
    <mergeCell ref="AV158:AZ158"/>
    <mergeCell ref="BA158:BP158"/>
    <mergeCell ref="B159:J159"/>
    <mergeCell ref="K159:M159"/>
    <mergeCell ref="N159:P159"/>
    <mergeCell ref="Q159:T159"/>
    <mergeCell ref="U159:W159"/>
    <mergeCell ref="X159:Z159"/>
    <mergeCell ref="AA159:AD159"/>
    <mergeCell ref="AE159:AG159"/>
    <mergeCell ref="AH159:AJ159"/>
    <mergeCell ref="AK159:AO159"/>
    <mergeCell ref="AP159:AR159"/>
    <mergeCell ref="AS159:AU159"/>
    <mergeCell ref="AV159:AZ159"/>
    <mergeCell ref="BA159:BP159"/>
    <mergeCell ref="B160:J160"/>
    <mergeCell ref="K160:M160"/>
    <mergeCell ref="N160:P160"/>
    <mergeCell ref="Q160:T160"/>
    <mergeCell ref="U160:W160"/>
    <mergeCell ref="X160:Z160"/>
    <mergeCell ref="AA160:AD160"/>
    <mergeCell ref="AE160:AG160"/>
    <mergeCell ref="AH160:AJ160"/>
    <mergeCell ref="AK160:AO160"/>
    <mergeCell ref="AP160:AR160"/>
    <mergeCell ref="AS160:AU160"/>
    <mergeCell ref="AV160:AZ160"/>
    <mergeCell ref="BA160:BP160"/>
    <mergeCell ref="B161:J161"/>
    <mergeCell ref="K161:M161"/>
    <mergeCell ref="N161:P161"/>
    <mergeCell ref="Q161:T161"/>
    <mergeCell ref="U161:W161"/>
    <mergeCell ref="X161:Z161"/>
    <mergeCell ref="AA161:AD161"/>
    <mergeCell ref="AE161:AG161"/>
    <mergeCell ref="AH161:AJ161"/>
    <mergeCell ref="AK161:AO161"/>
    <mergeCell ref="AP161:AR161"/>
    <mergeCell ref="AS161:AU161"/>
    <mergeCell ref="AV161:AZ161"/>
    <mergeCell ref="BA161:BP161"/>
    <mergeCell ref="B162:J162"/>
    <mergeCell ref="K162:M162"/>
    <mergeCell ref="N162:P162"/>
    <mergeCell ref="Q162:T162"/>
    <mergeCell ref="U162:W162"/>
    <mergeCell ref="X162:Z162"/>
    <mergeCell ref="AA162:AD162"/>
    <mergeCell ref="AE162:AG162"/>
    <mergeCell ref="AH162:AJ162"/>
    <mergeCell ref="AK162:AO162"/>
    <mergeCell ref="AP162:AR162"/>
    <mergeCell ref="AS162:AU162"/>
    <mergeCell ref="AV162:AZ162"/>
    <mergeCell ref="BA162:BP162"/>
    <mergeCell ref="B163:J163"/>
    <mergeCell ref="K163:M163"/>
    <mergeCell ref="N163:P163"/>
    <mergeCell ref="Q163:T163"/>
    <mergeCell ref="U163:W163"/>
    <mergeCell ref="X163:Z163"/>
    <mergeCell ref="AA163:AD163"/>
    <mergeCell ref="AE163:AG163"/>
    <mergeCell ref="AH163:AJ163"/>
    <mergeCell ref="AK163:AO163"/>
    <mergeCell ref="AP163:AR163"/>
    <mergeCell ref="AS163:AU163"/>
    <mergeCell ref="AV163:AZ163"/>
    <mergeCell ref="BA163:BP163"/>
    <mergeCell ref="B164:J164"/>
    <mergeCell ref="K164:M164"/>
    <mergeCell ref="N164:P164"/>
    <mergeCell ref="Q164:T164"/>
    <mergeCell ref="U164:W164"/>
    <mergeCell ref="X164:Z164"/>
    <mergeCell ref="AA164:AD164"/>
    <mergeCell ref="AE164:AG164"/>
    <mergeCell ref="AH164:AJ164"/>
    <mergeCell ref="AK164:AO164"/>
    <mergeCell ref="AP164:AR164"/>
    <mergeCell ref="AS164:AU164"/>
    <mergeCell ref="AV164:AZ164"/>
    <mergeCell ref="BA164:BP164"/>
    <mergeCell ref="B165:J165"/>
    <mergeCell ref="K165:M165"/>
    <mergeCell ref="N165:P165"/>
    <mergeCell ref="Q165:T165"/>
    <mergeCell ref="U165:W165"/>
    <mergeCell ref="X165:Z165"/>
    <mergeCell ref="AA165:AD165"/>
    <mergeCell ref="AE165:AG165"/>
    <mergeCell ref="AH165:AJ165"/>
    <mergeCell ref="AK165:AO165"/>
    <mergeCell ref="AP165:AR165"/>
    <mergeCell ref="AS165:AU165"/>
    <mergeCell ref="AV165:AZ165"/>
    <mergeCell ref="BA165:BP165"/>
    <mergeCell ref="B166:J166"/>
    <mergeCell ref="K166:M166"/>
    <mergeCell ref="N166:P166"/>
    <mergeCell ref="Q166:T166"/>
    <mergeCell ref="U166:W166"/>
    <mergeCell ref="X166:Z166"/>
    <mergeCell ref="AA166:AD166"/>
    <mergeCell ref="AE166:AG166"/>
    <mergeCell ref="AH166:AJ166"/>
    <mergeCell ref="AK166:AO166"/>
    <mergeCell ref="AP166:AR166"/>
    <mergeCell ref="AS166:AU166"/>
    <mergeCell ref="AV166:AZ166"/>
    <mergeCell ref="BA166:BP166"/>
    <mergeCell ref="B167:J167"/>
    <mergeCell ref="K167:M167"/>
    <mergeCell ref="N167:P167"/>
    <mergeCell ref="Q167:T167"/>
    <mergeCell ref="U167:W167"/>
    <mergeCell ref="X167:Z167"/>
    <mergeCell ref="AA167:AD167"/>
    <mergeCell ref="AE167:AG167"/>
    <mergeCell ref="AH167:AJ167"/>
    <mergeCell ref="AK167:AO167"/>
    <mergeCell ref="AP167:AR167"/>
    <mergeCell ref="AS167:AU167"/>
    <mergeCell ref="AV167:AZ167"/>
    <mergeCell ref="BA167:BP167"/>
    <mergeCell ref="B168:J168"/>
    <mergeCell ref="K168:M168"/>
    <mergeCell ref="N168:P168"/>
    <mergeCell ref="Q168:T168"/>
    <mergeCell ref="U168:W168"/>
    <mergeCell ref="X168:Z168"/>
    <mergeCell ref="AA168:AD168"/>
    <mergeCell ref="AE168:AG168"/>
    <mergeCell ref="AH168:AJ168"/>
    <mergeCell ref="AK168:AO168"/>
    <mergeCell ref="AP168:AR168"/>
    <mergeCell ref="AS168:AU168"/>
    <mergeCell ref="AV168:AZ168"/>
    <mergeCell ref="BA168:BP168"/>
    <mergeCell ref="B169:J169"/>
    <mergeCell ref="K169:M169"/>
    <mergeCell ref="N169:P169"/>
    <mergeCell ref="Q169:T169"/>
    <mergeCell ref="U169:W169"/>
    <mergeCell ref="X169:Z169"/>
    <mergeCell ref="AA169:AD169"/>
    <mergeCell ref="AE169:AG169"/>
    <mergeCell ref="AH169:AJ169"/>
    <mergeCell ref="AK169:AO169"/>
    <mergeCell ref="AP169:AR169"/>
    <mergeCell ref="AS169:AU169"/>
    <mergeCell ref="AV169:AZ169"/>
    <mergeCell ref="BA169:BP169"/>
    <mergeCell ref="B170:J170"/>
    <mergeCell ref="K170:M170"/>
    <mergeCell ref="N170:P170"/>
    <mergeCell ref="Q170:T170"/>
    <mergeCell ref="U170:W170"/>
    <mergeCell ref="X170:Z170"/>
    <mergeCell ref="AA170:AD170"/>
    <mergeCell ref="AE170:AG170"/>
    <mergeCell ref="AH170:AJ170"/>
    <mergeCell ref="AK170:AO170"/>
    <mergeCell ref="AP170:AR170"/>
    <mergeCell ref="AS170:AU170"/>
    <mergeCell ref="AV170:AZ170"/>
    <mergeCell ref="BA170:BP170"/>
    <mergeCell ref="B171:J171"/>
    <mergeCell ref="K171:M171"/>
    <mergeCell ref="N171:P171"/>
    <mergeCell ref="Q171:T171"/>
    <mergeCell ref="U171:W171"/>
    <mergeCell ref="X171:Z171"/>
    <mergeCell ref="AA171:AD171"/>
    <mergeCell ref="AE171:AG171"/>
    <mergeCell ref="AH171:AJ171"/>
    <mergeCell ref="AK171:AO171"/>
    <mergeCell ref="AP171:AR171"/>
    <mergeCell ref="AS171:AU171"/>
    <mergeCell ref="AV171:AZ171"/>
    <mergeCell ref="BA171:BP171"/>
    <mergeCell ref="B172:J172"/>
    <mergeCell ref="K172:M172"/>
    <mergeCell ref="N172:P172"/>
    <mergeCell ref="Q172:T172"/>
    <mergeCell ref="U172:W172"/>
    <mergeCell ref="X172:Z172"/>
    <mergeCell ref="AA172:AD172"/>
    <mergeCell ref="AE172:AG172"/>
    <mergeCell ref="AH172:AJ172"/>
    <mergeCell ref="AK172:AO172"/>
    <mergeCell ref="AP172:AR172"/>
    <mergeCell ref="AS172:AU172"/>
    <mergeCell ref="AV172:AZ172"/>
    <mergeCell ref="BA172:BP172"/>
    <mergeCell ref="B173:J173"/>
    <mergeCell ref="K173:M173"/>
    <mergeCell ref="N173:P173"/>
    <mergeCell ref="Q173:T173"/>
    <mergeCell ref="U173:W173"/>
    <mergeCell ref="X173:Z173"/>
    <mergeCell ref="AA173:AD173"/>
    <mergeCell ref="AE173:AG173"/>
    <mergeCell ref="AH173:AJ173"/>
    <mergeCell ref="AK173:AO173"/>
    <mergeCell ref="AP173:AR173"/>
    <mergeCell ref="AS173:AU173"/>
    <mergeCell ref="AV173:AZ173"/>
    <mergeCell ref="BA173:BP173"/>
    <mergeCell ref="B174:J174"/>
    <mergeCell ref="K174:M174"/>
    <mergeCell ref="N174:P174"/>
    <mergeCell ref="Q174:T174"/>
    <mergeCell ref="U174:W174"/>
    <mergeCell ref="X174:Z174"/>
    <mergeCell ref="AA174:AD174"/>
    <mergeCell ref="AE174:AG174"/>
    <mergeCell ref="AH174:AJ174"/>
    <mergeCell ref="AK174:AO174"/>
    <mergeCell ref="AP174:AR174"/>
    <mergeCell ref="AS174:AU174"/>
    <mergeCell ref="AV174:AZ174"/>
    <mergeCell ref="BA174:BP174"/>
    <mergeCell ref="B175:J175"/>
    <mergeCell ref="K175:M175"/>
    <mergeCell ref="N175:P175"/>
    <mergeCell ref="Q175:T175"/>
    <mergeCell ref="U175:W175"/>
    <mergeCell ref="X175:Z175"/>
    <mergeCell ref="AA175:AD175"/>
    <mergeCell ref="AE175:AG175"/>
    <mergeCell ref="AH175:AJ175"/>
    <mergeCell ref="AK175:AO175"/>
    <mergeCell ref="AP175:AR175"/>
    <mergeCell ref="AS175:AU175"/>
    <mergeCell ref="AV175:AZ175"/>
    <mergeCell ref="BA175:BP175"/>
    <mergeCell ref="B176:J176"/>
    <mergeCell ref="K176:M176"/>
    <mergeCell ref="N176:P176"/>
    <mergeCell ref="Q176:T176"/>
    <mergeCell ref="U176:W176"/>
    <mergeCell ref="X176:Z176"/>
    <mergeCell ref="AA176:AD176"/>
    <mergeCell ref="AE176:AG176"/>
    <mergeCell ref="AH176:AJ176"/>
    <mergeCell ref="AK176:AO176"/>
    <mergeCell ref="AP176:AR176"/>
    <mergeCell ref="AS176:AU176"/>
    <mergeCell ref="AV176:AZ176"/>
    <mergeCell ref="BA176:BP176"/>
    <mergeCell ref="B177:J177"/>
    <mergeCell ref="K177:M177"/>
    <mergeCell ref="N177:P177"/>
    <mergeCell ref="Q177:T177"/>
    <mergeCell ref="U177:W177"/>
    <mergeCell ref="X177:Z177"/>
    <mergeCell ref="AA177:AD177"/>
    <mergeCell ref="AE177:AG177"/>
    <mergeCell ref="AH177:AJ177"/>
    <mergeCell ref="AK177:AO177"/>
    <mergeCell ref="AP177:AR177"/>
    <mergeCell ref="AS177:AU177"/>
    <mergeCell ref="AV177:AZ177"/>
    <mergeCell ref="BA177:BP177"/>
    <mergeCell ref="B178:J178"/>
    <mergeCell ref="K178:M178"/>
    <mergeCell ref="N178:P178"/>
    <mergeCell ref="Q178:T178"/>
    <mergeCell ref="U178:W178"/>
    <mergeCell ref="X178:Z178"/>
    <mergeCell ref="AA178:AD178"/>
    <mergeCell ref="AE178:AG178"/>
    <mergeCell ref="AH178:AJ178"/>
    <mergeCell ref="AK178:AO178"/>
    <mergeCell ref="AP178:AR178"/>
    <mergeCell ref="AS178:AU178"/>
    <mergeCell ref="AV178:AZ178"/>
    <mergeCell ref="BA178:BP178"/>
    <mergeCell ref="AV182:AZ182"/>
    <mergeCell ref="BA182:BP182"/>
    <mergeCell ref="B179:J179"/>
    <mergeCell ref="K179:M179"/>
    <mergeCell ref="N179:P179"/>
    <mergeCell ref="Q179:T179"/>
    <mergeCell ref="U179:W179"/>
    <mergeCell ref="X179:Z179"/>
    <mergeCell ref="AA179:AD179"/>
    <mergeCell ref="AE179:AG179"/>
    <mergeCell ref="AH179:AJ179"/>
    <mergeCell ref="AK179:AO179"/>
    <mergeCell ref="AP179:AR179"/>
    <mergeCell ref="AS179:AU179"/>
    <mergeCell ref="AV179:AZ179"/>
    <mergeCell ref="BA179:BP179"/>
    <mergeCell ref="B180:J180"/>
    <mergeCell ref="K180:M180"/>
    <mergeCell ref="N180:P180"/>
    <mergeCell ref="Q180:T180"/>
    <mergeCell ref="U180:W180"/>
    <mergeCell ref="X180:Z180"/>
    <mergeCell ref="AA180:AD180"/>
    <mergeCell ref="AE180:AG180"/>
    <mergeCell ref="AH180:AJ180"/>
    <mergeCell ref="AK180:AO180"/>
    <mergeCell ref="AP180:AR180"/>
    <mergeCell ref="AS180:AU180"/>
    <mergeCell ref="AV180:AZ180"/>
    <mergeCell ref="BA180:BP180"/>
    <mergeCell ref="AH184:AJ184"/>
    <mergeCell ref="AK184:AO184"/>
    <mergeCell ref="AP184:AR184"/>
    <mergeCell ref="AS184:AU184"/>
    <mergeCell ref="AV184:AZ184"/>
    <mergeCell ref="BA184:BP184"/>
    <mergeCell ref="B181:J181"/>
    <mergeCell ref="K181:M181"/>
    <mergeCell ref="N181:P181"/>
    <mergeCell ref="Q181:T181"/>
    <mergeCell ref="U181:W181"/>
    <mergeCell ref="X181:Z181"/>
    <mergeCell ref="AA181:AD181"/>
    <mergeCell ref="AE181:AG181"/>
    <mergeCell ref="AH181:AJ181"/>
    <mergeCell ref="AK181:AO181"/>
    <mergeCell ref="AP181:AR181"/>
    <mergeCell ref="AS181:AU181"/>
    <mergeCell ref="AV181:AZ181"/>
    <mergeCell ref="BA181:BP181"/>
    <mergeCell ref="B182:J182"/>
    <mergeCell ref="K182:M182"/>
    <mergeCell ref="N182:P182"/>
    <mergeCell ref="Q182:T182"/>
    <mergeCell ref="U182:W182"/>
    <mergeCell ref="X182:Z182"/>
    <mergeCell ref="AA182:AD182"/>
    <mergeCell ref="AE182:AG182"/>
    <mergeCell ref="AH182:AJ182"/>
    <mergeCell ref="AK182:AO182"/>
    <mergeCell ref="AP182:AR182"/>
    <mergeCell ref="AS182:AU182"/>
    <mergeCell ref="B186:J186"/>
    <mergeCell ref="K186:M186"/>
    <mergeCell ref="N186:P186"/>
    <mergeCell ref="Q186:T186"/>
    <mergeCell ref="U186:W186"/>
    <mergeCell ref="X186:Z186"/>
    <mergeCell ref="AA186:AD186"/>
    <mergeCell ref="AE186:AG186"/>
    <mergeCell ref="AH186:AJ186"/>
    <mergeCell ref="AK186:AO186"/>
    <mergeCell ref="AP186:AR186"/>
    <mergeCell ref="AS186:AU186"/>
    <mergeCell ref="AV186:AZ186"/>
    <mergeCell ref="BA186:BP186"/>
    <mergeCell ref="B183:J183"/>
    <mergeCell ref="K183:M183"/>
    <mergeCell ref="N183:P183"/>
    <mergeCell ref="Q183:T183"/>
    <mergeCell ref="U183:W183"/>
    <mergeCell ref="X183:Z183"/>
    <mergeCell ref="AA183:AD183"/>
    <mergeCell ref="AE183:AG183"/>
    <mergeCell ref="AH183:AJ183"/>
    <mergeCell ref="AK183:AO183"/>
    <mergeCell ref="AP183:AR183"/>
    <mergeCell ref="AS183:AU183"/>
    <mergeCell ref="AV183:AZ183"/>
    <mergeCell ref="BA183:BP183"/>
    <mergeCell ref="B184:J184"/>
    <mergeCell ref="K184:M184"/>
    <mergeCell ref="N184:P184"/>
    <mergeCell ref="Q184:T184"/>
    <mergeCell ref="A148:J148"/>
    <mergeCell ref="K148:M148"/>
    <mergeCell ref="N148:P148"/>
    <mergeCell ref="Q148:T148"/>
    <mergeCell ref="U148:W148"/>
    <mergeCell ref="X148:Z148"/>
    <mergeCell ref="AA148:AD148"/>
    <mergeCell ref="AE148:AG148"/>
    <mergeCell ref="AH148:AJ148"/>
    <mergeCell ref="AK148:AO148"/>
    <mergeCell ref="AP148:AR148"/>
    <mergeCell ref="AS148:AU148"/>
    <mergeCell ref="AV148:AZ148"/>
    <mergeCell ref="BA148:BP148"/>
    <mergeCell ref="B185:J185"/>
    <mergeCell ref="K185:M185"/>
    <mergeCell ref="N185:P185"/>
    <mergeCell ref="Q185:T185"/>
    <mergeCell ref="U185:W185"/>
    <mergeCell ref="X185:Z185"/>
    <mergeCell ref="AA185:AD185"/>
    <mergeCell ref="AE185:AG185"/>
    <mergeCell ref="AH185:AJ185"/>
    <mergeCell ref="AK185:AO185"/>
    <mergeCell ref="AP185:AR185"/>
    <mergeCell ref="AS185:AU185"/>
    <mergeCell ref="AV185:AZ185"/>
    <mergeCell ref="BA185:BP185"/>
    <mergeCell ref="U184:W184"/>
    <mergeCell ref="X184:Z184"/>
    <mergeCell ref="AA184:AD184"/>
    <mergeCell ref="AE184:AG184"/>
    <mergeCell ref="A189:J189"/>
    <mergeCell ref="K189:M189"/>
    <mergeCell ref="N189:P189"/>
    <mergeCell ref="Q189:T189"/>
    <mergeCell ref="U189:W189"/>
    <mergeCell ref="X189:Z189"/>
    <mergeCell ref="AA189:AD189"/>
    <mergeCell ref="AE189:AG189"/>
    <mergeCell ref="AH189:AJ189"/>
    <mergeCell ref="AK189:AO189"/>
    <mergeCell ref="AP189:AR189"/>
    <mergeCell ref="AS189:AU189"/>
    <mergeCell ref="AV189:AZ189"/>
    <mergeCell ref="BA189:BP189"/>
    <mergeCell ref="B190:J190"/>
    <mergeCell ref="K190:M190"/>
    <mergeCell ref="N190:P190"/>
    <mergeCell ref="Q190:T190"/>
    <mergeCell ref="U190:W190"/>
    <mergeCell ref="X190:Z190"/>
    <mergeCell ref="AA190:AD190"/>
    <mergeCell ref="AE190:AG190"/>
    <mergeCell ref="AH190:AJ190"/>
    <mergeCell ref="AK190:AO190"/>
    <mergeCell ref="AP190:AR190"/>
    <mergeCell ref="AS190:AU190"/>
    <mergeCell ref="AV190:AZ190"/>
    <mergeCell ref="BA190:BP190"/>
    <mergeCell ref="B191:J191"/>
    <mergeCell ref="K191:M191"/>
    <mergeCell ref="N191:P191"/>
    <mergeCell ref="Q191:T191"/>
    <mergeCell ref="U191:W191"/>
    <mergeCell ref="X191:Z191"/>
    <mergeCell ref="AA191:AD191"/>
    <mergeCell ref="AE191:AG191"/>
    <mergeCell ref="AH191:AJ191"/>
    <mergeCell ref="AK191:AO191"/>
    <mergeCell ref="AP191:AR191"/>
    <mergeCell ref="AS191:AU191"/>
    <mergeCell ref="AV191:AZ191"/>
    <mergeCell ref="BA191:BP191"/>
    <mergeCell ref="B192:J192"/>
    <mergeCell ref="K192:M192"/>
    <mergeCell ref="N192:P192"/>
    <mergeCell ref="Q192:T192"/>
    <mergeCell ref="U192:W192"/>
    <mergeCell ref="X192:Z192"/>
    <mergeCell ref="AA192:AD192"/>
    <mergeCell ref="AE192:AG192"/>
    <mergeCell ref="AH192:AJ192"/>
    <mergeCell ref="AK192:AO192"/>
    <mergeCell ref="AP192:AR192"/>
    <mergeCell ref="AS192:AU192"/>
    <mergeCell ref="AV192:AZ192"/>
    <mergeCell ref="BA192:BP192"/>
    <mergeCell ref="B193:J193"/>
    <mergeCell ref="K193:M193"/>
    <mergeCell ref="N193:P193"/>
    <mergeCell ref="Q193:T193"/>
    <mergeCell ref="U193:W193"/>
    <mergeCell ref="X193:Z193"/>
    <mergeCell ref="AA193:AD193"/>
    <mergeCell ref="AE193:AG193"/>
    <mergeCell ref="AH193:AJ193"/>
    <mergeCell ref="AK193:AO193"/>
    <mergeCell ref="AP193:AR193"/>
    <mergeCell ref="AS193:AU193"/>
    <mergeCell ref="AV193:AZ193"/>
    <mergeCell ref="BA193:BP193"/>
    <mergeCell ref="B194:J194"/>
    <mergeCell ref="K194:M194"/>
    <mergeCell ref="N194:P194"/>
    <mergeCell ref="Q194:T194"/>
    <mergeCell ref="U194:W194"/>
    <mergeCell ref="X194:Z194"/>
    <mergeCell ref="AA194:AD194"/>
    <mergeCell ref="AE194:AG194"/>
    <mergeCell ref="AH194:AJ194"/>
    <mergeCell ref="AK194:AO194"/>
    <mergeCell ref="AP194:AR194"/>
    <mergeCell ref="AS194:AU194"/>
    <mergeCell ref="AV194:AZ194"/>
    <mergeCell ref="BA194:BP194"/>
    <mergeCell ref="B195:J195"/>
    <mergeCell ref="K195:M195"/>
    <mergeCell ref="N195:P195"/>
    <mergeCell ref="Q195:T195"/>
    <mergeCell ref="U195:W195"/>
    <mergeCell ref="X195:Z195"/>
    <mergeCell ref="AA195:AD195"/>
    <mergeCell ref="AE195:AG195"/>
    <mergeCell ref="AH195:AJ195"/>
    <mergeCell ref="AK195:AO195"/>
    <mergeCell ref="AP195:AR195"/>
    <mergeCell ref="AS195:AU195"/>
    <mergeCell ref="AV195:AZ195"/>
    <mergeCell ref="BA195:BP195"/>
    <mergeCell ref="B196:J196"/>
    <mergeCell ref="K196:M196"/>
    <mergeCell ref="N196:P196"/>
    <mergeCell ref="Q196:T196"/>
    <mergeCell ref="U196:W196"/>
    <mergeCell ref="X196:Z196"/>
    <mergeCell ref="AA196:AD196"/>
    <mergeCell ref="AE196:AG196"/>
    <mergeCell ref="AH196:AJ196"/>
    <mergeCell ref="AK196:AO196"/>
    <mergeCell ref="AP196:AR196"/>
    <mergeCell ref="AS196:AU196"/>
    <mergeCell ref="AV196:AZ196"/>
    <mergeCell ref="BA196:BP196"/>
    <mergeCell ref="B197:J197"/>
    <mergeCell ref="K197:M197"/>
    <mergeCell ref="N197:P197"/>
    <mergeCell ref="Q197:T197"/>
    <mergeCell ref="U197:W197"/>
    <mergeCell ref="X197:Z197"/>
    <mergeCell ref="AA197:AD197"/>
    <mergeCell ref="AE197:AG197"/>
    <mergeCell ref="AH197:AJ197"/>
    <mergeCell ref="AK197:AO197"/>
    <mergeCell ref="AP197:AR197"/>
    <mergeCell ref="AS197:AU197"/>
    <mergeCell ref="AV197:AZ197"/>
    <mergeCell ref="BA197:BP197"/>
    <mergeCell ref="B198:J198"/>
    <mergeCell ref="K198:M198"/>
    <mergeCell ref="N198:P198"/>
    <mergeCell ref="Q198:T198"/>
    <mergeCell ref="U198:W198"/>
    <mergeCell ref="X198:Z198"/>
    <mergeCell ref="AA198:AD198"/>
    <mergeCell ref="AE198:AG198"/>
    <mergeCell ref="AH198:AJ198"/>
    <mergeCell ref="AK198:AO198"/>
    <mergeCell ref="AP198:AR198"/>
    <mergeCell ref="AS198:AU198"/>
    <mergeCell ref="AV198:AZ198"/>
    <mergeCell ref="BA198:BP198"/>
    <mergeCell ref="B199:J199"/>
    <mergeCell ref="K199:M199"/>
    <mergeCell ref="N199:P199"/>
    <mergeCell ref="Q199:T199"/>
    <mergeCell ref="U199:W199"/>
    <mergeCell ref="X199:Z199"/>
    <mergeCell ref="AA199:AD199"/>
    <mergeCell ref="AE199:AG199"/>
    <mergeCell ref="AH199:AJ199"/>
    <mergeCell ref="AK199:AO199"/>
    <mergeCell ref="AP199:AR199"/>
    <mergeCell ref="AS199:AU199"/>
    <mergeCell ref="AV199:AZ199"/>
    <mergeCell ref="BA199:BP199"/>
    <mergeCell ref="B200:J200"/>
    <mergeCell ref="K200:M200"/>
    <mergeCell ref="N200:P200"/>
    <mergeCell ref="Q200:T200"/>
    <mergeCell ref="U200:W200"/>
    <mergeCell ref="X200:Z200"/>
    <mergeCell ref="AA200:AD200"/>
    <mergeCell ref="AE200:AG200"/>
    <mergeCell ref="AH200:AJ200"/>
    <mergeCell ref="AK200:AO200"/>
    <mergeCell ref="AP200:AR200"/>
    <mergeCell ref="AS200:AU200"/>
    <mergeCell ref="AV200:AZ200"/>
    <mergeCell ref="BA200:BP200"/>
    <mergeCell ref="B201:J201"/>
    <mergeCell ref="K201:M201"/>
    <mergeCell ref="N201:P201"/>
    <mergeCell ref="Q201:T201"/>
    <mergeCell ref="U201:W201"/>
    <mergeCell ref="X201:Z201"/>
    <mergeCell ref="AA201:AD201"/>
    <mergeCell ref="AE201:AG201"/>
    <mergeCell ref="AH201:AJ201"/>
    <mergeCell ref="AK201:AO201"/>
    <mergeCell ref="AP201:AR201"/>
    <mergeCell ref="AS201:AU201"/>
    <mergeCell ref="AV201:AZ201"/>
    <mergeCell ref="BA201:BP201"/>
    <mergeCell ref="B202:J202"/>
    <mergeCell ref="K202:M202"/>
    <mergeCell ref="N202:P202"/>
    <mergeCell ref="Q202:T202"/>
    <mergeCell ref="U202:W202"/>
    <mergeCell ref="X202:Z202"/>
    <mergeCell ref="AA202:AD202"/>
    <mergeCell ref="AE202:AG202"/>
    <mergeCell ref="AH202:AJ202"/>
    <mergeCell ref="AK202:AO202"/>
    <mergeCell ref="AP202:AR202"/>
    <mergeCell ref="AS202:AU202"/>
    <mergeCell ref="AV202:AZ202"/>
    <mergeCell ref="BA202:BP202"/>
    <mergeCell ref="B203:J203"/>
    <mergeCell ref="K203:M203"/>
    <mergeCell ref="N203:P203"/>
    <mergeCell ref="Q203:T203"/>
    <mergeCell ref="U203:W203"/>
    <mergeCell ref="X203:Z203"/>
    <mergeCell ref="AA203:AD203"/>
    <mergeCell ref="AE203:AG203"/>
    <mergeCell ref="AH203:AJ203"/>
    <mergeCell ref="AK203:AO203"/>
    <mergeCell ref="AP203:AR203"/>
    <mergeCell ref="AS203:AU203"/>
    <mergeCell ref="AV203:AZ203"/>
    <mergeCell ref="BA203:BP203"/>
    <mergeCell ref="B204:J204"/>
    <mergeCell ref="K204:M204"/>
    <mergeCell ref="N204:P204"/>
    <mergeCell ref="Q204:T204"/>
    <mergeCell ref="U204:W204"/>
    <mergeCell ref="X204:Z204"/>
    <mergeCell ref="AA204:AD204"/>
    <mergeCell ref="AE204:AG204"/>
    <mergeCell ref="AH204:AJ204"/>
    <mergeCell ref="AK204:AO204"/>
    <mergeCell ref="AP204:AR204"/>
    <mergeCell ref="AS204:AU204"/>
    <mergeCell ref="AV204:AZ204"/>
    <mergeCell ref="BA204:BP204"/>
    <mergeCell ref="B205:J205"/>
    <mergeCell ref="K205:M205"/>
    <mergeCell ref="N205:P205"/>
    <mergeCell ref="Q205:T205"/>
    <mergeCell ref="U205:W205"/>
    <mergeCell ref="X205:Z205"/>
    <mergeCell ref="AA205:AD205"/>
    <mergeCell ref="AE205:AG205"/>
    <mergeCell ref="AH205:AJ205"/>
    <mergeCell ref="AK205:AO205"/>
    <mergeCell ref="AP205:AR205"/>
    <mergeCell ref="AS205:AU205"/>
    <mergeCell ref="AV205:AZ205"/>
    <mergeCell ref="BA205:BP205"/>
    <mergeCell ref="B206:J206"/>
    <mergeCell ref="K206:M206"/>
    <mergeCell ref="N206:P206"/>
    <mergeCell ref="Q206:T206"/>
    <mergeCell ref="U206:W206"/>
    <mergeCell ref="X206:Z206"/>
    <mergeCell ref="AA206:AD206"/>
    <mergeCell ref="AE206:AG206"/>
    <mergeCell ref="AH206:AJ206"/>
    <mergeCell ref="AK206:AO206"/>
    <mergeCell ref="AP206:AR206"/>
    <mergeCell ref="AS206:AU206"/>
    <mergeCell ref="AV206:AZ206"/>
    <mergeCell ref="BA206:BP206"/>
    <mergeCell ref="BA210:BP210"/>
    <mergeCell ref="B207:J207"/>
    <mergeCell ref="K207:M207"/>
    <mergeCell ref="N207:P207"/>
    <mergeCell ref="Q207:T207"/>
    <mergeCell ref="U207:W207"/>
    <mergeCell ref="X207:Z207"/>
    <mergeCell ref="AA207:AD207"/>
    <mergeCell ref="AE207:AG207"/>
    <mergeCell ref="AH207:AJ207"/>
    <mergeCell ref="AK207:AO207"/>
    <mergeCell ref="AP207:AR207"/>
    <mergeCell ref="AS207:AU207"/>
    <mergeCell ref="AV207:AZ207"/>
    <mergeCell ref="BA207:BP207"/>
    <mergeCell ref="B208:J208"/>
    <mergeCell ref="K208:M208"/>
    <mergeCell ref="N208:P208"/>
    <mergeCell ref="Q208:T208"/>
    <mergeCell ref="U208:W208"/>
    <mergeCell ref="X208:Z208"/>
    <mergeCell ref="AA208:AD208"/>
    <mergeCell ref="AE208:AG208"/>
    <mergeCell ref="AH208:AJ208"/>
    <mergeCell ref="AK208:AO208"/>
    <mergeCell ref="AP208:AR208"/>
    <mergeCell ref="AS208:AU208"/>
    <mergeCell ref="AV208:AZ208"/>
    <mergeCell ref="BA208:BP208"/>
    <mergeCell ref="AK212:AO212"/>
    <mergeCell ref="AP212:AR212"/>
    <mergeCell ref="AS212:AU212"/>
    <mergeCell ref="AV212:AZ212"/>
    <mergeCell ref="BA212:BP212"/>
    <mergeCell ref="B209:J209"/>
    <mergeCell ref="K209:M209"/>
    <mergeCell ref="N209:P209"/>
    <mergeCell ref="Q209:T209"/>
    <mergeCell ref="U209:W209"/>
    <mergeCell ref="X209:Z209"/>
    <mergeCell ref="AA209:AD209"/>
    <mergeCell ref="AE209:AG209"/>
    <mergeCell ref="AH209:AJ209"/>
    <mergeCell ref="AK209:AO209"/>
    <mergeCell ref="AP209:AR209"/>
    <mergeCell ref="AS209:AU209"/>
    <mergeCell ref="AV209:AZ209"/>
    <mergeCell ref="BA209:BP209"/>
    <mergeCell ref="B210:J210"/>
    <mergeCell ref="K210:M210"/>
    <mergeCell ref="N210:P210"/>
    <mergeCell ref="Q210:T210"/>
    <mergeCell ref="U210:W210"/>
    <mergeCell ref="X210:Z210"/>
    <mergeCell ref="AA210:AD210"/>
    <mergeCell ref="AE210:AG210"/>
    <mergeCell ref="AH210:AJ210"/>
    <mergeCell ref="AK210:AO210"/>
    <mergeCell ref="AP210:AR210"/>
    <mergeCell ref="AS210:AU210"/>
    <mergeCell ref="AV210:AZ210"/>
    <mergeCell ref="X214:Z214"/>
    <mergeCell ref="AA214:AD214"/>
    <mergeCell ref="AE214:AG214"/>
    <mergeCell ref="AH214:AJ214"/>
    <mergeCell ref="AK214:AO214"/>
    <mergeCell ref="AP214:AR214"/>
    <mergeCell ref="AS214:AU214"/>
    <mergeCell ref="AV214:AZ214"/>
    <mergeCell ref="BA214:BP214"/>
    <mergeCell ref="B211:J211"/>
    <mergeCell ref="K211:M211"/>
    <mergeCell ref="N211:P211"/>
    <mergeCell ref="Q211:T211"/>
    <mergeCell ref="U211:W211"/>
    <mergeCell ref="X211:Z211"/>
    <mergeCell ref="AA211:AD211"/>
    <mergeCell ref="AE211:AG211"/>
    <mergeCell ref="AH211:AJ211"/>
    <mergeCell ref="AK211:AO211"/>
    <mergeCell ref="AP211:AR211"/>
    <mergeCell ref="AS211:AU211"/>
    <mergeCell ref="AV211:AZ211"/>
    <mergeCell ref="BA211:BP211"/>
    <mergeCell ref="B212:J212"/>
    <mergeCell ref="K212:M212"/>
    <mergeCell ref="N212:P212"/>
    <mergeCell ref="Q212:T212"/>
    <mergeCell ref="U212:W212"/>
    <mergeCell ref="X212:Z212"/>
    <mergeCell ref="AA212:AD212"/>
    <mergeCell ref="AE212:AG212"/>
    <mergeCell ref="AH212:AJ212"/>
    <mergeCell ref="B216:J216"/>
    <mergeCell ref="K216:M216"/>
    <mergeCell ref="N216:P216"/>
    <mergeCell ref="Q216:T216"/>
    <mergeCell ref="U216:W216"/>
    <mergeCell ref="X216:Z216"/>
    <mergeCell ref="AA216:AD216"/>
    <mergeCell ref="AE216:AG216"/>
    <mergeCell ref="AH216:AJ216"/>
    <mergeCell ref="AK216:AO216"/>
    <mergeCell ref="AP216:AR216"/>
    <mergeCell ref="AS216:AU216"/>
    <mergeCell ref="AV216:AZ216"/>
    <mergeCell ref="BA216:BP216"/>
    <mergeCell ref="K213:M213"/>
    <mergeCell ref="N213:P213"/>
    <mergeCell ref="Q213:T213"/>
    <mergeCell ref="U213:W213"/>
    <mergeCell ref="X213:Z213"/>
    <mergeCell ref="AA213:AD213"/>
    <mergeCell ref="AE213:AG213"/>
    <mergeCell ref="AH213:AJ213"/>
    <mergeCell ref="AK213:AO213"/>
    <mergeCell ref="AP213:AR213"/>
    <mergeCell ref="AS213:AU213"/>
    <mergeCell ref="AV213:AZ213"/>
    <mergeCell ref="BA213:BP213"/>
    <mergeCell ref="B214:J214"/>
    <mergeCell ref="K214:M214"/>
    <mergeCell ref="N214:P214"/>
    <mergeCell ref="Q214:T214"/>
    <mergeCell ref="U214:W214"/>
    <mergeCell ref="X218:Z218"/>
    <mergeCell ref="AA218:AD218"/>
    <mergeCell ref="AE218:AG218"/>
    <mergeCell ref="AH218:AJ218"/>
    <mergeCell ref="AK218:AO218"/>
    <mergeCell ref="AP218:AR218"/>
    <mergeCell ref="AS218:AU218"/>
    <mergeCell ref="AV218:AZ218"/>
    <mergeCell ref="BA218:BP218"/>
    <mergeCell ref="K215:M215"/>
    <mergeCell ref="N215:P215"/>
    <mergeCell ref="Q215:T215"/>
    <mergeCell ref="U215:W215"/>
    <mergeCell ref="X215:Z215"/>
    <mergeCell ref="AA215:AD215"/>
    <mergeCell ref="AE215:AG215"/>
    <mergeCell ref="AH215:AJ215"/>
    <mergeCell ref="AK215:AO215"/>
    <mergeCell ref="AP215:AR215"/>
    <mergeCell ref="AS215:AU215"/>
    <mergeCell ref="AV215:AZ215"/>
    <mergeCell ref="BA215:BP215"/>
    <mergeCell ref="B220:J220"/>
    <mergeCell ref="K220:M220"/>
    <mergeCell ref="N220:P220"/>
    <mergeCell ref="Q220:T220"/>
    <mergeCell ref="U220:W220"/>
    <mergeCell ref="X220:Z220"/>
    <mergeCell ref="AA220:AD220"/>
    <mergeCell ref="AE220:AG220"/>
    <mergeCell ref="AH220:AJ220"/>
    <mergeCell ref="AK220:AO220"/>
    <mergeCell ref="AP220:AR220"/>
    <mergeCell ref="AS220:AU220"/>
    <mergeCell ref="AV220:AZ220"/>
    <mergeCell ref="BA220:BP220"/>
    <mergeCell ref="K217:M217"/>
    <mergeCell ref="N217:P217"/>
    <mergeCell ref="Q217:T217"/>
    <mergeCell ref="U217:W217"/>
    <mergeCell ref="X217:Z217"/>
    <mergeCell ref="AA217:AD217"/>
    <mergeCell ref="AE217:AG217"/>
    <mergeCell ref="AH217:AJ217"/>
    <mergeCell ref="AK217:AO217"/>
    <mergeCell ref="AP217:AR217"/>
    <mergeCell ref="AS217:AU217"/>
    <mergeCell ref="AV217:AZ217"/>
    <mergeCell ref="BA217:BP217"/>
    <mergeCell ref="B218:J218"/>
    <mergeCell ref="K218:M218"/>
    <mergeCell ref="N218:P218"/>
    <mergeCell ref="Q218:T218"/>
    <mergeCell ref="U218:W218"/>
    <mergeCell ref="X222:Z222"/>
    <mergeCell ref="AA222:AD222"/>
    <mergeCell ref="AE222:AG222"/>
    <mergeCell ref="AH222:AJ222"/>
    <mergeCell ref="AK222:AO222"/>
    <mergeCell ref="AP222:AR222"/>
    <mergeCell ref="AS222:AU222"/>
    <mergeCell ref="AV222:AZ222"/>
    <mergeCell ref="BA222:BP222"/>
    <mergeCell ref="K219:M219"/>
    <mergeCell ref="N219:P219"/>
    <mergeCell ref="Q219:T219"/>
    <mergeCell ref="U219:W219"/>
    <mergeCell ref="X219:Z219"/>
    <mergeCell ref="AA219:AD219"/>
    <mergeCell ref="AE219:AG219"/>
    <mergeCell ref="AH219:AJ219"/>
    <mergeCell ref="AK219:AO219"/>
    <mergeCell ref="AP219:AR219"/>
    <mergeCell ref="AS219:AU219"/>
    <mergeCell ref="AV219:AZ219"/>
    <mergeCell ref="BA219:BP219"/>
    <mergeCell ref="B224:J224"/>
    <mergeCell ref="K224:M224"/>
    <mergeCell ref="N224:P224"/>
    <mergeCell ref="Q224:T224"/>
    <mergeCell ref="U224:W224"/>
    <mergeCell ref="X224:Z224"/>
    <mergeCell ref="AA224:AD224"/>
    <mergeCell ref="AE224:AG224"/>
    <mergeCell ref="AH224:AJ224"/>
    <mergeCell ref="AK224:AO224"/>
    <mergeCell ref="AP224:AR224"/>
    <mergeCell ref="AS224:AU224"/>
    <mergeCell ref="AV224:AZ224"/>
    <mergeCell ref="BA224:BP224"/>
    <mergeCell ref="K221:M221"/>
    <mergeCell ref="N221:P221"/>
    <mergeCell ref="Q221:T221"/>
    <mergeCell ref="U221:W221"/>
    <mergeCell ref="X221:Z221"/>
    <mergeCell ref="AA221:AD221"/>
    <mergeCell ref="AE221:AG221"/>
    <mergeCell ref="AH221:AJ221"/>
    <mergeCell ref="AK221:AO221"/>
    <mergeCell ref="AP221:AR221"/>
    <mergeCell ref="AS221:AU221"/>
    <mergeCell ref="AV221:AZ221"/>
    <mergeCell ref="BA221:BP221"/>
    <mergeCell ref="B222:J222"/>
    <mergeCell ref="K222:M222"/>
    <mergeCell ref="N222:P222"/>
    <mergeCell ref="Q222:T222"/>
    <mergeCell ref="U222:W222"/>
    <mergeCell ref="X226:Z226"/>
    <mergeCell ref="AA226:AD226"/>
    <mergeCell ref="AE226:AG226"/>
    <mergeCell ref="AH226:AJ226"/>
    <mergeCell ref="AK226:AO226"/>
    <mergeCell ref="AP226:AR226"/>
    <mergeCell ref="AS226:AU226"/>
    <mergeCell ref="AV226:AZ226"/>
    <mergeCell ref="BA226:BP226"/>
    <mergeCell ref="K223:M223"/>
    <mergeCell ref="N223:P223"/>
    <mergeCell ref="Q223:T223"/>
    <mergeCell ref="U223:W223"/>
    <mergeCell ref="X223:Z223"/>
    <mergeCell ref="AA223:AD223"/>
    <mergeCell ref="AE223:AG223"/>
    <mergeCell ref="AH223:AJ223"/>
    <mergeCell ref="AK223:AO223"/>
    <mergeCell ref="AP223:AR223"/>
    <mergeCell ref="AS223:AU223"/>
    <mergeCell ref="AV223:AZ223"/>
    <mergeCell ref="BA223:BP223"/>
    <mergeCell ref="B228:J228"/>
    <mergeCell ref="K228:M228"/>
    <mergeCell ref="N228:P228"/>
    <mergeCell ref="Q228:T228"/>
    <mergeCell ref="U228:W228"/>
    <mergeCell ref="X228:Z228"/>
    <mergeCell ref="AA228:AD228"/>
    <mergeCell ref="AE228:AG228"/>
    <mergeCell ref="AH228:AJ228"/>
    <mergeCell ref="AK228:AO228"/>
    <mergeCell ref="AP228:AR228"/>
    <mergeCell ref="AS228:AU228"/>
    <mergeCell ref="AV228:AZ228"/>
    <mergeCell ref="BA228:BP228"/>
    <mergeCell ref="K225:M225"/>
    <mergeCell ref="N225:P225"/>
    <mergeCell ref="Q225:T225"/>
    <mergeCell ref="U225:W225"/>
    <mergeCell ref="X225:Z225"/>
    <mergeCell ref="AA225:AD225"/>
    <mergeCell ref="AE225:AG225"/>
    <mergeCell ref="AH225:AJ225"/>
    <mergeCell ref="AK225:AO225"/>
    <mergeCell ref="AP225:AR225"/>
    <mergeCell ref="AS225:AU225"/>
    <mergeCell ref="AV225:AZ225"/>
    <mergeCell ref="BA225:BP225"/>
    <mergeCell ref="B226:J226"/>
    <mergeCell ref="K226:M226"/>
    <mergeCell ref="N226:P226"/>
    <mergeCell ref="Q226:T226"/>
    <mergeCell ref="U226:W226"/>
    <mergeCell ref="AH230:AJ230"/>
    <mergeCell ref="AK230:AO230"/>
    <mergeCell ref="AP230:AR230"/>
    <mergeCell ref="AS230:AU230"/>
    <mergeCell ref="AV230:AZ230"/>
    <mergeCell ref="BA230:BP230"/>
    <mergeCell ref="K227:M227"/>
    <mergeCell ref="N227:P227"/>
    <mergeCell ref="Q227:T227"/>
    <mergeCell ref="U227:W227"/>
    <mergeCell ref="X227:Z227"/>
    <mergeCell ref="AA227:AD227"/>
    <mergeCell ref="AE227:AG227"/>
    <mergeCell ref="AH227:AJ227"/>
    <mergeCell ref="AK227:AO227"/>
    <mergeCell ref="AP227:AR227"/>
    <mergeCell ref="AS227:AU227"/>
    <mergeCell ref="AV227:AZ227"/>
    <mergeCell ref="BA227:BP227"/>
    <mergeCell ref="B232:J232"/>
    <mergeCell ref="K232:M232"/>
    <mergeCell ref="N232:P232"/>
    <mergeCell ref="Q232:T232"/>
    <mergeCell ref="U232:W232"/>
    <mergeCell ref="X232:Z232"/>
    <mergeCell ref="AA232:AD232"/>
    <mergeCell ref="AE232:AG232"/>
    <mergeCell ref="AH232:AJ232"/>
    <mergeCell ref="AK232:AO232"/>
    <mergeCell ref="AP232:AR232"/>
    <mergeCell ref="AS232:AU232"/>
    <mergeCell ref="AV232:AZ232"/>
    <mergeCell ref="BA232:BP232"/>
    <mergeCell ref="K229:M229"/>
    <mergeCell ref="N229:P229"/>
    <mergeCell ref="Q229:T229"/>
    <mergeCell ref="U229:W229"/>
    <mergeCell ref="X229:Z229"/>
    <mergeCell ref="AA229:AD229"/>
    <mergeCell ref="AE229:AG229"/>
    <mergeCell ref="AH229:AJ229"/>
    <mergeCell ref="AK229:AO229"/>
    <mergeCell ref="AP229:AR229"/>
    <mergeCell ref="AS229:AU229"/>
    <mergeCell ref="AV229:AZ229"/>
    <mergeCell ref="BA229:BP229"/>
    <mergeCell ref="B230:J230"/>
    <mergeCell ref="K230:M230"/>
    <mergeCell ref="N230:P230"/>
    <mergeCell ref="Q230:T230"/>
    <mergeCell ref="U230:W230"/>
    <mergeCell ref="AF142:AH142"/>
    <mergeCell ref="AF143:AH144"/>
    <mergeCell ref="AF145:AH146"/>
    <mergeCell ref="K233:M233"/>
    <mergeCell ref="N233:P233"/>
    <mergeCell ref="Q233:T233"/>
    <mergeCell ref="U233:W233"/>
    <mergeCell ref="X233:Z233"/>
    <mergeCell ref="AA233:AD233"/>
    <mergeCell ref="AE233:AG233"/>
    <mergeCell ref="AH233:AJ233"/>
    <mergeCell ref="AK233:AO233"/>
    <mergeCell ref="AP233:AR233"/>
    <mergeCell ref="AS233:AU233"/>
    <mergeCell ref="AV233:AZ233"/>
    <mergeCell ref="BA233:BP233"/>
    <mergeCell ref="K231:M231"/>
    <mergeCell ref="N231:P231"/>
    <mergeCell ref="Q231:T231"/>
    <mergeCell ref="U231:W231"/>
    <mergeCell ref="X231:Z231"/>
    <mergeCell ref="AA231:AD231"/>
    <mergeCell ref="AE231:AG231"/>
    <mergeCell ref="AH231:AJ231"/>
    <mergeCell ref="AK231:AO231"/>
    <mergeCell ref="AP231:AR231"/>
    <mergeCell ref="AS231:AU231"/>
    <mergeCell ref="AV231:AZ231"/>
    <mergeCell ref="BA231:BP231"/>
    <mergeCell ref="X230:Z230"/>
    <mergeCell ref="AA230:AD230"/>
    <mergeCell ref="AE230:AG230"/>
  </mergeCells>
  <conditionalFormatting sqref="AG28">
    <cfRule type="cellIs" dxfId="55" priority="226" operator="greaterThan">
      <formula>V28+AB28</formula>
    </cfRule>
    <cfRule type="cellIs" dxfId="54" priority="227" operator="equal">
      <formula>V28+AB28</formula>
    </cfRule>
  </conditionalFormatting>
  <conditionalFormatting sqref="AA12 AE12 AG12 AC12">
    <cfRule type="cellIs" dxfId="53" priority="218" operator="equal">
      <formula>AA11</formula>
    </cfRule>
    <cfRule type="cellIs" dxfId="52" priority="219" operator="greaterThan">
      <formula>AA11</formula>
    </cfRule>
  </conditionalFormatting>
  <conditionalFormatting sqref="AO142 AR142 AU142 AX142 BA142 BD142 BG142 BJ142 BM142 AL142 AA11 AL12 AC11 AE11 AG11">
    <cfRule type="cellIs" dxfId="51" priority="215" operator="equal">
      <formula>0</formula>
    </cfRule>
  </conditionalFormatting>
  <conditionalFormatting sqref="M64:R64 J59:O63 M70:R70">
    <cfRule type="cellIs" dxfId="50" priority="153" operator="equal">
      <formula>"None"</formula>
    </cfRule>
  </conditionalFormatting>
  <conditionalFormatting sqref="AQ12">
    <cfRule type="cellIs" dxfId="49" priority="243" operator="greaterThan">
      <formula>$AL$12</formula>
    </cfRule>
    <cfRule type="cellIs" dxfId="48" priority="244" operator="equal">
      <formula>$AL$12</formula>
    </cfRule>
    <cfRule type="cellIs" dxfId="47" priority="245" operator="lessThan">
      <formula>$AL$12</formula>
    </cfRule>
    <cfRule type="cellIs" priority="246" operator="lessThan">
      <formula>$AL$12</formula>
    </cfRule>
  </conditionalFormatting>
  <conditionalFormatting sqref="R72">
    <cfRule type="cellIs" dxfId="46" priority="134" operator="equal">
      <formula>$O$72</formula>
    </cfRule>
    <cfRule type="cellIs" dxfId="45" priority="135" operator="greaterThan">
      <formula>$O$72</formula>
    </cfRule>
    <cfRule type="cellIs" dxfId="44" priority="136" operator="lessThan">
      <formula>$O$72</formula>
    </cfRule>
  </conditionalFormatting>
  <conditionalFormatting sqref="X73:Y73">
    <cfRule type="expression" dxfId="43" priority="131">
      <formula>$X$72=0</formula>
    </cfRule>
  </conditionalFormatting>
  <conditionalFormatting sqref="Z73:AA73">
    <cfRule type="expression" dxfId="42" priority="125">
      <formula>$Z$72=0</formula>
    </cfRule>
    <cfRule type="expression" dxfId="41" priority="130">
      <formula>$X$72=0</formula>
    </cfRule>
  </conditionalFormatting>
  <conditionalFormatting sqref="AB73:AC73">
    <cfRule type="expression" dxfId="40" priority="124">
      <formula>$AB$72=0</formula>
    </cfRule>
    <cfRule type="expression" dxfId="39" priority="129">
      <formula>$X$72=0</formula>
    </cfRule>
  </conditionalFormatting>
  <conditionalFormatting sqref="AD73:AE73">
    <cfRule type="expression" dxfId="38" priority="123">
      <formula>$AD$72=0</formula>
    </cfRule>
    <cfRule type="expression" dxfId="37" priority="128">
      <formula>$X$72=0</formula>
    </cfRule>
  </conditionalFormatting>
  <conditionalFormatting sqref="AF73:AG73">
    <cfRule type="expression" dxfId="36" priority="122">
      <formula>$AF$72=0</formula>
    </cfRule>
    <cfRule type="expression" dxfId="35" priority="127">
      <formula>$X$72=0</formula>
    </cfRule>
  </conditionalFormatting>
  <conditionalFormatting sqref="AH73:AI73">
    <cfRule type="expression" dxfId="34" priority="121">
      <formula>$AH$72=0</formula>
    </cfRule>
    <cfRule type="expression" dxfId="33" priority="126">
      <formula>$X$72=0</formula>
    </cfRule>
  </conditionalFormatting>
  <conditionalFormatting sqref="P64:R64 J59:L63 P70:R70">
    <cfRule type="expression" dxfId="32" priority="120">
      <formula>$M$58=NONE</formula>
    </cfRule>
  </conditionalFormatting>
  <conditionalFormatting sqref="AN66">
    <cfRule type="cellIs" dxfId="31" priority="311" operator="equal">
      <formula>$AL$69</formula>
    </cfRule>
    <cfRule type="cellIs" dxfId="30" priority="312" operator="equal">
      <formula>$AH$69</formula>
    </cfRule>
    <cfRule type="cellIs" dxfId="29" priority="313" operator="equal">
      <formula>$AH$69</formula>
    </cfRule>
    <cfRule type="cellIs" dxfId="28" priority="314" operator="greaterThan">
      <formula>$AP$69</formula>
    </cfRule>
    <cfRule type="cellIs" dxfId="27" priority="315" operator="between">
      <formula>$AL$69</formula>
      <formula>$AP$69</formula>
    </cfRule>
    <cfRule type="cellIs" dxfId="26" priority="316" operator="between">
      <formula>$AH$69</formula>
      <formula>$AL$69</formula>
    </cfRule>
    <cfRule type="cellIs" dxfId="25" priority="317" operator="between">
      <formula>$AH$69</formula>
      <formula>$AL$69</formula>
    </cfRule>
    <cfRule type="cellIs" dxfId="24" priority="318" operator="between">
      <formula>0</formula>
      <formula>$AH$69</formula>
    </cfRule>
  </conditionalFormatting>
  <conditionalFormatting sqref="BM37">
    <cfRule type="cellIs" dxfId="23" priority="324" operator="between">
      <formula>$AL$69</formula>
      <formula>$AP$69</formula>
    </cfRule>
  </conditionalFormatting>
  <conditionalFormatting sqref="W59:Z63 AA74:AE75 P144:P146 H144:L146">
    <cfRule type="cellIs" dxfId="22" priority="91" operator="equal">
      <formula>"NONE"</formula>
    </cfRule>
  </conditionalFormatting>
  <conditionalFormatting sqref="AL145:AN146">
    <cfRule type="cellIs" dxfId="21" priority="21" operator="greaterThan">
      <formula>$AL$142</formula>
    </cfRule>
    <cfRule type="cellIs" dxfId="20" priority="22" operator="equal">
      <formula>$AL$142</formula>
    </cfRule>
  </conditionalFormatting>
  <conditionalFormatting sqref="AO145:AQ146">
    <cfRule type="cellIs" dxfId="19" priority="19" operator="equal">
      <formula>$AO$142</formula>
    </cfRule>
    <cfRule type="cellIs" dxfId="18" priority="20" operator="greaterThan">
      <formula>$AO$142</formula>
    </cfRule>
  </conditionalFormatting>
  <conditionalFormatting sqref="AR145:AT146">
    <cfRule type="cellIs" dxfId="17" priority="17" operator="equal">
      <formula>$AR$142</formula>
    </cfRule>
    <cfRule type="cellIs" dxfId="16" priority="18" operator="greaterThan">
      <formula>$AR$142</formula>
    </cfRule>
  </conditionalFormatting>
  <conditionalFormatting sqref="AU145:AW146">
    <cfRule type="cellIs" dxfId="15" priority="15" operator="equal">
      <formula>$AU$142</formula>
    </cfRule>
    <cfRule type="cellIs" dxfId="14" priority="16" operator="greaterThan">
      <formula>$AU$142</formula>
    </cfRule>
  </conditionalFormatting>
  <conditionalFormatting sqref="AX145:AZ146">
    <cfRule type="cellIs" dxfId="13" priority="13" operator="equal">
      <formula>$AX$142</formula>
    </cfRule>
    <cfRule type="cellIs" dxfId="12" priority="14" operator="greaterThan">
      <formula>$AX$142</formula>
    </cfRule>
  </conditionalFormatting>
  <conditionalFormatting sqref="BA145:BC146">
    <cfRule type="cellIs" dxfId="11" priority="11" operator="equal">
      <formula>$BA$142</formula>
    </cfRule>
    <cfRule type="cellIs" dxfId="10" priority="12" operator="greaterThan">
      <formula>$BA$142</formula>
    </cfRule>
  </conditionalFormatting>
  <conditionalFormatting sqref="BD145:BF146">
    <cfRule type="cellIs" dxfId="9" priority="9" operator="equal">
      <formula>$BD$142</formula>
    </cfRule>
    <cfRule type="cellIs" dxfId="8" priority="10" operator="greaterThan">
      <formula>$BD$142</formula>
    </cfRule>
  </conditionalFormatting>
  <conditionalFormatting sqref="BG145:BI146">
    <cfRule type="cellIs" dxfId="7" priority="7" operator="equal">
      <formula>$BG$142</formula>
    </cfRule>
    <cfRule type="cellIs" dxfId="6" priority="8" operator="greaterThan">
      <formula>$BG$142</formula>
    </cfRule>
  </conditionalFormatting>
  <conditionalFormatting sqref="BJ145:BL146">
    <cfRule type="cellIs" dxfId="5" priority="5" operator="equal">
      <formula>$BJ$142</formula>
    </cfRule>
    <cfRule type="cellIs" dxfId="4" priority="6" operator="greaterThan">
      <formula>$BJ$142</formula>
    </cfRule>
  </conditionalFormatting>
  <conditionalFormatting sqref="BM145:BO146">
    <cfRule type="cellIs" dxfId="3" priority="3" operator="equal">
      <formula>$BM$142</formula>
    </cfRule>
    <cfRule type="cellIs" dxfId="2" priority="4" operator="greaterThan">
      <formula>$BM$142</formula>
    </cfRule>
  </conditionalFormatting>
  <conditionalFormatting sqref="O40:Q40">
    <cfRule type="cellIs" dxfId="0" priority="2" operator="equal">
      <formula>0</formula>
    </cfRule>
    <cfRule type="cellIs" dxfId="1" priority="1" operator="equal">
      <formula>"Disadv"</formula>
    </cfRule>
  </conditionalFormatting>
  <dataValidations count="6">
    <dataValidation type="list" allowBlank="1" showInputMessage="1" showErrorMessage="1" promptTitle="Magic Ability" prompt="Chose the ability that your class uses for casting spells." sqref="H144:K146">
      <formula1>Abilities</formula1>
    </dataValidation>
    <dataValidation type="list" allowBlank="1" showInputMessage="1" showErrorMessage="1" promptTitle="Armor Type" prompt="Select the type of armor worn." sqref="AG22">
      <formula1>Armor</formula1>
    </dataValidation>
    <dataValidation type="list" allowBlank="1" showInputMessage="1" showErrorMessage="1" promptTitle="Relevant Ability" prompt="Choose the relevant ability that is used with this attack roll." sqref="M70:O70 M59:O64">
      <formula1>Abilities</formula1>
    </dataValidation>
    <dataValidation type="list" allowBlank="1" showInputMessage="1" showErrorMessage="1" promptTitle="Damage Type" prompt="Select the type of damage dealt by this attack." sqref="W59:Z63">
      <formula1>dmgtypes</formula1>
    </dataValidation>
    <dataValidation type="list" allowBlank="1" showInputMessage="1" showErrorMessage="1" promptTitle="Damage Type" prompt="Select the type of damage dealt by this attack" sqref="AJ74:AN75">
      <formula1>dmgtypes</formula1>
    </dataValidation>
    <dataValidation type="list" allowBlank="1" showInputMessage="1" showErrorMessage="1" promptTitle="Stealth" prompt="Select how the armor worn effects Stealth checks made by the character." sqref="AQ22:AS23">
      <formula1>adv</formula1>
    </dataValidation>
  </dataValidations>
  <pageMargins left="0.5" right="0.5" top="0.5" bottom="0.5" header="0" footer="0"/>
  <pageSetup scale="67" fitToHeight="3" orientation="portrait" r:id="rId1"/>
  <rowBreaks count="4" manualBreakCount="4">
    <brk id="70" max="45" man="1"/>
    <brk id="140" max="45" man="1"/>
    <brk id="187" max="45" man="1"/>
    <brk id="234" max="45" man="1"/>
  </rowBreaks>
  <colBreaks count="1" manualBreakCount="1">
    <brk id="46" max="191" man="1"/>
  </colBreak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5">
        <x14:dataValidation type="list" allowBlank="1" showInputMessage="1" showErrorMessage="1" promptTitle="Armor Type" prompt="Select the type of armor worn.">
          <x14:formula1>
            <xm:f>Config!$A$11:$A$14</xm:f>
          </x14:formula1>
          <xm:sqref>AG22</xm:sqref>
        </x14:dataValidation>
        <x14:dataValidation type="list" allowBlank="1" showInputMessage="1" showErrorMessage="1" promptTitle="Magic Ability" prompt="Choose the ability that your class uses for casting magic spells.">
          <x14:formula1>
            <xm:f>Config!$A$2:$A$8</xm:f>
          </x14:formula1>
          <xm:sqref>O40:S41</xm:sqref>
        </x14:dataValidation>
        <x14:dataValidation type="list" allowBlank="1" showInputMessage="1" showErrorMessage="1" promptTitle="Relevant Ability" prompt="Choose the ability associated with this weapon or attack.">
          <x14:formula1>
            <xm:f>Config!$A$2:$A$8</xm:f>
          </x14:formula1>
          <xm:sqref>M70:O70 M59:O64</xm:sqref>
        </x14:dataValidation>
        <x14:dataValidation type="list" allowBlank="1" showInputMessage="1" showErrorMessage="1" promptTitle="Damage Type" prompt="Select the type of damage dealt by this weapon/attack.">
          <x14:formula1>
            <xm:f>Config!$A$20:$A$33</xm:f>
          </x14:formula1>
          <xm:sqref>W59:Z63</xm:sqref>
        </x14:dataValidation>
        <x14:dataValidation type="list" allowBlank="1" showInputMessage="1" showErrorMessage="1" promptTitle="Damage Type" prompt="Choose the type of damage dealt by this attack.">
          <x14:formula1>
            <xm:f>Config!$A$20:$A$33</xm:f>
          </x14:formula1>
          <xm:sqref>AJ74:AN75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K8" sqref="K8"/>
    </sheetView>
  </sheetViews>
  <sheetFormatPr defaultRowHeight="15"/>
  <cols>
    <col min="1" max="1" width="9.5703125" style="51" bestFit="1" customWidth="1"/>
    <col min="2" max="16384" width="9.140625" style="51"/>
  </cols>
  <sheetData>
    <row r="1" spans="1:6">
      <c r="A1" s="895" t="s">
        <v>134</v>
      </c>
      <c r="B1" s="899"/>
      <c r="C1" s="899"/>
      <c r="D1" s="899"/>
      <c r="E1" s="899"/>
      <c r="F1" s="900"/>
    </row>
    <row r="2" spans="1:6">
      <c r="A2" s="54" t="s">
        <v>96</v>
      </c>
      <c r="B2" s="55" t="s">
        <v>96</v>
      </c>
      <c r="C2" s="55" t="s">
        <v>96</v>
      </c>
      <c r="D2" s="55"/>
      <c r="E2" s="56"/>
      <c r="F2" s="57"/>
    </row>
    <row r="3" spans="1:6">
      <c r="A3" s="54" t="s">
        <v>37</v>
      </c>
      <c r="B3" s="58">
        <f>'Character Sheet'!AQ14+'Character Sheet'!A17</f>
        <v>1</v>
      </c>
      <c r="C3" s="58">
        <f t="shared" ref="C3:C8" si="0">8+B3</f>
        <v>9</v>
      </c>
      <c r="D3" s="56"/>
      <c r="E3" s="56"/>
      <c r="F3" s="57"/>
    </row>
    <row r="4" spans="1:6">
      <c r="A4" s="54" t="s">
        <v>42</v>
      </c>
      <c r="B4" s="58">
        <f>'Character Sheet'!AQ14+'Character Sheet'!A24</f>
        <v>1</v>
      </c>
      <c r="C4" s="58">
        <f t="shared" si="0"/>
        <v>9</v>
      </c>
      <c r="D4" s="56"/>
      <c r="E4" s="56"/>
      <c r="F4" s="57"/>
    </row>
    <row r="5" spans="1:6">
      <c r="A5" s="54" t="s">
        <v>41</v>
      </c>
      <c r="B5" s="58">
        <f>'Character Sheet'!AQ14+'Character Sheet'!A31</f>
        <v>1</v>
      </c>
      <c r="C5" s="58">
        <f t="shared" si="0"/>
        <v>9</v>
      </c>
      <c r="D5" s="56"/>
      <c r="E5" s="56"/>
      <c r="F5" s="57"/>
    </row>
    <row r="6" spans="1:6">
      <c r="A6" s="54" t="s">
        <v>40</v>
      </c>
      <c r="B6" s="58">
        <f>'Character Sheet'!AQ14+'Character Sheet'!A38</f>
        <v>1</v>
      </c>
      <c r="C6" s="58">
        <f t="shared" si="0"/>
        <v>9</v>
      </c>
      <c r="D6" s="56"/>
      <c r="E6" s="56"/>
      <c r="F6" s="57"/>
    </row>
    <row r="7" spans="1:6">
      <c r="A7" s="54" t="s">
        <v>39</v>
      </c>
      <c r="B7" s="58">
        <f>'Character Sheet'!AQ14+'Character Sheet'!A45</f>
        <v>1</v>
      </c>
      <c r="C7" s="58">
        <f t="shared" si="0"/>
        <v>9</v>
      </c>
      <c r="D7" s="56"/>
      <c r="E7" s="56"/>
      <c r="F7" s="57"/>
    </row>
    <row r="8" spans="1:6" ht="15.75" thickBot="1">
      <c r="A8" s="59" t="s">
        <v>38</v>
      </c>
      <c r="B8" s="60">
        <f>'Character Sheet'!AQ14+'Character Sheet'!A52</f>
        <v>1</v>
      </c>
      <c r="C8" s="60">
        <f t="shared" si="0"/>
        <v>9</v>
      </c>
      <c r="D8" s="61"/>
      <c r="E8" s="61"/>
      <c r="F8" s="62"/>
    </row>
    <row r="9" spans="1:6" ht="15.75" thickBot="1"/>
    <row r="10" spans="1:6">
      <c r="A10" s="895" t="s">
        <v>133</v>
      </c>
      <c r="B10" s="896"/>
      <c r="C10" s="896"/>
      <c r="D10" s="896"/>
      <c r="E10" s="897"/>
      <c r="F10" s="898"/>
    </row>
    <row r="11" spans="1:6">
      <c r="A11" s="63" t="s">
        <v>96</v>
      </c>
      <c r="B11" s="64"/>
      <c r="C11" s="58"/>
      <c r="D11" s="58">
        <f>'Character Sheet'!A24</f>
        <v>0</v>
      </c>
      <c r="E11" s="56"/>
      <c r="F11" s="57"/>
    </row>
    <row r="12" spans="1:6">
      <c r="A12" s="63" t="s">
        <v>63</v>
      </c>
      <c r="B12" s="64"/>
      <c r="C12" s="58"/>
      <c r="D12" s="58">
        <f>'Character Sheet'!A24</f>
        <v>0</v>
      </c>
      <c r="E12" s="56"/>
      <c r="F12" s="57"/>
    </row>
    <row r="13" spans="1:6">
      <c r="A13" s="63" t="s">
        <v>64</v>
      </c>
      <c r="B13" s="58">
        <f>'Character Sheet'!A24</f>
        <v>0</v>
      </c>
      <c r="C13" s="58">
        <v>2</v>
      </c>
      <c r="D13" s="58">
        <f>IF(C13&gt;B13,B13,C13)</f>
        <v>0</v>
      </c>
      <c r="E13" s="56"/>
      <c r="F13" s="57"/>
    </row>
    <row r="14" spans="1:6" ht="15.75" thickBot="1">
      <c r="A14" s="65" t="s">
        <v>77</v>
      </c>
      <c r="B14" s="66"/>
      <c r="C14" s="60"/>
      <c r="D14" s="60">
        <v>0</v>
      </c>
      <c r="E14" s="61"/>
      <c r="F14" s="62"/>
    </row>
    <row r="15" spans="1:6" ht="15.75" thickBot="1"/>
    <row r="16" spans="1:6">
      <c r="A16" s="77" t="s">
        <v>173</v>
      </c>
      <c r="B16" s="78"/>
      <c r="C16" s="78"/>
      <c r="D16" s="79"/>
    </row>
    <row r="17" spans="1:4" ht="15.75" thickBot="1">
      <c r="A17" s="80">
        <f>ROUNDDOWN('Character Sheet'!AQ14/2,0)</f>
        <v>0</v>
      </c>
      <c r="B17" s="61"/>
      <c r="C17" s="61"/>
      <c r="D17" s="62"/>
    </row>
    <row r="18" spans="1:4" ht="15.75" thickBot="1">
      <c r="C18" s="50"/>
    </row>
    <row r="19" spans="1:4">
      <c r="A19" s="77" t="s">
        <v>190</v>
      </c>
      <c r="B19" s="79"/>
      <c r="C19" s="50"/>
    </row>
    <row r="20" spans="1:4">
      <c r="A20" s="97" t="s">
        <v>96</v>
      </c>
      <c r="B20" s="57"/>
      <c r="C20" s="50"/>
    </row>
    <row r="21" spans="1:4">
      <c r="A21" s="97" t="s">
        <v>180</v>
      </c>
      <c r="B21" s="57"/>
      <c r="C21" s="50"/>
    </row>
    <row r="22" spans="1:4">
      <c r="A22" s="97" t="s">
        <v>181</v>
      </c>
      <c r="B22" s="57"/>
      <c r="C22" s="50"/>
    </row>
    <row r="23" spans="1:4">
      <c r="A23" s="97" t="s">
        <v>182</v>
      </c>
      <c r="B23" s="57"/>
      <c r="C23" s="50"/>
    </row>
    <row r="24" spans="1:4">
      <c r="A24" s="97" t="s">
        <v>177</v>
      </c>
      <c r="B24" s="57"/>
    </row>
    <row r="25" spans="1:4">
      <c r="A25" s="97" t="s">
        <v>183</v>
      </c>
      <c r="B25" s="57"/>
    </row>
    <row r="26" spans="1:4">
      <c r="A26" s="97" t="s">
        <v>184</v>
      </c>
      <c r="B26" s="57"/>
    </row>
    <row r="27" spans="1:4">
      <c r="A27" s="97" t="s">
        <v>178</v>
      </c>
      <c r="B27" s="57"/>
    </row>
    <row r="28" spans="1:4">
      <c r="A28" s="97" t="s">
        <v>179</v>
      </c>
      <c r="B28" s="57"/>
    </row>
    <row r="29" spans="1:4">
      <c r="A29" s="97" t="s">
        <v>185</v>
      </c>
      <c r="B29" s="57"/>
    </row>
    <row r="30" spans="1:4">
      <c r="A30" s="97" t="s">
        <v>186</v>
      </c>
      <c r="B30" s="57"/>
    </row>
    <row r="31" spans="1:4">
      <c r="A31" s="97" t="s">
        <v>187</v>
      </c>
      <c r="B31" s="57"/>
    </row>
    <row r="32" spans="1:4">
      <c r="A32" s="97" t="s">
        <v>188</v>
      </c>
      <c r="B32" s="57"/>
    </row>
    <row r="33" spans="1:2" ht="15.75" thickBot="1">
      <c r="A33" s="80" t="s">
        <v>189</v>
      </c>
      <c r="B33" s="62"/>
    </row>
    <row r="34" spans="1:2" ht="15.75" thickBot="1"/>
    <row r="35" spans="1:2">
      <c r="A35" s="77" t="s">
        <v>193</v>
      </c>
      <c r="B35" s="79"/>
    </row>
    <row r="36" spans="1:2" ht="15.75" thickBot="1">
      <c r="A36" s="80">
        <f>'Character Sheet'!AN22+'Character Sheet'!AR24+'Character Sheet'!AF59+'Character Sheet'!AF60+'Character Sheet'!AF61+'Character Sheet'!AF62+'Character Sheet'!AF63+('Character Sheet'!AD38*'Character Sheet'!AB38)+('Character Sheet'!AB39*'Character Sheet'!AD39)+('Character Sheet'!AB40*'Character Sheet'!AD40)+('Character Sheet'!AB41*'Character Sheet'!AD41)+('Character Sheet'!AB42*'Character Sheet'!AD42)+('Character Sheet'!AB43*'Character Sheet'!AD43)+('Character Sheet'!AB44*'Character Sheet'!AD44)+('Character Sheet'!AB45*'Character Sheet'!AD45)+('Character Sheet'!AB46*'Character Sheet'!AD46)+('Character Sheet'!AB47*'Character Sheet'!AD47)+('Character Sheet'!AB48*'Character Sheet'!AD48)+('Character Sheet'!AB49*'Character Sheet'!AD49)+('Character Sheet'!AB50*'Character Sheet'!AD50)+('Character Sheet'!AB51*'Character Sheet'!AD51)+('Character Sheet'!AB55*'Character Sheet'!AD55)+('Character Sheet'!AO38*'Character Sheet'!AQ38)+('Character Sheet'!AO39*'Character Sheet'!AQ39)+('Character Sheet'!AO40*'Character Sheet'!AQ40)+('Character Sheet'!AO41*'Character Sheet'!AQ41)+('Character Sheet'!AO42*'Character Sheet'!AQ42)+('Character Sheet'!AO43*'Character Sheet'!AQ43)+('Character Sheet'!AO44*'Character Sheet'!AQ44)+('Character Sheet'!AO45*'Character Sheet'!AQ45)+('Character Sheet'!AO46*'Character Sheet'!AQ46)+('Character Sheet'!AO47*'Character Sheet'!AQ47)+('Character Sheet'!AO48*'Character Sheet'!AQ48)+('Character Sheet'!AO49*'Character Sheet'!AQ49)+('Character Sheet'!AO50*'Character Sheet'!AQ50)+('Character Sheet'!AO51*'Character Sheet'!AQ51)+('Character Sheet'!AB52*'Character Sheet'!AD52)+('Character Sheet'!AB53*'Character Sheet'!AD53)+('Character Sheet'!AB54*'Character Sheet'!AD54)+('Character Sheet'!AO52*'Character Sheet'!AQ52)+('Character Sheet'!AO53*'Character Sheet'!AQ53)+('Character Sheet'!AO54*'Character Sheet'!AQ54)+('Character Sheet'!AO55*'Character Sheet'!AQ55)+'Character Sheet'!J66+'Character Sheet'!J67+'Character Sheet'!J68+'Character Sheet'!J69+('Character Sheet'!AE34+'Character Sheet'!AH34+'Character Sheet'!AK34+'Character Sheet'!AN34+'Character Sheet'!AQ34)/50</f>
        <v>0</v>
      </c>
      <c r="B36" s="62"/>
    </row>
    <row r="37" spans="1:2" ht="15.75" thickBot="1"/>
    <row r="38" spans="1:2">
      <c r="A38" s="895" t="s">
        <v>200</v>
      </c>
      <c r="B38" s="927"/>
    </row>
    <row r="39" spans="1:2">
      <c r="A39" s="97" t="s">
        <v>199</v>
      </c>
      <c r="B39" s="57"/>
    </row>
    <row r="40" spans="1:2" ht="15.75" thickBot="1">
      <c r="A40" s="80" t="s">
        <v>201</v>
      </c>
      <c r="B40" s="62"/>
    </row>
  </sheetData>
  <sheetProtection sheet="1" objects="1" scenarios="1" formatCells="0" formatColumns="0" formatRows="0" insertColumns="0" insertRows="0" insertHyperlinks="0" deleteColumns="0" deleteRows="0" sort="0" autoFilter="0" pivotTables="0"/>
  <mergeCells count="3">
    <mergeCell ref="A10:F10"/>
    <mergeCell ref="A1:F1"/>
    <mergeCell ref="A38: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Character Sheet</vt:lpstr>
      <vt:lpstr>Config</vt:lpstr>
      <vt:lpstr>Abilities</vt:lpstr>
      <vt:lpstr>adv</vt:lpstr>
      <vt:lpstr>Armor</vt:lpstr>
      <vt:lpstr>dmgtypes</vt:lpstr>
      <vt:lpstr>'Character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Kismet</dc:creator>
  <cp:lastModifiedBy>Kismet</cp:lastModifiedBy>
  <cp:lastPrinted>2014-11-03T19:24:45Z</cp:lastPrinted>
  <dcterms:created xsi:type="dcterms:W3CDTF">2014-09-27T15:21:54Z</dcterms:created>
  <dcterms:modified xsi:type="dcterms:W3CDTF">2014-11-08T04:09:21Z</dcterms:modified>
</cp:coreProperties>
</file>