
<file path=[Content_Types].xml><?xml version="1.0" encoding="utf-8"?>
<Types xmlns="http://schemas.openxmlformats.org/package/2006/content-types">
  <Override PartName="/xl/ctrlProps/ctrlProp78.xml" ContentType="application/vnd.ms-excel.controlproperties+xml"/>
  <Override PartName="/xl/styles.xml" ContentType="application/vnd.openxmlformats-officedocument.spreadsheetml.styles+xml"/>
  <Override PartName="/xl/ctrlProps/ctrlProp67.xml" ContentType="application/vnd.ms-excel.controlproperties+xml"/>
  <Override PartName="/xl/ctrlProps/ctrlProp169.xml" ContentType="application/vnd.ms-excel.controlproperties+xml"/>
  <Override PartName="/xl/ctrlProps/ctrlProp92.xml" ContentType="application/vnd.ms-excel.controlproperties+xml"/>
  <Override PartName="/xl/ctrlProps/ctrlProp45.xml" ContentType="application/vnd.ms-excel.controlproperties+xml"/>
  <Override PartName="/xl/ctrlProps/ctrlProp147.xml" ContentType="application/vnd.ms-excel.controlproperties+xml"/>
  <Override PartName="/xl/ctrlProps/ctrlProp194.xml" ContentType="application/vnd.ms-excel.controlproperties+xml"/>
  <Override PartName="/xl/ctrlProps/ctrlProp56.xml" ContentType="application/vnd.ms-excel.controlproperties+xml"/>
  <Override PartName="/xl/ctrlProps/ctrlProp158.xml" ContentType="application/vnd.ms-excel.controlproperties+xml"/>
  <Override PartName="/xl/ctrlProps/ctrlProp210.xml" ContentType="application/vnd.ms-excel.controlproperties+xml"/>
  <Default Extension="xml" ContentType="application/xml"/>
  <Override PartName="/xl/ctrlProps/ctrlProp81.xml" ContentType="application/vnd.ms-excel.controlproperties+xml"/>
  <Override PartName="/xl/ctrlProps/ctrlProp183.xml" ContentType="application/vnd.ms-excel.controlproperties+xml"/>
  <Override PartName="/xl/ctrlProps/ctrlProp136.xml" ContentType="application/vnd.ms-excel.controlproperties+xml"/>
  <Override PartName="/xl/ctrlProps/ctrlProp34.xml" ContentType="application/vnd.ms-excel.controlproperties+xml"/>
  <Override PartName="/xl/ctrlProps/ctrlProp125.xml" ContentType="application/vnd.ms-excel.controlproperties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172.xml" ContentType="application/vnd.ms-excel.controlproperties+xml"/>
  <Override PartName="/xl/ctrlProps/ctrlProp114.xml" ContentType="application/vnd.ms-excel.controlproperties+xml"/>
  <Override PartName="/xl/ctrlProps/ctrlProp15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161.xml" ContentType="application/vnd.ms-excel.controlproperties+xml"/>
  <Override PartName="/xl/ctrlProps/ctrlProp2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Default Extension="png" ContentType="image/png"/>
  <Override PartName="/xl/ctrlProps/ctrlProp199.xml" ContentType="application/vnd.ms-excel.controlproperties+xml"/>
  <Override PartName="/xl/ctrlProps/ctrlProp204.xml" ContentType="application/vnd.ms-excel.controlproperties+xml"/>
  <Override PartName="/xl/ctrlProps/ctrlProp68.xml" ContentType="application/vnd.ms-excel.controlproperties+xml"/>
  <Override PartName="/xl/ctrlProps/ctrlProp79.xml" ContentType="application/vnd.ms-excel.controlproperties+xml"/>
  <Override PartName="/xl/ctrlProps/ctrlProp97.xml" ContentType="application/vnd.ms-excel.controlproperties+xml"/>
  <Override PartName="/xl/ctrlProps/ctrlProp39.xml" ContentType="application/vnd.ms-excel.controlproperties+xml"/>
  <Override PartName="/xl/ctrlProps/ctrlProp188.xml" ContentType="application/vnd.ms-excel.controlproperties+xml"/>
  <Override PartName="/xl/ctrlProps/ctrlProp57.xml" ContentType="application/vnd.ms-excel.controlproperties+xml"/>
  <Override PartName="/xl/ctrlProps/ctrlProp159.xml" ContentType="application/vnd.ms-excel.controlproperties+xml"/>
  <Override PartName="/xl/ctrlProps/ctrlProp211.xml" ContentType="application/vnd.ms-excel.controlproperties+xml"/>
  <Override PartName="/xl/ctrlProps/ctrlProp28.xml" ContentType="application/vnd.ms-excel.controlproperties+xml"/>
  <Override PartName="/xl/ctrlProps/ctrlProp75.xml" ContentType="application/vnd.ms-excel.controlproperties+xml"/>
  <Override PartName="/xl/ctrlProps/ctrlProp177.xml" ContentType="application/vnd.ms-excel.controlproperties+xml"/>
  <Override PartName="/xl/ctrlProps/ctrlProp86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148.xml" ContentType="application/vnd.ms-excel.controlproperties+xml"/>
  <Override PartName="/xl/ctrlProps/ctrlProp195.xml" ContentType="application/vnd.ms-excel.controlproperties+xml"/>
  <Override PartName="/xl/ctrlProps/ctrlProp200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119.xml" ContentType="application/vnd.ms-excel.controlproperties+xml"/>
  <Override PartName="/xl/ctrlProps/ctrlProp166.xml" ContentType="application/vnd.ms-excel.controlproperties+xml"/>
  <Override PartName="/xl/workbook.xml" ContentType="application/vnd.openxmlformats-officedocument.spreadsheetml.sheet.main+xml"/>
  <Override PartName="/xl/ctrlProps/ctrlProp71.xml" ContentType="application/vnd.ms-excel.controlproperties+xml"/>
  <Override PartName="/xl/ctrlProps/ctrlProp24.xml" ContentType="application/vnd.ms-excel.controlproperties+xml"/>
  <Override PartName="/xl/ctrlProps/ctrlProp82.xml" ContentType="application/vnd.ms-excel.controlproperties+xml"/>
  <Override PartName="/xl/ctrlProps/ctrlProp173.xml" ContentType="application/vnd.ms-excel.controlproperties+xml"/>
  <Override PartName="/xl/ctrlProps/ctrlProp35.xml" ContentType="application/vnd.ms-excel.controlproperties+xml"/>
  <Override PartName="/xl/ctrlProps/ctrlProp126.xml" ContentType="application/vnd.ms-excel.controlproperties+xml"/>
  <Override PartName="/xl/ctrlProps/ctrlProp137.xml" ContentType="application/vnd.ms-excel.controlproperties+xml"/>
  <Override PartName="/xl/ctrlProps/ctrlProp184.xml" ContentType="application/vnd.ms-excel.controlproperties+xml"/>
  <Override PartName="/xl/ctrlProps/ctrlProp53.xml" ContentType="application/vnd.ms-excel.controlproperties+xml"/>
  <Override PartName="/xl/ctrlProps/ctrlProp155.xml" ContentType="application/vnd.ms-excel.controlproperties+xml"/>
  <Override PartName="/xl/ctrlProps/ctrlProp108.xml" ContentType="application/vnd.ms-excel.controlproperties+xml"/>
  <Override PartName="/docProps/app.xml" ContentType="application/vnd.openxmlformats-officedocument.extended-properties+xml"/>
  <Override PartName="/xl/ctrlProps/ctrlProp60.xml" ContentType="application/vnd.ms-excel.controlproperties+xml"/>
  <Override PartName="/xl/ctrlProps/ctrlProp162.xml" ContentType="application/vnd.ms-excel.controlproperties+xml"/>
  <Override PartName="/xl/ctrlProps/ctrlProp115.xml" ContentType="application/vnd.ms-excel.controlproperties+xml"/>
  <Override PartName="/xl/ctrlProps/ctrlProp42.xml" ContentType="application/vnd.ms-excel.control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7.xml" ContentType="application/vnd.ms-excel.controlproperties+xml"/>
  <Override PartName="/xl/ctrlProps/ctrlProp13.xml" ContentType="application/vnd.ms-excel.controlproperties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20.xml" ContentType="application/vnd.ms-excel.controlproperties+xml"/>
  <Override PartName="/xl/ctrlProps/ctrlProp31.xml" ContentType="application/vnd.ms-excel.controlproperties+xml"/>
  <Override PartName="/xl/ctrlProps/ctrlProp122.xml" ContentType="application/vnd.ms-excel.controlproperties+xml"/>
  <Override PartName="/xl/ctrlProps/ctrlProp180.xml" ContentType="application/vnd.ms-excel.controlproperties+xml"/>
  <Override PartName="/xl/ctrlProps/ctrlProp133.xml" ContentType="application/vnd.ms-excel.controlproperties+xml"/>
  <Override PartName="/xl/ctrlProps/ctrlProp151.xml" ContentType="application/vnd.ms-excel.controlproperties+xml"/>
  <Override PartName="/xl/ctrlProps/ctrlProp3.xml" ContentType="application/vnd.ms-excel.controlproperties+xml"/>
  <Override PartName="/xl/ctrlProps/ctrlProp209.xml" ContentType="application/vnd.ms-excel.controlproperties+xml"/>
  <Override PartName="/xl/ctrlProps/ctrlProp111.xml" ContentType="application/vnd.ms-excel.controlproperties+xml"/>
  <Override PartName="/xl/ctrlProps/ctrlProp140.xml" ContentType="application/vnd.ms-excel.controlproperties+xml"/>
  <Override PartName="/xl/ctrlProps/ctrlProp100.xml" ContentType="application/vnd.ms-excel.controlproperties+xml"/>
  <Override PartName="/xl/ctrlProps/ctrlProp98.xml" ContentType="application/vnd.ms-excel.controlproperties+xml"/>
  <Override PartName="/docProps/core.xml" ContentType="application/vnd.openxmlformats-package.core-properties+xml"/>
  <Override PartName="/xl/ctrlProps/ctrlProp87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69.xml" ContentType="application/vnd.ms-excel.controlproperties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178.xml" ContentType="application/vnd.ms-excel.controlproperties+xml"/>
  <Override PartName="/xl/ctrlProps/ctrlProp47.xml" ContentType="application/vnd.ms-excel.controlproperties+xml"/>
  <Override PartName="/xl/ctrlProps/ctrlProp94.xml" ContentType="application/vnd.ms-excel.controlproperties+xml"/>
  <Override PartName="/xl/ctrlProps/ctrlProp58.xml" ContentType="application/vnd.ms-excel.controlproperties+xml"/>
  <Override PartName="/xl/ctrlProps/ctrlProp149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76.xml" ContentType="application/vnd.ms-excel.controlproperties+xml"/>
  <Override PartName="/xl/ctrlProps/ctrlProp18.xml" ContentType="application/vnd.ms-excel.controlproperties+xml"/>
  <Override PartName="/xl/ctrlProps/ctrlProp167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Override PartName="/xl/ctrlProps/ctrlProp138.xml" ContentType="application/vnd.ms-excel.controlproperties+xml"/>
  <Override PartName="/xl/ctrlProps/ctrlProp185.xml" ContentType="application/vnd.ms-excel.controlproperties+xml"/>
  <Override PartName="/xl/ctrlProps/ctrlProp201.xml" ContentType="application/vnd.ms-excel.controlproperties+xml"/>
  <Override PartName="/xl/ctrlProps/ctrlProp65.xml" ContentType="application/vnd.ms-excel.controlproperties+xml"/>
  <Default Extension="rels" ContentType="application/vnd.openxmlformats-package.relationships+xml"/>
  <Override PartName="/xl/ctrlProps/ctrlProp156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127.xml" ContentType="application/vnd.ms-excel.controlproperties+xml"/>
  <Override PartName="/xl/ctrlProps/ctrlProp174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192.xml" ContentType="application/vnd.ms-excel.controlproperties+xml"/>
  <Override PartName="/xl/ctrlProps/ctrlProp54.xml" ContentType="application/vnd.ms-excel.controlproperties+xml"/>
  <Override PartName="/xl/ctrlProps/ctrlProp145.xml" ContentType="application/vnd.ms-excel.controlproperties+xml"/>
  <Override PartName="/xl/ctrlProps/ctrlProp109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61.xml" ContentType="application/vnd.ms-excel.controlproperties+xml"/>
  <Override PartName="/xl/ctrlProps/ctrlProp152.xml" ContentType="application/vnd.ms-excel.controlproperties+xml"/>
  <Override PartName="/xl/ctrlProps/ctrlProp14.xml" ContentType="application/vnd.ms-excel.controlproperties+xml"/>
  <Override PartName="/xl/ctrlProps/ctrlProp105.xml" ContentType="application/vnd.ms-excel.controlproperties+xml"/>
  <Override PartName="/xl/ctrlProps/ctrlProp163.xml" ContentType="application/vnd.ms-excel.controlproperties+xml"/>
  <Override PartName="/xl/ctrlProps/ctrlProp116.xml" ContentType="application/vnd.ms-excel.controlproperties+xml"/>
  <Override PartName="/xl/ctrlProps/ctrlProp32.xml" ContentType="application/vnd.ms-excel.controlproperties+xml"/>
  <Override PartName="/xl/ctrlProps/ctrlProp181.xml" ContentType="application/vnd.ms-excel.controlproperties+xml"/>
  <Override PartName="/xl/ctrlProps/ctrlProp134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70.xml" ContentType="application/vnd.ms-excel.controlproperties+xml"/>
  <Override PartName="/xl/ctrlProps/ctrlProp123.xml" ContentType="application/vnd.ms-excel.controlproperties+xml"/>
  <Override PartName="/xl/ctrlProps/ctrlProp141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4.xml" ContentType="application/vnd.ms-excel.controlproperties+xml"/>
  <Override PartName="/xl/ctrlProps/ctrlProp112.xml" ContentType="application/vnd.ms-excel.controlproperties+xml"/>
  <Override PartName="/xl/ctrlProps/ctrlProp130.xml" ContentType="application/vnd.ms-excel.controlproperties+xml"/>
  <Override PartName="/xl/ctrlProps/ctrlProp206.xml" ContentType="application/vnd.ms-excel.controlproperties+xml"/>
  <Override PartName="/xl/ctrlProps/ctrlProp99.xml" ContentType="application/vnd.ms-excel.controlproperties+xml"/>
  <Override PartName="/xl/ctrlProps/ctrlProp213.xml" ContentType="application/vnd.ms-excel.controlproperties+xml"/>
  <Override PartName="/xl/ctrlProps/ctrlProp77.xml" ContentType="application/vnd.ms-excel.controlproperties+xml"/>
  <Override PartName="/xl/ctrlProps/ctrlProp88.xml" ContentType="application/vnd.ms-excel.controlproperties+xml"/>
  <Override PartName="/xl/ctrlProps/ctrlProp59.xml" ContentType="application/vnd.ms-excel.controlproperties+xml"/>
  <Override PartName="/xl/ctrlProps/ctrlProp202.xml" ContentType="application/vnd.ms-excel.controlproperties+xml"/>
  <Override PartName="/xl/ctrlProps/ctrlProp19.xml" ContentType="application/vnd.ms-excel.controlproperties+xml"/>
  <Override PartName="/xl/ctrlProps/ctrlProp66.xml" ContentType="application/vnd.ms-excel.controlproperties+xml"/>
  <Override PartName="/xl/ctrlProps/ctrlProp168.xml" ContentType="application/vnd.ms-excel.controlproperties+xml"/>
  <Override PartName="/xl/ctrlProps/ctrlProp179.xml" ContentType="application/vnd.ms-excel.controlproperties+xml"/>
  <Override PartName="/xl/ctrlProps/ctrlProp48.xml" ContentType="application/vnd.ms-excel.controlproperties+xml"/>
  <Override PartName="/xl/ctrlProps/ctrlProp95.xml" ContentType="application/vnd.ms-excel.controlproperties+xml"/>
  <Override PartName="/xl/ctrlProps/ctrlProp197.xml" ContentType="application/vnd.ms-excel.controlproperties+xml"/>
  <Override PartName="/xl/ctrlProps/ctrlProp157.xml" ContentType="application/vnd.ms-excel.controlproperties+xml"/>
  <Override PartName="/xl/ctrlProps/ctrlProp73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84.xml" ContentType="application/vnd.ms-excel.controlproperties+xml"/>
  <Override PartName="/xl/ctrlProps/ctrlProp128.xml" ContentType="application/vnd.ms-excel.controlproperties+xml"/>
  <Override PartName="/xl/ctrlProps/ctrlProp175.xml" ContentType="application/vnd.ms-excel.controlproperties+xml"/>
  <Override PartName="/xl/ctrlProps/ctrlProp139.xml" ContentType="application/vnd.ms-excel.controlproperties+xml"/>
  <Override PartName="/xl/ctrlProps/ctrlProp186.xml" ContentType="application/vnd.ms-excel.controlproperties+xml"/>
  <Override PartName="/xl/ctrlProps/ctrlProp55.xml" ContentType="application/vnd.ms-excel.controlproperties+xml"/>
  <Override PartName="/xl/ctrlProps/ctrlProp146.xml" ContentType="application/vnd.ms-excel.controlproperties+xml"/>
  <Override PartName="/xl/ctrlProps/ctrlProp9.xml" ContentType="application/vnd.ms-excel.controlproperties+xml"/>
  <Override PartName="/xl/ctrlProps/ctrlProp62.xml" ContentType="application/vnd.ms-excel.controlproperties+xml"/>
  <Override PartName="/xl/ctrlProps/ctrlProp15.xml" ContentType="application/vnd.ms-excel.controlproperties+xml"/>
  <Override PartName="/xl/ctrlProps/ctrlProp117.xml" ContentType="application/vnd.ms-excel.controlproperties+xml"/>
  <Override PartName="/xl/ctrlProps/ctrlProp164.xml" ContentType="application/vnd.ms-excel.controlproperties+xml"/>
  <Override PartName="/xl/ctrlProps/ctrlProp91.xml" ContentType="application/vnd.ms-excel.controlproperties+xml"/>
  <Override PartName="/xl/ctrlProps/ctrlProp44.xml" ContentType="application/vnd.ms-excel.controlproperties+xml"/>
  <Override PartName="/xl/ctrlProps/ctrlProp193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35.xml" ContentType="application/vnd.ms-excel.controlproperties+xml"/>
  <Override PartName="/xl/ctrlProps/ctrlProp51.xml" ContentType="application/vnd.ms-excel.controlproperties+xml"/>
  <Override PartName="/xl/ctrlProps/ctrlProp153.xml" ContentType="application/vnd.ms-excel.controlproperties+xml"/>
  <Override PartName="/xl/ctrlProps/ctrlProp106.xml" ContentType="application/vnd.ms-excel.controlproperties+xml"/>
  <Override PartName="/xl/ctrlProps/ctrlProp22.xml" ContentType="application/vnd.ms-excel.controlproperties+xml"/>
  <Override PartName="/xl/ctrlProps/ctrlProp80.xml" ContentType="application/vnd.ms-excel.controlproperties+xml"/>
  <Override PartName="/xl/ctrlProps/ctrlProp171.xml" ContentType="application/vnd.ms-excel.controlproperties+xml"/>
  <Override PartName="/xl/ctrlProps/ctrlProp33.xml" ContentType="application/vnd.ms-excel.controlproperties+xml"/>
  <Override PartName="/xl/ctrlProps/ctrlProp124.xml" ContentType="application/vnd.ms-excel.controlproperties+xml"/>
  <Override PartName="/xl/ctrlProps/ctrlProp182.xml" ContentType="application/vnd.ms-excel.controlproperties+xml"/>
  <Override PartName="/xl/ctrlProps/ctrlProp40.xml" ContentType="application/vnd.ms-excel.controlproperties+xml"/>
  <Override PartName="/xl/ctrlProps/ctrlProp142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ctrlProps/ctrlProp131.xml" ContentType="application/vnd.ms-excel.controlproperties+xml"/>
  <Override PartName="/xl/ctrlProps/ctrlProp102.xml" ContentType="application/vnd.ms-excel.controlproperties+xml"/>
  <Override PartName="/xl/ctrlProps/ctrlProp120.xml" ContentType="application/vnd.ms-excel.controlproperties+xml"/>
  <Override PartName="/xl/ctrlProps/ctrlProp89.xml" ContentType="application/vnd.ms-excel.controlproperties+xml"/>
  <Override PartName="/xl/ctrlProps/ctrlProp1.xml" ContentType="application/vnd.ms-excel.controlproperties+xml"/>
  <Override PartName="/xl/ctrlProps/ctrlProp207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49.xml" ContentType="application/vnd.ms-excel.controlproperties+xml"/>
  <Override PartName="/xl/ctrlProps/ctrlProp96.xml" ContentType="application/vnd.ms-excel.controlproperties+xml"/>
  <Override PartName="/xl/ctrlProps/ctrlProp203.xml" ContentType="application/vnd.ms-excel.controlproperties+xml"/>
  <Override PartName="/xl/ctrlProps/ctrlProp38.xml" ContentType="application/vnd.ms-excel.controlproperties+xml"/>
  <Override PartName="/xl/ctrlProps/ctrlProp85.xml" ContentType="application/vnd.ms-excel.controlproperties+xml"/>
  <Override PartName="/xl/ctrlProps/ctrlProp187.xml" ContentType="application/vnd.ms-excel.controlproperties+xml"/>
  <Override PartName="/xl/ctrlProps/ctrlProp27.xml" ContentType="application/vnd.ms-excel.controlproperties+xml"/>
  <Override PartName="/xl/ctrlProps/ctrlProp74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52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ctrlProps/ctrlProp165.xml" ContentType="application/vnd.ms-excel.controlproperties+xml"/>
  <Override PartName="/xl/ctrlProps/ctrlProp118.xml" ContentType="application/vnd.ms-excel.controlproperties+xml"/>
  <Override PartName="/xl/ctrlProps/ctrlProp41.xml" ContentType="application/vnd.ms-excel.controlproperties+xml"/>
  <Override PartName="/xl/ctrlProps/ctrlProp190.xml" ContentType="application/vnd.ms-excel.controlproperties+xml"/>
  <Override PartName="/xl/ctrlProps/ctrlProp143.xml" ContentType="application/vnd.ms-excel.controlproperties+xml"/>
  <Override PartName="/xl/ctrlProps/ctrlProp154.xml" ContentType="application/vnd.ms-excel.controlproperties+xml"/>
  <Override PartName="/xl/ctrlProps/ctrlProp30.xml" ContentType="application/vnd.ms-excel.controlproperties+xml"/>
  <Override PartName="/xl/ctrlProps/ctrlProp13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208.xml" ContentType="application/vnd.ms-excel.controlproperties+xml"/>
  <Override PartName="/xl/ctrlProps/ctrlProp1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35" windowWidth="21075" windowHeight="9780"/>
  </bookViews>
  <sheets>
    <sheet name="Character Sheet" sheetId="1" r:id="rId1"/>
    <sheet name="Config" sheetId="2" r:id="rId2"/>
  </sheets>
  <definedNames>
    <definedName name="Abilities">Config!$A$2:$A$8</definedName>
    <definedName name="adv">Config!$A$39:$A$40</definedName>
    <definedName name="Armor">Config!$A$11:$A$14</definedName>
    <definedName name="dmgtypes">Config!$A$20:$A$33</definedName>
    <definedName name="_xlnm.Print_Area" localSheetId="0">'Character Sheet'!$A$1:$AT$280</definedName>
  </definedNames>
  <calcPr calcId="125725"/>
</workbook>
</file>

<file path=xl/calcChain.xml><?xml version="1.0" encoding="utf-8"?>
<calcChain xmlns="http://schemas.openxmlformats.org/spreadsheetml/2006/main">
  <c r="O40" i="1"/>
  <c r="AO157"/>
  <c r="AO153"/>
  <c r="A36" i="2" l="1"/>
  <c r="AN66" i="1" s="1"/>
  <c r="J63" l="1"/>
  <c r="A52" l="1"/>
  <c r="A45"/>
  <c r="AH73" l="1"/>
  <c r="AF73"/>
  <c r="AD73"/>
  <c r="AB73"/>
  <c r="Z73"/>
  <c r="X73"/>
  <c r="A38" l="1"/>
  <c r="A31"/>
  <c r="A24"/>
  <c r="A17"/>
  <c r="R30" l="1"/>
  <c r="F18"/>
  <c r="B13" i="2"/>
  <c r="D13" s="1"/>
  <c r="D12"/>
  <c r="D11"/>
  <c r="V22" i="1" l="1"/>
  <c r="AP69"/>
  <c r="AL69"/>
  <c r="V34" l="1"/>
  <c r="AH69"/>
  <c r="F22" s="1"/>
  <c r="J7"/>
  <c r="AQ14" s="1"/>
  <c r="A17" i="2" l="1"/>
  <c r="B3"/>
  <c r="B6"/>
  <c r="C6" s="1"/>
  <c r="B7"/>
  <c r="B5"/>
  <c r="C5" s="1"/>
  <c r="B4"/>
  <c r="B8"/>
  <c r="R31" i="1"/>
  <c r="R28"/>
  <c r="R33"/>
  <c r="R29"/>
  <c r="R32"/>
  <c r="AP153" l="1"/>
  <c r="C7" i="2"/>
  <c r="AQ153" i="1"/>
  <c r="C4" i="2"/>
  <c r="J62" i="1"/>
  <c r="R37"/>
  <c r="R53"/>
  <c r="R51"/>
  <c r="R49"/>
  <c r="F15" s="1"/>
  <c r="R47"/>
  <c r="R45"/>
  <c r="R43"/>
  <c r="R41"/>
  <c r="R39"/>
  <c r="R54"/>
  <c r="R52"/>
  <c r="R50"/>
  <c r="R48"/>
  <c r="R46"/>
  <c r="R44"/>
  <c r="R42"/>
  <c r="R40"/>
  <c r="R38"/>
  <c r="C8" i="2"/>
  <c r="J61" i="1"/>
  <c r="J59"/>
  <c r="J60"/>
  <c r="C3" i="2"/>
  <c r="AP157" i="1" l="1"/>
  <c r="AQ157"/>
</calcChain>
</file>

<file path=xl/sharedStrings.xml><?xml version="1.0" encoding="utf-8"?>
<sst xmlns="http://schemas.openxmlformats.org/spreadsheetml/2006/main" count="299" uniqueCount="202">
  <si>
    <t>Character Name:</t>
  </si>
  <si>
    <t>Constitution</t>
  </si>
  <si>
    <t>Strength</t>
  </si>
  <si>
    <t>Animal Handling</t>
  </si>
  <si>
    <t>Dexterity</t>
  </si>
  <si>
    <t>Acrobatics</t>
  </si>
  <si>
    <t>Sleight of Hand</t>
  </si>
  <si>
    <t>Stealth</t>
  </si>
  <si>
    <t>Intelligence</t>
  </si>
  <si>
    <t>Arcana</t>
  </si>
  <si>
    <t>History</t>
  </si>
  <si>
    <t>Investigation</t>
  </si>
  <si>
    <t>Nature</t>
  </si>
  <si>
    <t>Religion</t>
  </si>
  <si>
    <t>Wisdom</t>
  </si>
  <si>
    <t>Insight</t>
  </si>
  <si>
    <t>Medicine</t>
  </si>
  <si>
    <t>Perception</t>
  </si>
  <si>
    <t>Survival</t>
  </si>
  <si>
    <t>Charisma</t>
  </si>
  <si>
    <t>Deception</t>
  </si>
  <si>
    <t>Intimidation</t>
  </si>
  <si>
    <t>Performance</t>
  </si>
  <si>
    <t>Persuasion</t>
  </si>
  <si>
    <t>Race:</t>
  </si>
  <si>
    <t>Player Name:</t>
  </si>
  <si>
    <t>Bonus</t>
  </si>
  <si>
    <t>Score</t>
  </si>
  <si>
    <t>Character Level:</t>
  </si>
  <si>
    <t>Next Lvl</t>
  </si>
  <si>
    <t>EXP</t>
  </si>
  <si>
    <t>Background:</t>
  </si>
  <si>
    <t>Equipment</t>
  </si>
  <si>
    <t>Proficiency Bonus</t>
  </si>
  <si>
    <t>Alignment:</t>
  </si>
  <si>
    <t>Speed:</t>
  </si>
  <si>
    <t>Languages Known:</t>
  </si>
  <si>
    <t>STR</t>
  </si>
  <si>
    <t>CHA</t>
  </si>
  <si>
    <t>WIS</t>
  </si>
  <si>
    <t>INT</t>
  </si>
  <si>
    <t>CON</t>
  </si>
  <si>
    <t>DEX</t>
  </si>
  <si>
    <t>Athletics</t>
  </si>
  <si>
    <t>AC</t>
  </si>
  <si>
    <t>Type</t>
  </si>
  <si>
    <t>Armor Worn</t>
  </si>
  <si>
    <t>Shield:</t>
  </si>
  <si>
    <t>Weight:</t>
  </si>
  <si>
    <t>Wounds</t>
  </si>
  <si>
    <t>Death Saves</t>
  </si>
  <si>
    <t>Successes</t>
  </si>
  <si>
    <t>Failures</t>
  </si>
  <si>
    <t>Spent:</t>
  </si>
  <si>
    <t>D12</t>
  </si>
  <si>
    <t>D6</t>
  </si>
  <si>
    <t>D8</t>
  </si>
  <si>
    <t>D10</t>
  </si>
  <si>
    <t>Level</t>
  </si>
  <si>
    <t>Tools:</t>
  </si>
  <si>
    <t>Armor:</t>
  </si>
  <si>
    <t>Shields:</t>
  </si>
  <si>
    <t>Weapons:</t>
  </si>
  <si>
    <t>Light</t>
  </si>
  <si>
    <t>Medium</t>
  </si>
  <si>
    <t>Vision and Senses:</t>
  </si>
  <si>
    <t>CP</t>
  </si>
  <si>
    <t>SP</t>
  </si>
  <si>
    <t>EP</t>
  </si>
  <si>
    <t>GP</t>
  </si>
  <si>
    <t>PP</t>
  </si>
  <si>
    <t>Misc Bonus:</t>
  </si>
  <si>
    <t>Ability</t>
  </si>
  <si>
    <t>/</t>
  </si>
  <si>
    <t>Range</t>
  </si>
  <si>
    <t>Notes</t>
  </si>
  <si>
    <t>Weight Carried:</t>
  </si>
  <si>
    <t>Heavy</t>
  </si>
  <si>
    <t>Gender:</t>
  </si>
  <si>
    <t>Age:</t>
  </si>
  <si>
    <t>Height:</t>
  </si>
  <si>
    <t>Skin Color:</t>
  </si>
  <si>
    <t>Eye Color:</t>
  </si>
  <si>
    <t>Hair Color:</t>
  </si>
  <si>
    <t>Distinguishing Marks:</t>
  </si>
  <si>
    <t>Ideal:</t>
  </si>
  <si>
    <t>Bond:</t>
  </si>
  <si>
    <t>Flaw:</t>
  </si>
  <si>
    <t>Background Feature:</t>
  </si>
  <si>
    <t>Notes:</t>
  </si>
  <si>
    <t>Specialty</t>
  </si>
  <si>
    <t>Diety:</t>
  </si>
  <si>
    <t>Magic Ability</t>
  </si>
  <si>
    <t>Spell Save DC</t>
  </si>
  <si>
    <t>Cantrips Known</t>
  </si>
  <si>
    <t>Spells Known</t>
  </si>
  <si>
    <t>NONE</t>
  </si>
  <si>
    <t>Used: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</si>
  <si>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</si>
  <si>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</si>
  <si>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</si>
  <si>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</si>
  <si>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</si>
  <si>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</si>
  <si>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</si>
  <si>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</si>
  <si>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</si>
  <si>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Spell Attack</t>
  </si>
  <si>
    <t>qty</t>
  </si>
  <si>
    <t>wgt</t>
  </si>
  <si>
    <t>Name</t>
  </si>
  <si>
    <t>Uses</t>
  </si>
  <si>
    <t>Recovery</t>
  </si>
  <si>
    <t>Action Type</t>
  </si>
  <si>
    <t>Duration</t>
  </si>
  <si>
    <t>Area</t>
  </si>
  <si>
    <t>Save</t>
  </si>
  <si>
    <t>Dmg</t>
  </si>
  <si>
    <t>Comp.</t>
  </si>
  <si>
    <t>HP</t>
  </si>
  <si>
    <t>Speed</t>
  </si>
  <si>
    <t>None</t>
  </si>
  <si>
    <t>Expertise</t>
  </si>
  <si>
    <t>Proficiency</t>
  </si>
  <si>
    <t>Equipment Carried</t>
  </si>
  <si>
    <t>Temp HP</t>
  </si>
  <si>
    <t>Hit Dice:</t>
  </si>
  <si>
    <t>Base</t>
  </si>
  <si>
    <t>Adjusted</t>
  </si>
  <si>
    <t>Spells Prepared</t>
  </si>
  <si>
    <t>Type:</t>
  </si>
  <si>
    <t>Conditions</t>
  </si>
  <si>
    <t>Pool:</t>
  </si>
  <si>
    <t>Dexterity Bonus/Armor Type Configuration</t>
  </si>
  <si>
    <t>Attack Rolls/Saves Configuration</t>
  </si>
  <si>
    <t>Misc Bonus</t>
  </si>
  <si>
    <t>Personality Traits:</t>
  </si>
  <si>
    <t>Wgt</t>
  </si>
  <si>
    <t>Magic Bonus:</t>
  </si>
  <si>
    <t xml:space="preserve">Animal Companion: </t>
  </si>
  <si>
    <t>TYPE/NAME</t>
  </si>
  <si>
    <t>HIT DICE</t>
  </si>
  <si>
    <t>Senses</t>
  </si>
  <si>
    <t>Dmg Type:</t>
  </si>
  <si>
    <t>Dmg:</t>
  </si>
  <si>
    <t>Atk Bonus:</t>
  </si>
  <si>
    <t>Reach:</t>
  </si>
  <si>
    <t>Attack:</t>
  </si>
  <si>
    <t xml:space="preserve">gold piece </t>
  </si>
  <si>
    <t>value</t>
  </si>
  <si>
    <t>Class:</t>
  </si>
  <si>
    <t>Class Resource:</t>
  </si>
  <si>
    <t>Proficiencies:</t>
  </si>
  <si>
    <t>Passive Perception:</t>
  </si>
  <si>
    <t>Initiative:</t>
  </si>
  <si>
    <t>Armor Class:</t>
  </si>
  <si>
    <t>Hit Points:</t>
  </si>
  <si>
    <t>Saving Throws:</t>
  </si>
  <si>
    <t>Skills:</t>
  </si>
  <si>
    <t>Wealth:</t>
  </si>
  <si>
    <t>Weapons/Attacks:</t>
  </si>
  <si>
    <t>Appearance:</t>
  </si>
  <si>
    <t>Personality:</t>
  </si>
  <si>
    <t>Traits - Features - Feats - Abilities:</t>
  </si>
  <si>
    <t>Spell Slots:</t>
  </si>
  <si>
    <t>Page</t>
  </si>
  <si>
    <t>School</t>
  </si>
  <si>
    <t>Spells:</t>
  </si>
  <si>
    <t>Ritual</t>
  </si>
  <si>
    <t>Cast Time</t>
  </si>
  <si>
    <t>Damage</t>
  </si>
  <si>
    <t>Description</t>
  </si>
  <si>
    <t>Concen</t>
  </si>
  <si>
    <t>Bard Jack-of-All Trades Bonus</t>
  </si>
  <si>
    <t>Encumberance:</t>
  </si>
  <si>
    <t>Used</t>
  </si>
  <si>
    <t>Ammo:</t>
  </si>
  <si>
    <t>Acid</t>
  </si>
  <si>
    <t>Force</t>
  </si>
  <si>
    <t>Lightning</t>
  </si>
  <si>
    <t>Bludgeoning</t>
  </si>
  <si>
    <t>Piercing</t>
  </si>
  <si>
    <t>Slashing</t>
  </si>
  <si>
    <t>Cold</t>
  </si>
  <si>
    <t>Fire</t>
  </si>
  <si>
    <t>Necrotic</t>
  </si>
  <si>
    <t>Poison</t>
  </si>
  <si>
    <t>Psychic</t>
  </si>
  <si>
    <t>Radiant</t>
  </si>
  <si>
    <t>Thunder</t>
  </si>
  <si>
    <t>Damage Types</t>
  </si>
  <si>
    <t>Attack Bonus</t>
  </si>
  <si>
    <t>Dmg Type</t>
  </si>
  <si>
    <t>Weight Carried</t>
  </si>
  <si>
    <t>Spellcasting Class</t>
  </si>
  <si>
    <t>Multiclass</t>
  </si>
  <si>
    <t>Caster Level</t>
  </si>
  <si>
    <t>Pact</t>
  </si>
  <si>
    <t>Common</t>
  </si>
  <si>
    <t>Normal</t>
  </si>
  <si>
    <t>Armor Stealth</t>
  </si>
  <si>
    <t>Disadv</t>
  </si>
</sst>
</file>

<file path=xl/styles.xml><?xml version="1.0" encoding="utf-8"?>
<styleSheet xmlns="http://schemas.openxmlformats.org/spreadsheetml/2006/main">
  <numFmts count="3">
    <numFmt numFmtId="164" formatCode=";;;"/>
    <numFmt numFmtId="165" formatCode="\+0;\-0;0"/>
    <numFmt numFmtId="166" formatCode="\¤\ #,##0.00"/>
  </numFmts>
  <fonts count="4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Eras Medium ITC"/>
      <family val="2"/>
    </font>
    <font>
      <b/>
      <sz val="12"/>
      <color theme="1"/>
      <name val="Eras Medium ITC"/>
      <family val="2"/>
    </font>
    <font>
      <b/>
      <sz val="12"/>
      <color theme="2"/>
      <name val="Eras Medium ITC"/>
      <family val="2"/>
    </font>
    <font>
      <sz val="14"/>
      <color theme="1"/>
      <name val="Eras Medium ITC"/>
      <family val="2"/>
    </font>
    <font>
      <b/>
      <sz val="24"/>
      <color theme="1"/>
      <name val="Eras Medium ITC"/>
      <family val="2"/>
    </font>
    <font>
      <sz val="12"/>
      <name val="Eras Medium ITC"/>
      <family val="2"/>
    </font>
    <font>
      <b/>
      <sz val="12"/>
      <color theme="0"/>
      <name val="Eras Medium IT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Eras Medium ITC"/>
      <family val="2"/>
    </font>
    <font>
      <sz val="12"/>
      <color theme="1"/>
      <name val="Calibri"/>
      <family val="2"/>
      <scheme val="minor"/>
    </font>
    <font>
      <b/>
      <sz val="8"/>
      <color theme="1"/>
      <name val="Eras Medium ITC"/>
      <family val="2"/>
    </font>
    <font>
      <b/>
      <sz val="8"/>
      <color theme="1"/>
      <name val="Calibri"/>
      <family val="2"/>
      <scheme val="minor"/>
    </font>
    <font>
      <b/>
      <sz val="12"/>
      <name val="Eras Medium ITC"/>
      <family val="2"/>
    </font>
    <font>
      <b/>
      <sz val="10"/>
      <color theme="1"/>
      <name val="Eras Medium ITC"/>
      <family val="2"/>
    </font>
    <font>
      <b/>
      <sz val="10"/>
      <color theme="1"/>
      <name val="Calibri"/>
      <family val="2"/>
      <scheme val="minor"/>
    </font>
    <font>
      <b/>
      <sz val="14"/>
      <color theme="0"/>
      <name val="Eras Medium ITC"/>
      <family val="2"/>
    </font>
    <font>
      <b/>
      <u/>
      <sz val="12"/>
      <color theme="0"/>
      <name val="Eras Medium ITC"/>
      <family val="2"/>
    </font>
    <font>
      <sz val="24"/>
      <color theme="1"/>
      <name val="Eras Medium ITC"/>
      <family val="2"/>
    </font>
    <font>
      <b/>
      <u/>
      <sz val="12"/>
      <name val="Eras Medium ITC"/>
      <family val="2"/>
    </font>
    <font>
      <b/>
      <sz val="20"/>
      <color theme="1"/>
      <name val="Eras Medium ITC"/>
      <family val="2"/>
    </font>
    <font>
      <b/>
      <sz val="24"/>
      <color theme="1"/>
      <name val="Calibri"/>
      <family val="2"/>
      <scheme val="minor"/>
    </font>
    <font>
      <b/>
      <sz val="24"/>
      <color theme="3"/>
      <name val="Eras Medium ITC"/>
      <family val="2"/>
    </font>
    <font>
      <sz val="12"/>
      <color theme="0"/>
      <name val="Eras Medium ITC"/>
      <family val="2"/>
    </font>
    <font>
      <sz val="10"/>
      <color theme="1"/>
      <name val="Eras Medium ITC"/>
      <family val="2"/>
    </font>
    <font>
      <b/>
      <sz val="11"/>
      <color theme="1"/>
      <name val="Eras Medium ITC"/>
      <family val="2"/>
    </font>
    <font>
      <b/>
      <sz val="11"/>
      <color theme="0"/>
      <name val="Eras Medium ITC"/>
      <family val="2"/>
    </font>
    <font>
      <sz val="11"/>
      <color theme="1"/>
      <name val="Eras Medium ITC"/>
      <family val="2"/>
    </font>
    <font>
      <b/>
      <sz val="10"/>
      <color theme="1" tint="0.14999847407452621"/>
      <name val="Eras Medium ITC"/>
      <family val="2"/>
    </font>
    <font>
      <b/>
      <sz val="12"/>
      <color theme="0"/>
      <name val="Eras Medium ITC"/>
      <family val="2"/>
    </font>
    <font>
      <b/>
      <sz val="12"/>
      <color theme="1"/>
      <name val="Eras Medium ITC"/>
      <family val="2"/>
    </font>
    <font>
      <b/>
      <sz val="10"/>
      <color theme="0"/>
      <name val="Eras Medium ITC"/>
      <family val="2"/>
    </font>
    <font>
      <b/>
      <sz val="11"/>
      <name val="Eras Medium ITC"/>
      <family val="2"/>
    </font>
    <font>
      <sz val="11"/>
      <name val="Eras Medium ITC"/>
      <family val="2"/>
    </font>
    <font>
      <sz val="10"/>
      <color theme="3"/>
      <name val="Eras Medium ITC"/>
      <family val="2"/>
    </font>
    <font>
      <sz val="12"/>
      <color theme="3"/>
      <name val="Eras Medium ITC"/>
      <family val="2"/>
    </font>
    <font>
      <sz val="9"/>
      <color theme="1"/>
      <name val="Eras Medium ITC"/>
      <family val="2"/>
    </font>
    <font>
      <sz val="11"/>
      <name val="Calibri"/>
      <family val="2"/>
      <scheme val="minor"/>
    </font>
    <font>
      <b/>
      <sz val="10"/>
      <name val="Eras Medium ITC"/>
      <family val="2"/>
    </font>
    <font>
      <b/>
      <sz val="10"/>
      <color theme="0"/>
      <name val="Calibri"/>
      <family val="2"/>
      <scheme val="minor"/>
    </font>
    <font>
      <b/>
      <u/>
      <sz val="10"/>
      <color theme="1"/>
      <name val="Eras Medium ITC"/>
      <family val="2"/>
    </font>
    <font>
      <b/>
      <u/>
      <sz val="10"/>
      <color theme="0"/>
      <name val="Eras Medium ITC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65">
    <xf numFmtId="0" fontId="0" fillId="0" borderId="0" xfId="0"/>
    <xf numFmtId="0" fontId="2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Protection="1"/>
    <xf numFmtId="0" fontId="7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3" fontId="2" fillId="0" borderId="0" xfId="0" applyNumberFormat="1" applyFont="1" applyBorder="1" applyAlignment="1" applyProtection="1">
      <alignment horizontal="center" vertical="center"/>
    </xf>
    <xf numFmtId="164" fontId="2" fillId="0" borderId="8" xfId="0" applyNumberFormat="1" applyFont="1" applyBorder="1" applyAlignment="1" applyProtection="1">
      <alignment horizontal="center" vertical="center"/>
      <protection hidden="1"/>
    </xf>
    <xf numFmtId="16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Protection="1"/>
    <xf numFmtId="0" fontId="11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/>
    <xf numFmtId="0" fontId="2" fillId="0" borderId="0" xfId="0" applyFont="1" applyBorder="1" applyProtection="1"/>
    <xf numFmtId="0" fontId="2" fillId="0" borderId="6" xfId="0" applyFont="1" applyBorder="1" applyProtection="1"/>
    <xf numFmtId="0" fontId="2" fillId="0" borderId="7" xfId="0" applyFont="1" applyBorder="1" applyProtection="1"/>
    <xf numFmtId="0" fontId="13" fillId="0" borderId="0" xfId="0" applyFont="1" applyFill="1" applyBorder="1" applyAlignment="1" applyProtection="1">
      <alignment horizontal="left" vertical="top"/>
    </xf>
    <xf numFmtId="0" fontId="14" fillId="0" borderId="0" xfId="0" applyFont="1" applyFill="1" applyBorder="1" applyAlignment="1" applyProtection="1">
      <alignment horizontal="left" vertical="top"/>
    </xf>
    <xf numFmtId="49" fontId="3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shrinkToFit="1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/>
    <xf numFmtId="0" fontId="5" fillId="0" borderId="0" xfId="0" applyFont="1" applyBorder="1" applyAlignment="1" applyProtection="1">
      <alignment horizontal="center" vertical="center" shrinkToFit="1"/>
      <protection locked="0"/>
    </xf>
    <xf numFmtId="0" fontId="25" fillId="0" borderId="0" xfId="0" applyFont="1" applyBorder="1" applyProtection="1">
      <protection locked="0"/>
    </xf>
    <xf numFmtId="0" fontId="25" fillId="0" borderId="6" xfId="0" applyFont="1" applyBorder="1" applyAlignment="1" applyProtection="1">
      <protection locked="0"/>
    </xf>
    <xf numFmtId="0" fontId="25" fillId="0" borderId="0" xfId="0" applyFont="1" applyBorder="1" applyProtection="1"/>
    <xf numFmtId="0" fontId="25" fillId="0" borderId="6" xfId="0" applyFont="1" applyBorder="1" applyProtection="1">
      <protection locked="0"/>
    </xf>
    <xf numFmtId="0" fontId="25" fillId="0" borderId="6" xfId="0" applyFont="1" applyBorder="1" applyProtection="1"/>
    <xf numFmtId="0" fontId="2" fillId="0" borderId="0" xfId="0" applyFont="1" applyAlignment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Fill="1" applyAlignment="1" applyProtection="1">
      <alignment shrinkToFit="1"/>
      <protection hidden="1"/>
    </xf>
    <xf numFmtId="0" fontId="2" fillId="0" borderId="0" xfId="0" applyFont="1" applyAlignment="1" applyProtection="1">
      <alignment shrinkToFit="1"/>
      <protection hidden="1"/>
    </xf>
    <xf numFmtId="0" fontId="2" fillId="0" borderId="0" xfId="0" applyFont="1" applyFill="1" applyProtection="1">
      <protection hidden="1"/>
    </xf>
    <xf numFmtId="165" fontId="2" fillId="0" borderId="0" xfId="0" applyNumberFormat="1" applyFont="1" applyAlignment="1" applyProtection="1">
      <alignment shrinkToFit="1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ont="1" applyFill="1" applyBorder="1" applyAlignment="1" applyProtection="1">
      <protection hidden="1"/>
    </xf>
    <xf numFmtId="165" fontId="2" fillId="0" borderId="0" xfId="0" applyNumberFormat="1" applyFont="1" applyProtection="1">
      <protection hidden="1"/>
    </xf>
    <xf numFmtId="0" fontId="2" fillId="0" borderId="0" xfId="0" applyFont="1" applyBorder="1" applyAlignment="1" applyProtection="1">
      <alignment shrinkToFit="1"/>
      <protection hidden="1"/>
    </xf>
    <xf numFmtId="0" fontId="0" fillId="0" borderId="0" xfId="0" applyFont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165" fontId="29" fillId="0" borderId="0" xfId="0" applyNumberFormat="1" applyFont="1" applyProtection="1">
      <protection hidden="1"/>
    </xf>
    <xf numFmtId="0" fontId="29" fillId="0" borderId="0" xfId="0" applyFont="1" applyProtection="1">
      <protection hidden="1"/>
    </xf>
    <xf numFmtId="0" fontId="38" fillId="0" borderId="0" xfId="0" applyFont="1" applyProtection="1">
      <protection hidden="1"/>
    </xf>
    <xf numFmtId="165" fontId="38" fillId="0" borderId="0" xfId="0" applyNumberFormat="1" applyFont="1" applyProtection="1">
      <protection hidden="1"/>
    </xf>
    <xf numFmtId="0" fontId="29" fillId="0" borderId="8" xfId="0" applyFont="1" applyFill="1" applyBorder="1" applyAlignment="1" applyProtection="1">
      <alignment shrinkToFit="1"/>
      <protection hidden="1"/>
    </xf>
    <xf numFmtId="0" fontId="29" fillId="0" borderId="0" xfId="0" applyFont="1" applyBorder="1" applyAlignment="1" applyProtection="1">
      <alignment shrinkToFit="1"/>
      <protection hidden="1"/>
    </xf>
    <xf numFmtId="0" fontId="29" fillId="0" borderId="0" xfId="0" applyFont="1" applyBorder="1" applyProtection="1">
      <protection hidden="1"/>
    </xf>
    <xf numFmtId="0" fontId="29" fillId="0" borderId="9" xfId="0" applyFont="1" applyBorder="1" applyProtection="1">
      <protection hidden="1"/>
    </xf>
    <xf numFmtId="165" fontId="29" fillId="0" borderId="0" xfId="0" applyNumberFormat="1" applyFont="1" applyBorder="1" applyAlignment="1" applyProtection="1">
      <alignment shrinkToFit="1"/>
      <protection hidden="1"/>
    </xf>
    <xf numFmtId="0" fontId="29" fillId="0" borderId="5" xfId="0" applyFont="1" applyFill="1" applyBorder="1" applyAlignment="1" applyProtection="1">
      <alignment shrinkToFit="1"/>
      <protection hidden="1"/>
    </xf>
    <xf numFmtId="165" fontId="29" fillId="0" borderId="6" xfId="0" applyNumberFormat="1" applyFont="1" applyBorder="1" applyAlignment="1" applyProtection="1">
      <alignment shrinkToFit="1"/>
      <protection hidden="1"/>
    </xf>
    <xf numFmtId="0" fontId="29" fillId="0" borderId="6" xfId="0" applyFont="1" applyBorder="1" applyProtection="1">
      <protection hidden="1"/>
    </xf>
    <xf numFmtId="0" fontId="29" fillId="0" borderId="7" xfId="0" applyFont="1" applyBorder="1" applyProtection="1">
      <protection hidden="1"/>
    </xf>
    <xf numFmtId="0" fontId="29" fillId="0" borderId="8" xfId="0" applyFont="1" applyBorder="1" applyAlignment="1" applyProtection="1">
      <alignment shrinkToFit="1"/>
      <protection hidden="1"/>
    </xf>
    <xf numFmtId="165" fontId="29" fillId="0" borderId="0" xfId="0" applyNumberFormat="1" applyFont="1" applyBorder="1" applyProtection="1">
      <protection hidden="1"/>
    </xf>
    <xf numFmtId="0" fontId="29" fillId="0" borderId="5" xfId="0" applyFont="1" applyBorder="1" applyAlignment="1" applyProtection="1">
      <alignment shrinkToFit="1"/>
      <protection hidden="1"/>
    </xf>
    <xf numFmtId="165" fontId="29" fillId="0" borderId="6" xfId="0" applyNumberFormat="1" applyFont="1" applyBorder="1" applyProtection="1">
      <protection hidden="1"/>
    </xf>
    <xf numFmtId="0" fontId="2" fillId="0" borderId="0" xfId="0" applyFont="1" applyFill="1" applyBorder="1" applyProtection="1"/>
    <xf numFmtId="0" fontId="25" fillId="0" borderId="3" xfId="0" applyFont="1" applyBorder="1" applyProtection="1">
      <protection locked="0"/>
    </xf>
    <xf numFmtId="0" fontId="25" fillId="0" borderId="3" xfId="0" applyFont="1" applyBorder="1" applyProtection="1"/>
    <xf numFmtId="0" fontId="2" fillId="0" borderId="3" xfId="0" applyFont="1" applyBorder="1" applyProtection="1"/>
    <xf numFmtId="0" fontId="2" fillId="0" borderId="5" xfId="0" applyFont="1" applyFill="1" applyBorder="1" applyProtection="1"/>
    <xf numFmtId="0" fontId="2" fillId="0" borderId="7" xfId="0" applyFont="1" applyFill="1" applyBorder="1" applyProtection="1"/>
    <xf numFmtId="0" fontId="2" fillId="0" borderId="0" xfId="0" applyFont="1" applyFill="1" applyBorder="1" applyAlignment="1" applyProtection="1">
      <alignment vertical="center" shrinkToFit="1"/>
      <protection locked="0"/>
    </xf>
    <xf numFmtId="0" fontId="26" fillId="0" borderId="0" xfId="0" applyFont="1" applyProtection="1"/>
    <xf numFmtId="0" fontId="2" fillId="0" borderId="0" xfId="0" applyFont="1" applyAlignment="1" applyProtection="1">
      <alignment horizontal="center"/>
    </xf>
    <xf numFmtId="0" fontId="2" fillId="0" borderId="28" xfId="0" applyFont="1" applyBorder="1" applyAlignment="1" applyProtection="1">
      <alignment horizontal="center" vertical="center"/>
      <protection locked="0"/>
    </xf>
    <xf numFmtId="49" fontId="26" fillId="0" borderId="41" xfId="0" applyNumberFormat="1" applyFont="1" applyBorder="1" applyAlignment="1" applyProtection="1">
      <alignment horizontal="center" vertical="center" textRotation="180" shrinkToFit="1"/>
      <protection locked="0"/>
    </xf>
    <xf numFmtId="49" fontId="26" fillId="0" borderId="21" xfId="0" applyNumberFormat="1" applyFont="1" applyBorder="1" applyAlignment="1" applyProtection="1">
      <alignment horizontal="center" vertical="center" textRotation="180" shrinkToFit="1"/>
      <protection locked="0"/>
    </xf>
    <xf numFmtId="49" fontId="26" fillId="0" borderId="44" xfId="0" applyNumberFormat="1" applyFont="1" applyBorder="1" applyAlignment="1" applyProtection="1">
      <alignment horizontal="center" vertical="center" textRotation="180" shrinkToFit="1"/>
      <protection locked="0"/>
    </xf>
    <xf numFmtId="49" fontId="26" fillId="4" borderId="21" xfId="0" applyNumberFormat="1" applyFont="1" applyFill="1" applyBorder="1" applyAlignment="1" applyProtection="1">
      <alignment horizontal="center" vertical="center" textRotation="180" shrinkToFit="1"/>
      <protection locked="0"/>
    </xf>
    <xf numFmtId="0" fontId="27" fillId="0" borderId="2" xfId="0" applyFont="1" applyBorder="1" applyProtection="1">
      <protection hidden="1"/>
    </xf>
    <xf numFmtId="0" fontId="29" fillId="0" borderId="3" xfId="0" applyFont="1" applyBorder="1" applyProtection="1">
      <protection hidden="1"/>
    </xf>
    <xf numFmtId="0" fontId="29" fillId="0" borderId="4" xfId="0" applyFont="1" applyBorder="1" applyProtection="1">
      <protection hidden="1"/>
    </xf>
    <xf numFmtId="0" fontId="29" fillId="0" borderId="5" xfId="0" applyFont="1" applyBorder="1" applyProtection="1">
      <protection hidden="1"/>
    </xf>
    <xf numFmtId="165" fontId="2" fillId="0" borderId="0" xfId="0" applyNumberFormat="1" applyFont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protection locked="0"/>
    </xf>
    <xf numFmtId="165" fontId="2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protection locked="0"/>
    </xf>
    <xf numFmtId="0" fontId="25" fillId="0" borderId="10" xfId="0" applyFont="1" applyBorder="1" applyProtection="1">
      <protection locked="0"/>
    </xf>
    <xf numFmtId="0" fontId="25" fillId="0" borderId="66" xfId="0" applyFont="1" applyBorder="1" applyProtection="1">
      <protection locked="0"/>
    </xf>
    <xf numFmtId="0" fontId="25" fillId="0" borderId="33" xfId="0" applyFont="1" applyBorder="1" applyProtection="1">
      <protection locked="0"/>
    </xf>
    <xf numFmtId="0" fontId="25" fillId="0" borderId="1" xfId="0" applyFont="1" applyBorder="1" applyProtection="1">
      <protection locked="0"/>
    </xf>
    <xf numFmtId="0" fontId="25" fillId="0" borderId="56" xfId="0" applyFont="1" applyBorder="1" applyProtection="1">
      <protection locked="0"/>
    </xf>
    <xf numFmtId="0" fontId="25" fillId="0" borderId="27" xfId="0" applyFont="1" applyBorder="1" applyProtection="1">
      <protection locked="0"/>
    </xf>
    <xf numFmtId="0" fontId="25" fillId="0" borderId="28" xfId="0" applyFont="1" applyBorder="1" applyProtection="1">
      <protection locked="0"/>
    </xf>
    <xf numFmtId="0" fontId="25" fillId="0" borderId="43" xfId="0" applyFont="1" applyBorder="1" applyProtection="1">
      <protection locked="0"/>
    </xf>
    <xf numFmtId="0" fontId="29" fillId="0" borderId="8" xfId="0" applyFont="1" applyBorder="1" applyProtection="1">
      <protection hidden="1"/>
    </xf>
    <xf numFmtId="0" fontId="2" fillId="0" borderId="45" xfId="0" applyFont="1" applyBorder="1" applyAlignment="1" applyProtection="1">
      <alignment horizontal="center" vertical="center"/>
      <protection locked="0"/>
    </xf>
    <xf numFmtId="0" fontId="29" fillId="0" borderId="9" xfId="0" applyFont="1" applyBorder="1" applyProtection="1">
      <protection hidden="1"/>
    </xf>
    <xf numFmtId="0" fontId="29" fillId="0" borderId="7" xfId="0" applyFont="1" applyBorder="1" applyProtection="1">
      <protection hidden="1"/>
    </xf>
    <xf numFmtId="0" fontId="29" fillId="0" borderId="5" xfId="0" applyFont="1" applyBorder="1" applyProtection="1">
      <protection hidden="1"/>
    </xf>
    <xf numFmtId="0" fontId="29" fillId="0" borderId="8" xfId="0" applyFont="1" applyBorder="1" applyProtection="1">
      <protection hidden="1"/>
    </xf>
    <xf numFmtId="0" fontId="3" fillId="8" borderId="35" xfId="0" applyFont="1" applyFill="1" applyBorder="1" applyAlignment="1" applyProtection="1">
      <alignment horizontal="center"/>
    </xf>
    <xf numFmtId="0" fontId="3" fillId="8" borderId="36" xfId="0" applyFont="1" applyFill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 vertical="center" shrinkToFit="1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0" fontId="2" fillId="0" borderId="4" xfId="0" applyFont="1" applyBorder="1" applyAlignment="1" applyProtection="1">
      <alignment horizontal="center" vertical="center" shrinkToFit="1"/>
      <protection locked="0"/>
    </xf>
    <xf numFmtId="0" fontId="2" fillId="0" borderId="63" xfId="0" applyFont="1" applyBorder="1" applyAlignment="1" applyProtection="1">
      <alignment horizontal="center" vertical="center" shrinkToFit="1"/>
      <protection locked="0"/>
    </xf>
    <xf numFmtId="0" fontId="2" fillId="0" borderId="6" xfId="0" applyFont="1" applyBorder="1" applyAlignment="1" applyProtection="1">
      <alignment horizontal="center" vertical="center" shrinkToFit="1"/>
      <protection locked="0"/>
    </xf>
    <xf numFmtId="0" fontId="2" fillId="0" borderId="7" xfId="0" applyFont="1" applyBorder="1" applyAlignment="1" applyProtection="1">
      <alignment horizontal="center" vertical="center" shrinkToFit="1"/>
      <protection locked="0"/>
    </xf>
    <xf numFmtId="0" fontId="26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26" fillId="0" borderId="19" xfId="0" applyNumberFormat="1" applyFont="1" applyBorder="1" applyAlignment="1" applyProtection="1">
      <alignment horizontal="center" vertical="center" textRotation="180" shrinkToFit="1"/>
      <protection locked="0"/>
    </xf>
    <xf numFmtId="0" fontId="26" fillId="4" borderId="19" xfId="0" applyNumberFormat="1" applyFont="1" applyFill="1" applyBorder="1" applyAlignment="1" applyProtection="1">
      <alignment horizontal="center" vertical="center" textRotation="180" shrinkToFit="1"/>
      <protection locked="0"/>
    </xf>
    <xf numFmtId="49" fontId="16" fillId="0" borderId="19" xfId="0" applyNumberFormat="1" applyFont="1" applyBorder="1" applyAlignment="1" applyProtection="1">
      <alignment vertical="top" textRotation="180" shrinkToFit="1"/>
      <protection locked="0"/>
    </xf>
    <xf numFmtId="49" fontId="16" fillId="4" borderId="19" xfId="0" applyNumberFormat="1" applyFont="1" applyFill="1" applyBorder="1" applyAlignment="1" applyProtection="1">
      <alignment vertical="top" textRotation="180" shrinkToFit="1"/>
      <protection locked="0"/>
    </xf>
    <xf numFmtId="0" fontId="27" fillId="4" borderId="2" xfId="0" applyFont="1" applyFill="1" applyBorder="1" applyAlignment="1" applyProtection="1">
      <alignment horizontal="center" vertical="center" textRotation="180" wrapText="1"/>
    </xf>
    <xf numFmtId="0" fontId="27" fillId="4" borderId="4" xfId="0" applyFont="1" applyFill="1" applyBorder="1" applyAlignment="1" applyProtection="1">
      <alignment horizontal="center" vertical="center" textRotation="180" wrapText="1"/>
    </xf>
    <xf numFmtId="0" fontId="27" fillId="4" borderId="8" xfId="0" applyFont="1" applyFill="1" applyBorder="1" applyAlignment="1" applyProtection="1">
      <alignment horizontal="center" vertical="center" textRotation="180" wrapText="1"/>
    </xf>
    <xf numFmtId="0" fontId="27" fillId="4" borderId="9" xfId="0" applyFont="1" applyFill="1" applyBorder="1" applyAlignment="1" applyProtection="1">
      <alignment horizontal="center" vertical="center" textRotation="180" wrapText="1"/>
    </xf>
    <xf numFmtId="0" fontId="27" fillId="4" borderId="5" xfId="0" applyFont="1" applyFill="1" applyBorder="1" applyAlignment="1" applyProtection="1">
      <alignment horizontal="center" vertical="center" textRotation="180" wrapText="1"/>
    </xf>
    <xf numFmtId="0" fontId="27" fillId="4" borderId="7" xfId="0" applyFont="1" applyFill="1" applyBorder="1" applyAlignment="1" applyProtection="1">
      <alignment horizontal="center" vertical="center" textRotation="180" wrapText="1"/>
    </xf>
    <xf numFmtId="0" fontId="26" fillId="0" borderId="39" xfId="0" applyFont="1" applyBorder="1" applyAlignment="1" applyProtection="1">
      <alignment horizontal="center" vertical="center" textRotation="180" shrinkToFit="1"/>
      <protection locked="0"/>
    </xf>
    <xf numFmtId="0" fontId="26" fillId="0" borderId="40" xfId="0" applyFont="1" applyBorder="1" applyAlignment="1" applyProtection="1">
      <alignment horizontal="center" vertical="center" textRotation="180" shrinkToFit="1"/>
      <protection locked="0"/>
    </xf>
    <xf numFmtId="0" fontId="26" fillId="0" borderId="19" xfId="0" applyFont="1" applyBorder="1" applyAlignment="1" applyProtection="1">
      <alignment horizontal="center" vertical="center" textRotation="180" shrinkToFit="1"/>
      <protection locked="0"/>
    </xf>
    <xf numFmtId="0" fontId="26" fillId="0" borderId="24" xfId="0" applyFont="1" applyBorder="1" applyAlignment="1" applyProtection="1">
      <alignment horizontal="center" vertical="center" textRotation="180" shrinkToFit="1"/>
      <protection locked="0"/>
    </xf>
    <xf numFmtId="0" fontId="26" fillId="0" borderId="33" xfId="0" applyFont="1" applyBorder="1" applyAlignment="1" applyProtection="1">
      <alignment horizontal="center" vertical="center" textRotation="180" shrinkToFit="1"/>
      <protection locked="0"/>
    </xf>
    <xf numFmtId="0" fontId="26" fillId="0" borderId="27" xfId="0" applyFont="1" applyBorder="1" applyAlignment="1" applyProtection="1">
      <alignment horizontal="center" vertical="center" textRotation="180" shrinkToFit="1"/>
      <protection locked="0"/>
    </xf>
    <xf numFmtId="0" fontId="34" fillId="13" borderId="4" xfId="0" applyFont="1" applyFill="1" applyBorder="1" applyAlignment="1" applyProtection="1">
      <alignment horizontal="center" vertical="center" textRotation="180" shrinkToFit="1"/>
    </xf>
    <xf numFmtId="0" fontId="34" fillId="13" borderId="9" xfId="0" applyFont="1" applyFill="1" applyBorder="1" applyAlignment="1" applyProtection="1">
      <alignment horizontal="center" vertical="center" textRotation="180" shrinkToFit="1"/>
    </xf>
    <xf numFmtId="0" fontId="34" fillId="13" borderId="7" xfId="0" applyFont="1" applyFill="1" applyBorder="1" applyAlignment="1" applyProtection="1">
      <alignment horizontal="center" vertical="center" textRotation="180" shrinkToFit="1"/>
    </xf>
    <xf numFmtId="0" fontId="27" fillId="13" borderId="2" xfId="0" applyFont="1" applyFill="1" applyBorder="1" applyAlignment="1" applyProtection="1">
      <alignment horizontal="center" vertical="center" textRotation="180" shrinkToFit="1"/>
    </xf>
    <xf numFmtId="0" fontId="27" fillId="13" borderId="8" xfId="0" applyFont="1" applyFill="1" applyBorder="1" applyAlignment="1" applyProtection="1">
      <alignment horizontal="center" vertical="center" textRotation="180" shrinkToFit="1"/>
    </xf>
    <xf numFmtId="0" fontId="27" fillId="13" borderId="5" xfId="0" applyFont="1" applyFill="1" applyBorder="1" applyAlignment="1" applyProtection="1">
      <alignment horizontal="center" vertical="center" textRotation="180" shrinkToFit="1"/>
    </xf>
    <xf numFmtId="165" fontId="26" fillId="0" borderId="33" xfId="0" applyNumberFormat="1" applyFont="1" applyBorder="1" applyAlignment="1" applyProtection="1">
      <alignment horizontal="center" vertical="center" textRotation="180" shrinkToFit="1"/>
    </xf>
    <xf numFmtId="165" fontId="26" fillId="0" borderId="19" xfId="0" applyNumberFormat="1" applyFont="1" applyBorder="1" applyAlignment="1" applyProtection="1">
      <alignment horizontal="center" vertical="center" textRotation="180" shrinkToFit="1"/>
    </xf>
    <xf numFmtId="165" fontId="26" fillId="0" borderId="39" xfId="0" applyNumberFormat="1" applyFont="1" applyBorder="1" applyAlignment="1" applyProtection="1">
      <alignment horizontal="center" vertical="center" textRotation="180" shrinkToFit="1"/>
    </xf>
    <xf numFmtId="0" fontId="27" fillId="11" borderId="2" xfId="0" applyFont="1" applyFill="1" applyBorder="1" applyAlignment="1" applyProtection="1">
      <alignment horizontal="center" vertical="center" textRotation="180" wrapText="1"/>
    </xf>
    <xf numFmtId="0" fontId="27" fillId="11" borderId="4" xfId="0" applyFont="1" applyFill="1" applyBorder="1" applyAlignment="1" applyProtection="1">
      <alignment horizontal="center" vertical="center" textRotation="180" wrapText="1"/>
    </xf>
    <xf numFmtId="0" fontId="27" fillId="11" borderId="8" xfId="0" applyFont="1" applyFill="1" applyBorder="1" applyAlignment="1" applyProtection="1">
      <alignment horizontal="center" vertical="center" textRotation="180" wrapText="1"/>
    </xf>
    <xf numFmtId="0" fontId="27" fillId="11" borderId="9" xfId="0" applyFont="1" applyFill="1" applyBorder="1" applyAlignment="1" applyProtection="1">
      <alignment horizontal="center" vertical="center" textRotation="180" wrapText="1"/>
    </xf>
    <xf numFmtId="0" fontId="27" fillId="11" borderId="5" xfId="0" applyFont="1" applyFill="1" applyBorder="1" applyAlignment="1" applyProtection="1">
      <alignment horizontal="center" vertical="center" textRotation="180" wrapText="1"/>
    </xf>
    <xf numFmtId="0" fontId="27" fillId="11" borderId="7" xfId="0" applyFont="1" applyFill="1" applyBorder="1" applyAlignment="1" applyProtection="1">
      <alignment horizontal="center" vertical="center" textRotation="180" wrapText="1"/>
    </xf>
    <xf numFmtId="0" fontId="26" fillId="0" borderId="33" xfId="0" applyFont="1" applyBorder="1" applyAlignment="1" applyProtection="1">
      <alignment horizontal="center" vertical="center" textRotation="180" shrinkToFit="1"/>
    </xf>
    <xf numFmtId="0" fontId="26" fillId="0" borderId="19" xfId="0" applyFont="1" applyBorder="1" applyAlignment="1" applyProtection="1">
      <alignment horizontal="center" vertical="center" textRotation="180" shrinkToFit="1"/>
    </xf>
    <xf numFmtId="0" fontId="26" fillId="0" borderId="39" xfId="0" applyFont="1" applyBorder="1" applyAlignment="1" applyProtection="1">
      <alignment horizontal="center" vertical="center" textRotation="180" shrinkToFit="1"/>
    </xf>
    <xf numFmtId="0" fontId="27" fillId="8" borderId="2" xfId="0" applyFont="1" applyFill="1" applyBorder="1" applyAlignment="1" applyProtection="1">
      <alignment horizontal="center" vertical="center" textRotation="180" wrapText="1"/>
    </xf>
    <xf numFmtId="0" fontId="27" fillId="8" borderId="4" xfId="0" applyFont="1" applyFill="1" applyBorder="1" applyAlignment="1" applyProtection="1">
      <alignment horizontal="center" vertical="center" textRotation="180" wrapText="1"/>
    </xf>
    <xf numFmtId="0" fontId="27" fillId="8" borderId="8" xfId="0" applyFont="1" applyFill="1" applyBorder="1" applyAlignment="1" applyProtection="1">
      <alignment horizontal="center" vertical="center" textRotation="180" wrapText="1"/>
    </xf>
    <xf numFmtId="0" fontId="27" fillId="8" borderId="9" xfId="0" applyFont="1" applyFill="1" applyBorder="1" applyAlignment="1" applyProtection="1">
      <alignment horizontal="center" vertical="center" textRotation="180" wrapText="1"/>
    </xf>
    <xf numFmtId="0" fontId="27" fillId="8" borderId="5" xfId="0" applyFont="1" applyFill="1" applyBorder="1" applyAlignment="1" applyProtection="1">
      <alignment horizontal="center" vertical="center" textRotation="180" wrapText="1"/>
    </xf>
    <xf numFmtId="0" fontId="27" fillId="8" borderId="7" xfId="0" applyFont="1" applyFill="1" applyBorder="1" applyAlignment="1" applyProtection="1">
      <alignment horizontal="center" vertical="center" textRotation="180" wrapText="1"/>
    </xf>
    <xf numFmtId="0" fontId="28" fillId="10" borderId="2" xfId="0" applyFont="1" applyFill="1" applyBorder="1" applyAlignment="1" applyProtection="1">
      <alignment horizontal="center" vertical="center" textRotation="180" wrapText="1"/>
    </xf>
    <xf numFmtId="0" fontId="28" fillId="10" borderId="4" xfId="0" applyFont="1" applyFill="1" applyBorder="1" applyAlignment="1" applyProtection="1">
      <alignment horizontal="center" vertical="center" textRotation="180" wrapText="1"/>
    </xf>
    <xf numFmtId="0" fontId="28" fillId="10" borderId="8" xfId="0" applyFont="1" applyFill="1" applyBorder="1" applyAlignment="1" applyProtection="1">
      <alignment horizontal="center" vertical="center" textRotation="180" wrapText="1"/>
    </xf>
    <xf numFmtId="0" fontId="28" fillId="10" borderId="9" xfId="0" applyFont="1" applyFill="1" applyBorder="1" applyAlignment="1" applyProtection="1">
      <alignment horizontal="center" vertical="center" textRotation="180" wrapText="1"/>
    </xf>
    <xf numFmtId="0" fontId="28" fillId="10" borderId="5" xfId="0" applyFont="1" applyFill="1" applyBorder="1" applyAlignment="1" applyProtection="1">
      <alignment horizontal="center" vertical="center" textRotation="180" wrapText="1"/>
    </xf>
    <xf numFmtId="0" fontId="28" fillId="10" borderId="7" xfId="0" applyFont="1" applyFill="1" applyBorder="1" applyAlignment="1" applyProtection="1">
      <alignment horizontal="center" vertical="center" textRotation="180" wrapText="1"/>
    </xf>
    <xf numFmtId="49" fontId="3" fillId="0" borderId="44" xfId="0" applyNumberFormat="1" applyFont="1" applyBorder="1" applyAlignment="1" applyProtection="1">
      <alignment horizontal="center" vertical="top" textRotation="180"/>
      <protection locked="0"/>
    </xf>
    <xf numFmtId="49" fontId="3" fillId="0" borderId="33" xfId="0" applyNumberFormat="1" applyFont="1" applyBorder="1" applyAlignment="1" applyProtection="1">
      <alignment horizontal="center" vertical="top" textRotation="180"/>
      <protection locked="0"/>
    </xf>
    <xf numFmtId="49" fontId="3" fillId="0" borderId="21" xfId="0" applyNumberFormat="1" applyFont="1" applyBorder="1" applyAlignment="1" applyProtection="1">
      <alignment horizontal="center" vertical="top" textRotation="180"/>
      <protection locked="0"/>
    </xf>
    <xf numFmtId="49" fontId="3" fillId="0" borderId="19" xfId="0" applyNumberFormat="1" applyFont="1" applyBorder="1" applyAlignment="1" applyProtection="1">
      <alignment horizontal="center" vertical="top" textRotation="180"/>
      <protection locked="0"/>
    </xf>
    <xf numFmtId="49" fontId="3" fillId="0" borderId="41" xfId="0" applyNumberFormat="1" applyFont="1" applyBorder="1" applyAlignment="1" applyProtection="1">
      <alignment horizontal="center" vertical="top" textRotation="180"/>
      <protection locked="0"/>
    </xf>
    <xf numFmtId="49" fontId="3" fillId="0" borderId="39" xfId="0" applyNumberFormat="1" applyFont="1" applyBorder="1" applyAlignment="1" applyProtection="1">
      <alignment horizontal="center" vertical="top" textRotation="180"/>
      <protection locked="0"/>
    </xf>
    <xf numFmtId="0" fontId="28" fillId="2" borderId="2" xfId="0" applyFont="1" applyFill="1" applyBorder="1" applyAlignment="1" applyProtection="1">
      <alignment horizontal="center" vertical="center" textRotation="180" wrapText="1"/>
    </xf>
    <xf numFmtId="0" fontId="28" fillId="2" borderId="4" xfId="0" applyFont="1" applyFill="1" applyBorder="1" applyAlignment="1" applyProtection="1">
      <alignment horizontal="center" vertical="center" textRotation="180" wrapText="1"/>
    </xf>
    <xf numFmtId="0" fontId="28" fillId="2" borderId="8" xfId="0" applyFont="1" applyFill="1" applyBorder="1" applyAlignment="1" applyProtection="1">
      <alignment horizontal="center" vertical="center" textRotation="180" wrapText="1"/>
    </xf>
    <xf numFmtId="0" fontId="28" fillId="2" borderId="9" xfId="0" applyFont="1" applyFill="1" applyBorder="1" applyAlignment="1" applyProtection="1">
      <alignment horizontal="center" vertical="center" textRotation="180" wrapText="1"/>
    </xf>
    <xf numFmtId="0" fontId="28" fillId="2" borderId="5" xfId="0" applyFont="1" applyFill="1" applyBorder="1" applyAlignment="1" applyProtection="1">
      <alignment horizontal="center" vertical="center" textRotation="180" wrapText="1"/>
    </xf>
    <xf numFmtId="0" fontId="28" fillId="2" borderId="7" xfId="0" applyFont="1" applyFill="1" applyBorder="1" applyAlignment="1" applyProtection="1">
      <alignment horizontal="center" vertical="center" textRotation="180" wrapText="1"/>
    </xf>
    <xf numFmtId="49" fontId="2" fillId="0" borderId="37" xfId="0" applyNumberFormat="1" applyFont="1" applyBorder="1" applyAlignment="1" applyProtection="1">
      <alignment horizontal="left" shrinkToFit="1"/>
      <protection locked="0"/>
    </xf>
    <xf numFmtId="49" fontId="2" fillId="0" borderId="31" xfId="0" applyNumberFormat="1" applyFont="1" applyBorder="1" applyAlignment="1" applyProtection="1">
      <alignment horizontal="left" shrinkToFit="1"/>
      <protection locked="0"/>
    </xf>
    <xf numFmtId="49" fontId="2" fillId="0" borderId="39" xfId="0" applyNumberFormat="1" applyFont="1" applyBorder="1" applyAlignment="1" applyProtection="1">
      <alignment horizontal="left" shrinkToFit="1"/>
      <protection locked="0"/>
    </xf>
    <xf numFmtId="49" fontId="2" fillId="0" borderId="19" xfId="0" applyNumberFormat="1" applyFont="1" applyBorder="1" applyAlignment="1" applyProtection="1">
      <alignment horizontal="left" shrinkToFit="1"/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3" xfId="0" applyFont="1" applyBorder="1" applyAlignment="1" applyProtection="1">
      <alignment horizontal="center"/>
      <protection locked="0"/>
    </xf>
    <xf numFmtId="0" fontId="3" fillId="5" borderId="57" xfId="0" applyFont="1" applyFill="1" applyBorder="1" applyAlignment="1" applyProtection="1">
      <alignment horizontal="center"/>
    </xf>
    <xf numFmtId="0" fontId="3" fillId="5" borderId="58" xfId="0" applyFont="1" applyFill="1" applyBorder="1" applyAlignment="1" applyProtection="1">
      <alignment horizontal="center"/>
    </xf>
    <xf numFmtId="0" fontId="3" fillId="9" borderId="57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3" fillId="9" borderId="15" xfId="0" applyFont="1" applyFill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  <protection locked="0"/>
    </xf>
    <xf numFmtId="49" fontId="2" fillId="0" borderId="39" xfId="0" applyNumberFormat="1" applyFont="1" applyBorder="1" applyAlignment="1" applyProtection="1">
      <alignment horizontal="left" vertical="center" wrapText="1"/>
      <protection locked="0"/>
    </xf>
    <xf numFmtId="49" fontId="2" fillId="0" borderId="19" xfId="0" applyNumberFormat="1" applyFont="1" applyBorder="1" applyAlignment="1" applyProtection="1">
      <alignment horizontal="left" vertical="center" wrapText="1"/>
      <protection locked="0"/>
    </xf>
    <xf numFmtId="49" fontId="2" fillId="0" borderId="23" xfId="0" applyNumberFormat="1" applyFont="1" applyBorder="1" applyAlignment="1" applyProtection="1">
      <alignment horizontal="left" vertical="center" wrapText="1"/>
      <protection locked="0"/>
    </xf>
    <xf numFmtId="0" fontId="2" fillId="0" borderId="19" xfId="0" applyNumberFormat="1" applyFont="1" applyBorder="1" applyAlignment="1" applyProtection="1">
      <alignment horizontal="center" shrinkToFit="1"/>
      <protection locked="0"/>
    </xf>
    <xf numFmtId="49" fontId="2" fillId="0" borderId="19" xfId="0" applyNumberFormat="1" applyFont="1" applyBorder="1" applyAlignment="1" applyProtection="1">
      <alignment horizontal="center" shrinkToFit="1"/>
      <protection locked="0"/>
    </xf>
    <xf numFmtId="49" fontId="3" fillId="0" borderId="39" xfId="0" applyNumberFormat="1" applyFont="1" applyBorder="1" applyAlignment="1" applyProtection="1">
      <alignment horizontal="left" shrinkToFit="1"/>
      <protection locked="0"/>
    </xf>
    <xf numFmtId="49" fontId="3" fillId="0" borderId="19" xfId="0" applyNumberFormat="1" applyFont="1" applyBorder="1" applyAlignment="1" applyProtection="1">
      <alignment horizontal="left" shrinkToFit="1"/>
      <protection locked="0"/>
    </xf>
    <xf numFmtId="0" fontId="2" fillId="0" borderId="33" xfId="0" applyNumberFormat="1" applyFont="1" applyBorder="1" applyAlignment="1" applyProtection="1">
      <alignment horizontal="center" shrinkToFit="1"/>
      <protection locked="0"/>
    </xf>
    <xf numFmtId="0" fontId="2" fillId="0" borderId="1" xfId="0" applyNumberFormat="1" applyFont="1" applyBorder="1" applyAlignment="1" applyProtection="1">
      <alignment horizontal="center" shrinkToFit="1"/>
      <protection locked="0"/>
    </xf>
    <xf numFmtId="0" fontId="2" fillId="0" borderId="20" xfId="0" applyNumberFormat="1" applyFont="1" applyBorder="1" applyAlignment="1" applyProtection="1">
      <alignment horizontal="center" shrinkToFit="1"/>
      <protection locked="0"/>
    </xf>
    <xf numFmtId="49" fontId="2" fillId="0" borderId="33" xfId="0" applyNumberFormat="1" applyFont="1" applyBorder="1" applyAlignment="1" applyProtection="1">
      <alignment horizontal="center" shrinkToFit="1"/>
      <protection locked="0"/>
    </xf>
    <xf numFmtId="49" fontId="2" fillId="0" borderId="1" xfId="0" applyNumberFormat="1" applyFont="1" applyBorder="1" applyAlignment="1" applyProtection="1">
      <alignment horizontal="center" shrinkToFit="1"/>
      <protection locked="0"/>
    </xf>
    <xf numFmtId="49" fontId="2" fillId="0" borderId="20" xfId="0" applyNumberFormat="1" applyFont="1" applyBorder="1" applyAlignment="1" applyProtection="1">
      <alignment horizontal="center" shrinkToFit="1"/>
      <protection locked="0"/>
    </xf>
    <xf numFmtId="0" fontId="3" fillId="4" borderId="35" xfId="0" applyFont="1" applyFill="1" applyBorder="1" applyAlignment="1" applyProtection="1">
      <alignment horizontal="left"/>
    </xf>
    <xf numFmtId="0" fontId="3" fillId="4" borderId="36" xfId="0" applyFont="1" applyFill="1" applyBorder="1" applyAlignment="1" applyProtection="1">
      <alignment horizontal="left"/>
    </xf>
    <xf numFmtId="49" fontId="2" fillId="0" borderId="33" xfId="0" applyNumberFormat="1" applyFont="1" applyBorder="1" applyAlignment="1" applyProtection="1">
      <alignment horizontal="left" shrinkToFit="1"/>
      <protection locked="0"/>
    </xf>
    <xf numFmtId="49" fontId="2" fillId="0" borderId="1" xfId="0" applyNumberFormat="1" applyFont="1" applyBorder="1" applyAlignment="1" applyProtection="1">
      <alignment horizontal="left" shrinkToFit="1"/>
      <protection locked="0"/>
    </xf>
    <xf numFmtId="49" fontId="2" fillId="0" borderId="56" xfId="0" applyNumberFormat="1" applyFont="1" applyBorder="1" applyAlignment="1" applyProtection="1">
      <alignment horizontal="left" shrinkToFit="1"/>
      <protection locked="0"/>
    </xf>
    <xf numFmtId="49" fontId="2" fillId="0" borderId="31" xfId="0" applyNumberFormat="1" applyFont="1" applyBorder="1" applyAlignment="1" applyProtection="1">
      <alignment horizontal="center" shrinkToFit="1"/>
      <protection locked="0"/>
    </xf>
    <xf numFmtId="0" fontId="8" fillId="2" borderId="34" xfId="0" applyFont="1" applyFill="1" applyBorder="1" applyAlignment="1" applyProtection="1">
      <alignment horizontal="left"/>
    </xf>
    <xf numFmtId="0" fontId="8" fillId="2" borderId="35" xfId="0" applyFont="1" applyFill="1" applyBorder="1" applyAlignment="1" applyProtection="1">
      <alignment horizontal="left"/>
    </xf>
    <xf numFmtId="0" fontId="8" fillId="2" borderId="36" xfId="0" applyFont="1" applyFill="1" applyBorder="1" applyAlignment="1" applyProtection="1">
      <alignment horizontal="left"/>
    </xf>
    <xf numFmtId="0" fontId="40" fillId="5" borderId="42" xfId="0" applyFont="1" applyFill="1" applyBorder="1" applyAlignment="1" applyProtection="1">
      <alignment horizontal="center" vertical="center"/>
    </xf>
    <xf numFmtId="0" fontId="40" fillId="5" borderId="21" xfId="0" applyFont="1" applyFill="1" applyBorder="1" applyAlignment="1" applyProtection="1">
      <alignment horizontal="center" vertical="center"/>
    </xf>
    <xf numFmtId="0" fontId="40" fillId="5" borderId="22" xfId="0" applyFont="1" applyFill="1" applyBorder="1" applyAlignment="1" applyProtection="1">
      <alignment horizontal="center" vertical="center"/>
    </xf>
    <xf numFmtId="4" fontId="16" fillId="11" borderId="3" xfId="0" applyNumberFormat="1" applyFont="1" applyFill="1" applyBorder="1" applyAlignment="1" applyProtection="1">
      <alignment horizontal="center" shrinkToFit="1"/>
    </xf>
    <xf numFmtId="4" fontId="16" fillId="11" borderId="4" xfId="0" applyNumberFormat="1" applyFont="1" applyFill="1" applyBorder="1" applyAlignment="1" applyProtection="1">
      <alignment horizontal="center" shrinkToFit="1"/>
    </xf>
    <xf numFmtId="4" fontId="16" fillId="11" borderId="6" xfId="0" applyNumberFormat="1" applyFont="1" applyFill="1" applyBorder="1" applyAlignment="1" applyProtection="1">
      <alignment horizontal="center" vertical="top" shrinkToFit="1"/>
    </xf>
    <xf numFmtId="4" fontId="16" fillId="11" borderId="7" xfId="0" applyNumberFormat="1" applyFont="1" applyFill="1" applyBorder="1" applyAlignment="1" applyProtection="1">
      <alignment horizontal="center" vertical="top" shrinkToFit="1"/>
    </xf>
    <xf numFmtId="166" fontId="3" fillId="11" borderId="2" xfId="0" applyNumberFormat="1" applyFont="1" applyFill="1" applyBorder="1" applyAlignment="1" applyProtection="1">
      <alignment horizontal="center" vertical="center" shrinkToFit="1"/>
    </xf>
    <xf numFmtId="166" fontId="3" fillId="11" borderId="3" xfId="0" applyNumberFormat="1" applyFont="1" applyFill="1" applyBorder="1" applyAlignment="1" applyProtection="1">
      <alignment horizontal="center" vertical="center" shrinkToFit="1"/>
    </xf>
    <xf numFmtId="166" fontId="3" fillId="11" borderId="5" xfId="0" applyNumberFormat="1" applyFont="1" applyFill="1" applyBorder="1" applyAlignment="1" applyProtection="1">
      <alignment horizontal="center" vertical="center" shrinkToFit="1"/>
    </xf>
    <xf numFmtId="166" fontId="3" fillId="11" borderId="6" xfId="0" applyNumberFormat="1" applyFont="1" applyFill="1" applyBorder="1" applyAlignment="1" applyProtection="1">
      <alignment horizontal="center" vertical="center" shrinkToFit="1"/>
    </xf>
    <xf numFmtId="165" fontId="2" fillId="0" borderId="0" xfId="0" applyNumberFormat="1" applyFont="1" applyBorder="1" applyAlignment="1" applyProtection="1">
      <alignment horizontal="center" vertical="center"/>
    </xf>
    <xf numFmtId="165" fontId="2" fillId="0" borderId="9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/>
    </xf>
    <xf numFmtId="0" fontId="4" fillId="10" borderId="13" xfId="0" applyFont="1" applyFill="1" applyBorder="1" applyAlignment="1" applyProtection="1">
      <alignment horizontal="center" vertical="center"/>
    </xf>
    <xf numFmtId="0" fontId="4" fillId="10" borderId="14" xfId="0" applyFont="1" applyFill="1" applyBorder="1" applyAlignment="1" applyProtection="1">
      <alignment horizontal="center" vertical="center"/>
    </xf>
    <xf numFmtId="0" fontId="4" fillId="10" borderId="15" xfId="0" applyFont="1" applyFill="1" applyBorder="1" applyAlignment="1" applyProtection="1">
      <alignment horizontal="center" vertical="center"/>
    </xf>
    <xf numFmtId="0" fontId="8" fillId="10" borderId="13" xfId="0" applyFont="1" applyFill="1" applyBorder="1" applyAlignment="1" applyProtection="1">
      <alignment horizontal="center" shrinkToFit="1"/>
    </xf>
    <xf numFmtId="0" fontId="8" fillId="10" borderId="14" xfId="0" applyFont="1" applyFill="1" applyBorder="1" applyAlignment="1" applyProtection="1">
      <alignment horizontal="center" shrinkToFit="1"/>
    </xf>
    <xf numFmtId="0" fontId="8" fillId="10" borderId="15" xfId="0" applyFont="1" applyFill="1" applyBorder="1" applyAlignment="1" applyProtection="1">
      <alignment horizontal="center" shrinkToFit="1"/>
    </xf>
    <xf numFmtId="0" fontId="29" fillId="0" borderId="35" xfId="0" applyFont="1" applyBorder="1" applyAlignment="1" applyProtection="1">
      <alignment horizontal="center" vertical="center"/>
      <protection locked="0"/>
    </xf>
    <xf numFmtId="0" fontId="29" fillId="0" borderId="36" xfId="0" applyFon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 shrinkToFit="1"/>
      <protection locked="0"/>
    </xf>
    <xf numFmtId="49" fontId="2" fillId="0" borderId="3" xfId="0" applyNumberFormat="1" applyFont="1" applyBorder="1" applyAlignment="1" applyProtection="1">
      <alignment horizontal="center" vertical="center" shrinkToFit="1"/>
      <protection locked="0"/>
    </xf>
    <xf numFmtId="49" fontId="0" fillId="0" borderId="4" xfId="0" applyNumberFormat="1" applyBorder="1" applyAlignment="1" applyProtection="1">
      <alignment shrinkToFit="1"/>
      <protection locked="0"/>
    </xf>
    <xf numFmtId="49" fontId="2" fillId="0" borderId="5" xfId="0" applyNumberFormat="1" applyFont="1" applyBorder="1" applyAlignment="1" applyProtection="1">
      <alignment horizontal="center" vertical="center" shrinkToFit="1"/>
      <protection locked="0"/>
    </xf>
    <xf numFmtId="49" fontId="2" fillId="0" borderId="6" xfId="0" applyNumberFormat="1" applyFont="1" applyBorder="1" applyAlignment="1" applyProtection="1">
      <alignment horizontal="center" vertical="center" shrinkToFit="1"/>
      <protection locked="0"/>
    </xf>
    <xf numFmtId="49" fontId="0" fillId="0" borderId="7" xfId="0" applyNumberFormat="1" applyBorder="1" applyAlignment="1" applyProtection="1">
      <alignment shrinkToFit="1"/>
      <protection locked="0"/>
    </xf>
    <xf numFmtId="0" fontId="8" fillId="2" borderId="41" xfId="0" applyFont="1" applyFill="1" applyBorder="1" applyAlignment="1" applyProtection="1">
      <alignment horizontal="center"/>
    </xf>
    <xf numFmtId="0" fontId="31" fillId="2" borderId="21" xfId="0" applyFont="1" applyFill="1" applyBorder="1" applyAlignment="1" applyProtection="1">
      <alignment horizontal="center"/>
    </xf>
    <xf numFmtId="0" fontId="31" fillId="2" borderId="22" xfId="0" applyFont="1" applyFill="1" applyBorder="1" applyAlignment="1" applyProtection="1">
      <alignment horizontal="center"/>
    </xf>
    <xf numFmtId="49" fontId="2" fillId="0" borderId="16" xfId="0" applyNumberFormat="1" applyFont="1" applyBorder="1" applyAlignment="1" applyProtection="1">
      <alignment horizontal="center"/>
      <protection locked="0"/>
    </xf>
    <xf numFmtId="49" fontId="2" fillId="0" borderId="26" xfId="0" applyNumberFormat="1" applyFont="1" applyBorder="1" applyAlignment="1" applyProtection="1">
      <alignment horizontal="center"/>
      <protection locked="0"/>
    </xf>
    <xf numFmtId="0" fontId="27" fillId="8" borderId="34" xfId="0" applyFont="1" applyFill="1" applyBorder="1" applyAlignment="1" applyProtection="1">
      <alignment horizontal="center" vertical="center"/>
    </xf>
    <xf numFmtId="0" fontId="27" fillId="8" borderId="35" xfId="0" applyFont="1" applyFill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/>
      <protection locked="0"/>
    </xf>
    <xf numFmtId="0" fontId="3" fillId="0" borderId="45" xfId="0" applyFont="1" applyBorder="1" applyAlignment="1" applyProtection="1">
      <alignment horizontal="center"/>
      <protection locked="0"/>
    </xf>
    <xf numFmtId="0" fontId="37" fillId="0" borderId="27" xfId="0" applyFont="1" applyBorder="1" applyAlignment="1" applyProtection="1">
      <alignment horizontal="center"/>
      <protection locked="0"/>
    </xf>
    <xf numFmtId="0" fontId="37" fillId="0" borderId="28" xfId="0" applyFont="1" applyBorder="1" applyAlignment="1" applyProtection="1">
      <alignment horizontal="center"/>
      <protection locked="0"/>
    </xf>
    <xf numFmtId="0" fontId="3" fillId="5" borderId="39" xfId="0" applyFont="1" applyFill="1" applyBorder="1" applyAlignment="1" applyProtection="1">
      <alignment horizontal="center" vertical="center" wrapText="1"/>
    </xf>
    <xf numFmtId="0" fontId="3" fillId="5" borderId="19" xfId="0" applyFont="1" applyFill="1" applyBorder="1" applyAlignment="1" applyProtection="1">
      <alignment horizontal="center" vertical="center" wrapText="1"/>
    </xf>
    <xf numFmtId="49" fontId="3" fillId="0" borderId="40" xfId="0" applyNumberFormat="1" applyFont="1" applyBorder="1" applyAlignment="1" applyProtection="1">
      <alignment horizontal="left" shrinkToFit="1"/>
      <protection locked="0"/>
    </xf>
    <xf numFmtId="49" fontId="3" fillId="0" borderId="24" xfId="0" applyNumberFormat="1" applyFont="1" applyBorder="1" applyAlignment="1" applyProtection="1">
      <alignment horizontal="left" shrinkToFit="1"/>
      <protection locked="0"/>
    </xf>
    <xf numFmtId="0" fontId="28" fillId="10" borderId="41" xfId="0" applyFont="1" applyFill="1" applyBorder="1" applyAlignment="1" applyProtection="1">
      <alignment horizontal="center" vertical="center"/>
    </xf>
    <xf numFmtId="0" fontId="28" fillId="10" borderId="21" xfId="0" applyFont="1" applyFill="1" applyBorder="1" applyAlignment="1" applyProtection="1">
      <alignment horizontal="center" vertical="center"/>
    </xf>
    <xf numFmtId="0" fontId="28" fillId="10" borderId="40" xfId="0" applyFont="1" applyFill="1" applyBorder="1" applyAlignment="1" applyProtection="1">
      <alignment horizontal="center" vertical="center"/>
    </xf>
    <xf numFmtId="0" fontId="28" fillId="10" borderId="24" xfId="0" applyFont="1" applyFill="1" applyBorder="1" applyAlignment="1" applyProtection="1">
      <alignment horizontal="center" vertical="center"/>
    </xf>
    <xf numFmtId="165" fontId="3" fillId="11" borderId="21" xfId="0" applyNumberFormat="1" applyFont="1" applyFill="1" applyBorder="1" applyAlignment="1" applyProtection="1">
      <alignment horizontal="center" vertical="center" wrapText="1" shrinkToFit="1"/>
    </xf>
    <xf numFmtId="165" fontId="3" fillId="11" borderId="24" xfId="0" applyNumberFormat="1" applyFont="1" applyFill="1" applyBorder="1" applyAlignment="1" applyProtection="1">
      <alignment horizontal="center" vertical="center" wrapText="1" shrinkToFit="1"/>
    </xf>
    <xf numFmtId="0" fontId="3" fillId="4" borderId="21" xfId="0" applyFont="1" applyFill="1" applyBorder="1" applyAlignment="1" applyProtection="1">
      <alignment horizontal="center" vertical="center" wrapText="1" shrinkToFit="1"/>
    </xf>
    <xf numFmtId="0" fontId="3" fillId="4" borderId="24" xfId="0" applyFont="1" applyFill="1" applyBorder="1" applyAlignment="1" applyProtection="1">
      <alignment horizontal="center" vertical="center" wrapText="1" shrinkToFit="1"/>
    </xf>
    <xf numFmtId="0" fontId="3" fillId="11" borderId="21" xfId="0" applyFont="1" applyFill="1" applyBorder="1" applyAlignment="1" applyProtection="1">
      <alignment horizontal="center" vertical="center" wrapText="1" shrinkToFit="1"/>
    </xf>
    <xf numFmtId="0" fontId="3" fillId="11" borderId="24" xfId="0" applyFont="1" applyFill="1" applyBorder="1" applyAlignment="1" applyProtection="1">
      <alignment horizontal="center" vertical="center" wrapText="1" shrinkToFit="1"/>
    </xf>
    <xf numFmtId="0" fontId="3" fillId="5" borderId="21" xfId="0" applyFont="1" applyFill="1" applyBorder="1" applyAlignment="1" applyProtection="1">
      <alignment horizontal="center" wrapText="1" shrinkToFit="1"/>
    </xf>
    <xf numFmtId="0" fontId="3" fillId="5" borderId="24" xfId="0" applyFont="1" applyFill="1" applyBorder="1" applyAlignment="1" applyProtection="1">
      <alignment horizontal="center" wrapText="1" shrinkToFit="1"/>
    </xf>
    <xf numFmtId="0" fontId="3" fillId="8" borderId="21" xfId="0" applyFont="1" applyFill="1" applyBorder="1" applyAlignment="1" applyProtection="1">
      <alignment horizontal="center" vertical="center" wrapText="1" shrinkToFit="1"/>
    </xf>
    <xf numFmtId="0" fontId="3" fillId="8" borderId="24" xfId="0" applyFont="1" applyFill="1" applyBorder="1" applyAlignment="1" applyProtection="1">
      <alignment horizontal="center" vertical="center" wrapText="1" shrinkToFit="1"/>
    </xf>
    <xf numFmtId="0" fontId="3" fillId="4" borderId="21" xfId="0" applyFont="1" applyFill="1" applyBorder="1" applyAlignment="1" applyProtection="1">
      <alignment horizontal="left" vertical="center" wrapText="1" shrinkToFit="1"/>
    </xf>
    <xf numFmtId="0" fontId="3" fillId="4" borderId="22" xfId="0" applyFont="1" applyFill="1" applyBorder="1" applyAlignment="1" applyProtection="1">
      <alignment horizontal="left" vertical="center" wrapText="1" shrinkToFit="1"/>
    </xf>
    <xf numFmtId="0" fontId="3" fillId="4" borderId="24" xfId="0" applyFont="1" applyFill="1" applyBorder="1" applyAlignment="1" applyProtection="1">
      <alignment horizontal="left" vertical="center" wrapText="1" shrinkToFit="1"/>
    </xf>
    <xf numFmtId="0" fontId="3" fillId="4" borderId="25" xfId="0" applyFont="1" applyFill="1" applyBorder="1" applyAlignment="1" applyProtection="1">
      <alignment horizontal="left" vertical="center" wrapText="1" shrinkToFit="1"/>
    </xf>
    <xf numFmtId="0" fontId="15" fillId="8" borderId="41" xfId="0" applyFont="1" applyFill="1" applyBorder="1" applyAlignment="1" applyProtection="1">
      <alignment horizontal="center" vertical="center"/>
    </xf>
    <xf numFmtId="0" fontId="15" fillId="8" borderId="21" xfId="0" applyFont="1" applyFill="1" applyBorder="1" applyAlignment="1" applyProtection="1">
      <alignment horizontal="center" vertical="center"/>
    </xf>
    <xf numFmtId="0" fontId="15" fillId="8" borderId="22" xfId="0" applyFont="1" applyFill="1" applyBorder="1" applyAlignment="1" applyProtection="1">
      <alignment horizontal="center" vertical="center"/>
    </xf>
    <xf numFmtId="0" fontId="15" fillId="8" borderId="40" xfId="0" applyFont="1" applyFill="1" applyBorder="1" applyAlignment="1" applyProtection="1">
      <alignment horizontal="center" vertical="center"/>
    </xf>
    <xf numFmtId="0" fontId="15" fillId="8" borderId="24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49" fontId="26" fillId="0" borderId="8" xfId="0" applyNumberFormat="1" applyFont="1" applyBorder="1" applyAlignment="1" applyProtection="1">
      <alignment horizontal="left" vertical="center" wrapText="1"/>
      <protection locked="0"/>
    </xf>
    <xf numFmtId="49" fontId="26" fillId="0" borderId="0" xfId="0" applyNumberFormat="1" applyFont="1" applyBorder="1" applyAlignment="1" applyProtection="1">
      <alignment horizontal="left" vertical="center" wrapText="1"/>
      <protection locked="0"/>
    </xf>
    <xf numFmtId="49" fontId="26" fillId="0" borderId="9" xfId="0" applyNumberFormat="1" applyFont="1" applyBorder="1" applyAlignment="1" applyProtection="1">
      <alignment horizontal="left" vertical="center" wrapText="1"/>
      <protection locked="0"/>
    </xf>
    <xf numFmtId="49" fontId="26" fillId="0" borderId="65" xfId="0" applyNumberFormat="1" applyFont="1" applyBorder="1" applyAlignment="1" applyProtection="1">
      <alignment horizontal="left" vertical="center" wrapText="1"/>
      <protection locked="0"/>
    </xf>
    <xf numFmtId="49" fontId="26" fillId="0" borderId="10" xfId="0" applyNumberFormat="1" applyFont="1" applyBorder="1" applyAlignment="1" applyProtection="1">
      <alignment horizontal="left" vertical="center" wrapText="1"/>
      <protection locked="0"/>
    </xf>
    <xf numFmtId="49" fontId="26" fillId="0" borderId="66" xfId="0" applyNumberFormat="1" applyFont="1" applyBorder="1" applyAlignment="1" applyProtection="1">
      <alignment horizontal="left" vertical="center" wrapText="1"/>
      <protection locked="0"/>
    </xf>
    <xf numFmtId="49" fontId="26" fillId="0" borderId="51" xfId="0" applyNumberFormat="1" applyFont="1" applyBorder="1" applyAlignment="1" applyProtection="1">
      <alignment horizontal="left" vertical="center" wrapText="1"/>
      <protection locked="0"/>
    </xf>
    <xf numFmtId="49" fontId="26" fillId="0" borderId="11" xfId="0" applyNumberFormat="1" applyFont="1" applyBorder="1" applyAlignment="1" applyProtection="1">
      <alignment horizontal="left" vertical="center" wrapText="1"/>
      <protection locked="0"/>
    </xf>
    <xf numFmtId="49" fontId="26" fillId="0" borderId="12" xfId="0" applyNumberFormat="1" applyFont="1" applyBorder="1" applyAlignment="1" applyProtection="1">
      <alignment horizontal="left" vertical="center" wrapText="1"/>
      <protection locked="0"/>
    </xf>
    <xf numFmtId="49" fontId="26" fillId="0" borderId="5" xfId="0" applyNumberFormat="1" applyFont="1" applyBorder="1" applyAlignment="1" applyProtection="1">
      <alignment horizontal="left" vertical="center" shrinkToFit="1"/>
      <protection locked="0"/>
    </xf>
    <xf numFmtId="49" fontId="26" fillId="0" borderId="6" xfId="0" applyNumberFormat="1" applyFont="1" applyBorder="1" applyAlignment="1" applyProtection="1">
      <alignment horizontal="left" vertical="center" shrinkToFit="1"/>
      <protection locked="0"/>
    </xf>
    <xf numFmtId="49" fontId="26" fillId="0" borderId="7" xfId="0" applyNumberFormat="1" applyFont="1" applyBorder="1" applyAlignment="1" applyProtection="1">
      <alignment horizontal="left" vertical="center" shrinkToFit="1"/>
      <protection locked="0"/>
    </xf>
    <xf numFmtId="49" fontId="2" fillId="0" borderId="2" xfId="0" applyNumberFormat="1" applyFont="1" applyBorder="1" applyAlignment="1" applyProtection="1">
      <alignment horizontal="left" vertical="center" shrinkToFit="1"/>
      <protection locked="0"/>
    </xf>
    <xf numFmtId="49" fontId="2" fillId="0" borderId="3" xfId="0" applyNumberFormat="1" applyFont="1" applyBorder="1" applyAlignment="1" applyProtection="1">
      <alignment horizontal="left" shrinkToFit="1"/>
      <protection locked="0"/>
    </xf>
    <xf numFmtId="49" fontId="2" fillId="0" borderId="4" xfId="0" applyNumberFormat="1" applyFont="1" applyBorder="1" applyAlignment="1" applyProtection="1">
      <alignment horizontal="left" shrinkToFit="1"/>
      <protection locked="0"/>
    </xf>
    <xf numFmtId="49" fontId="2" fillId="0" borderId="5" xfId="0" applyNumberFormat="1" applyFont="1" applyBorder="1" applyAlignment="1" applyProtection="1">
      <alignment horizontal="left" shrinkToFit="1"/>
      <protection locked="0"/>
    </xf>
    <xf numFmtId="49" fontId="2" fillId="0" borderId="6" xfId="0" applyNumberFormat="1" applyFont="1" applyBorder="1" applyAlignment="1" applyProtection="1">
      <alignment horizontal="left" shrinkToFit="1"/>
      <protection locked="0"/>
    </xf>
    <xf numFmtId="49" fontId="2" fillId="0" borderId="7" xfId="0" applyNumberFormat="1" applyFont="1" applyBorder="1" applyAlignment="1" applyProtection="1">
      <alignment horizontal="left" shrinkToFit="1"/>
      <protection locked="0"/>
    </xf>
    <xf numFmtId="0" fontId="3" fillId="8" borderId="40" xfId="0" applyFont="1" applyFill="1" applyBorder="1" applyAlignment="1" applyProtection="1">
      <alignment horizontal="center" vertical="center" wrapText="1"/>
    </xf>
    <xf numFmtId="0" fontId="0" fillId="0" borderId="24" xfId="0" applyBorder="1" applyAlignment="1" applyProtection="1">
      <alignment horizontal="center" vertical="center" wrapText="1"/>
    </xf>
    <xf numFmtId="49" fontId="7" fillId="3" borderId="2" xfId="0" applyNumberFormat="1" applyFont="1" applyFill="1" applyBorder="1" applyAlignment="1" applyProtection="1">
      <alignment horizontal="center" vertical="center" shrinkToFit="1"/>
      <protection locked="0"/>
    </xf>
    <xf numFmtId="49" fontId="0" fillId="0" borderId="3" xfId="0" applyNumberFormat="1" applyBorder="1" applyAlignment="1" applyProtection="1">
      <alignment horizontal="center" vertical="center" shrinkToFit="1"/>
      <protection locked="0"/>
    </xf>
    <xf numFmtId="49" fontId="0" fillId="0" borderId="4" xfId="0" applyNumberFormat="1" applyBorder="1" applyAlignment="1" applyProtection="1">
      <alignment horizontal="center" shrinkToFit="1"/>
      <protection locked="0"/>
    </xf>
    <xf numFmtId="49" fontId="0" fillId="0" borderId="5" xfId="0" applyNumberFormat="1" applyBorder="1" applyAlignment="1" applyProtection="1">
      <alignment horizontal="center" vertical="center" shrinkToFit="1"/>
      <protection locked="0"/>
    </xf>
    <xf numFmtId="49" fontId="0" fillId="0" borderId="6" xfId="0" applyNumberFormat="1" applyBorder="1" applyAlignment="1" applyProtection="1">
      <alignment horizontal="center" vertical="center" shrinkToFit="1"/>
      <protection locked="0"/>
    </xf>
    <xf numFmtId="49" fontId="0" fillId="0" borderId="7" xfId="0" applyNumberFormat="1" applyBorder="1" applyAlignment="1" applyProtection="1">
      <alignment horizontal="center" shrinkToFit="1"/>
      <protection locked="0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3" fontId="2" fillId="0" borderId="13" xfId="0" applyNumberFormat="1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49" fontId="2" fillId="0" borderId="24" xfId="0" applyNumberFormat="1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</xf>
    <xf numFmtId="0" fontId="9" fillId="2" borderId="14" xfId="0" applyFont="1" applyFill="1" applyBorder="1" applyAlignment="1" applyProtection="1">
      <alignment horizontal="center" vertical="center"/>
    </xf>
    <xf numFmtId="0" fontId="9" fillId="2" borderId="15" xfId="0" applyFont="1" applyFill="1" applyBorder="1" applyAlignment="1" applyProtection="1">
      <alignment horizontal="center" vertical="center"/>
    </xf>
    <xf numFmtId="0" fontId="8" fillId="6" borderId="13" xfId="0" applyFont="1" applyFill="1" applyBorder="1" applyAlignment="1" applyProtection="1">
      <alignment horizontal="left" vertical="center"/>
    </xf>
    <xf numFmtId="0" fontId="9" fillId="6" borderId="14" xfId="0" applyFont="1" applyFill="1" applyBorder="1" applyAlignment="1" applyProtection="1">
      <alignment horizontal="left" vertical="center"/>
    </xf>
    <xf numFmtId="0" fontId="9" fillId="6" borderId="15" xfId="0" applyFont="1" applyFill="1" applyBorder="1" applyAlignment="1" applyProtection="1">
      <alignment horizontal="left" vertical="center"/>
    </xf>
    <xf numFmtId="0" fontId="8" fillId="10" borderId="2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/>
    </xf>
    <xf numFmtId="0" fontId="1" fillId="10" borderId="4" xfId="0" applyFont="1" applyFill="1" applyBorder="1" applyAlignment="1" applyProtection="1">
      <alignment horizontal="center" vertical="center"/>
    </xf>
    <xf numFmtId="0" fontId="1" fillId="10" borderId="5" xfId="0" applyFont="1" applyFill="1" applyBorder="1" applyAlignment="1" applyProtection="1">
      <alignment horizontal="center" vertical="center"/>
    </xf>
    <xf numFmtId="0" fontId="1" fillId="10" borderId="6" xfId="0" applyFont="1" applyFill="1" applyBorder="1" applyAlignment="1" applyProtection="1">
      <alignment horizontal="center" vertical="center"/>
    </xf>
    <xf numFmtId="0" fontId="1" fillId="10" borderId="7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wrapText="1"/>
    </xf>
    <xf numFmtId="0" fontId="0" fillId="0" borderId="3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0" fillId="0" borderId="5" xfId="0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0" borderId="7" xfId="0" applyBorder="1" applyAlignment="1" applyProtection="1">
      <alignment wrapText="1"/>
    </xf>
    <xf numFmtId="0" fontId="15" fillId="8" borderId="13" xfId="0" applyFont="1" applyFill="1" applyBorder="1" applyAlignment="1" applyProtection="1">
      <alignment horizontal="center"/>
    </xf>
    <xf numFmtId="0" fontId="15" fillId="8" borderId="14" xfId="0" applyFont="1" applyFill="1" applyBorder="1" applyAlignment="1" applyProtection="1">
      <alignment horizontal="center"/>
    </xf>
    <xf numFmtId="0" fontId="21" fillId="8" borderId="35" xfId="0" applyFont="1" applyFill="1" applyBorder="1" applyAlignment="1" applyProtection="1">
      <alignment horizontal="center" vertical="center"/>
    </xf>
    <xf numFmtId="0" fontId="21" fillId="8" borderId="36" xfId="0" applyFont="1" applyFill="1" applyBorder="1" applyAlignment="1" applyProtection="1">
      <alignment horizontal="center" vertical="center"/>
    </xf>
    <xf numFmtId="0" fontId="16" fillId="11" borderId="13" xfId="0" applyFont="1" applyFill="1" applyBorder="1" applyAlignment="1" applyProtection="1">
      <alignment horizontal="center"/>
    </xf>
    <xf numFmtId="0" fontId="17" fillId="11" borderId="14" xfId="0" applyFont="1" applyFill="1" applyBorder="1" applyAlignment="1" applyProtection="1">
      <alignment horizontal="center"/>
    </xf>
    <xf numFmtId="0" fontId="17" fillId="11" borderId="15" xfId="0" applyFont="1" applyFill="1" applyBorder="1" applyAlignment="1" applyProtection="1">
      <alignment horizontal="center"/>
    </xf>
    <xf numFmtId="0" fontId="15" fillId="8" borderId="15" xfId="0" applyFont="1" applyFill="1" applyBorder="1" applyAlignment="1" applyProtection="1">
      <alignment horizontal="center"/>
    </xf>
    <xf numFmtId="49" fontId="3" fillId="0" borderId="40" xfId="0" applyNumberFormat="1" applyFont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4" fillId="10" borderId="2" xfId="0" applyFont="1" applyFill="1" applyBorder="1" applyAlignment="1" applyProtection="1">
      <alignment horizontal="left" vertical="center"/>
    </xf>
    <xf numFmtId="0" fontId="0" fillId="10" borderId="3" xfId="0" applyFill="1" applyBorder="1" applyAlignment="1" applyProtection="1">
      <alignment horizontal="left" vertical="center"/>
    </xf>
    <xf numFmtId="0" fontId="0" fillId="10" borderId="5" xfId="0" applyFill="1" applyBorder="1" applyAlignment="1" applyProtection="1">
      <alignment horizontal="left" vertical="center"/>
    </xf>
    <xf numFmtId="0" fontId="0" fillId="10" borderId="6" xfId="0" applyFill="1" applyBorder="1" applyAlignment="1" applyProtection="1">
      <alignment horizontal="left" vertical="center"/>
    </xf>
    <xf numFmtId="49" fontId="2" fillId="0" borderId="31" xfId="0" applyNumberFormat="1" applyFont="1" applyBorder="1" applyAlignment="1" applyProtection="1">
      <alignment horizontal="center" vertical="center"/>
      <protection locked="0"/>
    </xf>
    <xf numFmtId="49" fontId="2" fillId="0" borderId="19" xfId="0" applyNumberFormat="1" applyFont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 applyProtection="1">
      <alignment vertical="center" wrapText="1"/>
      <protection locked="0"/>
    </xf>
    <xf numFmtId="49" fontId="2" fillId="0" borderId="3" xfId="0" applyNumberFormat="1" applyFont="1" applyFill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wrapText="1"/>
      <protection locked="0"/>
    </xf>
    <xf numFmtId="49" fontId="2" fillId="0" borderId="5" xfId="0" applyNumberFormat="1" applyFont="1" applyFill="1" applyBorder="1" applyAlignment="1" applyProtection="1">
      <alignment vertical="center" wrapText="1"/>
      <protection locked="0"/>
    </xf>
    <xf numFmtId="49" fontId="2" fillId="0" borderId="6" xfId="0" applyNumberFormat="1" applyFont="1" applyFill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wrapText="1"/>
      <protection locked="0"/>
    </xf>
    <xf numFmtId="49" fontId="0" fillId="0" borderId="3" xfId="0" applyNumberFormat="1" applyFont="1" applyBorder="1" applyAlignment="1" applyProtection="1">
      <alignment horizontal="left" vertical="center" shrinkToFit="1"/>
      <protection locked="0"/>
    </xf>
    <xf numFmtId="49" fontId="0" fillId="0" borderId="3" xfId="0" applyNumberFormat="1" applyFont="1" applyBorder="1" applyAlignment="1" applyProtection="1">
      <alignment horizontal="left" shrinkToFit="1"/>
      <protection locked="0"/>
    </xf>
    <xf numFmtId="49" fontId="0" fillId="0" borderId="4" xfId="0" applyNumberFormat="1" applyFont="1" applyBorder="1" applyAlignment="1" applyProtection="1">
      <alignment horizontal="left" shrinkToFit="1"/>
      <protection locked="0"/>
    </xf>
    <xf numFmtId="49" fontId="0" fillId="0" borderId="5" xfId="0" applyNumberFormat="1" applyFont="1" applyBorder="1" applyAlignment="1" applyProtection="1">
      <alignment horizontal="left" vertical="center" shrinkToFit="1"/>
      <protection locked="0"/>
    </xf>
    <xf numFmtId="49" fontId="0" fillId="0" borderId="6" xfId="0" applyNumberFormat="1" applyFont="1" applyBorder="1" applyAlignment="1" applyProtection="1">
      <alignment horizontal="left" vertical="center" shrinkToFit="1"/>
      <protection locked="0"/>
    </xf>
    <xf numFmtId="49" fontId="0" fillId="0" borderId="6" xfId="0" applyNumberFormat="1" applyFont="1" applyBorder="1" applyAlignment="1" applyProtection="1">
      <alignment horizontal="left" shrinkToFit="1"/>
      <protection locked="0"/>
    </xf>
    <xf numFmtId="49" fontId="0" fillId="0" borderId="7" xfId="0" applyNumberFormat="1" applyFont="1" applyBorder="1" applyAlignment="1" applyProtection="1">
      <alignment horizontal="left" shrinkToFit="1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165" fontId="5" fillId="0" borderId="34" xfId="0" applyNumberFormat="1" applyFont="1" applyBorder="1" applyAlignment="1" applyProtection="1">
      <alignment horizontal="center" vertical="center"/>
    </xf>
    <xf numFmtId="165" fontId="5" fillId="0" borderId="35" xfId="0" applyNumberFormat="1" applyFont="1" applyBorder="1" applyAlignment="1" applyProtection="1">
      <alignment horizontal="center" vertical="center"/>
    </xf>
    <xf numFmtId="165" fontId="5" fillId="0" borderId="36" xfId="0" applyNumberFormat="1" applyFont="1" applyBorder="1" applyAlignment="1" applyProtection="1">
      <alignment horizontal="center" vertical="center"/>
    </xf>
    <xf numFmtId="0" fontId="2" fillId="0" borderId="33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49" fontId="2" fillId="0" borderId="55" xfId="0" applyNumberFormat="1" applyFont="1" applyBorder="1" applyAlignment="1" applyProtection="1">
      <alignment horizontal="left" shrinkToFit="1"/>
      <protection locked="0"/>
    </xf>
    <xf numFmtId="49" fontId="2" fillId="0" borderId="20" xfId="0" applyNumberFormat="1" applyFont="1" applyBorder="1" applyAlignment="1" applyProtection="1">
      <alignment horizontal="left" shrinkToFit="1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56" xfId="0" applyFont="1" applyBorder="1" applyAlignment="1" applyProtection="1">
      <alignment horizontal="center"/>
      <protection locked="0"/>
    </xf>
    <xf numFmtId="0" fontId="2" fillId="0" borderId="44" xfId="0" applyFont="1" applyBorder="1" applyAlignment="1" applyProtection="1">
      <alignment horizontal="center"/>
      <protection locked="0"/>
    </xf>
    <xf numFmtId="0" fontId="2" fillId="0" borderId="42" xfId="0" applyFont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left"/>
    </xf>
    <xf numFmtId="0" fontId="8" fillId="2" borderId="14" xfId="0" applyFont="1" applyFill="1" applyBorder="1" applyAlignment="1" applyProtection="1">
      <alignment horizontal="left"/>
    </xf>
    <xf numFmtId="0" fontId="8" fillId="2" borderId="58" xfId="0" applyFont="1" applyFill="1" applyBorder="1" applyAlignment="1" applyProtection="1">
      <alignment horizontal="left"/>
    </xf>
    <xf numFmtId="0" fontId="2" fillId="0" borderId="45" xfId="0" applyFont="1" applyBorder="1" applyAlignment="1" applyProtection="1">
      <alignment horizontal="center"/>
      <protection locked="0"/>
    </xf>
    <xf numFmtId="0" fontId="2" fillId="0" borderId="52" xfId="0" applyFont="1" applyBorder="1" applyAlignment="1" applyProtection="1">
      <alignment horizontal="center"/>
      <protection locked="0"/>
    </xf>
    <xf numFmtId="0" fontId="19" fillId="10" borderId="34" xfId="0" applyFont="1" applyFill="1" applyBorder="1" applyAlignment="1" applyProtection="1">
      <alignment horizontal="center" vertical="center"/>
    </xf>
    <xf numFmtId="0" fontId="19" fillId="10" borderId="35" xfId="0" applyFont="1" applyFill="1" applyBorder="1" applyAlignment="1" applyProtection="1">
      <alignment horizontal="center" vertical="center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3" fillId="0" borderId="39" xfId="0" applyNumberFormat="1" applyFont="1" applyBorder="1" applyAlignment="1" applyProtection="1">
      <alignment horizontal="center" vertical="center"/>
      <protection locked="0"/>
    </xf>
    <xf numFmtId="49" fontId="3" fillId="0" borderId="19" xfId="0" applyNumberFormat="1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</xf>
    <xf numFmtId="0" fontId="21" fillId="5" borderId="35" xfId="0" applyFont="1" applyFill="1" applyBorder="1" applyAlignment="1" applyProtection="1">
      <alignment horizontal="center" vertical="center"/>
    </xf>
    <xf numFmtId="165" fontId="20" fillId="0" borderId="2" xfId="0" applyNumberFormat="1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8" borderId="39" xfId="0" applyFont="1" applyFill="1" applyBorder="1" applyAlignment="1" applyProtection="1">
      <alignment horizontal="center" vertical="center"/>
    </xf>
    <xf numFmtId="0" fontId="3" fillId="8" borderId="19" xfId="0" applyFont="1" applyFill="1" applyBorder="1" applyAlignment="1" applyProtection="1">
      <alignment horizontal="center" vertical="center"/>
    </xf>
    <xf numFmtId="0" fontId="15" fillId="4" borderId="13" xfId="0" applyFont="1" applyFill="1" applyBorder="1" applyAlignment="1" applyProtection="1">
      <alignment horizontal="center"/>
    </xf>
    <xf numFmtId="0" fontId="15" fillId="4" borderId="14" xfId="0" applyFont="1" applyFill="1" applyBorder="1" applyAlignment="1" applyProtection="1">
      <alignment horizontal="center"/>
    </xf>
    <xf numFmtId="0" fontId="3" fillId="0" borderId="53" xfId="0" applyFont="1" applyBorder="1" applyAlignment="1" applyProtection="1">
      <alignment horizontal="center"/>
      <protection locked="0"/>
    </xf>
    <xf numFmtId="0" fontId="37" fillId="0" borderId="30" xfId="0" applyFont="1" applyBorder="1" applyAlignment="1" applyProtection="1">
      <alignment horizont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/>
      <protection locked="0"/>
    </xf>
    <xf numFmtId="49" fontId="3" fillId="0" borderId="5" xfId="0" applyNumberFormat="1" applyFont="1" applyBorder="1" applyAlignment="1" applyProtection="1">
      <alignment horizontal="center" vertical="center"/>
      <protection locked="0"/>
    </xf>
    <xf numFmtId="49" fontId="3" fillId="0" borderId="7" xfId="0" applyNumberFormat="1" applyFont="1" applyBorder="1" applyAlignment="1" applyProtection="1">
      <alignment horizontal="center" vertical="center"/>
      <protection locked="0"/>
    </xf>
    <xf numFmtId="165" fontId="11" fillId="0" borderId="41" xfId="0" applyNumberFormat="1" applyFont="1" applyBorder="1" applyAlignment="1" applyProtection="1">
      <alignment horizontal="center" vertical="center"/>
    </xf>
    <xf numFmtId="165" fontId="11" fillId="0" borderId="21" xfId="0" applyNumberFormat="1" applyFont="1" applyBorder="1" applyAlignment="1" applyProtection="1">
      <alignment horizontal="center" vertical="center"/>
    </xf>
    <xf numFmtId="165" fontId="11" fillId="0" borderId="44" xfId="0" applyNumberFormat="1" applyFont="1" applyBorder="1" applyAlignment="1" applyProtection="1">
      <alignment horizontal="center" vertical="center"/>
    </xf>
    <xf numFmtId="165" fontId="11" fillId="0" borderId="40" xfId="0" applyNumberFormat="1" applyFont="1" applyBorder="1" applyAlignment="1" applyProtection="1">
      <alignment horizontal="center" vertical="center"/>
    </xf>
    <xf numFmtId="165" fontId="11" fillId="0" borderId="24" xfId="0" applyNumberFormat="1" applyFont="1" applyBorder="1" applyAlignment="1" applyProtection="1">
      <alignment horizontal="center" vertical="center"/>
    </xf>
    <xf numFmtId="165" fontId="11" fillId="0" borderId="27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11" fillId="0" borderId="21" xfId="0" applyNumberFormat="1" applyFont="1" applyBorder="1" applyAlignment="1" applyProtection="1">
      <alignment horizontal="center" vertical="center"/>
    </xf>
    <xf numFmtId="0" fontId="11" fillId="0" borderId="44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24" xfId="0" applyNumberFormat="1" applyFont="1" applyBorder="1" applyAlignment="1" applyProtection="1">
      <alignment horizontal="center" vertical="center"/>
    </xf>
    <xf numFmtId="0" fontId="11" fillId="0" borderId="27" xfId="0" applyNumberFormat="1" applyFont="1" applyBorder="1" applyAlignment="1" applyProtection="1">
      <alignment horizontal="center" vertical="center"/>
    </xf>
    <xf numFmtId="0" fontId="8" fillId="10" borderId="2" xfId="0" applyFont="1" applyFill="1" applyBorder="1" applyAlignment="1" applyProtection="1">
      <alignment horizontal="center" vertical="center" wrapText="1"/>
    </xf>
    <xf numFmtId="0" fontId="8" fillId="10" borderId="3" xfId="0" applyFont="1" applyFill="1" applyBorder="1" applyAlignment="1" applyProtection="1">
      <alignment horizontal="center" vertical="center" wrapText="1"/>
    </xf>
    <xf numFmtId="0" fontId="8" fillId="10" borderId="4" xfId="0" applyFont="1" applyFill="1" applyBorder="1" applyAlignment="1" applyProtection="1">
      <alignment horizontal="center" vertical="center" wrapText="1"/>
    </xf>
    <xf numFmtId="0" fontId="8" fillId="10" borderId="5" xfId="0" applyFont="1" applyFill="1" applyBorder="1" applyAlignment="1" applyProtection="1">
      <alignment horizontal="center" vertical="center" wrapText="1"/>
    </xf>
    <xf numFmtId="0" fontId="8" fillId="10" borderId="6" xfId="0" applyFont="1" applyFill="1" applyBorder="1" applyAlignment="1" applyProtection="1">
      <alignment horizontal="center" vertical="center" wrapText="1"/>
    </xf>
    <xf numFmtId="0" fontId="8" fillId="10" borderId="7" xfId="0" applyFont="1" applyFill="1" applyBorder="1" applyAlignment="1" applyProtection="1">
      <alignment horizontal="center" vertical="center" wrapText="1"/>
    </xf>
    <xf numFmtId="0" fontId="8" fillId="10" borderId="3" xfId="0" applyFont="1" applyFill="1" applyBorder="1" applyAlignment="1" applyProtection="1">
      <alignment horizontal="center" vertical="center"/>
    </xf>
    <xf numFmtId="0" fontId="8" fillId="10" borderId="4" xfId="0" applyFont="1" applyFill="1" applyBorder="1" applyAlignment="1" applyProtection="1">
      <alignment horizontal="center" vertical="center"/>
    </xf>
    <xf numFmtId="0" fontId="8" fillId="10" borderId="5" xfId="0" applyFont="1" applyFill="1" applyBorder="1" applyAlignment="1" applyProtection="1">
      <alignment horizontal="center" vertical="center"/>
    </xf>
    <xf numFmtId="0" fontId="8" fillId="10" borderId="6" xfId="0" applyFont="1" applyFill="1" applyBorder="1" applyAlignment="1" applyProtection="1">
      <alignment horizontal="center" vertical="center"/>
    </xf>
    <xf numFmtId="0" fontId="8" fillId="10" borderId="7" xfId="0" applyFont="1" applyFill="1" applyBorder="1" applyAlignment="1" applyProtection="1">
      <alignment horizontal="center" vertical="center"/>
    </xf>
    <xf numFmtId="0" fontId="18" fillId="10" borderId="13" xfId="0" applyFont="1" applyFill="1" applyBorder="1" applyAlignment="1" applyProtection="1">
      <alignment horizontal="center" vertical="center" shrinkToFit="1"/>
    </xf>
    <xf numFmtId="0" fontId="1" fillId="10" borderId="14" xfId="0" applyFont="1" applyFill="1" applyBorder="1" applyAlignment="1" applyProtection="1">
      <alignment horizontal="center" vertical="center" shrinkToFit="1"/>
    </xf>
    <xf numFmtId="0" fontId="1" fillId="10" borderId="15" xfId="0" applyFont="1" applyFill="1" applyBorder="1" applyAlignment="1" applyProtection="1">
      <alignment horizontal="center" vertical="center" shrinkToFit="1"/>
    </xf>
    <xf numFmtId="49" fontId="3" fillId="0" borderId="8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72" xfId="0" applyNumberFormat="1" applyFont="1" applyFill="1" applyBorder="1" applyAlignment="1" applyProtection="1">
      <alignment horizontal="center" vertical="center" shrinkToFit="1"/>
      <protection locked="0"/>
    </xf>
    <xf numFmtId="0" fontId="13" fillId="5" borderId="13" xfId="0" applyFont="1" applyFill="1" applyBorder="1" applyAlignment="1" applyProtection="1">
      <alignment horizontal="left" vertical="top"/>
    </xf>
    <xf numFmtId="0" fontId="14" fillId="5" borderId="15" xfId="0" applyFont="1" applyFill="1" applyBorder="1" applyAlignment="1" applyProtection="1">
      <alignment horizontal="left" vertical="top"/>
    </xf>
    <xf numFmtId="1" fontId="22" fillId="0" borderId="8" xfId="0" applyNumberFormat="1" applyFont="1" applyBorder="1" applyAlignment="1" applyProtection="1">
      <alignment horizontal="center" vertical="center"/>
    </xf>
    <xf numFmtId="1" fontId="22" fillId="0" borderId="0" xfId="0" applyNumberFormat="1" applyFont="1" applyBorder="1" applyAlignment="1" applyProtection="1">
      <alignment horizontal="center" vertical="center"/>
    </xf>
    <xf numFmtId="1" fontId="22" fillId="0" borderId="5" xfId="0" applyNumberFormat="1" applyFont="1" applyBorder="1" applyAlignment="1" applyProtection="1">
      <alignment horizontal="center" vertical="center"/>
    </xf>
    <xf numFmtId="1" fontId="22" fillId="0" borderId="6" xfId="0" applyNumberFormat="1" applyFont="1" applyBorder="1" applyAlignment="1" applyProtection="1">
      <alignment horizontal="center" vertical="center"/>
    </xf>
    <xf numFmtId="0" fontId="28" fillId="2" borderId="34" xfId="0" applyFont="1" applyFill="1" applyBorder="1" applyAlignment="1" applyProtection="1">
      <alignment horizontal="center" shrinkToFit="1"/>
    </xf>
    <xf numFmtId="0" fontId="28" fillId="2" borderId="35" xfId="0" applyFont="1" applyFill="1" applyBorder="1" applyAlignment="1" applyProtection="1">
      <alignment horizontal="center" shrinkToFit="1"/>
    </xf>
    <xf numFmtId="0" fontId="3" fillId="3" borderId="13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3" borderId="15" xfId="0" applyFont="1" applyFill="1" applyBorder="1" applyAlignment="1" applyProtection="1">
      <alignment horizontal="center" vertical="center"/>
    </xf>
    <xf numFmtId="0" fontId="32" fillId="8" borderId="61" xfId="0" applyFont="1" applyFill="1" applyBorder="1" applyAlignment="1" applyProtection="1">
      <alignment horizontal="center"/>
    </xf>
    <xf numFmtId="0" fontId="32" fillId="8" borderId="16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 vertical="center" shrinkToFit="1"/>
      <protection locked="0"/>
    </xf>
    <xf numFmtId="0" fontId="3" fillId="0" borderId="36" xfId="0" applyFont="1" applyFill="1" applyBorder="1" applyAlignment="1" applyProtection="1">
      <alignment horizontal="center" vertical="center" shrinkToFit="1"/>
      <protection locked="0"/>
    </xf>
    <xf numFmtId="0" fontId="27" fillId="0" borderId="35" xfId="0" applyFont="1" applyBorder="1" applyAlignment="1" applyProtection="1">
      <alignment horizontal="center" vertical="center" shrinkToFit="1"/>
      <protection locked="0"/>
    </xf>
    <xf numFmtId="165" fontId="35" fillId="0" borderId="35" xfId="0" applyNumberFormat="1" applyFont="1" applyFill="1" applyBorder="1" applyAlignment="1" applyProtection="1">
      <alignment horizontal="center" shrinkToFit="1"/>
      <protection locked="0"/>
    </xf>
    <xf numFmtId="165" fontId="35" fillId="0" borderId="36" xfId="0" applyNumberFormat="1" applyFont="1" applyFill="1" applyBorder="1" applyAlignment="1" applyProtection="1">
      <alignment horizontal="center" shrinkToFit="1"/>
      <protection locked="0"/>
    </xf>
    <xf numFmtId="165" fontId="35" fillId="0" borderId="57" xfId="0" applyNumberFormat="1" applyFont="1" applyFill="1" applyBorder="1" applyAlignment="1" applyProtection="1">
      <alignment horizontal="center" shrinkToFit="1"/>
      <protection locked="0"/>
    </xf>
    <xf numFmtId="49" fontId="2" fillId="0" borderId="59" xfId="0" applyNumberFormat="1" applyFont="1" applyBorder="1" applyAlignment="1" applyProtection="1">
      <alignment horizontal="center" vertical="center" shrinkToFit="1"/>
      <protection locked="0"/>
    </xf>
    <xf numFmtId="49" fontId="2" fillId="0" borderId="4" xfId="0" applyNumberFormat="1" applyFont="1" applyBorder="1" applyAlignment="1" applyProtection="1">
      <alignment horizontal="center" vertical="center" shrinkToFit="1"/>
      <protection locked="0"/>
    </xf>
    <xf numFmtId="49" fontId="2" fillId="0" borderId="63" xfId="0" applyNumberFormat="1" applyFont="1" applyBorder="1" applyAlignment="1" applyProtection="1">
      <alignment horizontal="center" vertical="center" shrinkToFit="1"/>
      <protection locked="0"/>
    </xf>
    <xf numFmtId="49" fontId="2" fillId="0" borderId="7" xfId="0" applyNumberFormat="1" applyFont="1" applyBorder="1" applyAlignment="1" applyProtection="1">
      <alignment horizontal="center" vertical="center" shrinkToFit="1"/>
      <protection locked="0"/>
    </xf>
    <xf numFmtId="165" fontId="29" fillId="0" borderId="35" xfId="0" applyNumberFormat="1" applyFont="1" applyBorder="1" applyAlignment="1" applyProtection="1">
      <alignment horizontal="center" vertical="center" shrinkToFit="1"/>
      <protection locked="0"/>
    </xf>
    <xf numFmtId="0" fontId="27" fillId="4" borderId="35" xfId="0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" fillId="0" borderId="52" xfId="0" applyFont="1" applyBorder="1" applyAlignment="1" applyProtection="1">
      <alignment horizontal="center"/>
      <protection locked="0"/>
    </xf>
    <xf numFmtId="0" fontId="3" fillId="5" borderId="35" xfId="0" applyFont="1" applyFill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 vertical="center" shrinkToFit="1"/>
      <protection locked="0"/>
    </xf>
    <xf numFmtId="0" fontId="2" fillId="0" borderId="24" xfId="0" applyFont="1" applyBorder="1" applyAlignment="1" applyProtection="1">
      <alignment horizontal="center" vertical="center" shrinkToFit="1"/>
      <protection locked="0"/>
    </xf>
    <xf numFmtId="0" fontId="37" fillId="0" borderId="43" xfId="0" applyFont="1" applyBorder="1" applyAlignment="1" applyProtection="1">
      <alignment horizontal="center"/>
      <protection locked="0"/>
    </xf>
    <xf numFmtId="0" fontId="2" fillId="0" borderId="38" xfId="0" applyFont="1" applyBorder="1" applyAlignment="1" applyProtection="1">
      <alignment horizontal="center" vertical="center" shrinkToFit="1"/>
      <protection locked="0"/>
    </xf>
    <xf numFmtId="0" fontId="2" fillId="0" borderId="25" xfId="0" applyFont="1" applyBorder="1" applyAlignment="1" applyProtection="1">
      <alignment horizontal="center" vertical="center" shrinkToFit="1"/>
      <protection locked="0"/>
    </xf>
    <xf numFmtId="0" fontId="2" fillId="0" borderId="3" xfId="0" applyFont="1" applyBorder="1" applyAlignment="1" applyProtection="1">
      <alignment horizontal="left"/>
    </xf>
    <xf numFmtId="0" fontId="15" fillId="0" borderId="40" xfId="0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0" fontId="15" fillId="0" borderId="27" xfId="0" applyFont="1" applyFill="1" applyBorder="1" applyAlignment="1" applyProtection="1">
      <alignment horizontal="center" vertical="center"/>
    </xf>
    <xf numFmtId="0" fontId="33" fillId="2" borderId="41" xfId="0" applyFont="1" applyFill="1" applyBorder="1" applyAlignment="1" applyProtection="1">
      <alignment horizontal="center" vertical="center" shrinkToFit="1"/>
    </xf>
    <xf numFmtId="0" fontId="33" fillId="2" borderId="21" xfId="0" applyFont="1" applyFill="1" applyBorder="1" applyAlignment="1" applyProtection="1">
      <alignment horizontal="center" vertical="center" shrinkToFit="1"/>
    </xf>
    <xf numFmtId="0" fontId="33" fillId="2" borderId="44" xfId="0" applyFont="1" applyFill="1" applyBorder="1" applyAlignment="1" applyProtection="1">
      <alignment horizontal="center" vertical="center" shrinkToFit="1"/>
    </xf>
    <xf numFmtId="0" fontId="15" fillId="11" borderId="13" xfId="0" applyFont="1" applyFill="1" applyBorder="1" applyAlignment="1" applyProtection="1">
      <alignment horizontal="center" vertical="center"/>
    </xf>
    <xf numFmtId="0" fontId="15" fillId="11" borderId="14" xfId="0" applyFont="1" applyFill="1" applyBorder="1" applyAlignment="1" applyProtection="1">
      <alignment horizontal="center" vertical="center"/>
    </xf>
    <xf numFmtId="0" fontId="15" fillId="11" borderId="15" xfId="0" applyFont="1" applyFill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4" fillId="0" borderId="4" xfId="0" applyFont="1" applyBorder="1" applyAlignment="1" applyProtection="1">
      <alignment horizontal="center" vertical="center"/>
      <protection locked="0"/>
    </xf>
    <xf numFmtId="0" fontId="24" fillId="0" borderId="5" xfId="0" applyFont="1" applyBorder="1" applyAlignment="1" applyProtection="1">
      <alignment horizontal="center" vertical="center"/>
      <protection locked="0"/>
    </xf>
    <xf numFmtId="0" fontId="24" fillId="0" borderId="6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horizontal="center" vertical="center"/>
      <protection locked="0"/>
    </xf>
    <xf numFmtId="0" fontId="27" fillId="4" borderId="35" xfId="0" applyFont="1" applyFill="1" applyBorder="1" applyAlignment="1" applyProtection="1">
      <alignment horizontal="left" vertical="center" shrinkToFit="1"/>
    </xf>
    <xf numFmtId="0" fontId="15" fillId="8" borderId="13" xfId="0" applyFont="1" applyFill="1" applyBorder="1" applyAlignment="1" applyProtection="1">
      <alignment horizontal="center" shrinkToFit="1"/>
    </xf>
    <xf numFmtId="0" fontId="15" fillId="8" borderId="14" xfId="0" applyFont="1" applyFill="1" applyBorder="1" applyAlignment="1" applyProtection="1">
      <alignment horizontal="center" shrinkToFit="1"/>
    </xf>
    <xf numFmtId="0" fontId="15" fillId="8" borderId="15" xfId="0" applyFont="1" applyFill="1" applyBorder="1" applyAlignment="1" applyProtection="1">
      <alignment horizontal="center" shrinkToFit="1"/>
    </xf>
    <xf numFmtId="0" fontId="16" fillId="0" borderId="2" xfId="0" applyFont="1" applyBorder="1" applyAlignment="1" applyProtection="1">
      <alignment horizontal="center"/>
    </xf>
    <xf numFmtId="0" fontId="16" fillId="0" borderId="3" xfId="0" applyFont="1" applyBorder="1" applyAlignment="1" applyProtection="1">
      <alignment horizontal="center"/>
    </xf>
    <xf numFmtId="0" fontId="16" fillId="0" borderId="4" xfId="0" applyFont="1" applyBorder="1" applyAlignment="1" applyProtection="1">
      <alignment horizontal="center"/>
    </xf>
    <xf numFmtId="0" fontId="16" fillId="0" borderId="8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16" fillId="0" borderId="9" xfId="0" applyFont="1" applyBorder="1" applyAlignment="1" applyProtection="1">
      <alignment horizontal="center"/>
    </xf>
    <xf numFmtId="49" fontId="2" fillId="0" borderId="31" xfId="0" applyNumberFormat="1" applyFont="1" applyBorder="1" applyAlignment="1" applyProtection="1">
      <alignment horizontal="left" vertical="center"/>
      <protection locked="0"/>
    </xf>
    <xf numFmtId="49" fontId="2" fillId="0" borderId="38" xfId="0" applyNumberFormat="1" applyFont="1" applyBorder="1" applyAlignment="1" applyProtection="1">
      <alignment horizontal="left" vertical="center"/>
      <protection locked="0"/>
    </xf>
    <xf numFmtId="49" fontId="2" fillId="0" borderId="19" xfId="0" applyNumberFormat="1" applyFont="1" applyBorder="1" applyAlignment="1" applyProtection="1">
      <alignment horizontal="left" vertical="center"/>
      <protection locked="0"/>
    </xf>
    <xf numFmtId="49" fontId="2" fillId="0" borderId="23" xfId="0" applyNumberFormat="1" applyFont="1" applyBorder="1" applyAlignment="1" applyProtection="1">
      <alignment horizontal="left" vertical="center"/>
      <protection locked="0"/>
    </xf>
    <xf numFmtId="49" fontId="2" fillId="0" borderId="24" xfId="0" applyNumberFormat="1" applyFont="1" applyBorder="1" applyAlignment="1" applyProtection="1">
      <alignment horizontal="left" vertical="center" wrapText="1"/>
      <protection locked="0"/>
    </xf>
    <xf numFmtId="49" fontId="2" fillId="0" borderId="25" xfId="0" applyNumberFormat="1" applyFont="1" applyBorder="1" applyAlignment="1" applyProtection="1">
      <alignment horizontal="left" vertical="center" wrapText="1"/>
      <protection locked="0"/>
    </xf>
    <xf numFmtId="0" fontId="27" fillId="4" borderId="35" xfId="0" applyFont="1" applyFill="1" applyBorder="1" applyAlignment="1" applyProtection="1">
      <alignment horizontal="center"/>
    </xf>
    <xf numFmtId="0" fontId="27" fillId="4" borderId="57" xfId="0" applyFont="1" applyFill="1" applyBorder="1" applyAlignment="1" applyProtection="1">
      <alignment horizontal="center"/>
    </xf>
    <xf numFmtId="0" fontId="3" fillId="5" borderId="37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8" fillId="10" borderId="34" xfId="0" applyFont="1" applyFill="1" applyBorder="1" applyAlignment="1" applyProtection="1">
      <alignment horizontal="center"/>
    </xf>
    <xf numFmtId="0" fontId="28" fillId="10" borderId="35" xfId="0" applyFont="1" applyFill="1" applyBorder="1" applyAlignment="1" applyProtection="1">
      <alignment horizont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39" fillId="5" borderId="35" xfId="0" applyFont="1" applyFill="1" applyBorder="1" applyAlignment="1" applyProtection="1">
      <alignment horizontal="center" vertical="center"/>
    </xf>
    <xf numFmtId="0" fontId="39" fillId="5" borderId="36" xfId="0" applyFont="1" applyFill="1" applyBorder="1" applyAlignment="1" applyProtection="1">
      <alignment horizontal="center" vertical="center"/>
    </xf>
    <xf numFmtId="165" fontId="29" fillId="0" borderId="29" xfId="0" applyNumberFormat="1" applyFont="1" applyBorder="1" applyAlignment="1" applyProtection="1">
      <alignment horizontal="center" vertical="center"/>
      <protection locked="0"/>
    </xf>
    <xf numFmtId="165" fontId="29" fillId="0" borderId="24" xfId="0" applyNumberFormat="1" applyFont="1" applyBorder="1" applyAlignment="1" applyProtection="1">
      <alignment horizontal="center" vertical="center"/>
      <protection locked="0"/>
    </xf>
    <xf numFmtId="165" fontId="29" fillId="0" borderId="25" xfId="0" applyNumberFormat="1" applyFont="1" applyBorder="1" applyAlignment="1" applyProtection="1">
      <alignment horizontal="center" vertical="center"/>
      <protection locked="0"/>
    </xf>
    <xf numFmtId="0" fontId="16" fillId="5" borderId="42" xfId="0" applyFont="1" applyFill="1" applyBorder="1" applyAlignment="1" applyProtection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35" fillId="0" borderId="29" xfId="0" applyFont="1" applyFill="1" applyBorder="1" applyAlignment="1" applyProtection="1">
      <alignment horizontal="center" vertical="center"/>
      <protection locked="0"/>
    </xf>
    <xf numFmtId="0" fontId="35" fillId="0" borderId="24" xfId="0" applyFont="1" applyFill="1" applyBorder="1" applyAlignment="1" applyProtection="1">
      <alignment horizontal="center" vertical="center"/>
      <protection locked="0"/>
    </xf>
    <xf numFmtId="0" fontId="35" fillId="0" borderId="25" xfId="0" applyFont="1" applyFill="1" applyBorder="1" applyAlignment="1" applyProtection="1">
      <alignment horizontal="center" vertical="center"/>
      <protection locked="0"/>
    </xf>
    <xf numFmtId="0" fontId="28" fillId="2" borderId="13" xfId="0" applyFont="1" applyFill="1" applyBorder="1" applyAlignment="1" applyProtection="1">
      <alignment horizontal="center" shrinkToFit="1"/>
    </xf>
    <xf numFmtId="0" fontId="28" fillId="2" borderId="14" xfId="0" applyFont="1" applyFill="1" applyBorder="1" applyAlignment="1" applyProtection="1">
      <alignment horizontal="center" shrinkToFit="1"/>
    </xf>
    <xf numFmtId="0" fontId="28" fillId="2" borderId="15" xfId="0" applyFont="1" applyFill="1" applyBorder="1" applyAlignment="1" applyProtection="1">
      <alignment horizontal="center" shrinkToFit="1"/>
    </xf>
    <xf numFmtId="165" fontId="2" fillId="0" borderId="3" xfId="0" applyNumberFormat="1" applyFont="1" applyBorder="1" applyAlignment="1" applyProtection="1">
      <alignment horizontal="center" vertical="center"/>
    </xf>
    <xf numFmtId="165" fontId="2" fillId="0" borderId="4" xfId="0" applyNumberFormat="1" applyFont="1" applyBorder="1" applyAlignment="1" applyProtection="1">
      <alignment horizontal="center" vertical="center"/>
    </xf>
    <xf numFmtId="0" fontId="40" fillId="8" borderId="13" xfId="0" applyFont="1" applyFill="1" applyBorder="1" applyAlignment="1" applyProtection="1">
      <alignment horizontal="center" vertical="center"/>
    </xf>
    <xf numFmtId="0" fontId="40" fillId="8" borderId="14" xfId="0" applyFont="1" applyFill="1" applyBorder="1" applyAlignment="1" applyProtection="1">
      <alignment horizontal="center" vertical="center"/>
    </xf>
    <xf numFmtId="0" fontId="40" fillId="8" borderId="15" xfId="0" applyFont="1" applyFill="1" applyBorder="1" applyAlignment="1" applyProtection="1">
      <alignment horizontal="center" vertical="center"/>
    </xf>
    <xf numFmtId="0" fontId="36" fillId="0" borderId="13" xfId="0" applyFont="1" applyFill="1" applyBorder="1" applyAlignment="1" applyProtection="1">
      <alignment horizontal="center" vertical="center" shrinkToFit="1"/>
      <protection locked="0"/>
    </xf>
    <xf numFmtId="0" fontId="36" fillId="0" borderId="14" xfId="0" applyFont="1" applyFill="1" applyBorder="1" applyAlignment="1" applyProtection="1">
      <alignment horizontal="center" vertical="center" shrinkToFit="1"/>
      <protection locked="0"/>
    </xf>
    <xf numFmtId="0" fontId="36" fillId="0" borderId="15" xfId="0" applyFont="1" applyFill="1" applyBorder="1" applyAlignment="1" applyProtection="1">
      <alignment horizontal="center" vertical="center" shrinkToFit="1"/>
      <protection locked="0"/>
    </xf>
    <xf numFmtId="0" fontId="27" fillId="8" borderId="57" xfId="0" applyFont="1" applyFill="1" applyBorder="1" applyAlignment="1" applyProtection="1">
      <alignment horizontal="center" shrinkToFit="1"/>
    </xf>
    <xf numFmtId="0" fontId="27" fillId="8" borderId="14" xfId="0" applyFont="1" applyFill="1" applyBorder="1" applyAlignment="1" applyProtection="1">
      <alignment horizontal="center" shrinkToFit="1"/>
    </xf>
    <xf numFmtId="0" fontId="29" fillId="0" borderId="73" xfId="0" applyFont="1" applyFill="1" applyBorder="1" applyAlignment="1" applyProtection="1">
      <alignment horizontal="center" vertical="center" shrinkToFit="1"/>
      <protection locked="0"/>
    </xf>
    <xf numFmtId="0" fontId="29" fillId="0" borderId="0" xfId="0" applyFont="1" applyFill="1" applyBorder="1" applyAlignment="1" applyProtection="1">
      <alignment horizontal="center" vertical="center" shrinkToFit="1"/>
      <protection locked="0"/>
    </xf>
    <xf numFmtId="0" fontId="27" fillId="4" borderId="57" xfId="0" applyFont="1" applyFill="1" applyBorder="1" applyAlignment="1" applyProtection="1">
      <alignment horizontal="center" shrinkToFit="1"/>
    </xf>
    <xf numFmtId="0" fontId="27" fillId="4" borderId="14" xfId="0" applyFont="1" applyFill="1" applyBorder="1" applyAlignment="1" applyProtection="1">
      <alignment horizontal="center" shrinkToFit="1"/>
    </xf>
    <xf numFmtId="1" fontId="29" fillId="0" borderId="73" xfId="0" applyNumberFormat="1" applyFont="1" applyFill="1" applyBorder="1" applyAlignment="1" applyProtection="1">
      <alignment horizontal="center" vertical="center" shrinkToFit="1"/>
      <protection locked="0"/>
    </xf>
    <xf numFmtId="1" fontId="29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9" fillId="0" borderId="73" xfId="0" applyFont="1" applyBorder="1" applyAlignment="1" applyProtection="1">
      <alignment horizontal="center" vertic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0" fontId="27" fillId="4" borderId="34" xfId="0" applyFont="1" applyFill="1" applyBorder="1" applyAlignment="1" applyProtection="1">
      <alignment horizontal="center" vertical="center"/>
    </xf>
    <xf numFmtId="0" fontId="8" fillId="10" borderId="34" xfId="0" applyFont="1" applyFill="1" applyBorder="1" applyAlignment="1" applyProtection="1">
      <alignment horizontal="left" shrinkToFit="1"/>
    </xf>
    <xf numFmtId="0" fontId="8" fillId="10" borderId="35" xfId="0" applyFont="1" applyFill="1" applyBorder="1" applyAlignment="1" applyProtection="1">
      <alignment horizontal="left" shrinkToFit="1"/>
    </xf>
    <xf numFmtId="0" fontId="8" fillId="10" borderId="34" xfId="0" applyFont="1" applyFill="1" applyBorder="1" applyAlignment="1" applyProtection="1">
      <alignment horizontal="center" shrinkToFit="1"/>
    </xf>
    <xf numFmtId="0" fontId="8" fillId="10" borderId="35" xfId="0" applyFont="1" applyFill="1" applyBorder="1" applyAlignment="1" applyProtection="1">
      <alignment horizontal="center" shrinkToFit="1"/>
    </xf>
    <xf numFmtId="0" fontId="29" fillId="0" borderId="31" xfId="0" applyFont="1" applyFill="1" applyBorder="1" applyAlignment="1" applyProtection="1">
      <alignment horizontal="center" vertical="center" shrinkToFit="1"/>
      <protection locked="0"/>
    </xf>
    <xf numFmtId="0" fontId="29" fillId="0" borderId="18" xfId="0" applyFont="1" applyFill="1" applyBorder="1" applyAlignment="1" applyProtection="1">
      <alignment horizontal="center" vertical="center" shrinkToFit="1"/>
      <protection locked="0"/>
    </xf>
    <xf numFmtId="0" fontId="29" fillId="0" borderId="16" xfId="0" applyFont="1" applyFill="1" applyBorder="1" applyAlignment="1" applyProtection="1">
      <alignment horizontal="center" vertical="center" shrinkToFit="1"/>
      <protection locked="0"/>
    </xf>
    <xf numFmtId="0" fontId="29" fillId="0" borderId="64" xfId="0" applyFont="1" applyFill="1" applyBorder="1" applyAlignment="1" applyProtection="1">
      <alignment horizontal="center" vertical="center" shrinkToFit="1"/>
      <protection locked="0"/>
    </xf>
    <xf numFmtId="0" fontId="33" fillId="2" borderId="2" xfId="0" applyFont="1" applyFill="1" applyBorder="1" applyAlignment="1" applyProtection="1">
      <alignment horizontal="center" wrapText="1"/>
    </xf>
    <xf numFmtId="0" fontId="33" fillId="2" borderId="3" xfId="0" applyFont="1" applyFill="1" applyBorder="1" applyAlignment="1" applyProtection="1">
      <alignment horizontal="center" wrapText="1"/>
    </xf>
    <xf numFmtId="0" fontId="41" fillId="2" borderId="60" xfId="0" applyFont="1" applyFill="1" applyBorder="1" applyAlignment="1" applyProtection="1">
      <alignment horizontal="center" wrapText="1"/>
    </xf>
    <xf numFmtId="0" fontId="33" fillId="2" borderId="5" xfId="0" applyFont="1" applyFill="1" applyBorder="1" applyAlignment="1" applyProtection="1">
      <alignment horizontal="center" wrapText="1"/>
    </xf>
    <xf numFmtId="0" fontId="33" fillId="2" borderId="6" xfId="0" applyFont="1" applyFill="1" applyBorder="1" applyAlignment="1" applyProtection="1">
      <alignment horizontal="center" wrapText="1"/>
    </xf>
    <xf numFmtId="0" fontId="41" fillId="2" borderId="62" xfId="0" applyFont="1" applyFill="1" applyBorder="1" applyAlignment="1" applyProtection="1">
      <alignment horizontal="center" wrapText="1"/>
    </xf>
    <xf numFmtId="0" fontId="2" fillId="0" borderId="42" xfId="0" applyFont="1" applyFill="1" applyBorder="1" applyAlignment="1" applyProtection="1">
      <alignment horizontal="center" vertical="center" shrinkToFit="1"/>
      <protection locked="0"/>
    </xf>
    <xf numFmtId="0" fontId="2" fillId="0" borderId="21" xfId="0" applyFont="1" applyFill="1" applyBorder="1" applyAlignment="1" applyProtection="1">
      <alignment horizontal="center" vertical="center" shrinkToFit="1"/>
      <protection locked="0"/>
    </xf>
    <xf numFmtId="0" fontId="2" fillId="0" borderId="29" xfId="0" applyFont="1" applyFill="1" applyBorder="1" applyAlignment="1" applyProtection="1">
      <alignment horizontal="center" vertical="center" shrinkToFit="1"/>
      <protection locked="0"/>
    </xf>
    <xf numFmtId="0" fontId="2" fillId="0" borderId="24" xfId="0" applyFont="1" applyFill="1" applyBorder="1" applyAlignment="1" applyProtection="1">
      <alignment horizontal="center" vertical="center" shrinkToFit="1"/>
      <protection locked="0"/>
    </xf>
    <xf numFmtId="0" fontId="20" fillId="0" borderId="2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0" fillId="0" borderId="4" xfId="0" applyFont="1" applyBorder="1" applyAlignment="1" applyProtection="1">
      <alignment horizontal="center" vertical="center"/>
      <protection locked="0"/>
    </xf>
    <xf numFmtId="0" fontId="20" fillId="0" borderId="8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  <protection locked="0"/>
    </xf>
    <xf numFmtId="0" fontId="20" fillId="0" borderId="5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38" xfId="0" applyFont="1" applyBorder="1" applyAlignment="1" applyProtection="1">
      <alignment horizontal="center"/>
      <protection locked="0"/>
    </xf>
    <xf numFmtId="0" fontId="28" fillId="2" borderId="34" xfId="0" applyFont="1" applyFill="1" applyBorder="1" applyAlignment="1" applyProtection="1">
      <alignment horizontal="left" vertical="center" shrinkToFit="1"/>
    </xf>
    <xf numFmtId="0" fontId="9" fillId="2" borderId="35" xfId="0" applyFont="1" applyFill="1" applyBorder="1" applyAlignment="1" applyProtection="1">
      <alignment horizontal="left" vertical="center" shrinkToFit="1"/>
    </xf>
    <xf numFmtId="49" fontId="2" fillId="0" borderId="40" xfId="0" applyNumberFormat="1" applyFont="1" applyBorder="1" applyAlignment="1" applyProtection="1">
      <alignment horizontal="left" shrinkToFit="1"/>
      <protection locked="0"/>
    </xf>
    <xf numFmtId="49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25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left" vertical="center"/>
    </xf>
    <xf numFmtId="49" fontId="26" fillId="0" borderId="29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24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39" xfId="0" applyNumberFormat="1" applyFont="1" applyBorder="1" applyAlignment="1" applyProtection="1">
      <alignment horizontal="left" vertical="center"/>
      <protection locked="0"/>
    </xf>
    <xf numFmtId="49" fontId="0" fillId="0" borderId="19" xfId="0" applyNumberFormat="1" applyBorder="1" applyAlignment="1" applyProtection="1"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65" fontId="2" fillId="0" borderId="31" xfId="0" applyNumberFormat="1" applyFont="1" applyBorder="1" applyAlignment="1" applyProtection="1">
      <alignment horizontal="center" vertical="center"/>
    </xf>
    <xf numFmtId="49" fontId="2" fillId="0" borderId="55" xfId="0" applyNumberFormat="1" applyFont="1" applyBorder="1" applyAlignment="1" applyProtection="1">
      <alignment horizontal="center" shrinkToFit="1"/>
      <protection locked="0"/>
    </xf>
    <xf numFmtId="49" fontId="2" fillId="0" borderId="56" xfId="0" applyNumberFormat="1" applyFont="1" applyBorder="1" applyAlignment="1" applyProtection="1">
      <alignment horizontal="center" shrinkToFit="1"/>
      <protection locked="0"/>
    </xf>
    <xf numFmtId="0" fontId="2" fillId="0" borderId="51" xfId="0" applyNumberFormat="1" applyFont="1" applyBorder="1" applyAlignment="1" applyProtection="1">
      <alignment horizontal="center" shrinkToFit="1"/>
      <protection locked="0"/>
    </xf>
    <xf numFmtId="49" fontId="2" fillId="0" borderId="11" xfId="0" applyNumberFormat="1" applyFont="1" applyBorder="1" applyAlignment="1" applyProtection="1">
      <alignment horizontal="center" shrinkToFit="1"/>
      <protection locked="0"/>
    </xf>
    <xf numFmtId="49" fontId="2" fillId="0" borderId="12" xfId="0" applyNumberFormat="1" applyFont="1" applyBorder="1" applyAlignment="1" applyProtection="1">
      <alignment horizontal="center" shrinkToFit="1"/>
      <protection locked="0"/>
    </xf>
    <xf numFmtId="0" fontId="2" fillId="0" borderId="27" xfId="0" applyFont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center"/>
      <protection locked="0"/>
    </xf>
    <xf numFmtId="0" fontId="2" fillId="0" borderId="43" xfId="0" applyFont="1" applyBorder="1" applyAlignment="1" applyProtection="1">
      <alignment horizontal="center"/>
      <protection locked="0"/>
    </xf>
    <xf numFmtId="49" fontId="2" fillId="0" borderId="18" xfId="0" applyNumberFormat="1" applyFont="1" applyBorder="1" applyAlignment="1" applyProtection="1">
      <alignment horizontal="center" shrinkToFit="1"/>
      <protection locked="0"/>
    </xf>
    <xf numFmtId="165" fontId="2" fillId="0" borderId="67" xfId="0" applyNumberFormat="1" applyFont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49" fontId="2" fillId="0" borderId="40" xfId="0" applyNumberFormat="1" applyFont="1" applyBorder="1" applyAlignment="1" applyProtection="1">
      <alignment horizontal="left" vertical="center" wrapText="1"/>
      <protection locked="0"/>
    </xf>
    <xf numFmtId="49" fontId="2" fillId="0" borderId="24" xfId="0" applyNumberFormat="1" applyFont="1" applyBorder="1" applyAlignment="1" applyProtection="1">
      <alignment horizontal="center" shrinkToFit="1"/>
      <protection locked="0"/>
    </xf>
    <xf numFmtId="49" fontId="2" fillId="0" borderId="27" xfId="0" applyNumberFormat="1" applyFont="1" applyBorder="1" applyAlignment="1" applyProtection="1">
      <alignment horizontal="center" shrinkToFit="1"/>
      <protection locked="0"/>
    </xf>
    <xf numFmtId="49" fontId="2" fillId="0" borderId="30" xfId="0" applyNumberFormat="1" applyFont="1" applyBorder="1" applyAlignment="1" applyProtection="1">
      <alignment horizontal="left" shrinkToFit="1"/>
      <protection locked="0"/>
    </xf>
    <xf numFmtId="49" fontId="2" fillId="0" borderId="28" xfId="0" applyNumberFormat="1" applyFont="1" applyBorder="1" applyAlignment="1" applyProtection="1">
      <alignment horizontal="left" shrinkToFit="1"/>
      <protection locked="0"/>
    </xf>
    <xf numFmtId="49" fontId="2" fillId="0" borderId="29" xfId="0" applyNumberFormat="1" applyFont="1" applyBorder="1" applyAlignment="1" applyProtection="1">
      <alignment horizontal="left" shrinkToFit="1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15" fillId="4" borderId="14" xfId="0" applyFont="1" applyFill="1" applyBorder="1" applyAlignment="1" applyProtection="1">
      <alignment horizontal="left" vertical="center"/>
    </xf>
    <xf numFmtId="0" fontId="15" fillId="4" borderId="15" xfId="0" applyFont="1" applyFill="1" applyBorder="1" applyAlignment="1" applyProtection="1">
      <alignment horizontal="left" vertical="center"/>
    </xf>
    <xf numFmtId="0" fontId="2" fillId="0" borderId="29" xfId="0" applyFont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49" fontId="2" fillId="0" borderId="21" xfId="0" applyNumberFormat="1" applyFont="1" applyBorder="1" applyAlignment="1" applyProtection="1">
      <alignment horizontal="center" vertical="center" shrinkToFit="1"/>
      <protection locked="0"/>
    </xf>
    <xf numFmtId="49" fontId="2" fillId="0" borderId="31" xfId="0" applyNumberFormat="1" applyFont="1" applyBorder="1" applyAlignment="1" applyProtection="1">
      <alignment horizontal="center" vertical="center" shrinkToFit="1"/>
      <protection locked="0"/>
    </xf>
    <xf numFmtId="0" fontId="30" fillId="11" borderId="2" xfId="0" applyFont="1" applyFill="1" applyBorder="1" applyAlignment="1" applyProtection="1">
      <alignment horizontal="center" vertical="center" textRotation="90"/>
    </xf>
    <xf numFmtId="0" fontId="30" fillId="11" borderId="8" xfId="0" applyFont="1" applyFill="1" applyBorder="1" applyAlignment="1" applyProtection="1">
      <alignment horizontal="center" vertical="center" textRotation="90"/>
    </xf>
    <xf numFmtId="0" fontId="30" fillId="11" borderId="3" xfId="0" applyFont="1" applyFill="1" applyBorder="1" applyAlignment="1" applyProtection="1">
      <alignment horizontal="center" vertical="center" textRotation="90"/>
    </xf>
    <xf numFmtId="0" fontId="30" fillId="11" borderId="0" xfId="0" applyFont="1" applyFill="1" applyBorder="1" applyAlignment="1" applyProtection="1">
      <alignment horizontal="center" vertical="center" textRotation="90"/>
    </xf>
    <xf numFmtId="49" fontId="0" fillId="0" borderId="4" xfId="0" applyNumberFormat="1" applyBorder="1" applyAlignment="1" applyProtection="1">
      <alignment horizontal="center" vertical="center" shrinkToFit="1"/>
      <protection locked="0"/>
    </xf>
    <xf numFmtId="49" fontId="0" fillId="0" borderId="7" xfId="0" applyNumberFormat="1" applyBorder="1" applyAlignment="1" applyProtection="1">
      <alignment horizontal="center" vertical="center" shrinkToFit="1"/>
      <protection locked="0"/>
    </xf>
    <xf numFmtId="0" fontId="8" fillId="2" borderId="0" xfId="0" applyFont="1" applyFill="1" applyBorder="1" applyAlignment="1" applyProtection="1">
      <alignment horizontal="center" vertical="center"/>
    </xf>
    <xf numFmtId="49" fontId="5" fillId="0" borderId="2" xfId="0" applyNumberFormat="1" applyFont="1" applyBorder="1" applyAlignment="1" applyProtection="1">
      <alignment horizontal="center" vertical="center" shrinkToFit="1"/>
      <protection locked="0"/>
    </xf>
    <xf numFmtId="165" fontId="34" fillId="5" borderId="34" xfId="0" applyNumberFormat="1" applyFont="1" applyFill="1" applyBorder="1" applyAlignment="1" applyProtection="1">
      <alignment horizontal="center" shrinkToFit="1"/>
    </xf>
    <xf numFmtId="165" fontId="34" fillId="5" borderId="35" xfId="0" applyNumberFormat="1" applyFont="1" applyFill="1" applyBorder="1" applyAlignment="1" applyProtection="1">
      <alignment horizontal="center" shrinkToFit="1"/>
    </xf>
    <xf numFmtId="0" fontId="8" fillId="10" borderId="13" xfId="0" applyFont="1" applyFill="1" applyBorder="1" applyAlignment="1" applyProtection="1">
      <alignment horizontal="center"/>
    </xf>
    <xf numFmtId="0" fontId="8" fillId="10" borderId="14" xfId="0" applyFont="1" applyFill="1" applyBorder="1" applyAlignment="1" applyProtection="1">
      <alignment horizontal="center"/>
    </xf>
    <xf numFmtId="0" fontId="0" fillId="10" borderId="14" xfId="0" applyFill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0" fontId="23" fillId="0" borderId="7" xfId="0" applyFont="1" applyBorder="1" applyAlignment="1" applyProtection="1">
      <alignment horizontal="center" vertical="center"/>
      <protection locked="0"/>
    </xf>
    <xf numFmtId="0" fontId="39" fillId="8" borderId="14" xfId="0" applyFont="1" applyFill="1" applyBorder="1" applyAlignment="1" applyProtection="1"/>
    <xf numFmtId="0" fontId="28" fillId="7" borderId="34" xfId="0" applyFont="1" applyFill="1" applyBorder="1" applyAlignment="1" applyProtection="1">
      <alignment horizontal="left" shrinkToFit="1"/>
    </xf>
    <xf numFmtId="0" fontId="0" fillId="0" borderId="35" xfId="0" applyFont="1" applyBorder="1" applyAlignment="1" applyProtection="1">
      <alignment horizontal="left" shrinkToFit="1"/>
    </xf>
    <xf numFmtId="0" fontId="2" fillId="0" borderId="22" xfId="0" applyFont="1" applyBorder="1" applyAlignment="1" applyProtection="1">
      <alignment horizontal="center"/>
      <protection locked="0"/>
    </xf>
    <xf numFmtId="0" fontId="16" fillId="8" borderId="35" xfId="0" applyNumberFormat="1" applyFont="1" applyFill="1" applyBorder="1" applyAlignment="1" applyProtection="1">
      <alignment horizontal="center"/>
    </xf>
    <xf numFmtId="49" fontId="26" fillId="0" borderId="53" xfId="0" applyNumberFormat="1" applyFont="1" applyBorder="1" applyAlignment="1" applyProtection="1">
      <alignment horizontal="left" vertical="center" shrinkToFit="1"/>
      <protection locked="0"/>
    </xf>
    <xf numFmtId="0" fontId="44" fillId="0" borderId="45" xfId="0" applyFont="1" applyBorder="1" applyAlignment="1" applyProtection="1">
      <alignment horizontal="left" vertical="center" shrinkToFit="1"/>
      <protection locked="0"/>
    </xf>
    <xf numFmtId="0" fontId="44" fillId="0" borderId="52" xfId="0" applyFont="1" applyBorder="1" applyAlignment="1" applyProtection="1">
      <alignment horizontal="left" vertical="center" shrinkToFit="1"/>
      <protection locked="0"/>
    </xf>
    <xf numFmtId="49" fontId="26" fillId="0" borderId="55" xfId="0" applyNumberFormat="1" applyFont="1" applyBorder="1" applyAlignment="1" applyProtection="1">
      <alignment horizontal="left" vertical="center" shrinkToFit="1"/>
      <protection locked="0"/>
    </xf>
    <xf numFmtId="0" fontId="44" fillId="0" borderId="1" xfId="0" applyFont="1" applyBorder="1" applyAlignment="1" applyProtection="1">
      <alignment horizontal="left" vertical="center" shrinkToFit="1"/>
      <protection locked="0"/>
    </xf>
    <xf numFmtId="0" fontId="44" fillId="0" borderId="56" xfId="0" applyFont="1" applyBorder="1" applyAlignment="1" applyProtection="1">
      <alignment horizontal="left" vertical="center" shrinkToFit="1"/>
      <protection locked="0"/>
    </xf>
    <xf numFmtId="49" fontId="3" fillId="0" borderId="55" xfId="0" applyNumberFormat="1" applyFont="1" applyBorder="1" applyAlignment="1" applyProtection="1">
      <alignment horizontal="left" shrinkToFit="1"/>
      <protection locked="0"/>
    </xf>
    <xf numFmtId="49" fontId="3" fillId="0" borderId="1" xfId="0" applyNumberFormat="1" applyFont="1" applyBorder="1" applyAlignment="1" applyProtection="1">
      <alignment horizontal="left" shrinkToFit="1"/>
      <protection locked="0"/>
    </xf>
    <xf numFmtId="49" fontId="3" fillId="0" borderId="20" xfId="0" applyNumberFormat="1" applyFont="1" applyBorder="1" applyAlignment="1" applyProtection="1">
      <alignment horizontal="left" shrinkToFit="1"/>
      <protection locked="0"/>
    </xf>
    <xf numFmtId="49" fontId="7" fillId="0" borderId="53" xfId="0" applyNumberFormat="1" applyFont="1" applyFill="1" applyBorder="1" applyAlignment="1" applyProtection="1">
      <alignment horizontal="center" vertical="center" shrinkToFit="1"/>
      <protection locked="0"/>
    </xf>
    <xf numFmtId="49" fontId="7" fillId="0" borderId="45" xfId="0" applyNumberFormat="1" applyFont="1" applyFill="1" applyBorder="1" applyAlignment="1" applyProtection="1">
      <alignment horizontal="center" vertical="center" shrinkToFit="1"/>
      <protection locked="0"/>
    </xf>
    <xf numFmtId="49" fontId="7" fillId="0" borderId="52" xfId="0" applyNumberFormat="1" applyFont="1" applyFill="1" applyBorder="1" applyAlignment="1" applyProtection="1">
      <alignment horizontal="center" vertical="center" shrinkToFit="1"/>
      <protection locked="0"/>
    </xf>
    <xf numFmtId="0" fontId="15" fillId="4" borderId="14" xfId="0" applyFont="1" applyFill="1" applyBorder="1" applyAlignment="1" applyProtection="1">
      <alignment horizontal="left"/>
    </xf>
    <xf numFmtId="0" fontId="15" fillId="4" borderId="15" xfId="0" applyFont="1" applyFill="1" applyBorder="1" applyAlignment="1" applyProtection="1">
      <alignment horizontal="left"/>
    </xf>
    <xf numFmtId="0" fontId="15" fillId="8" borderId="14" xfId="0" applyFont="1" applyFill="1" applyBorder="1" applyAlignment="1" applyProtection="1">
      <alignment horizontal="left"/>
    </xf>
    <xf numFmtId="0" fontId="15" fillId="8" borderId="15" xfId="0" applyFont="1" applyFill="1" applyBorder="1" applyAlignment="1" applyProtection="1">
      <alignment horizontal="left"/>
    </xf>
    <xf numFmtId="49" fontId="26" fillId="0" borderId="2" xfId="0" applyNumberFormat="1" applyFont="1" applyBorder="1" applyAlignment="1" applyProtection="1">
      <alignment horizontal="left" vertical="top" wrapText="1" shrinkToFit="1"/>
      <protection locked="0"/>
    </xf>
    <xf numFmtId="49" fontId="26" fillId="0" borderId="3" xfId="0" applyNumberFormat="1" applyFont="1" applyBorder="1" applyAlignment="1" applyProtection="1">
      <alignment horizontal="left" vertical="top" wrapText="1" shrinkToFit="1"/>
      <protection locked="0"/>
    </xf>
    <xf numFmtId="49" fontId="26" fillId="0" borderId="4" xfId="0" applyNumberFormat="1" applyFont="1" applyBorder="1" applyAlignment="1" applyProtection="1">
      <alignment horizontal="left" vertical="top" wrapText="1" shrinkToFit="1"/>
      <protection locked="0"/>
    </xf>
    <xf numFmtId="49" fontId="0" fillId="0" borderId="8" xfId="0" applyNumberFormat="1" applyBorder="1" applyAlignment="1" applyProtection="1">
      <alignment vertical="top"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0" fillId="0" borderId="9" xfId="0" applyNumberFormat="1" applyBorder="1" applyAlignment="1" applyProtection="1">
      <alignment vertical="top" wrapText="1"/>
      <protection locked="0"/>
    </xf>
    <xf numFmtId="49" fontId="0" fillId="0" borderId="5" xfId="0" applyNumberFormat="1" applyBorder="1" applyAlignment="1" applyProtection="1">
      <alignment vertical="top" wrapText="1"/>
      <protection locked="0"/>
    </xf>
    <xf numFmtId="49" fontId="0" fillId="0" borderId="6" xfId="0" applyNumberFormat="1" applyBorder="1" applyAlignment="1" applyProtection="1">
      <alignment vertical="top" wrapText="1"/>
      <protection locked="0"/>
    </xf>
    <xf numFmtId="49" fontId="0" fillId="0" borderId="7" xfId="0" applyNumberFormat="1" applyBorder="1" applyAlignment="1" applyProtection="1">
      <alignment vertical="top" wrapText="1"/>
      <protection locked="0"/>
    </xf>
    <xf numFmtId="0" fontId="2" fillId="0" borderId="55" xfId="0" applyNumberFormat="1" applyFont="1" applyBorder="1" applyAlignment="1" applyProtection="1">
      <alignment horizontal="center" shrinkToFit="1"/>
      <protection locked="0"/>
    </xf>
    <xf numFmtId="0" fontId="3" fillId="4" borderId="34" xfId="0" applyFont="1" applyFill="1" applyBorder="1" applyAlignment="1" applyProtection="1">
      <alignment horizontal="center"/>
    </xf>
    <xf numFmtId="0" fontId="3" fillId="4" borderId="35" xfId="0" applyFont="1" applyFill="1" applyBorder="1" applyAlignment="1" applyProtection="1">
      <alignment horizontal="center"/>
    </xf>
    <xf numFmtId="0" fontId="3" fillId="4" borderId="36" xfId="0" applyFont="1" applyFill="1" applyBorder="1" applyAlignment="1" applyProtection="1">
      <alignment horizontal="center"/>
    </xf>
    <xf numFmtId="0" fontId="8" fillId="2" borderId="48" xfId="0" applyFont="1" applyFill="1" applyBorder="1" applyAlignment="1" applyProtection="1">
      <alignment horizontal="center" vertical="center" textRotation="90"/>
    </xf>
    <xf numFmtId="0" fontId="8" fillId="2" borderId="49" xfId="0" applyFont="1" applyFill="1" applyBorder="1" applyAlignment="1" applyProtection="1">
      <alignment horizontal="center" vertical="center" textRotation="90"/>
    </xf>
    <xf numFmtId="0" fontId="8" fillId="2" borderId="50" xfId="0" applyFont="1" applyFill="1" applyBorder="1" applyAlignment="1" applyProtection="1">
      <alignment horizontal="center" vertical="center" textRotation="90"/>
    </xf>
    <xf numFmtId="0" fontId="15" fillId="4" borderId="41" xfId="0" applyFont="1" applyFill="1" applyBorder="1" applyAlignment="1" applyProtection="1">
      <alignment horizontal="left" vertical="center"/>
    </xf>
    <xf numFmtId="0" fontId="15" fillId="4" borderId="21" xfId="0" applyFont="1" applyFill="1" applyBorder="1" applyAlignment="1" applyProtection="1">
      <alignment horizontal="left" vertical="center"/>
    </xf>
    <xf numFmtId="0" fontId="15" fillId="4" borderId="22" xfId="0" applyFont="1" applyFill="1" applyBorder="1" applyAlignment="1" applyProtection="1">
      <alignment horizontal="left" vertical="center"/>
    </xf>
    <xf numFmtId="0" fontId="15" fillId="4" borderId="40" xfId="0" applyFont="1" applyFill="1" applyBorder="1" applyAlignment="1" applyProtection="1">
      <alignment horizontal="left" vertical="center"/>
    </xf>
    <xf numFmtId="0" fontId="15" fillId="4" borderId="24" xfId="0" applyFont="1" applyFill="1" applyBorder="1" applyAlignment="1" applyProtection="1">
      <alignment horizontal="left" vertical="center"/>
    </xf>
    <xf numFmtId="0" fontId="15" fillId="4" borderId="25" xfId="0" applyFont="1" applyFill="1" applyBorder="1" applyAlignment="1" applyProtection="1">
      <alignment horizontal="left" vertical="center"/>
    </xf>
    <xf numFmtId="165" fontId="3" fillId="0" borderId="40" xfId="0" applyNumberFormat="1" applyFont="1" applyFill="1" applyBorder="1" applyAlignment="1" applyProtection="1">
      <alignment horizontal="center" vertical="center"/>
    </xf>
    <xf numFmtId="165" fontId="3" fillId="0" borderId="24" xfId="0" applyNumberFormat="1" applyFont="1" applyFill="1" applyBorder="1" applyAlignment="1" applyProtection="1">
      <alignment horizontal="center" vertical="center"/>
    </xf>
    <xf numFmtId="0" fontId="15" fillId="4" borderId="61" xfId="0" applyFont="1" applyFill="1" applyBorder="1" applyAlignment="1" applyProtection="1">
      <alignment horizontal="left" vertical="center"/>
    </xf>
    <xf numFmtId="0" fontId="15" fillId="4" borderId="16" xfId="0" applyFont="1" applyFill="1" applyBorder="1" applyAlignment="1" applyProtection="1">
      <alignment horizontal="left" vertical="center"/>
    </xf>
    <xf numFmtId="0" fontId="15" fillId="4" borderId="26" xfId="0" applyFont="1" applyFill="1" applyBorder="1" applyAlignment="1" applyProtection="1">
      <alignment horizontal="left" vertical="center"/>
    </xf>
    <xf numFmtId="0" fontId="27" fillId="8" borderId="34" xfId="0" applyFont="1" applyFill="1" applyBorder="1" applyAlignment="1" applyProtection="1">
      <alignment horizontal="center"/>
    </xf>
    <xf numFmtId="0" fontId="27" fillId="8" borderId="35" xfId="0" applyFont="1" applyFill="1" applyBorder="1" applyAlignment="1" applyProtection="1">
      <alignment horizontal="center"/>
    </xf>
    <xf numFmtId="0" fontId="27" fillId="8" borderId="57" xfId="0" applyFont="1" applyFill="1" applyBorder="1" applyAlignment="1" applyProtection="1">
      <alignment horizontal="center"/>
    </xf>
    <xf numFmtId="0" fontId="2" fillId="0" borderId="24" xfId="0" applyNumberFormat="1" applyFont="1" applyBorder="1" applyAlignment="1" applyProtection="1">
      <alignment horizontal="center" shrinkToFit="1"/>
      <protection locked="0"/>
    </xf>
    <xf numFmtId="165" fontId="3" fillId="0" borderId="25" xfId="0" applyNumberFormat="1" applyFont="1" applyFill="1" applyBorder="1" applyAlignment="1" applyProtection="1">
      <alignment horizontal="center" vertical="center"/>
    </xf>
    <xf numFmtId="0" fontId="16" fillId="8" borderId="41" xfId="0" applyNumberFormat="1" applyFont="1" applyFill="1" applyBorder="1" applyAlignment="1" applyProtection="1">
      <alignment horizontal="center" vertical="center"/>
    </xf>
    <xf numFmtId="0" fontId="16" fillId="8" borderId="21" xfId="0" applyNumberFormat="1" applyFont="1" applyFill="1" applyBorder="1" applyAlignment="1" applyProtection="1">
      <alignment horizontal="center" vertical="center"/>
    </xf>
    <xf numFmtId="0" fontId="16" fillId="8" borderId="22" xfId="0" applyNumberFormat="1" applyFont="1" applyFill="1" applyBorder="1" applyAlignment="1" applyProtection="1">
      <alignment horizontal="center" vertical="center"/>
    </xf>
    <xf numFmtId="0" fontId="16" fillId="8" borderId="40" xfId="0" applyNumberFormat="1" applyFont="1" applyFill="1" applyBorder="1" applyAlignment="1" applyProtection="1">
      <alignment horizontal="center" vertical="center"/>
    </xf>
    <xf numFmtId="0" fontId="16" fillId="8" borderId="24" xfId="0" applyNumberFormat="1" applyFont="1" applyFill="1" applyBorder="1" applyAlignment="1" applyProtection="1">
      <alignment horizontal="center" vertical="center"/>
    </xf>
    <xf numFmtId="0" fontId="16" fillId="8" borderId="25" xfId="0" applyNumberFormat="1" applyFont="1" applyFill="1" applyBorder="1" applyAlignment="1" applyProtection="1">
      <alignment horizontal="center" vertical="center"/>
    </xf>
    <xf numFmtId="165" fontId="26" fillId="0" borderId="29" xfId="0" applyNumberFormat="1" applyFont="1" applyFill="1" applyBorder="1" applyAlignment="1" applyProtection="1">
      <alignment horizontal="center" vertical="center" shrinkToFit="1"/>
      <protection locked="0"/>
    </xf>
    <xf numFmtId="165" fontId="26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16" fillId="8" borderId="44" xfId="0" applyNumberFormat="1" applyFont="1" applyFill="1" applyBorder="1" applyAlignment="1" applyProtection="1">
      <alignment horizontal="center" vertical="center"/>
    </xf>
    <xf numFmtId="0" fontId="16" fillId="8" borderId="27" xfId="0" applyNumberFormat="1" applyFont="1" applyFill="1" applyBorder="1" applyAlignment="1" applyProtection="1">
      <alignment horizontal="center" vertical="center"/>
    </xf>
    <xf numFmtId="49" fontId="2" fillId="0" borderId="23" xfId="0" applyNumberFormat="1" applyFont="1" applyBorder="1" applyAlignment="1" applyProtection="1">
      <alignment horizontal="left" shrinkToFit="1"/>
      <protection locked="0"/>
    </xf>
    <xf numFmtId="49" fontId="2" fillId="0" borderId="53" xfId="0" applyNumberFormat="1" applyFont="1" applyBorder="1" applyAlignment="1" applyProtection="1">
      <alignment horizontal="left" shrinkToFit="1"/>
      <protection locked="0"/>
    </xf>
    <xf numFmtId="49" fontId="2" fillId="0" borderId="45" xfId="0" applyNumberFormat="1" applyFont="1" applyBorder="1" applyAlignment="1" applyProtection="1">
      <alignment horizontal="left" shrinkToFit="1"/>
      <protection locked="0"/>
    </xf>
    <xf numFmtId="49" fontId="2" fillId="0" borderId="42" xfId="0" applyNumberFormat="1" applyFont="1" applyBorder="1" applyAlignment="1" applyProtection="1">
      <alignment horizontal="left" shrinkToFit="1"/>
      <protection locked="0"/>
    </xf>
    <xf numFmtId="49" fontId="26" fillId="0" borderId="41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21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22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40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25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41" xfId="0" applyNumberFormat="1" applyFont="1" applyBorder="1" applyAlignment="1" applyProtection="1">
      <alignment horizontal="left" vertical="center"/>
      <protection locked="0"/>
    </xf>
    <xf numFmtId="49" fontId="2" fillId="0" borderId="21" xfId="0" applyNumberFormat="1" applyFont="1" applyBorder="1" applyAlignment="1" applyProtection="1">
      <alignment horizontal="left" vertical="center"/>
      <protection locked="0"/>
    </xf>
    <xf numFmtId="49" fontId="0" fillId="0" borderId="21" xfId="0" applyNumberFormat="1" applyBorder="1" applyAlignment="1" applyProtection="1">
      <protection locked="0"/>
    </xf>
    <xf numFmtId="0" fontId="8" fillId="10" borderId="48" xfId="0" applyNumberFormat="1" applyFont="1" applyFill="1" applyBorder="1" applyAlignment="1" applyProtection="1">
      <alignment horizontal="center" vertical="center" textRotation="90" shrinkToFit="1"/>
    </xf>
    <xf numFmtId="0" fontId="8" fillId="10" borderId="49" xfId="0" applyNumberFormat="1" applyFont="1" applyFill="1" applyBorder="1" applyAlignment="1" applyProtection="1">
      <alignment horizontal="center" vertical="center" textRotation="90" shrinkToFit="1"/>
    </xf>
    <xf numFmtId="0" fontId="8" fillId="10" borderId="50" xfId="0" applyNumberFormat="1" applyFont="1" applyFill="1" applyBorder="1" applyAlignment="1" applyProtection="1">
      <alignment horizontal="center" vertical="center" textRotation="90" shrinkToFit="1"/>
    </xf>
    <xf numFmtId="0" fontId="16" fillId="4" borderId="35" xfId="0" applyNumberFormat="1" applyFont="1" applyFill="1" applyBorder="1" applyAlignment="1" applyProtection="1">
      <alignment horizontal="center" shrinkToFit="1"/>
    </xf>
    <xf numFmtId="0" fontId="3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6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40" xfId="0" applyNumberFormat="1" applyFont="1" applyBorder="1" applyAlignment="1" applyProtection="1">
      <alignment horizontal="left" vertical="center"/>
      <protection locked="0"/>
    </xf>
    <xf numFmtId="49" fontId="2" fillId="0" borderId="24" xfId="0" applyNumberFormat="1" applyFont="1" applyBorder="1" applyAlignment="1" applyProtection="1">
      <alignment horizontal="left" vertical="center"/>
      <protection locked="0"/>
    </xf>
    <xf numFmtId="49" fontId="0" fillId="0" borderId="24" xfId="0" applyNumberFormat="1" applyBorder="1" applyAlignment="1" applyProtection="1">
      <protection locked="0"/>
    </xf>
    <xf numFmtId="0" fontId="2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5" fillId="8" borderId="41" xfId="0" applyFont="1" applyFill="1" applyBorder="1" applyAlignment="1" applyProtection="1">
      <alignment wrapText="1"/>
    </xf>
    <xf numFmtId="0" fontId="15" fillId="8" borderId="21" xfId="0" applyFont="1" applyFill="1" applyBorder="1" applyAlignment="1" applyProtection="1">
      <alignment wrapText="1"/>
    </xf>
    <xf numFmtId="0" fontId="15" fillId="8" borderId="22" xfId="0" applyFont="1" applyFill="1" applyBorder="1" applyAlignment="1" applyProtection="1">
      <alignment wrapText="1"/>
    </xf>
    <xf numFmtId="0" fontId="15" fillId="8" borderId="40" xfId="0" applyFont="1" applyFill="1" applyBorder="1" applyAlignment="1" applyProtection="1">
      <alignment wrapText="1"/>
    </xf>
    <xf numFmtId="0" fontId="15" fillId="8" borderId="24" xfId="0" applyFont="1" applyFill="1" applyBorder="1" applyAlignment="1" applyProtection="1">
      <alignment wrapText="1"/>
    </xf>
    <xf numFmtId="0" fontId="15" fillId="8" borderId="25" xfId="0" applyFont="1" applyFill="1" applyBorder="1" applyAlignment="1" applyProtection="1">
      <alignment wrapText="1"/>
    </xf>
    <xf numFmtId="0" fontId="2" fillId="0" borderId="31" xfId="0" applyNumberFormat="1" applyFont="1" applyBorder="1" applyAlignment="1" applyProtection="1">
      <alignment horizontal="center" shrinkToFit="1"/>
      <protection locked="0"/>
    </xf>
    <xf numFmtId="0" fontId="8" fillId="2" borderId="46" xfId="0" applyFont="1" applyFill="1" applyBorder="1" applyAlignment="1" applyProtection="1">
      <alignment horizontal="center" vertical="center" textRotation="90"/>
    </xf>
    <xf numFmtId="0" fontId="8" fillId="2" borderId="54" xfId="0" applyFont="1" applyFill="1" applyBorder="1" applyAlignment="1" applyProtection="1">
      <alignment horizontal="center" vertical="center" textRotation="90"/>
    </xf>
    <xf numFmtId="0" fontId="0" fillId="0" borderId="54" xfId="0" applyBorder="1" applyAlignment="1"/>
    <xf numFmtId="0" fontId="0" fillId="0" borderId="47" xfId="0" applyBorder="1" applyAlignment="1"/>
    <xf numFmtId="0" fontId="3" fillId="8" borderId="34" xfId="0" applyFont="1" applyFill="1" applyBorder="1" applyAlignment="1" applyProtection="1">
      <alignment horizontal="center"/>
    </xf>
    <xf numFmtId="49" fontId="2" fillId="0" borderId="30" xfId="0" applyNumberFormat="1" applyFont="1" applyBorder="1" applyAlignment="1" applyProtection="1">
      <alignment horizontal="center" shrinkToFit="1"/>
      <protection locked="0"/>
    </xf>
    <xf numFmtId="49" fontId="2" fillId="0" borderId="28" xfId="0" applyNumberFormat="1" applyFont="1" applyBorder="1" applyAlignment="1" applyProtection="1">
      <alignment horizontal="center" shrinkToFit="1"/>
      <protection locked="0"/>
    </xf>
    <xf numFmtId="49" fontId="2" fillId="0" borderId="43" xfId="0" applyNumberFormat="1" applyFont="1" applyBorder="1" applyAlignment="1" applyProtection="1">
      <alignment horizontal="center" shrinkToFit="1"/>
      <protection locked="0"/>
    </xf>
    <xf numFmtId="0" fontId="15" fillId="4" borderId="34" xfId="0" applyFont="1" applyFill="1" applyBorder="1" applyAlignment="1" applyProtection="1">
      <alignment horizontal="left" vertical="center"/>
    </xf>
    <xf numFmtId="0" fontId="15" fillId="4" borderId="35" xfId="0" applyFont="1" applyFill="1" applyBorder="1" applyAlignment="1" applyProtection="1">
      <alignment horizontal="left" vertical="center"/>
    </xf>
    <xf numFmtId="0" fontId="15" fillId="4" borderId="36" xfId="0" applyFont="1" applyFill="1" applyBorder="1" applyAlignment="1" applyProtection="1">
      <alignment horizontal="left" vertical="center"/>
    </xf>
    <xf numFmtId="49" fontId="3" fillId="0" borderId="37" xfId="0" applyNumberFormat="1" applyFont="1" applyBorder="1" applyAlignment="1" applyProtection="1">
      <alignment horizontal="left" shrinkToFit="1"/>
      <protection locked="0"/>
    </xf>
    <xf numFmtId="49" fontId="3" fillId="0" borderId="31" xfId="0" applyNumberFormat="1" applyFont="1" applyBorder="1" applyAlignment="1" applyProtection="1">
      <alignment horizontal="left" shrinkToFit="1"/>
      <protection locked="0"/>
    </xf>
    <xf numFmtId="0" fontId="16" fillId="4" borderId="41" xfId="0" applyNumberFormat="1" applyFont="1" applyFill="1" applyBorder="1" applyAlignment="1" applyProtection="1">
      <alignment horizontal="center" vertical="center"/>
    </xf>
    <xf numFmtId="0" fontId="16" fillId="4" borderId="21" xfId="0" applyNumberFormat="1" applyFont="1" applyFill="1" applyBorder="1" applyAlignment="1" applyProtection="1">
      <alignment horizontal="center" vertical="center"/>
    </xf>
    <xf numFmtId="0" fontId="16" fillId="4" borderId="22" xfId="0" applyNumberFormat="1" applyFont="1" applyFill="1" applyBorder="1" applyAlignment="1" applyProtection="1">
      <alignment horizontal="center" vertical="center"/>
    </xf>
    <xf numFmtId="0" fontId="16" fillId="4" borderId="40" xfId="0" applyNumberFormat="1" applyFont="1" applyFill="1" applyBorder="1" applyAlignment="1" applyProtection="1">
      <alignment horizontal="center" vertical="center"/>
    </xf>
    <xf numFmtId="0" fontId="16" fillId="4" borderId="24" xfId="0" applyNumberFormat="1" applyFont="1" applyFill="1" applyBorder="1" applyAlignment="1" applyProtection="1">
      <alignment horizontal="center" vertical="center"/>
    </xf>
    <xf numFmtId="0" fontId="16" fillId="4" borderId="25" xfId="0" applyNumberFormat="1" applyFont="1" applyFill="1" applyBorder="1" applyAlignment="1" applyProtection="1">
      <alignment horizontal="center" vertical="center"/>
    </xf>
    <xf numFmtId="0" fontId="26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5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42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2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42" xfId="0" applyNumberFormat="1" applyFont="1" applyBorder="1" applyAlignment="1" applyProtection="1">
      <alignment horizontal="center" shrinkToFit="1"/>
      <protection locked="0"/>
    </xf>
    <xf numFmtId="49" fontId="2" fillId="0" borderId="21" xfId="0" applyNumberFormat="1" applyFont="1" applyBorder="1" applyAlignment="1" applyProtection="1">
      <alignment horizontal="center" shrinkToFit="1"/>
      <protection locked="0"/>
    </xf>
    <xf numFmtId="49" fontId="2" fillId="0" borderId="44" xfId="0" applyNumberFormat="1" applyFont="1" applyBorder="1" applyAlignment="1" applyProtection="1">
      <alignment horizontal="center" shrinkToFit="1"/>
      <protection locked="0"/>
    </xf>
    <xf numFmtId="49" fontId="2" fillId="0" borderId="29" xfId="0" applyNumberFormat="1" applyFont="1" applyBorder="1" applyAlignment="1" applyProtection="1">
      <alignment horizontal="center" shrinkToFit="1"/>
      <protection locked="0"/>
    </xf>
    <xf numFmtId="0" fontId="16" fillId="4" borderId="2" xfId="0" applyNumberFormat="1" applyFont="1" applyFill="1" applyBorder="1" applyAlignment="1" applyProtection="1">
      <alignment horizontal="center" vertical="center"/>
    </xf>
    <xf numFmtId="0" fontId="16" fillId="4" borderId="3" xfId="0" applyNumberFormat="1" applyFont="1" applyFill="1" applyBorder="1" applyAlignment="1" applyProtection="1">
      <alignment horizontal="center" vertical="center"/>
    </xf>
    <xf numFmtId="0" fontId="16" fillId="4" borderId="4" xfId="0" applyNumberFormat="1" applyFont="1" applyFill="1" applyBorder="1" applyAlignment="1" applyProtection="1">
      <alignment horizontal="center" vertical="center"/>
    </xf>
    <xf numFmtId="0" fontId="16" fillId="4" borderId="5" xfId="0" applyNumberFormat="1" applyFont="1" applyFill="1" applyBorder="1" applyAlignment="1" applyProtection="1">
      <alignment horizontal="center" vertical="center"/>
    </xf>
    <xf numFmtId="0" fontId="16" fillId="4" borderId="6" xfId="0" applyNumberFormat="1" applyFont="1" applyFill="1" applyBorder="1" applyAlignment="1" applyProtection="1">
      <alignment horizontal="center" vertical="center"/>
    </xf>
    <xf numFmtId="0" fontId="16" fillId="4" borderId="7" xfId="0" applyNumberFormat="1" applyFont="1" applyFill="1" applyBorder="1" applyAlignment="1" applyProtection="1">
      <alignment horizontal="center" vertical="center"/>
    </xf>
    <xf numFmtId="0" fontId="26" fillId="0" borderId="53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45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52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30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28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43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32" xfId="0" applyNumberFormat="1" applyFont="1" applyFill="1" applyBorder="1" applyAlignment="1" applyProtection="1">
      <alignment horizontal="center" vertical="center"/>
      <protection locked="0"/>
    </xf>
    <xf numFmtId="0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0" borderId="17" xfId="0" applyNumberFormat="1" applyFont="1" applyFill="1" applyBorder="1" applyAlignment="1" applyProtection="1">
      <alignment horizontal="center" vertical="center"/>
      <protection locked="0"/>
    </xf>
    <xf numFmtId="0" fontId="2" fillId="0" borderId="16" xfId="0" applyNumberFormat="1" applyFont="1" applyFill="1" applyBorder="1" applyAlignment="1" applyProtection="1">
      <alignment horizontal="center" vertical="center"/>
      <protection locked="0"/>
    </xf>
    <xf numFmtId="0" fontId="16" fillId="4" borderId="35" xfId="0" applyNumberFormat="1" applyFont="1" applyFill="1" applyBorder="1" applyAlignment="1" applyProtection="1">
      <alignment horizontal="center"/>
    </xf>
    <xf numFmtId="0" fontId="16" fillId="4" borderId="36" xfId="0" applyNumberFormat="1" applyFont="1" applyFill="1" applyBorder="1" applyAlignment="1" applyProtection="1">
      <alignment horizontal="center"/>
    </xf>
    <xf numFmtId="49" fontId="2" fillId="0" borderId="31" xfId="0" applyNumberFormat="1" applyFont="1" applyFill="1" applyBorder="1" applyAlignment="1" applyProtection="1">
      <alignment horizontal="center" vertical="center"/>
      <protection locked="0"/>
    </xf>
    <xf numFmtId="49" fontId="2" fillId="0" borderId="38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26" xfId="0" applyNumberFormat="1" applyFont="1" applyFill="1" applyBorder="1" applyAlignment="1" applyProtection="1">
      <alignment horizontal="center" vertical="center"/>
      <protection locked="0"/>
    </xf>
    <xf numFmtId="0" fontId="33" fillId="2" borderId="34" xfId="0" applyNumberFormat="1" applyFont="1" applyFill="1" applyBorder="1" applyAlignment="1" applyProtection="1">
      <alignment horizontal="center" shrinkToFit="1"/>
    </xf>
    <xf numFmtId="0" fontId="33" fillId="2" borderId="35" xfId="0" applyNumberFormat="1" applyFont="1" applyFill="1" applyBorder="1" applyAlignment="1" applyProtection="1">
      <alignment horizontal="center" shrinkToFit="1"/>
    </xf>
    <xf numFmtId="49" fontId="3" fillId="0" borderId="32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31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17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16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42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44" xfId="0" applyNumberFormat="1" applyFont="1" applyFill="1" applyBorder="1" applyAlignment="1" applyProtection="1">
      <alignment horizontal="center" vertical="center" shrinkToFit="1"/>
      <protection locked="0"/>
    </xf>
    <xf numFmtId="165" fontId="26" fillId="0" borderId="42" xfId="0" applyNumberFormat="1" applyFont="1" applyFill="1" applyBorder="1" applyAlignment="1" applyProtection="1">
      <alignment horizontal="center" vertical="center" shrinkToFit="1"/>
      <protection locked="0"/>
    </xf>
    <xf numFmtId="165" fontId="26" fillId="0" borderId="44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21" xfId="0" applyNumberFormat="1" applyFont="1" applyFill="1" applyBorder="1" applyAlignment="1" applyProtection="1">
      <alignment horizontal="center" vertical="center"/>
      <protection locked="0"/>
    </xf>
    <xf numFmtId="0" fontId="16" fillId="8" borderId="35" xfId="0" applyNumberFormat="1" applyFont="1" applyFill="1" applyBorder="1" applyAlignment="1" applyProtection="1">
      <alignment horizontal="center" shrinkToFit="1"/>
    </xf>
    <xf numFmtId="0" fontId="40" fillId="4" borderId="41" xfId="0" applyFont="1" applyFill="1" applyBorder="1" applyAlignment="1" applyProtection="1">
      <alignment horizontal="center" vertical="center"/>
    </xf>
    <xf numFmtId="0" fontId="40" fillId="4" borderId="21" xfId="0" applyFont="1" applyFill="1" applyBorder="1" applyAlignment="1" applyProtection="1">
      <alignment horizontal="center" vertical="center"/>
    </xf>
    <xf numFmtId="0" fontId="40" fillId="4" borderId="22" xfId="0" applyFont="1" applyFill="1" applyBorder="1" applyAlignment="1" applyProtection="1">
      <alignment horizontal="center" vertical="center"/>
    </xf>
    <xf numFmtId="0" fontId="40" fillId="4" borderId="40" xfId="0" applyFont="1" applyFill="1" applyBorder="1" applyAlignment="1" applyProtection="1">
      <alignment horizontal="center" vertical="center"/>
    </xf>
    <xf numFmtId="0" fontId="40" fillId="4" borderId="24" xfId="0" applyFont="1" applyFill="1" applyBorder="1" applyAlignment="1" applyProtection="1">
      <alignment horizontal="center" vertical="center"/>
    </xf>
    <xf numFmtId="0" fontId="40" fillId="4" borderId="25" xfId="0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22" xfId="0" applyNumberFormat="1" applyFont="1" applyFill="1" applyBorder="1" applyAlignment="1" applyProtection="1">
      <alignment horizontal="center"/>
      <protection locked="0"/>
    </xf>
    <xf numFmtId="49" fontId="16" fillId="0" borderId="19" xfId="0" applyNumberFormat="1" applyFont="1" applyFill="1" applyBorder="1" applyAlignment="1" applyProtection="1">
      <alignment vertical="top" textRotation="180" shrinkToFit="1"/>
      <protection locked="0"/>
    </xf>
    <xf numFmtId="0" fontId="2" fillId="0" borderId="18" xfId="0" applyNumberFormat="1" applyFont="1" applyFill="1" applyBorder="1" applyAlignment="1" applyProtection="1">
      <alignment horizontal="center" vertical="center"/>
      <protection locked="0"/>
    </xf>
    <xf numFmtId="0" fontId="2" fillId="0" borderId="64" xfId="0" applyNumberFormat="1" applyFont="1" applyFill="1" applyBorder="1" applyAlignment="1" applyProtection="1">
      <alignment horizontal="center" vertical="center"/>
      <protection locked="0"/>
    </xf>
    <xf numFmtId="49" fontId="2" fillId="0" borderId="25" xfId="0" applyNumberFormat="1" applyFont="1" applyBorder="1" applyAlignment="1" applyProtection="1">
      <alignment horizontal="left" shrinkToFit="1"/>
      <protection locked="0"/>
    </xf>
    <xf numFmtId="0" fontId="8" fillId="2" borderId="34" xfId="0" applyFont="1" applyFill="1" applyBorder="1" applyAlignment="1" applyProtection="1">
      <alignment horizontal="center"/>
    </xf>
    <xf numFmtId="0" fontId="31" fillId="2" borderId="35" xfId="0" applyFont="1" applyFill="1" applyBorder="1" applyAlignment="1" applyProtection="1">
      <alignment horizontal="center"/>
    </xf>
    <xf numFmtId="0" fontId="31" fillId="2" borderId="36" xfId="0" applyFont="1" applyFill="1" applyBorder="1" applyAlignment="1" applyProtection="1">
      <alignment horizontal="center"/>
    </xf>
    <xf numFmtId="49" fontId="2" fillId="0" borderId="37" xfId="0" applyNumberFormat="1" applyFont="1" applyBorder="1" applyAlignment="1" applyProtection="1">
      <alignment horizontal="left" vertical="center" wrapText="1"/>
      <protection locked="0"/>
    </xf>
    <xf numFmtId="49" fontId="2" fillId="0" borderId="31" xfId="0" applyNumberFormat="1" applyFont="1" applyBorder="1" applyAlignment="1" applyProtection="1">
      <alignment horizontal="left" vertical="center" wrapText="1"/>
      <protection locked="0"/>
    </xf>
    <xf numFmtId="49" fontId="2" fillId="0" borderId="38" xfId="0" applyNumberFormat="1" applyFont="1" applyBorder="1" applyAlignment="1" applyProtection="1">
      <alignment horizontal="left" vertical="center" wrapText="1"/>
      <protection locked="0"/>
    </xf>
    <xf numFmtId="49" fontId="16" fillId="0" borderId="33" xfId="0" applyNumberFormat="1" applyFont="1" applyBorder="1" applyAlignment="1" applyProtection="1">
      <alignment vertical="top" textRotation="180" shrinkToFit="1"/>
      <protection locked="0"/>
    </xf>
    <xf numFmtId="0" fontId="15" fillId="8" borderId="41" xfId="0" applyFont="1" applyFill="1" applyBorder="1" applyAlignment="1" applyProtection="1">
      <alignment horizontal="left" vertical="center"/>
    </xf>
    <xf numFmtId="0" fontId="15" fillId="8" borderId="21" xfId="0" applyFont="1" applyFill="1" applyBorder="1" applyAlignment="1" applyProtection="1">
      <alignment horizontal="left" vertical="center"/>
    </xf>
    <xf numFmtId="0" fontId="15" fillId="8" borderId="22" xfId="0" applyFont="1" applyFill="1" applyBorder="1" applyAlignment="1" applyProtection="1">
      <alignment horizontal="left" vertical="center"/>
    </xf>
    <xf numFmtId="0" fontId="15" fillId="8" borderId="40" xfId="0" applyFont="1" applyFill="1" applyBorder="1" applyAlignment="1" applyProtection="1">
      <alignment horizontal="left" vertical="center"/>
    </xf>
    <xf numFmtId="0" fontId="15" fillId="8" borderId="24" xfId="0" applyFont="1" applyFill="1" applyBorder="1" applyAlignment="1" applyProtection="1">
      <alignment horizontal="left" vertical="center"/>
    </xf>
    <xf numFmtId="0" fontId="15" fillId="8" borderId="25" xfId="0" applyFont="1" applyFill="1" applyBorder="1" applyAlignment="1" applyProtection="1">
      <alignment horizontal="left" vertical="center"/>
    </xf>
    <xf numFmtId="0" fontId="2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44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4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0" applyFont="1" applyBorder="1" applyAlignment="1" applyProtection="1">
      <alignment horizontal="center" vertical="center" textRotation="180"/>
      <protection locked="0"/>
    </xf>
    <xf numFmtId="0" fontId="2" fillId="0" borderId="4" xfId="0" applyFont="1" applyBorder="1" applyAlignment="1" applyProtection="1">
      <alignment horizontal="center" vertical="center" textRotation="180"/>
      <protection locked="0"/>
    </xf>
    <xf numFmtId="0" fontId="2" fillId="0" borderId="8" xfId="0" applyFont="1" applyBorder="1" applyAlignment="1" applyProtection="1">
      <alignment horizontal="center" vertical="center" textRotation="180"/>
      <protection locked="0"/>
    </xf>
    <xf numFmtId="0" fontId="2" fillId="0" borderId="9" xfId="0" applyFont="1" applyBorder="1" applyAlignment="1" applyProtection="1">
      <alignment horizontal="center" vertical="center" textRotation="180"/>
      <protection locked="0"/>
    </xf>
    <xf numFmtId="0" fontId="2" fillId="0" borderId="5" xfId="0" applyFont="1" applyBorder="1" applyAlignment="1" applyProtection="1">
      <alignment horizontal="center" vertical="center" textRotation="180"/>
      <protection locked="0"/>
    </xf>
    <xf numFmtId="0" fontId="2" fillId="0" borderId="7" xfId="0" applyFont="1" applyBorder="1" applyAlignment="1" applyProtection="1">
      <alignment horizontal="center" vertical="center" textRotation="180"/>
      <protection locked="0"/>
    </xf>
    <xf numFmtId="0" fontId="3" fillId="4" borderId="46" xfId="0" applyFont="1" applyFill="1" applyBorder="1" applyAlignment="1" applyProtection="1">
      <alignment horizontal="center" vertical="center" textRotation="180"/>
    </xf>
    <xf numFmtId="0" fontId="3" fillId="4" borderId="54" xfId="0" applyFont="1" applyFill="1" applyBorder="1" applyAlignment="1" applyProtection="1">
      <alignment horizontal="center" vertical="center" textRotation="180"/>
    </xf>
    <xf numFmtId="0" fontId="3" fillId="4" borderId="47" xfId="0" applyFont="1" applyFill="1" applyBorder="1" applyAlignment="1" applyProtection="1">
      <alignment horizontal="center" vertical="center" textRotation="180"/>
    </xf>
    <xf numFmtId="0" fontId="3" fillId="0" borderId="2" xfId="0" applyFont="1" applyBorder="1" applyAlignment="1" applyProtection="1">
      <alignment horizontal="center" vertical="center" textRotation="180"/>
      <protection locked="0"/>
    </xf>
    <xf numFmtId="0" fontId="3" fillId="0" borderId="4" xfId="0" applyFont="1" applyBorder="1" applyAlignment="1" applyProtection="1">
      <alignment horizontal="center" vertical="center" textRotation="180"/>
      <protection locked="0"/>
    </xf>
    <xf numFmtId="0" fontId="3" fillId="0" borderId="8" xfId="0" applyFont="1" applyBorder="1" applyAlignment="1" applyProtection="1">
      <alignment horizontal="center" vertical="center" textRotation="180"/>
      <protection locked="0"/>
    </xf>
    <xf numFmtId="0" fontId="3" fillId="0" borderId="9" xfId="0" applyFont="1" applyBorder="1" applyAlignment="1" applyProtection="1">
      <alignment horizontal="center" vertical="center" textRotation="180"/>
      <protection locked="0"/>
    </xf>
    <xf numFmtId="0" fontId="3" fillId="0" borderId="5" xfId="0" applyFont="1" applyBorder="1" applyAlignment="1" applyProtection="1">
      <alignment horizontal="center" vertical="center" textRotation="180"/>
      <protection locked="0"/>
    </xf>
    <xf numFmtId="0" fontId="3" fillId="0" borderId="7" xfId="0" applyFont="1" applyBorder="1" applyAlignment="1" applyProtection="1">
      <alignment horizontal="center" vertical="center" textRotation="180"/>
      <protection locked="0"/>
    </xf>
    <xf numFmtId="0" fontId="3" fillId="5" borderId="46" xfId="0" applyFont="1" applyFill="1" applyBorder="1" applyAlignment="1" applyProtection="1">
      <alignment horizontal="center" vertical="center" textRotation="180"/>
    </xf>
    <xf numFmtId="0" fontId="3" fillId="5" borderId="54" xfId="0" applyFont="1" applyFill="1" applyBorder="1" applyAlignment="1" applyProtection="1">
      <alignment horizontal="center" vertical="center" textRotation="180"/>
    </xf>
    <xf numFmtId="0" fontId="3" fillId="5" borderId="47" xfId="0" applyFont="1" applyFill="1" applyBorder="1" applyAlignment="1" applyProtection="1">
      <alignment horizontal="center" vertical="center" textRotation="180"/>
    </xf>
    <xf numFmtId="0" fontId="42" fillId="8" borderId="48" xfId="0" applyFont="1" applyFill="1" applyBorder="1" applyAlignment="1" applyProtection="1">
      <alignment horizontal="center" vertical="top" textRotation="180"/>
    </xf>
    <xf numFmtId="0" fontId="42" fillId="8" borderId="49" xfId="0" applyFont="1" applyFill="1" applyBorder="1" applyAlignment="1" applyProtection="1">
      <alignment horizontal="center" vertical="top" textRotation="180"/>
    </xf>
    <xf numFmtId="0" fontId="42" fillId="8" borderId="50" xfId="0" applyFont="1" applyFill="1" applyBorder="1" applyAlignment="1" applyProtection="1">
      <alignment horizontal="center" vertical="top" textRotation="180"/>
    </xf>
    <xf numFmtId="49" fontId="26" fillId="0" borderId="33" xfId="0" applyNumberFormat="1" applyFont="1" applyBorder="1" applyAlignment="1" applyProtection="1">
      <alignment horizontal="center" vertical="top" textRotation="180" shrinkToFit="1"/>
      <protection locked="0"/>
    </xf>
    <xf numFmtId="49" fontId="26" fillId="0" borderId="27" xfId="0" applyNumberFormat="1" applyFont="1" applyBorder="1" applyAlignment="1" applyProtection="1">
      <alignment horizontal="center" vertical="top" textRotation="180" shrinkToFit="1"/>
      <protection locked="0"/>
    </xf>
    <xf numFmtId="0" fontId="33" fillId="10" borderId="2" xfId="0" applyFont="1" applyFill="1" applyBorder="1" applyAlignment="1" applyProtection="1">
      <alignment horizontal="center" vertical="center" wrapText="1"/>
    </xf>
    <xf numFmtId="0" fontId="33" fillId="10" borderId="3" xfId="0" applyFont="1" applyFill="1" applyBorder="1" applyAlignment="1" applyProtection="1">
      <alignment horizontal="center" vertical="center" wrapText="1"/>
    </xf>
    <xf numFmtId="0" fontId="33" fillId="10" borderId="4" xfId="0" applyFont="1" applyFill="1" applyBorder="1" applyAlignment="1" applyProtection="1">
      <alignment horizontal="center" vertical="center" wrapText="1"/>
    </xf>
    <xf numFmtId="0" fontId="33" fillId="10" borderId="5" xfId="0" applyFont="1" applyFill="1" applyBorder="1" applyAlignment="1" applyProtection="1">
      <alignment horizontal="center" vertical="center" wrapText="1"/>
    </xf>
    <xf numFmtId="0" fontId="33" fillId="10" borderId="6" xfId="0" applyFont="1" applyFill="1" applyBorder="1" applyAlignment="1" applyProtection="1">
      <alignment horizontal="center" vertical="center" wrapText="1"/>
    </xf>
    <xf numFmtId="0" fontId="33" fillId="10" borderId="7" xfId="0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shrinkToFit="1"/>
    </xf>
    <xf numFmtId="0" fontId="8" fillId="2" borderId="4" xfId="0" applyFont="1" applyFill="1" applyBorder="1" applyAlignment="1" applyProtection="1">
      <alignment horizontal="center" vertical="center" shrinkToFit="1"/>
    </xf>
    <xf numFmtId="0" fontId="8" fillId="2" borderId="5" xfId="0" applyFont="1" applyFill="1" applyBorder="1" applyAlignment="1" applyProtection="1">
      <alignment horizontal="center" vertical="center" shrinkToFit="1"/>
    </xf>
    <xf numFmtId="0" fontId="8" fillId="2" borderId="7" xfId="0" applyFont="1" applyFill="1" applyBorder="1" applyAlignment="1" applyProtection="1">
      <alignment horizontal="center" vertical="center" shrinkToFit="1"/>
    </xf>
    <xf numFmtId="0" fontId="42" fillId="4" borderId="46" xfId="0" applyFont="1" applyFill="1" applyBorder="1" applyAlignment="1" applyProtection="1">
      <alignment horizontal="center" vertical="center" textRotation="180"/>
    </xf>
    <xf numFmtId="0" fontId="42" fillId="4" borderId="54" xfId="0" applyFont="1" applyFill="1" applyBorder="1" applyAlignment="1" applyProtection="1">
      <alignment horizontal="center" vertical="center" textRotation="180"/>
    </xf>
    <xf numFmtId="0" fontId="42" fillId="4" borderId="47" xfId="0" applyFont="1" applyFill="1" applyBorder="1" applyAlignment="1" applyProtection="1">
      <alignment horizontal="center" vertical="center" textRotation="180"/>
    </xf>
    <xf numFmtId="0" fontId="42" fillId="8" borderId="46" xfId="0" applyFont="1" applyFill="1" applyBorder="1" applyAlignment="1" applyProtection="1">
      <alignment horizontal="center" vertical="center" textRotation="180"/>
    </xf>
    <xf numFmtId="0" fontId="42" fillId="8" borderId="54" xfId="0" applyFont="1" applyFill="1" applyBorder="1" applyAlignment="1" applyProtection="1">
      <alignment horizontal="center" vertical="center" textRotation="180"/>
    </xf>
    <xf numFmtId="0" fontId="42" fillId="8" borderId="47" xfId="0" applyFont="1" applyFill="1" applyBorder="1" applyAlignment="1" applyProtection="1">
      <alignment horizontal="center" vertical="center" textRotation="180"/>
    </xf>
    <xf numFmtId="0" fontId="26" fillId="0" borderId="33" xfId="0" applyNumberFormat="1" applyFont="1" applyBorder="1" applyAlignment="1" applyProtection="1">
      <alignment horizontal="center" vertical="center" textRotation="180" shrinkToFit="1"/>
      <protection locked="0"/>
    </xf>
    <xf numFmtId="49" fontId="26" fillId="0" borderId="33" xfId="0" applyNumberFormat="1" applyFont="1" applyBorder="1" applyAlignment="1" applyProtection="1">
      <alignment horizontal="center" vertical="center" textRotation="180" shrinkToFit="1"/>
      <protection locked="0"/>
    </xf>
    <xf numFmtId="49" fontId="26" fillId="0" borderId="64" xfId="0" applyNumberFormat="1" applyFont="1" applyBorder="1" applyAlignment="1" applyProtection="1">
      <alignment horizontal="center" vertical="center" textRotation="180" shrinkToFit="1"/>
      <protection locked="0"/>
    </xf>
    <xf numFmtId="0" fontId="33" fillId="10" borderId="46" xfId="0" applyFont="1" applyFill="1" applyBorder="1" applyAlignment="1" applyProtection="1">
      <alignment horizontal="center" vertical="center" textRotation="180"/>
    </xf>
    <xf numFmtId="0" fontId="33" fillId="10" borderId="54" xfId="0" applyFont="1" applyFill="1" applyBorder="1" applyAlignment="1" applyProtection="1">
      <alignment horizontal="center" vertical="center" textRotation="180"/>
    </xf>
    <xf numFmtId="0" fontId="33" fillId="10" borderId="47" xfId="0" applyFont="1" applyFill="1" applyBorder="1" applyAlignment="1" applyProtection="1">
      <alignment horizontal="center" vertical="center" textRotation="180"/>
    </xf>
    <xf numFmtId="0" fontId="43" fillId="2" borderId="46" xfId="0" applyFont="1" applyFill="1" applyBorder="1" applyAlignment="1" applyProtection="1">
      <alignment horizontal="center" vertical="center" textRotation="180"/>
    </xf>
    <xf numFmtId="0" fontId="43" fillId="2" borderId="54" xfId="0" applyFont="1" applyFill="1" applyBorder="1" applyAlignment="1" applyProtection="1">
      <alignment horizontal="center" vertical="center" textRotation="180"/>
    </xf>
    <xf numFmtId="0" fontId="43" fillId="2" borderId="47" xfId="0" applyFont="1" applyFill="1" applyBorder="1" applyAlignment="1" applyProtection="1">
      <alignment horizontal="center" vertical="center" textRotation="180"/>
    </xf>
    <xf numFmtId="0" fontId="26" fillId="0" borderId="26" xfId="0" applyNumberFormat="1" applyFont="1" applyBorder="1" applyAlignment="1" applyProtection="1">
      <alignment horizontal="center" vertical="center" textRotation="180" shrinkToFit="1"/>
      <protection locked="0"/>
    </xf>
    <xf numFmtId="0" fontId="26" fillId="0" borderId="68" xfId="0" applyNumberFormat="1" applyFont="1" applyBorder="1" applyAlignment="1" applyProtection="1">
      <alignment horizontal="center" vertical="center" textRotation="180" shrinkToFit="1"/>
      <protection locked="0"/>
    </xf>
    <xf numFmtId="0" fontId="26" fillId="0" borderId="38" xfId="0" applyNumberFormat="1" applyFont="1" applyBorder="1" applyAlignment="1" applyProtection="1">
      <alignment horizontal="center" vertical="center" textRotation="180" shrinkToFit="1"/>
      <protection locked="0"/>
    </xf>
    <xf numFmtId="0" fontId="33" fillId="12" borderId="2" xfId="0" applyFont="1" applyFill="1" applyBorder="1" applyAlignment="1" applyProtection="1">
      <alignment horizontal="right" vertical="center" textRotation="180" wrapText="1"/>
    </xf>
    <xf numFmtId="0" fontId="33" fillId="12" borderId="3" xfId="0" applyFont="1" applyFill="1" applyBorder="1" applyAlignment="1" applyProtection="1">
      <alignment horizontal="right" vertical="center" textRotation="180" wrapText="1"/>
    </xf>
    <xf numFmtId="0" fontId="33" fillId="12" borderId="8" xfId="0" applyFont="1" applyFill="1" applyBorder="1" applyAlignment="1" applyProtection="1">
      <alignment horizontal="right" vertical="center" textRotation="180" wrapText="1"/>
    </xf>
    <xf numFmtId="0" fontId="33" fillId="12" borderId="0" xfId="0" applyFont="1" applyFill="1" applyBorder="1" applyAlignment="1" applyProtection="1">
      <alignment horizontal="right" vertical="center" textRotation="180" wrapText="1"/>
    </xf>
    <xf numFmtId="0" fontId="33" fillId="12" borderId="5" xfId="0" applyFont="1" applyFill="1" applyBorder="1" applyAlignment="1" applyProtection="1">
      <alignment horizontal="right" vertical="center" textRotation="180" wrapText="1"/>
    </xf>
    <xf numFmtId="0" fontId="33" fillId="12" borderId="6" xfId="0" applyFont="1" applyFill="1" applyBorder="1" applyAlignment="1" applyProtection="1">
      <alignment horizontal="right" vertical="center" textRotation="180" wrapText="1"/>
    </xf>
    <xf numFmtId="0" fontId="33" fillId="12" borderId="4" xfId="0" applyFont="1" applyFill="1" applyBorder="1" applyAlignment="1" applyProtection="1">
      <alignment horizontal="right" vertical="center" textRotation="180" shrinkToFit="1"/>
    </xf>
    <xf numFmtId="0" fontId="33" fillId="12" borderId="9" xfId="0" applyFont="1" applyFill="1" applyBorder="1" applyAlignment="1" applyProtection="1">
      <alignment horizontal="right" vertical="center" textRotation="180" shrinkToFit="1"/>
    </xf>
    <xf numFmtId="0" fontId="33" fillId="12" borderId="7" xfId="0" applyFont="1" applyFill="1" applyBorder="1" applyAlignment="1" applyProtection="1">
      <alignment horizontal="right" vertical="center" textRotation="180" shrinkToFit="1"/>
    </xf>
    <xf numFmtId="0" fontId="26" fillId="0" borderId="19" xfId="0" applyNumberFormat="1" applyFont="1" applyFill="1" applyBorder="1" applyAlignment="1" applyProtection="1">
      <alignment horizontal="center" vertical="center" textRotation="180" shrinkToFit="1"/>
      <protection locked="0"/>
    </xf>
    <xf numFmtId="0" fontId="26" fillId="0" borderId="16" xfId="0" applyNumberFormat="1" applyFont="1" applyBorder="1" applyAlignment="1" applyProtection="1">
      <alignment horizontal="center" vertical="center" textRotation="180" shrinkToFit="1"/>
      <protection locked="0"/>
    </xf>
    <xf numFmtId="0" fontId="26" fillId="0" borderId="69" xfId="0" applyNumberFormat="1" applyFont="1" applyBorder="1" applyAlignment="1" applyProtection="1">
      <alignment horizontal="center" vertical="center" textRotation="180" shrinkToFit="1"/>
      <protection locked="0"/>
    </xf>
    <xf numFmtId="0" fontId="26" fillId="0" borderId="31" xfId="0" applyNumberFormat="1" applyFont="1" applyBorder="1" applyAlignment="1" applyProtection="1">
      <alignment horizontal="center" vertical="center" textRotation="180" shrinkToFit="1"/>
      <protection locked="0"/>
    </xf>
    <xf numFmtId="0" fontId="26" fillId="4" borderId="16" xfId="0" applyNumberFormat="1" applyFont="1" applyFill="1" applyBorder="1" applyAlignment="1" applyProtection="1">
      <alignment horizontal="center" vertical="center" textRotation="180" shrinkToFit="1"/>
      <protection locked="0"/>
    </xf>
    <xf numFmtId="0" fontId="26" fillId="4" borderId="69" xfId="0" applyNumberFormat="1" applyFont="1" applyFill="1" applyBorder="1" applyAlignment="1" applyProtection="1">
      <alignment horizontal="center" vertical="center" textRotation="180" shrinkToFit="1"/>
      <protection locked="0"/>
    </xf>
    <xf numFmtId="0" fontId="26" fillId="4" borderId="31" xfId="0" applyNumberFormat="1" applyFont="1" applyFill="1" applyBorder="1" applyAlignment="1" applyProtection="1">
      <alignment horizontal="center" vertical="center" textRotation="180" shrinkToFit="1"/>
      <protection locked="0"/>
    </xf>
    <xf numFmtId="49" fontId="16" fillId="0" borderId="39" xfId="0" applyNumberFormat="1" applyFont="1" applyBorder="1" applyAlignment="1" applyProtection="1">
      <alignment vertical="top" textRotation="180" shrinkToFit="1"/>
      <protection locked="0"/>
    </xf>
    <xf numFmtId="0" fontId="26" fillId="0" borderId="39" xfId="0" applyNumberFormat="1" applyFont="1" applyBorder="1" applyAlignment="1" applyProtection="1">
      <alignment horizontal="center" vertical="center" textRotation="180" shrinkToFit="1"/>
      <protection locked="0"/>
    </xf>
    <xf numFmtId="49" fontId="26" fillId="0" borderId="39" xfId="0" applyNumberFormat="1" applyFont="1" applyBorder="1" applyAlignment="1" applyProtection="1">
      <alignment horizontal="center" vertical="center" textRotation="180" shrinkToFit="1"/>
      <protection locked="0"/>
    </xf>
    <xf numFmtId="49" fontId="26" fillId="0" borderId="61" xfId="0" applyNumberFormat="1" applyFont="1" applyBorder="1" applyAlignment="1" applyProtection="1">
      <alignment horizontal="center" vertical="center" textRotation="180" shrinkToFit="1"/>
      <protection locked="0"/>
    </xf>
    <xf numFmtId="49" fontId="26" fillId="4" borderId="19" xfId="0" applyNumberFormat="1" applyFont="1" applyFill="1" applyBorder="1" applyAlignment="1" applyProtection="1">
      <alignment horizontal="center" vertical="center" textRotation="180" shrinkToFit="1"/>
      <protection locked="0"/>
    </xf>
    <xf numFmtId="49" fontId="26" fillId="4" borderId="16" xfId="0" applyNumberFormat="1" applyFont="1" applyFill="1" applyBorder="1" applyAlignment="1" applyProtection="1">
      <alignment horizontal="center" vertical="center" textRotation="180" shrinkToFit="1"/>
      <protection locked="0"/>
    </xf>
    <xf numFmtId="49" fontId="26" fillId="0" borderId="19" xfId="0" applyNumberFormat="1" applyFont="1" applyBorder="1" applyAlignment="1" applyProtection="1">
      <alignment horizontal="center" vertical="center" textRotation="180" shrinkToFit="1"/>
      <protection locked="0"/>
    </xf>
    <xf numFmtId="49" fontId="26" fillId="0" borderId="16" xfId="0" applyNumberFormat="1" applyFont="1" applyBorder="1" applyAlignment="1" applyProtection="1">
      <alignment horizontal="center" vertical="center" textRotation="180" shrinkToFit="1"/>
      <protection locked="0"/>
    </xf>
    <xf numFmtId="0" fontId="8" fillId="10" borderId="4" xfId="0" applyFont="1" applyFill="1" applyBorder="1" applyAlignment="1" applyProtection="1">
      <alignment horizontal="center" vertical="center" textRotation="90" shrinkToFit="1"/>
    </xf>
    <xf numFmtId="0" fontId="8" fillId="10" borderId="9" xfId="0" applyFont="1" applyFill="1" applyBorder="1" applyAlignment="1" applyProtection="1">
      <alignment horizontal="center" vertical="center" textRotation="90" shrinkToFit="1"/>
    </xf>
    <xf numFmtId="49" fontId="8" fillId="2" borderId="13" xfId="0" applyNumberFormat="1" applyFont="1" applyFill="1" applyBorder="1" applyAlignment="1" applyProtection="1">
      <alignment horizontal="left" vertical="center"/>
    </xf>
    <xf numFmtId="49" fontId="8" fillId="2" borderId="14" xfId="0" applyNumberFormat="1" applyFont="1" applyFill="1" applyBorder="1" applyAlignment="1" applyProtection="1">
      <alignment horizontal="left" vertical="center"/>
    </xf>
    <xf numFmtId="49" fontId="8" fillId="2" borderId="15" xfId="0" applyNumberFormat="1" applyFont="1" applyFill="1" applyBorder="1" applyAlignment="1" applyProtection="1">
      <alignment horizontal="left" vertical="center"/>
    </xf>
    <xf numFmtId="49" fontId="2" fillId="0" borderId="37" xfId="0" applyNumberFormat="1" applyFont="1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165" fontId="2" fillId="0" borderId="21" xfId="0" applyNumberFormat="1" applyFont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33" fillId="2" borderId="13" xfId="0" applyFont="1" applyFill="1" applyBorder="1" applyAlignment="1" applyProtection="1">
      <alignment horizontal="center"/>
      <protection hidden="1"/>
    </xf>
    <xf numFmtId="0" fontId="33" fillId="2" borderId="14" xfId="0" applyFont="1" applyFill="1" applyBorder="1" applyAlignment="1" applyProtection="1">
      <alignment horizontal="center"/>
      <protection hidden="1"/>
    </xf>
    <xf numFmtId="0" fontId="33" fillId="2" borderId="15" xfId="0" applyFont="1" applyFill="1" applyBorder="1" applyAlignment="1" applyProtection="1">
      <alignment horizontal="center"/>
      <protection hidden="1"/>
    </xf>
    <xf numFmtId="49" fontId="26" fillId="0" borderId="19" xfId="0" applyNumberFormat="1" applyFont="1" applyBorder="1" applyAlignment="1" applyProtection="1">
      <alignment horizontal="center" vertical="top" textRotation="180" shrinkToFit="1"/>
      <protection locked="0"/>
    </xf>
    <xf numFmtId="49" fontId="26" fillId="0" borderId="24" xfId="0" applyNumberFormat="1" applyFont="1" applyBorder="1" applyAlignment="1" applyProtection="1">
      <alignment horizontal="center" vertical="top" textRotation="180" shrinkToFit="1"/>
      <protection locked="0"/>
    </xf>
    <xf numFmtId="49" fontId="26" fillId="4" borderId="19" xfId="0" applyNumberFormat="1" applyFont="1" applyFill="1" applyBorder="1" applyAlignment="1" applyProtection="1">
      <alignment horizontal="center" vertical="top" textRotation="180" shrinkToFit="1"/>
      <protection locked="0"/>
    </xf>
    <xf numFmtId="49" fontId="26" fillId="4" borderId="24" xfId="0" applyNumberFormat="1" applyFont="1" applyFill="1" applyBorder="1" applyAlignment="1" applyProtection="1">
      <alignment horizontal="center" vertical="top" textRotation="180" shrinkToFit="1"/>
      <protection locked="0"/>
    </xf>
    <xf numFmtId="49" fontId="2" fillId="0" borderId="38" xfId="0" applyNumberFormat="1" applyFont="1" applyBorder="1" applyAlignment="1" applyProtection="1">
      <alignment horizontal="left" shrinkToFit="1"/>
      <protection locked="0"/>
    </xf>
    <xf numFmtId="0" fontId="2" fillId="0" borderId="61" xfId="0" applyFont="1" applyBorder="1" applyAlignment="1" applyProtection="1">
      <alignment horizontal="center"/>
    </xf>
    <xf numFmtId="0" fontId="2" fillId="0" borderId="70" xfId="0" applyFont="1" applyBorder="1" applyAlignment="1" applyProtection="1">
      <alignment horizontal="center"/>
    </xf>
    <xf numFmtId="0" fontId="2" fillId="0" borderId="71" xfId="0" applyFont="1" applyBorder="1" applyAlignment="1" applyProtection="1">
      <alignment horizontal="center"/>
    </xf>
    <xf numFmtId="0" fontId="26" fillId="8" borderId="13" xfId="0" applyFont="1" applyFill="1" applyBorder="1" applyAlignment="1" applyProtection="1">
      <alignment horizontal="center"/>
    </xf>
    <xf numFmtId="0" fontId="26" fillId="8" borderId="14" xfId="0" applyFont="1" applyFill="1" applyBorder="1" applyAlignment="1" applyProtection="1">
      <alignment horizontal="center"/>
    </xf>
    <xf numFmtId="49" fontId="26" fillId="0" borderId="13" xfId="0" applyNumberFormat="1" applyFont="1" applyBorder="1" applyAlignment="1" applyProtection="1">
      <alignment horizontal="center"/>
    </xf>
    <xf numFmtId="49" fontId="26" fillId="0" borderId="14" xfId="0" applyNumberFormat="1" applyFont="1" applyBorder="1" applyAlignment="1" applyProtection="1">
      <alignment horizontal="center"/>
    </xf>
    <xf numFmtId="0" fontId="26" fillId="5" borderId="13" xfId="0" applyFont="1" applyFill="1" applyBorder="1" applyAlignment="1" applyProtection="1">
      <alignment horizontal="center"/>
    </xf>
    <xf numFmtId="0" fontId="26" fillId="5" borderId="14" xfId="0" applyFont="1" applyFill="1" applyBorder="1" applyAlignment="1" applyProtection="1">
      <alignment horizontal="center"/>
    </xf>
    <xf numFmtId="49" fontId="26" fillId="0" borderId="15" xfId="0" applyNumberFormat="1" applyFont="1" applyBorder="1" applyAlignment="1" applyProtection="1">
      <alignment horizontal="center"/>
    </xf>
    <xf numFmtId="0" fontId="26" fillId="8" borderId="15" xfId="0" applyFont="1" applyFill="1" applyBorder="1" applyAlignment="1" applyProtection="1">
      <alignment horizontal="center"/>
    </xf>
    <xf numFmtId="0" fontId="2" fillId="0" borderId="2" xfId="0" applyNumberFormat="1" applyFont="1" applyBorder="1" applyAlignment="1" applyProtection="1">
      <alignment horizontal="center" vertical="center" shrinkToFit="1"/>
    </xf>
    <xf numFmtId="0" fontId="2" fillId="0" borderId="3" xfId="0" applyNumberFormat="1" applyFont="1" applyBorder="1" applyAlignment="1" applyProtection="1">
      <alignment horizontal="center" vertical="center" shrinkToFit="1"/>
    </xf>
    <xf numFmtId="0" fontId="2" fillId="0" borderId="4" xfId="0" applyNumberFormat="1" applyFont="1" applyBorder="1" applyAlignment="1" applyProtection="1">
      <alignment horizontal="center" vertical="center" shrinkToFit="1"/>
    </xf>
    <xf numFmtId="0" fontId="2" fillId="0" borderId="5" xfId="0" applyNumberFormat="1" applyFont="1" applyBorder="1" applyAlignment="1" applyProtection="1">
      <alignment horizontal="center" vertical="center" shrinkToFit="1"/>
    </xf>
    <xf numFmtId="0" fontId="2" fillId="0" borderId="6" xfId="0" applyNumberFormat="1" applyFont="1" applyBorder="1" applyAlignment="1" applyProtection="1">
      <alignment horizontal="center" vertical="center" shrinkToFit="1"/>
    </xf>
    <xf numFmtId="0" fontId="2" fillId="0" borderId="7" xfId="0" applyNumberFormat="1" applyFont="1" applyBorder="1" applyAlignment="1" applyProtection="1">
      <alignment horizontal="center" vertical="center" shrinkToFit="1"/>
    </xf>
    <xf numFmtId="0" fontId="40" fillId="11" borderId="2" xfId="0" applyFont="1" applyFill="1" applyBorder="1" applyAlignment="1" applyProtection="1">
      <alignment horizontal="center" vertical="center" wrapText="1"/>
    </xf>
    <xf numFmtId="0" fontId="40" fillId="11" borderId="3" xfId="0" applyFont="1" applyFill="1" applyBorder="1" applyAlignment="1" applyProtection="1">
      <alignment horizontal="center" vertical="center" wrapText="1"/>
    </xf>
    <xf numFmtId="0" fontId="40" fillId="11" borderId="4" xfId="0" applyFont="1" applyFill="1" applyBorder="1" applyAlignment="1" applyProtection="1">
      <alignment horizontal="center" vertical="center" wrapText="1"/>
    </xf>
    <xf numFmtId="0" fontId="40" fillId="11" borderId="5" xfId="0" applyFont="1" applyFill="1" applyBorder="1" applyAlignment="1" applyProtection="1">
      <alignment horizontal="center" vertical="center" wrapText="1"/>
    </xf>
    <xf numFmtId="0" fontId="40" fillId="11" borderId="6" xfId="0" applyFont="1" applyFill="1" applyBorder="1" applyAlignment="1" applyProtection="1">
      <alignment horizontal="center" vertical="center" wrapText="1"/>
    </xf>
    <xf numFmtId="0" fontId="40" fillId="11" borderId="7" xfId="0" applyFont="1" applyFill="1" applyBorder="1" applyAlignment="1" applyProtection="1">
      <alignment horizontal="center" vertical="center" wrapText="1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11" borderId="15" xfId="0" applyFont="1" applyFill="1" applyBorder="1" applyAlignment="1" applyProtection="1">
      <alignment horizontal="center"/>
    </xf>
    <xf numFmtId="0" fontId="2" fillId="0" borderId="31" xfId="0" applyNumberFormat="1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3" fillId="5" borderId="34" xfId="0" applyFont="1" applyFill="1" applyBorder="1" applyAlignment="1" applyProtection="1">
      <alignment horizontal="center"/>
    </xf>
    <xf numFmtId="0" fontId="3" fillId="5" borderId="36" xfId="0" applyFont="1" applyFill="1" applyBorder="1" applyAlignment="1" applyProtection="1">
      <alignment horizontal="center"/>
    </xf>
    <xf numFmtId="49" fontId="2" fillId="0" borderId="67" xfId="0" applyNumberFormat="1" applyFont="1" applyBorder="1" applyAlignment="1" applyProtection="1">
      <alignment horizontal="center" vertical="center" shrinkToFit="1"/>
      <protection locked="0"/>
    </xf>
    <xf numFmtId="49" fontId="2" fillId="0" borderId="22" xfId="0" applyNumberFormat="1" applyFont="1" applyBorder="1" applyAlignment="1" applyProtection="1">
      <alignment horizontal="left" vertical="center"/>
      <protection locked="0"/>
    </xf>
    <xf numFmtId="49" fontId="2" fillId="0" borderId="25" xfId="0" applyNumberFormat="1" applyFont="1" applyBorder="1" applyAlignment="1" applyProtection="1">
      <alignment horizontal="left" vertical="center"/>
      <protection locked="0"/>
    </xf>
    <xf numFmtId="165" fontId="2" fillId="0" borderId="21" xfId="0" applyNumberFormat="1" applyFont="1" applyBorder="1" applyAlignment="1" applyProtection="1">
      <alignment horizontal="center"/>
      <protection locked="0"/>
    </xf>
    <xf numFmtId="165" fontId="2" fillId="0" borderId="19" xfId="0" applyNumberFormat="1" applyFont="1" applyBorder="1" applyAlignment="1" applyProtection="1">
      <alignment horizontal="center"/>
      <protection locked="0"/>
    </xf>
    <xf numFmtId="165" fontId="2" fillId="0" borderId="24" xfId="0" applyNumberFormat="1" applyFont="1" applyBorder="1" applyAlignment="1" applyProtection="1">
      <alignment horizontal="center"/>
      <protection locked="0"/>
    </xf>
    <xf numFmtId="0" fontId="27" fillId="0" borderId="2" xfId="0" applyFont="1" applyBorder="1" applyAlignment="1" applyProtection="1">
      <alignment horizontal="left"/>
      <protection hidden="1"/>
    </xf>
    <xf numFmtId="0" fontId="27" fillId="0" borderId="3" xfId="0" applyFont="1" applyBorder="1" applyAlignment="1" applyProtection="1">
      <alignment horizontal="left"/>
      <protection hidden="1"/>
    </xf>
    <xf numFmtId="0" fontId="27" fillId="0" borderId="3" xfId="0" applyFont="1" applyBorder="1" applyAlignment="1" applyProtection="1">
      <protection hidden="1"/>
    </xf>
    <xf numFmtId="0" fontId="0" fillId="0" borderId="4" xfId="0" applyBorder="1" applyAlignment="1" applyProtection="1">
      <protection hidden="1"/>
    </xf>
    <xf numFmtId="0" fontId="0" fillId="0" borderId="3" xfId="0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27" fillId="0" borderId="4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54">
    <dxf>
      <font>
        <b/>
        <i val="0"/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49998474074526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theme="3"/>
      </font>
    </dxf>
    <dxf>
      <font>
        <b/>
        <i val="0"/>
        <color rgb="FFFF0000"/>
      </font>
      <fill>
        <patternFill>
          <bgColor theme="0" tint="-0.34998626667073579"/>
        </patternFill>
      </fill>
    </dxf>
    <dxf>
      <font>
        <b/>
        <i val="0"/>
        <color rgb="FFFF0000"/>
      </font>
      <fill>
        <patternFill>
          <bgColor theme="0" tint="-0.34998626667073579"/>
        </patternFill>
      </fill>
    </dxf>
    <dxf>
      <font>
        <color theme="3" tint="-0.2499465926084170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FFCC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G38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G39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fmlaLink="H38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G40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G37" lockText="1" noThreeD="1"/>
</file>

<file path=xl/ctrlProps/ctrlProp20.xml><?xml version="1.0" encoding="utf-8"?>
<formControlPr xmlns="http://schemas.microsoft.com/office/spreadsheetml/2009/9/main" objectType="CheckBox" fmlaLink="H39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G41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H40" lockText="1" noThreeD="1"/>
</file>

<file path=xl/ctrlProps/ctrlProp23.xml><?xml version="1.0" encoding="utf-8"?>
<formControlPr xmlns="http://schemas.microsoft.com/office/spreadsheetml/2009/9/main" objectType="CheckBox" fmlaLink="G42" lockText="1" noThreeD="1"/>
</file>

<file path=xl/ctrlProps/ctrlProp24.xml><?xml version="1.0" encoding="utf-8"?>
<formControlPr xmlns="http://schemas.microsoft.com/office/spreadsheetml/2009/9/main" objectType="CheckBox" fmlaLink="H41" lockText="1" noThreeD="1"/>
</file>

<file path=xl/ctrlProps/ctrlProp25.xml><?xml version="1.0" encoding="utf-8"?>
<formControlPr xmlns="http://schemas.microsoft.com/office/spreadsheetml/2009/9/main" objectType="CheckBox" fmlaLink="G43" lockText="1" noThreeD="1"/>
</file>

<file path=xl/ctrlProps/ctrlProp26.xml><?xml version="1.0" encoding="utf-8"?>
<formControlPr xmlns="http://schemas.microsoft.com/office/spreadsheetml/2009/9/main" objectType="CheckBox" fmlaLink="H42" lockText="1" noThreeD="1"/>
</file>

<file path=xl/ctrlProps/ctrlProp27.xml><?xml version="1.0" encoding="utf-8"?>
<formControlPr xmlns="http://schemas.microsoft.com/office/spreadsheetml/2009/9/main" objectType="CheckBox" fmlaLink="G44" lockText="1" noThreeD="1"/>
</file>

<file path=xl/ctrlProps/ctrlProp28.xml><?xml version="1.0" encoding="utf-8"?>
<formControlPr xmlns="http://schemas.microsoft.com/office/spreadsheetml/2009/9/main" objectType="CheckBox" fmlaLink="H43" lockText="1" noThreeD="1"/>
</file>

<file path=xl/ctrlProps/ctrlProp29.xml><?xml version="1.0" encoding="utf-8"?>
<formControlPr xmlns="http://schemas.microsoft.com/office/spreadsheetml/2009/9/main" objectType="CheckBox" fmlaLink="G45" lockText="1" noThreeD="1"/>
</file>

<file path=xl/ctrlProps/ctrlProp3.xml><?xml version="1.0" encoding="utf-8"?>
<formControlPr xmlns="http://schemas.microsoft.com/office/spreadsheetml/2009/9/main" objectType="CheckBox" fmlaLink="H37" lockText="1" noThreeD="1"/>
</file>

<file path=xl/ctrlProps/ctrlProp30.xml><?xml version="1.0" encoding="utf-8"?>
<formControlPr xmlns="http://schemas.microsoft.com/office/spreadsheetml/2009/9/main" objectType="CheckBox" fmlaLink="H44" lockText="1" noThreeD="1"/>
</file>

<file path=xl/ctrlProps/ctrlProp31.xml><?xml version="1.0" encoding="utf-8"?>
<formControlPr xmlns="http://schemas.microsoft.com/office/spreadsheetml/2009/9/main" objectType="CheckBox" fmlaLink="G46" lockText="1" noThreeD="1"/>
</file>

<file path=xl/ctrlProps/ctrlProp32.xml><?xml version="1.0" encoding="utf-8"?>
<formControlPr xmlns="http://schemas.microsoft.com/office/spreadsheetml/2009/9/main" objectType="CheckBox" fmlaLink="H45" lockText="1" noThreeD="1"/>
</file>

<file path=xl/ctrlProps/ctrlProp33.xml><?xml version="1.0" encoding="utf-8"?>
<formControlPr xmlns="http://schemas.microsoft.com/office/spreadsheetml/2009/9/main" objectType="CheckBox" fmlaLink="G47" lockText="1" noThreeD="1"/>
</file>

<file path=xl/ctrlProps/ctrlProp34.xml><?xml version="1.0" encoding="utf-8"?>
<formControlPr xmlns="http://schemas.microsoft.com/office/spreadsheetml/2009/9/main" objectType="CheckBox" fmlaLink="H46" lockText="1" noThreeD="1"/>
</file>

<file path=xl/ctrlProps/ctrlProp35.xml><?xml version="1.0" encoding="utf-8"?>
<formControlPr xmlns="http://schemas.microsoft.com/office/spreadsheetml/2009/9/main" objectType="CheckBox" fmlaLink="G48" lockText="1" noThreeD="1"/>
</file>

<file path=xl/ctrlProps/ctrlProp36.xml><?xml version="1.0" encoding="utf-8"?>
<formControlPr xmlns="http://schemas.microsoft.com/office/spreadsheetml/2009/9/main" objectType="CheckBox" fmlaLink="H47" lockText="1" noThreeD="1"/>
</file>

<file path=xl/ctrlProps/ctrlProp37.xml><?xml version="1.0" encoding="utf-8"?>
<formControlPr xmlns="http://schemas.microsoft.com/office/spreadsheetml/2009/9/main" objectType="CheckBox" fmlaLink="G49" lockText="1" noThreeD="1"/>
</file>

<file path=xl/ctrlProps/ctrlProp38.xml><?xml version="1.0" encoding="utf-8"?>
<formControlPr xmlns="http://schemas.microsoft.com/office/spreadsheetml/2009/9/main" objectType="CheckBox" fmlaLink="H48" lockText="1" noThreeD="1"/>
</file>

<file path=xl/ctrlProps/ctrlProp39.xml><?xml version="1.0" encoding="utf-8"?>
<formControlPr xmlns="http://schemas.microsoft.com/office/spreadsheetml/2009/9/main" objectType="CheckBox" fmlaLink="G50" lockText="1" noThreeD="1"/>
</file>

<file path=xl/ctrlProps/ctrlProp4.xml><?xml version="1.0" encoding="utf-8"?>
<formControlPr xmlns="http://schemas.microsoft.com/office/spreadsheetml/2009/9/main" objectType="CheckBox" fmlaLink="G28" lockText="1" noThreeD="1"/>
</file>

<file path=xl/ctrlProps/ctrlProp40.xml><?xml version="1.0" encoding="utf-8"?>
<formControlPr xmlns="http://schemas.microsoft.com/office/spreadsheetml/2009/9/main" objectType="CheckBox" fmlaLink="H49" lockText="1" noThreeD="1"/>
</file>

<file path=xl/ctrlProps/ctrlProp41.xml><?xml version="1.0" encoding="utf-8"?>
<formControlPr xmlns="http://schemas.microsoft.com/office/spreadsheetml/2009/9/main" objectType="CheckBox" fmlaLink="G51" lockText="1" noThreeD="1"/>
</file>

<file path=xl/ctrlProps/ctrlProp42.xml><?xml version="1.0" encoding="utf-8"?>
<formControlPr xmlns="http://schemas.microsoft.com/office/spreadsheetml/2009/9/main" objectType="CheckBox" fmlaLink="H50" lockText="1" noThreeD="1"/>
</file>

<file path=xl/ctrlProps/ctrlProp43.xml><?xml version="1.0" encoding="utf-8"?>
<formControlPr xmlns="http://schemas.microsoft.com/office/spreadsheetml/2009/9/main" objectType="CheckBox" fmlaLink="G52" lockText="1" noThreeD="1"/>
</file>

<file path=xl/ctrlProps/ctrlProp44.xml><?xml version="1.0" encoding="utf-8"?>
<formControlPr xmlns="http://schemas.microsoft.com/office/spreadsheetml/2009/9/main" objectType="CheckBox" fmlaLink="H51" lockText="1" noThreeD="1"/>
</file>

<file path=xl/ctrlProps/ctrlProp45.xml><?xml version="1.0" encoding="utf-8"?>
<formControlPr xmlns="http://schemas.microsoft.com/office/spreadsheetml/2009/9/main" objectType="CheckBox" fmlaLink="G53" lockText="1" noThreeD="1"/>
</file>

<file path=xl/ctrlProps/ctrlProp46.xml><?xml version="1.0" encoding="utf-8"?>
<formControlPr xmlns="http://schemas.microsoft.com/office/spreadsheetml/2009/9/main" objectType="CheckBox" fmlaLink="H52" lockText="1" noThreeD="1"/>
</file>

<file path=xl/ctrlProps/ctrlProp47.xml><?xml version="1.0" encoding="utf-8"?>
<formControlPr xmlns="http://schemas.microsoft.com/office/spreadsheetml/2009/9/main" objectType="CheckBox" fmlaLink="G54" lockText="1" noThreeD="1"/>
</file>

<file path=xl/ctrlProps/ctrlProp48.xml><?xml version="1.0" encoding="utf-8"?>
<formControlPr xmlns="http://schemas.microsoft.com/office/spreadsheetml/2009/9/main" objectType="CheckBox" fmlaLink="H53" lockText="1" noThreeD="1"/>
</file>

<file path=xl/ctrlProps/ctrlProp49.xml><?xml version="1.0" encoding="utf-8"?>
<formControlPr xmlns="http://schemas.microsoft.com/office/spreadsheetml/2009/9/main" objectType="CheckBox" fmlaLink="H54" lockText="1" noThreeD="1"/>
</file>

<file path=xl/ctrlProps/ctrlProp5.xml><?xml version="1.0" encoding="utf-8"?>
<formControlPr xmlns="http://schemas.microsoft.com/office/spreadsheetml/2009/9/main" objectType="CheckBox" fmlaLink="G29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G30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fmlaLink="G31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fmlaLink="G32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G33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77461</xdr:colOff>
      <xdr:row>0</xdr:row>
      <xdr:rowOff>0</xdr:rowOff>
    </xdr:from>
    <xdr:ext cx="999015" cy="447675"/>
    <xdr:pic>
      <xdr:nvPicPr>
        <xdr:cNvPr id="2" name="Picture 1" descr="dnd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3750" t="21000" r="11250" b="39333"/>
        <a:stretch>
          <a:fillRect/>
        </a:stretch>
      </xdr:blipFill>
      <xdr:spPr>
        <a:xfrm>
          <a:off x="4077961" y="0"/>
          <a:ext cx="999015" cy="447675"/>
        </a:xfrm>
        <a:prstGeom prst="rect">
          <a:avLst/>
        </a:prstGeom>
      </xdr:spPr>
    </xdr:pic>
    <xdr:clientData/>
  </xdr:oneCellAnchor>
  <xdr:twoCellAnchor>
    <xdr:from>
      <xdr:col>7</xdr:col>
      <xdr:colOff>7359</xdr:colOff>
      <xdr:row>36</xdr:row>
      <xdr:rowOff>16851</xdr:rowOff>
    </xdr:from>
    <xdr:to>
      <xdr:col>7</xdr:col>
      <xdr:colOff>169284</xdr:colOff>
      <xdr:row>36</xdr:row>
      <xdr:rowOff>178776</xdr:rowOff>
    </xdr:to>
    <xdr:sp macro="" textlink="">
      <xdr:nvSpPr>
        <xdr:cNvPr id="25" name="Diamond 24"/>
        <xdr:cNvSpPr/>
      </xdr:nvSpPr>
      <xdr:spPr>
        <a:xfrm>
          <a:off x="1665114" y="6874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133350</xdr:colOff>
      <xdr:row>27</xdr:row>
      <xdr:rowOff>28575</xdr:rowOff>
    </xdr:from>
    <xdr:to>
      <xdr:col>26</xdr:col>
      <xdr:colOff>104775</xdr:colOff>
      <xdr:row>30</xdr:row>
      <xdr:rowOff>152400</xdr:rowOff>
    </xdr:to>
    <xdr:sp macro="" textlink="">
      <xdr:nvSpPr>
        <xdr:cNvPr id="37" name="Heart 36"/>
        <xdr:cNvSpPr/>
      </xdr:nvSpPr>
      <xdr:spPr>
        <a:xfrm>
          <a:off x="4200111" y="5172075"/>
          <a:ext cx="923925" cy="695325"/>
        </a:xfrm>
        <a:prstGeom prst="heart">
          <a:avLst/>
        </a:prstGeom>
        <a:solidFill>
          <a:srgbClr val="C00000">
            <a:alpha val="2000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7359</xdr:colOff>
      <xdr:row>37</xdr:row>
      <xdr:rowOff>16851</xdr:rowOff>
    </xdr:from>
    <xdr:to>
      <xdr:col>7</xdr:col>
      <xdr:colOff>169284</xdr:colOff>
      <xdr:row>37</xdr:row>
      <xdr:rowOff>178776</xdr:rowOff>
    </xdr:to>
    <xdr:sp macro="" textlink="">
      <xdr:nvSpPr>
        <xdr:cNvPr id="49" name="Diamond 48"/>
        <xdr:cNvSpPr/>
      </xdr:nvSpPr>
      <xdr:spPr>
        <a:xfrm>
          <a:off x="1665114" y="7065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38</xdr:row>
      <xdr:rowOff>16851</xdr:rowOff>
    </xdr:from>
    <xdr:to>
      <xdr:col>7</xdr:col>
      <xdr:colOff>169284</xdr:colOff>
      <xdr:row>38</xdr:row>
      <xdr:rowOff>178776</xdr:rowOff>
    </xdr:to>
    <xdr:sp macro="" textlink="">
      <xdr:nvSpPr>
        <xdr:cNvPr id="50" name="Diamond 49"/>
        <xdr:cNvSpPr/>
      </xdr:nvSpPr>
      <xdr:spPr>
        <a:xfrm>
          <a:off x="1665114" y="7255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39</xdr:row>
      <xdr:rowOff>16851</xdr:rowOff>
    </xdr:from>
    <xdr:to>
      <xdr:col>7</xdr:col>
      <xdr:colOff>169284</xdr:colOff>
      <xdr:row>39</xdr:row>
      <xdr:rowOff>178776</xdr:rowOff>
    </xdr:to>
    <xdr:sp macro="" textlink="">
      <xdr:nvSpPr>
        <xdr:cNvPr id="51" name="Diamond 50"/>
        <xdr:cNvSpPr/>
      </xdr:nvSpPr>
      <xdr:spPr>
        <a:xfrm>
          <a:off x="1665114" y="7446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40</xdr:row>
      <xdr:rowOff>16851</xdr:rowOff>
    </xdr:from>
    <xdr:to>
      <xdr:col>7</xdr:col>
      <xdr:colOff>169284</xdr:colOff>
      <xdr:row>40</xdr:row>
      <xdr:rowOff>178776</xdr:rowOff>
    </xdr:to>
    <xdr:sp macro="" textlink="">
      <xdr:nvSpPr>
        <xdr:cNvPr id="52" name="Diamond 51"/>
        <xdr:cNvSpPr/>
      </xdr:nvSpPr>
      <xdr:spPr>
        <a:xfrm>
          <a:off x="1665114" y="7636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41</xdr:row>
      <xdr:rowOff>16851</xdr:rowOff>
    </xdr:from>
    <xdr:to>
      <xdr:col>7</xdr:col>
      <xdr:colOff>169284</xdr:colOff>
      <xdr:row>41</xdr:row>
      <xdr:rowOff>178776</xdr:rowOff>
    </xdr:to>
    <xdr:sp macro="" textlink="">
      <xdr:nvSpPr>
        <xdr:cNvPr id="53" name="Diamond 52"/>
        <xdr:cNvSpPr/>
      </xdr:nvSpPr>
      <xdr:spPr>
        <a:xfrm>
          <a:off x="1665114" y="7827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42</xdr:row>
      <xdr:rowOff>16851</xdr:rowOff>
    </xdr:from>
    <xdr:to>
      <xdr:col>7</xdr:col>
      <xdr:colOff>169284</xdr:colOff>
      <xdr:row>42</xdr:row>
      <xdr:rowOff>178776</xdr:rowOff>
    </xdr:to>
    <xdr:sp macro="" textlink="">
      <xdr:nvSpPr>
        <xdr:cNvPr id="54" name="Diamond 53"/>
        <xdr:cNvSpPr/>
      </xdr:nvSpPr>
      <xdr:spPr>
        <a:xfrm>
          <a:off x="1665114" y="8017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43</xdr:row>
      <xdr:rowOff>16851</xdr:rowOff>
    </xdr:from>
    <xdr:to>
      <xdr:col>7</xdr:col>
      <xdr:colOff>169284</xdr:colOff>
      <xdr:row>43</xdr:row>
      <xdr:rowOff>178776</xdr:rowOff>
    </xdr:to>
    <xdr:sp macro="" textlink="">
      <xdr:nvSpPr>
        <xdr:cNvPr id="55" name="Diamond 54"/>
        <xdr:cNvSpPr/>
      </xdr:nvSpPr>
      <xdr:spPr>
        <a:xfrm>
          <a:off x="1665114" y="8208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44</xdr:row>
      <xdr:rowOff>16851</xdr:rowOff>
    </xdr:from>
    <xdr:to>
      <xdr:col>7</xdr:col>
      <xdr:colOff>169284</xdr:colOff>
      <xdr:row>44</xdr:row>
      <xdr:rowOff>178776</xdr:rowOff>
    </xdr:to>
    <xdr:sp macro="" textlink="">
      <xdr:nvSpPr>
        <xdr:cNvPr id="56" name="Diamond 55"/>
        <xdr:cNvSpPr/>
      </xdr:nvSpPr>
      <xdr:spPr>
        <a:xfrm>
          <a:off x="1665114" y="8398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45</xdr:row>
      <xdr:rowOff>16851</xdr:rowOff>
    </xdr:from>
    <xdr:to>
      <xdr:col>7</xdr:col>
      <xdr:colOff>169284</xdr:colOff>
      <xdr:row>45</xdr:row>
      <xdr:rowOff>178776</xdr:rowOff>
    </xdr:to>
    <xdr:sp macro="" textlink="">
      <xdr:nvSpPr>
        <xdr:cNvPr id="57" name="Diamond 56"/>
        <xdr:cNvSpPr/>
      </xdr:nvSpPr>
      <xdr:spPr>
        <a:xfrm>
          <a:off x="1665114" y="8589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46</xdr:row>
      <xdr:rowOff>16851</xdr:rowOff>
    </xdr:from>
    <xdr:to>
      <xdr:col>7</xdr:col>
      <xdr:colOff>169284</xdr:colOff>
      <xdr:row>46</xdr:row>
      <xdr:rowOff>178776</xdr:rowOff>
    </xdr:to>
    <xdr:sp macro="" textlink="">
      <xdr:nvSpPr>
        <xdr:cNvPr id="58" name="Diamond 57"/>
        <xdr:cNvSpPr/>
      </xdr:nvSpPr>
      <xdr:spPr>
        <a:xfrm>
          <a:off x="1665114" y="8779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47</xdr:row>
      <xdr:rowOff>16851</xdr:rowOff>
    </xdr:from>
    <xdr:to>
      <xdr:col>7</xdr:col>
      <xdr:colOff>169284</xdr:colOff>
      <xdr:row>47</xdr:row>
      <xdr:rowOff>178776</xdr:rowOff>
    </xdr:to>
    <xdr:sp macro="" textlink="">
      <xdr:nvSpPr>
        <xdr:cNvPr id="59" name="Diamond 58"/>
        <xdr:cNvSpPr/>
      </xdr:nvSpPr>
      <xdr:spPr>
        <a:xfrm>
          <a:off x="1665114" y="8970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48</xdr:row>
      <xdr:rowOff>16851</xdr:rowOff>
    </xdr:from>
    <xdr:to>
      <xdr:col>7</xdr:col>
      <xdr:colOff>169284</xdr:colOff>
      <xdr:row>48</xdr:row>
      <xdr:rowOff>178776</xdr:rowOff>
    </xdr:to>
    <xdr:sp macro="" textlink="">
      <xdr:nvSpPr>
        <xdr:cNvPr id="60" name="Diamond 59"/>
        <xdr:cNvSpPr/>
      </xdr:nvSpPr>
      <xdr:spPr>
        <a:xfrm>
          <a:off x="1665114" y="9160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49</xdr:row>
      <xdr:rowOff>16851</xdr:rowOff>
    </xdr:from>
    <xdr:to>
      <xdr:col>7</xdr:col>
      <xdr:colOff>169284</xdr:colOff>
      <xdr:row>49</xdr:row>
      <xdr:rowOff>178776</xdr:rowOff>
    </xdr:to>
    <xdr:sp macro="" textlink="">
      <xdr:nvSpPr>
        <xdr:cNvPr id="61" name="Diamond 60"/>
        <xdr:cNvSpPr/>
      </xdr:nvSpPr>
      <xdr:spPr>
        <a:xfrm>
          <a:off x="1665114" y="9351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50</xdr:row>
      <xdr:rowOff>16851</xdr:rowOff>
    </xdr:from>
    <xdr:to>
      <xdr:col>7</xdr:col>
      <xdr:colOff>169284</xdr:colOff>
      <xdr:row>50</xdr:row>
      <xdr:rowOff>178776</xdr:rowOff>
    </xdr:to>
    <xdr:sp macro="" textlink="">
      <xdr:nvSpPr>
        <xdr:cNvPr id="62" name="Diamond 61"/>
        <xdr:cNvSpPr/>
      </xdr:nvSpPr>
      <xdr:spPr>
        <a:xfrm>
          <a:off x="1665114" y="9541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51</xdr:row>
      <xdr:rowOff>16851</xdr:rowOff>
    </xdr:from>
    <xdr:to>
      <xdr:col>7</xdr:col>
      <xdr:colOff>169284</xdr:colOff>
      <xdr:row>51</xdr:row>
      <xdr:rowOff>178776</xdr:rowOff>
    </xdr:to>
    <xdr:sp macro="" textlink="">
      <xdr:nvSpPr>
        <xdr:cNvPr id="63" name="Diamond 62"/>
        <xdr:cNvSpPr/>
      </xdr:nvSpPr>
      <xdr:spPr>
        <a:xfrm>
          <a:off x="1665114" y="9732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52</xdr:row>
      <xdr:rowOff>16851</xdr:rowOff>
    </xdr:from>
    <xdr:to>
      <xdr:col>7</xdr:col>
      <xdr:colOff>169284</xdr:colOff>
      <xdr:row>52</xdr:row>
      <xdr:rowOff>178776</xdr:rowOff>
    </xdr:to>
    <xdr:sp macro="" textlink="">
      <xdr:nvSpPr>
        <xdr:cNvPr id="64" name="Diamond 63"/>
        <xdr:cNvSpPr/>
      </xdr:nvSpPr>
      <xdr:spPr>
        <a:xfrm>
          <a:off x="1665114" y="9922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53</xdr:row>
      <xdr:rowOff>16851</xdr:rowOff>
    </xdr:from>
    <xdr:to>
      <xdr:col>7</xdr:col>
      <xdr:colOff>169284</xdr:colOff>
      <xdr:row>53</xdr:row>
      <xdr:rowOff>178776</xdr:rowOff>
    </xdr:to>
    <xdr:sp macro="" textlink="">
      <xdr:nvSpPr>
        <xdr:cNvPr id="65" name="Diamond 64"/>
        <xdr:cNvSpPr/>
      </xdr:nvSpPr>
      <xdr:spPr>
        <a:xfrm>
          <a:off x="1665114" y="10113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160924</xdr:colOff>
      <xdr:row>21</xdr:row>
      <xdr:rowOff>38101</xdr:rowOff>
    </xdr:from>
    <xdr:to>
      <xdr:col>25</xdr:col>
      <xdr:colOff>73295</xdr:colOff>
      <xdr:row>24</xdr:row>
      <xdr:rowOff>152400</xdr:rowOff>
    </xdr:to>
    <xdr:sp macro="" textlink="">
      <xdr:nvSpPr>
        <xdr:cNvPr id="24" name="Flowchart: Delay 23"/>
        <xdr:cNvSpPr/>
      </xdr:nvSpPr>
      <xdr:spPr>
        <a:xfrm rot="5400000">
          <a:off x="4155710" y="4044315"/>
          <a:ext cx="685799" cy="674371"/>
        </a:xfrm>
        <a:prstGeom prst="flowChartDelay">
          <a:avLst/>
        </a:prstGeom>
        <a:solidFill>
          <a:schemeClr val="tx1">
            <a:alpha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270" rtlCol="0" anchor="ctr"/>
        <a:lstStyle/>
        <a:p>
          <a:pPr algn="ctr"/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181" Type="http://schemas.openxmlformats.org/officeDocument/2006/relationships/ctrlProp" Target="../ctrlProps/ctrlProp178.xml"/><Relationship Id="rId186" Type="http://schemas.openxmlformats.org/officeDocument/2006/relationships/ctrlProp" Target="../ctrlProps/ctrlProp183.xml"/><Relationship Id="rId216" Type="http://schemas.openxmlformats.org/officeDocument/2006/relationships/ctrlProp" Target="../ctrlProps/ctrlProp213.xml"/><Relationship Id="rId211" Type="http://schemas.openxmlformats.org/officeDocument/2006/relationships/ctrlProp" Target="../ctrlProps/ctrlProp208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76" Type="http://schemas.openxmlformats.org/officeDocument/2006/relationships/ctrlProp" Target="../ctrlProps/ctrlProp173.xml"/><Relationship Id="rId192" Type="http://schemas.openxmlformats.org/officeDocument/2006/relationships/ctrlProp" Target="../ctrlProps/ctrlProp189.xml"/><Relationship Id="rId197" Type="http://schemas.openxmlformats.org/officeDocument/2006/relationships/ctrlProp" Target="../ctrlProps/ctrlProp194.xml"/><Relationship Id="rId206" Type="http://schemas.openxmlformats.org/officeDocument/2006/relationships/ctrlProp" Target="../ctrlProps/ctrlProp203.xml"/><Relationship Id="rId201" Type="http://schemas.openxmlformats.org/officeDocument/2006/relationships/ctrlProp" Target="../ctrlProps/ctrlProp198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82" Type="http://schemas.openxmlformats.org/officeDocument/2006/relationships/ctrlProp" Target="../ctrlProps/ctrlProp179.xml"/><Relationship Id="rId187" Type="http://schemas.openxmlformats.org/officeDocument/2006/relationships/ctrlProp" Target="../ctrlProps/ctrlProp184.xml"/><Relationship Id="rId217" Type="http://schemas.openxmlformats.org/officeDocument/2006/relationships/ctrlProp" Target="../ctrlProps/ctrlProp21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12" Type="http://schemas.openxmlformats.org/officeDocument/2006/relationships/ctrlProp" Target="../ctrlProps/ctrlProp209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2" Type="http://schemas.openxmlformats.org/officeDocument/2006/relationships/ctrlProp" Target="../ctrlProps/ctrlProp199.xml"/><Relationship Id="rId207" Type="http://schemas.openxmlformats.org/officeDocument/2006/relationships/ctrlProp" Target="../ctrlProps/ctrlProp204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3" Type="http://schemas.openxmlformats.org/officeDocument/2006/relationships/ctrlProp" Target="../ctrlProps/ctrlProp210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K280"/>
  <sheetViews>
    <sheetView tabSelected="1" zoomScaleNormal="100" zoomScaleSheetLayoutView="70" zoomScalePageLayoutView="130" workbookViewId="0">
      <selection activeCell="I1" sqref="I1:U2"/>
    </sheetView>
  </sheetViews>
  <sheetFormatPr defaultColWidth="2.85546875" defaultRowHeight="15.75" customHeight="1"/>
  <cols>
    <col min="1" max="44" width="2.85546875" style="8"/>
    <col min="45" max="45" width="2.85546875" style="11"/>
    <col min="46" max="66" width="2.85546875" style="9"/>
    <col min="67" max="74" width="2.85546875" style="10"/>
    <col min="75" max="16384" width="2.85546875" style="8"/>
  </cols>
  <sheetData>
    <row r="1" spans="1:67" ht="15.75" customHeight="1">
      <c r="A1" s="344" t="s">
        <v>0</v>
      </c>
      <c r="B1" s="345"/>
      <c r="C1" s="345"/>
      <c r="D1" s="345"/>
      <c r="E1" s="345"/>
      <c r="F1" s="345"/>
      <c r="G1" s="345"/>
      <c r="H1" s="345"/>
      <c r="I1" s="288"/>
      <c r="J1" s="356"/>
      <c r="K1" s="356"/>
      <c r="L1" s="356"/>
      <c r="M1" s="356"/>
      <c r="N1" s="356"/>
      <c r="O1" s="356"/>
      <c r="P1" s="356"/>
      <c r="Q1" s="356"/>
      <c r="R1" s="356"/>
      <c r="S1" s="357"/>
      <c r="T1" s="357"/>
      <c r="U1" s="358"/>
      <c r="AB1" s="302" t="s">
        <v>25</v>
      </c>
      <c r="AC1" s="303"/>
      <c r="AD1" s="303"/>
      <c r="AE1" s="303"/>
      <c r="AF1" s="303"/>
      <c r="AG1" s="303"/>
      <c r="AH1" s="288"/>
      <c r="AI1" s="289"/>
      <c r="AJ1" s="289"/>
      <c r="AK1" s="289"/>
      <c r="AL1" s="289"/>
      <c r="AM1" s="289"/>
      <c r="AN1" s="289"/>
      <c r="AO1" s="289"/>
      <c r="AP1" s="289"/>
      <c r="AQ1" s="289"/>
      <c r="AR1" s="289"/>
      <c r="AS1" s="290"/>
      <c r="AT1" s="38"/>
      <c r="AU1" s="39"/>
      <c r="AV1" s="39"/>
      <c r="AW1" s="10"/>
      <c r="AX1" s="10"/>
      <c r="AY1" s="10"/>
      <c r="AZ1" s="40"/>
      <c r="BA1" s="4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</row>
    <row r="2" spans="1:67" ht="15.75" customHeight="1" thickBot="1">
      <c r="A2" s="346"/>
      <c r="B2" s="347"/>
      <c r="C2" s="347"/>
      <c r="D2" s="347"/>
      <c r="E2" s="347"/>
      <c r="F2" s="347"/>
      <c r="G2" s="347"/>
      <c r="H2" s="347"/>
      <c r="I2" s="359"/>
      <c r="J2" s="360"/>
      <c r="K2" s="360"/>
      <c r="L2" s="360"/>
      <c r="M2" s="360"/>
      <c r="N2" s="360"/>
      <c r="O2" s="360"/>
      <c r="P2" s="360"/>
      <c r="Q2" s="360"/>
      <c r="R2" s="360"/>
      <c r="S2" s="361"/>
      <c r="T2" s="361"/>
      <c r="U2" s="362"/>
      <c r="AB2" s="304"/>
      <c r="AC2" s="305"/>
      <c r="AD2" s="305"/>
      <c r="AE2" s="305"/>
      <c r="AF2" s="305"/>
      <c r="AG2" s="305"/>
      <c r="AH2" s="291"/>
      <c r="AI2" s="292"/>
      <c r="AJ2" s="292"/>
      <c r="AK2" s="292"/>
      <c r="AL2" s="292"/>
      <c r="AM2" s="292"/>
      <c r="AN2" s="292"/>
      <c r="AO2" s="292"/>
      <c r="AP2" s="292"/>
      <c r="AQ2" s="292"/>
      <c r="AR2" s="292"/>
      <c r="AS2" s="293"/>
      <c r="AT2" s="38"/>
      <c r="AU2" s="41"/>
      <c r="AV2" s="41"/>
      <c r="AW2" s="10"/>
      <c r="AX2" s="10"/>
      <c r="AY2" s="10"/>
      <c r="AZ2" s="40"/>
      <c r="BA2" s="4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 spans="1:67" ht="15.75" customHeight="1" thickBot="1">
      <c r="AM3" s="75"/>
      <c r="AS3" s="10"/>
      <c r="AT3" s="38"/>
      <c r="AU3" s="41"/>
      <c r="AV3" s="41"/>
      <c r="AW3" s="10"/>
      <c r="AX3" s="10"/>
      <c r="AY3" s="10"/>
      <c r="AZ3" s="40"/>
      <c r="BA3" s="4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67" ht="15.75" customHeight="1">
      <c r="A4" s="316" t="s">
        <v>24</v>
      </c>
      <c r="B4" s="317"/>
      <c r="C4" s="317"/>
      <c r="D4" s="317"/>
      <c r="E4" s="296"/>
      <c r="F4" s="297"/>
      <c r="G4" s="297"/>
      <c r="H4" s="297"/>
      <c r="I4" s="297"/>
      <c r="J4" s="297"/>
      <c r="K4" s="298"/>
      <c r="L4" s="9"/>
      <c r="M4" s="393" t="s">
        <v>31</v>
      </c>
      <c r="N4" s="394"/>
      <c r="O4" s="394"/>
      <c r="P4" s="394"/>
      <c r="Q4" s="394"/>
      <c r="R4" s="395"/>
      <c r="S4" s="231"/>
      <c r="T4" s="297"/>
      <c r="U4" s="297"/>
      <c r="V4" s="297"/>
      <c r="W4" s="297"/>
      <c r="X4" s="625"/>
      <c r="Z4" s="627" t="s">
        <v>34</v>
      </c>
      <c r="AA4" s="627"/>
      <c r="AB4" s="627"/>
      <c r="AC4" s="627"/>
      <c r="AD4" s="627"/>
      <c r="AE4" s="627"/>
      <c r="AF4" s="628"/>
      <c r="AG4" s="297"/>
      <c r="AH4" s="625"/>
      <c r="AI4" s="30"/>
      <c r="AJ4" s="394" t="s">
        <v>91</v>
      </c>
      <c r="AK4" s="394"/>
      <c r="AL4" s="394"/>
      <c r="AM4" s="394"/>
      <c r="AN4" s="231"/>
      <c r="AO4" s="232"/>
      <c r="AP4" s="232"/>
      <c r="AQ4" s="232"/>
      <c r="AR4" s="232"/>
      <c r="AS4" s="233"/>
      <c r="AT4" s="38"/>
      <c r="AU4" s="41"/>
      <c r="AV4" s="41"/>
      <c r="AW4" s="10"/>
      <c r="AX4" s="10"/>
      <c r="AY4" s="10"/>
      <c r="AZ4" s="40"/>
      <c r="BA4" s="4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</row>
    <row r="5" spans="1:67" ht="15.75" customHeight="1" thickBot="1">
      <c r="A5" s="319"/>
      <c r="B5" s="320"/>
      <c r="C5" s="320"/>
      <c r="D5" s="320"/>
      <c r="E5" s="299"/>
      <c r="F5" s="300"/>
      <c r="G5" s="300"/>
      <c r="H5" s="300"/>
      <c r="I5" s="300"/>
      <c r="J5" s="300"/>
      <c r="K5" s="301"/>
      <c r="L5" s="9"/>
      <c r="M5" s="396"/>
      <c r="N5" s="397"/>
      <c r="O5" s="397"/>
      <c r="P5" s="397"/>
      <c r="Q5" s="397"/>
      <c r="R5" s="398"/>
      <c r="S5" s="299"/>
      <c r="T5" s="300"/>
      <c r="U5" s="300"/>
      <c r="V5" s="300"/>
      <c r="W5" s="300"/>
      <c r="X5" s="626"/>
      <c r="Z5" s="627"/>
      <c r="AA5" s="627"/>
      <c r="AB5" s="627"/>
      <c r="AC5" s="627"/>
      <c r="AD5" s="627"/>
      <c r="AE5" s="627"/>
      <c r="AF5" s="299"/>
      <c r="AG5" s="300"/>
      <c r="AH5" s="626"/>
      <c r="AI5" s="30"/>
      <c r="AJ5" s="627"/>
      <c r="AK5" s="627"/>
      <c r="AL5" s="627"/>
      <c r="AM5" s="627"/>
      <c r="AN5" s="234"/>
      <c r="AO5" s="235"/>
      <c r="AP5" s="235"/>
      <c r="AQ5" s="235"/>
      <c r="AR5" s="235"/>
      <c r="AS5" s="236"/>
      <c r="AT5" s="38"/>
      <c r="AU5" s="41"/>
      <c r="AV5" s="41"/>
      <c r="AW5" s="10"/>
      <c r="AX5" s="10"/>
      <c r="AY5" s="10"/>
      <c r="AZ5" s="40"/>
      <c r="BA5" s="4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15.75" customHeight="1" thickBot="1">
      <c r="AS6" s="10"/>
      <c r="AT6" s="38"/>
      <c r="AU6" s="41"/>
      <c r="AV6" s="41"/>
      <c r="AW6" s="10"/>
      <c r="AX6" s="10"/>
      <c r="AY6" s="10"/>
      <c r="AZ6" s="40"/>
      <c r="BA6" s="40"/>
      <c r="BB6" s="10"/>
    </row>
    <row r="7" spans="1:67" ht="15.75" customHeight="1" thickBot="1">
      <c r="A7" s="316" t="s">
        <v>28</v>
      </c>
      <c r="B7" s="317"/>
      <c r="C7" s="317"/>
      <c r="D7" s="317"/>
      <c r="E7" s="317"/>
      <c r="F7" s="317"/>
      <c r="G7" s="317"/>
      <c r="H7" s="317"/>
      <c r="I7" s="318"/>
      <c r="J7" s="338">
        <f>R11+R12+R13</f>
        <v>0</v>
      </c>
      <c r="K7" s="339"/>
      <c r="L7" s="340"/>
      <c r="M7" s="310" t="s">
        <v>30</v>
      </c>
      <c r="N7" s="311"/>
      <c r="O7" s="311"/>
      <c r="P7" s="312"/>
      <c r="Q7" s="313" t="s">
        <v>29</v>
      </c>
      <c r="R7" s="314"/>
      <c r="S7" s="314"/>
      <c r="T7" s="315"/>
      <c r="V7" s="322" t="s">
        <v>36</v>
      </c>
      <c r="W7" s="323"/>
      <c r="X7" s="323"/>
      <c r="Y7" s="323"/>
      <c r="Z7" s="324"/>
      <c r="AA7" s="350" t="s">
        <v>198</v>
      </c>
      <c r="AB7" s="351"/>
      <c r="AC7" s="351"/>
      <c r="AD7" s="351"/>
      <c r="AE7" s="351"/>
      <c r="AF7" s="351"/>
      <c r="AG7" s="351"/>
      <c r="AH7" s="351"/>
      <c r="AI7" s="351"/>
      <c r="AJ7" s="351"/>
      <c r="AK7" s="351"/>
      <c r="AL7" s="351"/>
      <c r="AM7" s="351"/>
      <c r="AN7" s="351"/>
      <c r="AO7" s="351"/>
      <c r="AP7" s="351"/>
      <c r="AQ7" s="351"/>
      <c r="AR7" s="351"/>
      <c r="AS7" s="352"/>
      <c r="AT7" s="38"/>
      <c r="AU7" s="41"/>
      <c r="AV7" s="41"/>
      <c r="AW7" s="42"/>
      <c r="AX7" s="10"/>
      <c r="AY7" s="10"/>
      <c r="AZ7" s="40"/>
      <c r="BA7" s="40"/>
      <c r="BB7" s="10"/>
    </row>
    <row r="8" spans="1:67" ht="15.75" customHeight="1" thickBot="1">
      <c r="A8" s="319"/>
      <c r="B8" s="320"/>
      <c r="C8" s="320"/>
      <c r="D8" s="320"/>
      <c r="E8" s="320"/>
      <c r="F8" s="320"/>
      <c r="G8" s="320"/>
      <c r="H8" s="320"/>
      <c r="I8" s="321"/>
      <c r="J8" s="341"/>
      <c r="K8" s="342"/>
      <c r="L8" s="343"/>
      <c r="M8" s="306">
        <v>0</v>
      </c>
      <c r="N8" s="307"/>
      <c r="O8" s="307"/>
      <c r="P8" s="308"/>
      <c r="Q8" s="306"/>
      <c r="R8" s="307"/>
      <c r="S8" s="307"/>
      <c r="T8" s="308"/>
      <c r="V8" s="325"/>
      <c r="W8" s="326"/>
      <c r="X8" s="326"/>
      <c r="Y8" s="326"/>
      <c r="Z8" s="327"/>
      <c r="AA8" s="353"/>
      <c r="AB8" s="354"/>
      <c r="AC8" s="354"/>
      <c r="AD8" s="354"/>
      <c r="AE8" s="354"/>
      <c r="AF8" s="354"/>
      <c r="AG8" s="354"/>
      <c r="AH8" s="354"/>
      <c r="AI8" s="354"/>
      <c r="AJ8" s="354"/>
      <c r="AK8" s="354"/>
      <c r="AL8" s="354"/>
      <c r="AM8" s="354"/>
      <c r="AN8" s="354"/>
      <c r="AO8" s="354"/>
      <c r="AP8" s="354"/>
      <c r="AQ8" s="354"/>
      <c r="AR8" s="354"/>
      <c r="AS8" s="355"/>
      <c r="AT8" s="10"/>
      <c r="AU8" s="10"/>
      <c r="AV8" s="10"/>
      <c r="AW8" s="37"/>
      <c r="AX8" s="43"/>
      <c r="AY8" s="40"/>
      <c r="AZ8" s="40"/>
      <c r="BA8" s="4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7" ht="15.75" customHeight="1" thickBo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7" ht="15.75" customHeight="1" thickBot="1">
      <c r="A10" s="381" t="s">
        <v>150</v>
      </c>
      <c r="B10" s="382"/>
      <c r="C10" s="382"/>
      <c r="D10" s="382"/>
      <c r="E10" s="382"/>
      <c r="F10" s="382"/>
      <c r="G10" s="399" t="s">
        <v>90</v>
      </c>
      <c r="H10" s="399"/>
      <c r="I10" s="399"/>
      <c r="J10" s="399"/>
      <c r="K10" s="399"/>
      <c r="L10" s="399"/>
      <c r="M10" s="399"/>
      <c r="N10" s="399"/>
      <c r="O10" s="399"/>
      <c r="P10" s="399"/>
      <c r="Q10" s="399"/>
      <c r="R10" s="330" t="s">
        <v>58</v>
      </c>
      <c r="S10" s="330"/>
      <c r="T10" s="331"/>
      <c r="V10" s="393" t="s">
        <v>126</v>
      </c>
      <c r="W10" s="394"/>
      <c r="X10" s="394"/>
      <c r="Y10" s="394"/>
      <c r="Z10" s="395"/>
      <c r="AA10" s="406" t="s">
        <v>55</v>
      </c>
      <c r="AB10" s="407"/>
      <c r="AC10" s="328" t="s">
        <v>56</v>
      </c>
      <c r="AD10" s="329"/>
      <c r="AE10" s="406" t="s">
        <v>57</v>
      </c>
      <c r="AF10" s="407"/>
      <c r="AG10" s="328" t="s">
        <v>54</v>
      </c>
      <c r="AH10" s="335"/>
      <c r="AJ10" s="237" t="s">
        <v>151</v>
      </c>
      <c r="AK10" s="238"/>
      <c r="AL10" s="238"/>
      <c r="AM10" s="238"/>
      <c r="AN10" s="238"/>
      <c r="AO10" s="238"/>
      <c r="AP10" s="238"/>
      <c r="AQ10" s="238"/>
      <c r="AR10" s="238"/>
      <c r="AS10" s="239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</row>
    <row r="11" spans="1:67" ht="15.75" customHeight="1" thickBot="1">
      <c r="A11" s="383"/>
      <c r="B11" s="384"/>
      <c r="C11" s="384"/>
      <c r="D11" s="384"/>
      <c r="E11" s="384"/>
      <c r="F11" s="384"/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87"/>
      <c r="S11" s="387"/>
      <c r="T11" s="388"/>
      <c r="V11" s="396"/>
      <c r="W11" s="397"/>
      <c r="X11" s="397"/>
      <c r="Y11" s="397"/>
      <c r="Z11" s="398"/>
      <c r="AA11" s="408">
        <v>0</v>
      </c>
      <c r="AB11" s="245"/>
      <c r="AC11" s="244">
        <v>0</v>
      </c>
      <c r="AD11" s="245"/>
      <c r="AE11" s="244">
        <v>0</v>
      </c>
      <c r="AF11" s="245"/>
      <c r="AG11" s="244">
        <v>0</v>
      </c>
      <c r="AH11" s="470"/>
      <c r="AJ11" s="454" t="s">
        <v>130</v>
      </c>
      <c r="AK11" s="455"/>
      <c r="AL11" s="455"/>
      <c r="AM11" s="240"/>
      <c r="AN11" s="240"/>
      <c r="AO11" s="240"/>
      <c r="AP11" s="240"/>
      <c r="AQ11" s="240"/>
      <c r="AR11" s="240"/>
      <c r="AS11" s="241"/>
      <c r="AT11" s="10"/>
      <c r="AU11" s="10"/>
      <c r="AV11" s="10"/>
      <c r="AW11" s="10"/>
      <c r="AX11" s="44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7" ht="15.75" customHeight="1" thickBot="1">
      <c r="A12" s="385"/>
      <c r="B12" s="386"/>
      <c r="C12" s="386"/>
      <c r="D12" s="386"/>
      <c r="E12" s="386"/>
      <c r="F12" s="386"/>
      <c r="G12" s="349"/>
      <c r="H12" s="349"/>
      <c r="I12" s="349"/>
      <c r="J12" s="349"/>
      <c r="K12" s="349"/>
      <c r="L12" s="349"/>
      <c r="M12" s="349"/>
      <c r="N12" s="349"/>
      <c r="O12" s="349"/>
      <c r="P12" s="349"/>
      <c r="Q12" s="349"/>
      <c r="R12" s="389"/>
      <c r="S12" s="389"/>
      <c r="T12" s="390"/>
      <c r="V12" s="451" t="s">
        <v>53</v>
      </c>
      <c r="W12" s="452"/>
      <c r="X12" s="452"/>
      <c r="Y12" s="452"/>
      <c r="Z12" s="453"/>
      <c r="AA12" s="409">
        <v>0</v>
      </c>
      <c r="AB12" s="247"/>
      <c r="AC12" s="246">
        <v>0</v>
      </c>
      <c r="AD12" s="247"/>
      <c r="AE12" s="246">
        <v>0</v>
      </c>
      <c r="AF12" s="247"/>
      <c r="AG12" s="246">
        <v>0</v>
      </c>
      <c r="AH12" s="474"/>
      <c r="AJ12" s="550" t="s">
        <v>132</v>
      </c>
      <c r="AK12" s="467"/>
      <c r="AL12" s="456">
        <v>0</v>
      </c>
      <c r="AM12" s="457"/>
      <c r="AN12" s="242" t="s">
        <v>53</v>
      </c>
      <c r="AO12" s="243"/>
      <c r="AP12" s="243"/>
      <c r="AQ12" s="363">
        <v>0</v>
      </c>
      <c r="AR12" s="363"/>
      <c r="AS12" s="364"/>
      <c r="AT12" s="10"/>
      <c r="AU12" s="10"/>
      <c r="AV12" s="10"/>
      <c r="AW12" s="10"/>
      <c r="AX12" s="45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7" ht="15.75" customHeight="1" thickBot="1">
      <c r="A13" s="336"/>
      <c r="B13" s="337"/>
      <c r="C13" s="337"/>
      <c r="D13" s="337"/>
      <c r="E13" s="337"/>
      <c r="F13" s="337"/>
      <c r="G13" s="309"/>
      <c r="H13" s="309"/>
      <c r="I13" s="309"/>
      <c r="J13" s="309"/>
      <c r="K13" s="309"/>
      <c r="L13" s="309"/>
      <c r="M13" s="309"/>
      <c r="N13" s="309"/>
      <c r="O13" s="309"/>
      <c r="P13" s="309"/>
      <c r="Q13" s="309"/>
      <c r="R13" s="391"/>
      <c r="S13" s="391"/>
      <c r="T13" s="392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67" ht="15.75" customHeight="1" thickBo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4"/>
      <c r="L14" s="14"/>
      <c r="M14" s="12"/>
      <c r="N14" s="15"/>
      <c r="O14" s="12"/>
      <c r="P14" s="12"/>
      <c r="Q14" s="12"/>
      <c r="R14" s="15"/>
      <c r="S14" s="12"/>
      <c r="T14" s="12"/>
      <c r="U14" s="12"/>
      <c r="V14" s="310" t="s">
        <v>152</v>
      </c>
      <c r="W14" s="515"/>
      <c r="X14" s="515"/>
      <c r="Y14" s="515"/>
      <c r="Z14" s="515"/>
      <c r="AA14" s="515"/>
      <c r="AB14" s="515"/>
      <c r="AC14" s="515"/>
      <c r="AD14" s="515"/>
      <c r="AE14" s="515"/>
      <c r="AF14" s="515"/>
      <c r="AG14" s="516"/>
      <c r="AH14" s="517" t="s">
        <v>33</v>
      </c>
      <c r="AI14" s="518"/>
      <c r="AJ14" s="518"/>
      <c r="AK14" s="518"/>
      <c r="AL14" s="518"/>
      <c r="AM14" s="518"/>
      <c r="AN14" s="518"/>
      <c r="AO14" s="518"/>
      <c r="AP14" s="519"/>
      <c r="AQ14" s="365">
        <f>1+ROUNDUP(J7/4,0)</f>
        <v>1</v>
      </c>
      <c r="AR14" s="366"/>
      <c r="AS14" s="367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</row>
    <row r="15" spans="1:67" ht="15.75" customHeight="1" thickBot="1">
      <c r="A15" s="437" t="s">
        <v>37</v>
      </c>
      <c r="B15" s="438"/>
      <c r="C15" s="438"/>
      <c r="D15" s="439"/>
      <c r="F15" s="420">
        <f>10+R49+Q16</f>
        <v>10</v>
      </c>
      <c r="G15" s="421"/>
      <c r="H15" s="421"/>
      <c r="I15" s="422"/>
      <c r="J15" s="426" t="s">
        <v>153</v>
      </c>
      <c r="K15" s="427"/>
      <c r="L15" s="427"/>
      <c r="M15" s="427"/>
      <c r="N15" s="427"/>
      <c r="O15" s="427"/>
      <c r="P15" s="428"/>
      <c r="Q15" s="523" t="s">
        <v>135</v>
      </c>
      <c r="R15" s="524"/>
      <c r="S15" s="524"/>
      <c r="T15" s="525"/>
      <c r="V15" s="511" t="s">
        <v>60</v>
      </c>
      <c r="W15" s="512"/>
      <c r="X15" s="512"/>
      <c r="Y15" s="512"/>
      <c r="Z15" s="512"/>
      <c r="AA15" s="512"/>
      <c r="AB15" s="503"/>
      <c r="AC15" s="503"/>
      <c r="AD15" s="503"/>
      <c r="AE15" s="503"/>
      <c r="AF15" s="503"/>
      <c r="AG15" s="503"/>
      <c r="AH15" s="503"/>
      <c r="AI15" s="503"/>
      <c r="AJ15" s="503"/>
      <c r="AK15" s="503"/>
      <c r="AL15" s="503"/>
      <c r="AM15" s="503"/>
      <c r="AN15" s="503"/>
      <c r="AO15" s="503"/>
      <c r="AP15" s="503"/>
      <c r="AQ15" s="503"/>
      <c r="AR15" s="503"/>
      <c r="AS15" s="504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40"/>
    </row>
    <row r="16" spans="1:67" ht="15.75" customHeight="1" thickBot="1">
      <c r="A16" s="332" t="s">
        <v>26</v>
      </c>
      <c r="B16" s="333"/>
      <c r="C16" s="333"/>
      <c r="D16" s="334"/>
      <c r="F16" s="423"/>
      <c r="G16" s="424"/>
      <c r="H16" s="424"/>
      <c r="I16" s="425"/>
      <c r="J16" s="429"/>
      <c r="K16" s="430"/>
      <c r="L16" s="430"/>
      <c r="M16" s="430"/>
      <c r="N16" s="430"/>
      <c r="O16" s="430"/>
      <c r="P16" s="431"/>
      <c r="Q16" s="520">
        <v>0</v>
      </c>
      <c r="R16" s="521"/>
      <c r="S16" s="521"/>
      <c r="T16" s="522"/>
      <c r="V16" s="404" t="s">
        <v>61</v>
      </c>
      <c r="W16" s="405"/>
      <c r="X16" s="405"/>
      <c r="Y16" s="405"/>
      <c r="Z16" s="405"/>
      <c r="AA16" s="405"/>
      <c r="AB16" s="505"/>
      <c r="AC16" s="505"/>
      <c r="AD16" s="505"/>
      <c r="AE16" s="505"/>
      <c r="AF16" s="505"/>
      <c r="AG16" s="505"/>
      <c r="AH16" s="505"/>
      <c r="AI16" s="505"/>
      <c r="AJ16" s="505"/>
      <c r="AK16" s="505"/>
      <c r="AL16" s="505"/>
      <c r="AM16" s="505"/>
      <c r="AN16" s="505"/>
      <c r="AO16" s="505"/>
      <c r="AP16" s="505"/>
      <c r="AQ16" s="505"/>
      <c r="AR16" s="505"/>
      <c r="AS16" s="506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5.75" customHeight="1" thickBot="1">
      <c r="A17" s="400">
        <f>INT(C19/2)-5</f>
        <v>0</v>
      </c>
      <c r="B17" s="401"/>
      <c r="C17" s="401"/>
      <c r="D17" s="468"/>
      <c r="F17" s="18"/>
      <c r="G17" s="18"/>
      <c r="H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V17" s="248" t="s">
        <v>62</v>
      </c>
      <c r="W17" s="249"/>
      <c r="X17" s="249"/>
      <c r="Y17" s="249"/>
      <c r="Z17" s="249"/>
      <c r="AA17" s="249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9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5.75" customHeight="1" thickBot="1">
      <c r="A18" s="402"/>
      <c r="B18" s="403"/>
      <c r="C18" s="403"/>
      <c r="D18" s="469"/>
      <c r="F18" s="414">
        <f>A24+Q19</f>
        <v>0</v>
      </c>
      <c r="G18" s="415"/>
      <c r="H18" s="415"/>
      <c r="I18" s="416"/>
      <c r="J18" s="316" t="s">
        <v>154</v>
      </c>
      <c r="K18" s="432"/>
      <c r="L18" s="432"/>
      <c r="M18" s="432"/>
      <c r="N18" s="432"/>
      <c r="O18" s="432"/>
      <c r="P18" s="433"/>
      <c r="Q18" s="523" t="s">
        <v>135</v>
      </c>
      <c r="R18" s="524"/>
      <c r="S18" s="524"/>
      <c r="T18" s="525"/>
      <c r="V18" s="248"/>
      <c r="W18" s="249"/>
      <c r="X18" s="249"/>
      <c r="Y18" s="249"/>
      <c r="Z18" s="249"/>
      <c r="AA18" s="249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9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5.75" customHeight="1" thickBot="1">
      <c r="A19" s="16"/>
      <c r="B19" s="17"/>
      <c r="C19" s="410">
        <v>10</v>
      </c>
      <c r="D19" s="411"/>
      <c r="F19" s="417"/>
      <c r="G19" s="418"/>
      <c r="H19" s="418"/>
      <c r="I19" s="419"/>
      <c r="J19" s="434"/>
      <c r="K19" s="435"/>
      <c r="L19" s="435"/>
      <c r="M19" s="435"/>
      <c r="N19" s="435"/>
      <c r="O19" s="435"/>
      <c r="P19" s="436"/>
      <c r="Q19" s="520">
        <v>0</v>
      </c>
      <c r="R19" s="521"/>
      <c r="S19" s="521"/>
      <c r="T19" s="522"/>
      <c r="V19" s="294" t="s">
        <v>59</v>
      </c>
      <c r="W19" s="295"/>
      <c r="X19" s="295"/>
      <c r="Y19" s="295"/>
      <c r="Z19" s="295"/>
      <c r="AA19" s="295"/>
      <c r="AB19" s="507"/>
      <c r="AC19" s="507"/>
      <c r="AD19" s="507"/>
      <c r="AE19" s="507"/>
      <c r="AF19" s="507"/>
      <c r="AG19" s="507"/>
      <c r="AH19" s="507"/>
      <c r="AI19" s="507"/>
      <c r="AJ19" s="507"/>
      <c r="AK19" s="507"/>
      <c r="AL19" s="507"/>
      <c r="AM19" s="507"/>
      <c r="AN19" s="507"/>
      <c r="AO19" s="507"/>
      <c r="AP19" s="507"/>
      <c r="AQ19" s="507"/>
      <c r="AR19" s="507"/>
      <c r="AS19" s="508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5.75" customHeight="1" thickBot="1">
      <c r="A20" s="443" t="s">
        <v>27</v>
      </c>
      <c r="B20" s="444"/>
      <c r="C20" s="412"/>
      <c r="D20" s="413"/>
      <c r="F20" s="18"/>
      <c r="G20" s="18"/>
      <c r="H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</row>
    <row r="21" spans="1:66" ht="15.75" customHeight="1" thickBot="1">
      <c r="C21" s="18"/>
      <c r="D21" s="67"/>
      <c r="F21" s="481" t="s">
        <v>128</v>
      </c>
      <c r="G21" s="482"/>
      <c r="H21" s="482"/>
      <c r="I21" s="483"/>
      <c r="J21" s="316" t="s">
        <v>35</v>
      </c>
      <c r="K21" s="432"/>
      <c r="L21" s="432"/>
      <c r="M21" s="432"/>
      <c r="N21" s="432"/>
      <c r="O21" s="432"/>
      <c r="P21" s="433"/>
      <c r="Q21" s="209" t="s">
        <v>127</v>
      </c>
      <c r="R21" s="210"/>
      <c r="S21" s="210"/>
      <c r="T21" s="211"/>
      <c r="U21" s="18"/>
      <c r="V21" s="226" t="s">
        <v>155</v>
      </c>
      <c r="W21" s="227"/>
      <c r="X21" s="227"/>
      <c r="Y21" s="227"/>
      <c r="Z21" s="228"/>
      <c r="AA21" s="449" t="s">
        <v>46</v>
      </c>
      <c r="AB21" s="450"/>
      <c r="AC21" s="450"/>
      <c r="AD21" s="450"/>
      <c r="AE21" s="450"/>
      <c r="AF21" s="450"/>
      <c r="AG21" s="540" t="s">
        <v>45</v>
      </c>
      <c r="AH21" s="541"/>
      <c r="AI21" s="541"/>
      <c r="AJ21" s="544" t="s">
        <v>44</v>
      </c>
      <c r="AK21" s="545"/>
      <c r="AL21" s="540" t="s">
        <v>37</v>
      </c>
      <c r="AM21" s="541"/>
      <c r="AN21" s="509" t="s">
        <v>137</v>
      </c>
      <c r="AO21" s="509"/>
      <c r="AP21" s="510"/>
      <c r="AQ21" s="107" t="s">
        <v>7</v>
      </c>
      <c r="AR21" s="107"/>
      <c r="AS21" s="108"/>
      <c r="AU21" s="39"/>
      <c r="AV21" s="46"/>
      <c r="AW21" s="41"/>
      <c r="AX21" s="41"/>
      <c r="AY21" s="39"/>
      <c r="AZ21" s="39"/>
      <c r="BA21" s="10"/>
      <c r="BB21" s="10"/>
      <c r="BC21" s="10"/>
      <c r="BD21" s="47"/>
      <c r="BE21" s="48"/>
    </row>
    <row r="22" spans="1:66" ht="15.75" customHeight="1" thickBot="1">
      <c r="A22" s="437" t="s">
        <v>42</v>
      </c>
      <c r="B22" s="438"/>
      <c r="C22" s="438"/>
      <c r="D22" s="439"/>
      <c r="F22" s="478">
        <f>Q22+IF(C19&lt;AL22,-10,0)+IF(AN66&gt;AH69,-10,0)+IF(AN66&gt;AL69,-10)</f>
        <v>30</v>
      </c>
      <c r="G22" s="479"/>
      <c r="H22" s="479"/>
      <c r="I22" s="480"/>
      <c r="J22" s="434"/>
      <c r="K22" s="435"/>
      <c r="L22" s="435"/>
      <c r="M22" s="435"/>
      <c r="N22" s="435"/>
      <c r="O22" s="435"/>
      <c r="P22" s="436"/>
      <c r="Q22" s="526">
        <v>30</v>
      </c>
      <c r="R22" s="527"/>
      <c r="S22" s="527"/>
      <c r="T22" s="528"/>
      <c r="V22" s="445">
        <f>AJ22+AL24+AP25+AG25+VLOOKUP(AG22,Config!A11:'Config'!D14,4,FALSE)</f>
        <v>10</v>
      </c>
      <c r="W22" s="446"/>
      <c r="X22" s="446"/>
      <c r="Y22" s="446"/>
      <c r="Z22" s="446"/>
      <c r="AA22" s="440" t="s">
        <v>121</v>
      </c>
      <c r="AB22" s="441"/>
      <c r="AC22" s="441"/>
      <c r="AD22" s="441"/>
      <c r="AE22" s="441"/>
      <c r="AF22" s="442"/>
      <c r="AG22" s="542" t="s">
        <v>96</v>
      </c>
      <c r="AH22" s="543"/>
      <c r="AI22" s="543"/>
      <c r="AJ22" s="546">
        <v>10</v>
      </c>
      <c r="AK22" s="547"/>
      <c r="AL22" s="548">
        <v>0</v>
      </c>
      <c r="AM22" s="549"/>
      <c r="AN22" s="555">
        <v>0</v>
      </c>
      <c r="AO22" s="555"/>
      <c r="AP22" s="556"/>
      <c r="AQ22" s="109" t="s">
        <v>199</v>
      </c>
      <c r="AR22" s="110"/>
      <c r="AS22" s="111"/>
      <c r="AT22" s="73"/>
      <c r="AU22" s="39"/>
      <c r="AV22" s="46"/>
      <c r="AW22" s="41"/>
      <c r="AX22" s="41"/>
      <c r="AY22" s="39"/>
      <c r="AZ22" s="39"/>
      <c r="BA22" s="10"/>
      <c r="BB22" s="10"/>
      <c r="BC22" s="10"/>
      <c r="BD22" s="39"/>
      <c r="BE22" s="36"/>
      <c r="BK22" s="10"/>
      <c r="BL22" s="10"/>
      <c r="BM22" s="10"/>
      <c r="BN22" s="10"/>
    </row>
    <row r="23" spans="1:66" ht="15.75" customHeight="1" thickBot="1">
      <c r="A23" s="332" t="s">
        <v>26</v>
      </c>
      <c r="B23" s="333"/>
      <c r="C23" s="333"/>
      <c r="D23" s="334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9"/>
      <c r="V23" s="445"/>
      <c r="W23" s="446"/>
      <c r="X23" s="446"/>
      <c r="Y23" s="446"/>
      <c r="Z23" s="446"/>
      <c r="AA23" s="440"/>
      <c r="AB23" s="441"/>
      <c r="AC23" s="441"/>
      <c r="AD23" s="441"/>
      <c r="AE23" s="441"/>
      <c r="AF23" s="442"/>
      <c r="AG23" s="542"/>
      <c r="AH23" s="543"/>
      <c r="AI23" s="543"/>
      <c r="AJ23" s="546"/>
      <c r="AK23" s="547"/>
      <c r="AL23" s="548"/>
      <c r="AM23" s="549"/>
      <c r="AN23" s="557"/>
      <c r="AO23" s="557"/>
      <c r="AP23" s="558"/>
      <c r="AQ23" s="112"/>
      <c r="AR23" s="113"/>
      <c r="AS23" s="114"/>
      <c r="AT23" s="10"/>
      <c r="AU23" s="39"/>
      <c r="AV23" s="41"/>
      <c r="AW23" s="41"/>
      <c r="AX23" s="41"/>
      <c r="AY23" s="39"/>
      <c r="AZ23" s="39"/>
      <c r="BA23" s="10"/>
      <c r="BD23" s="43"/>
      <c r="BE23" s="43"/>
      <c r="BL23" s="10"/>
      <c r="BM23" s="10"/>
      <c r="BN23" s="10"/>
    </row>
    <row r="24" spans="1:66" ht="15.75" customHeight="1" thickBot="1">
      <c r="A24" s="400">
        <f>INT(C26/2)-5</f>
        <v>0</v>
      </c>
      <c r="B24" s="401"/>
      <c r="C24" s="401"/>
      <c r="D24" s="468"/>
      <c r="F24" s="559" t="s">
        <v>65</v>
      </c>
      <c r="G24" s="560"/>
      <c r="H24" s="560"/>
      <c r="I24" s="560"/>
      <c r="J24" s="561"/>
      <c r="K24" s="462" t="s">
        <v>199</v>
      </c>
      <c r="L24" s="232"/>
      <c r="M24" s="232"/>
      <c r="N24" s="232"/>
      <c r="O24" s="232"/>
      <c r="P24" s="232"/>
      <c r="Q24" s="232"/>
      <c r="R24" s="232"/>
      <c r="S24" s="232"/>
      <c r="T24" s="463"/>
      <c r="U24" s="20"/>
      <c r="V24" s="445"/>
      <c r="W24" s="446"/>
      <c r="X24" s="446"/>
      <c r="Y24" s="446"/>
      <c r="Z24" s="446"/>
      <c r="AA24" s="580" t="s">
        <v>47</v>
      </c>
      <c r="AB24" s="581"/>
      <c r="AC24" s="581"/>
      <c r="AD24" s="458" t="s">
        <v>121</v>
      </c>
      <c r="AE24" s="458"/>
      <c r="AF24" s="458"/>
      <c r="AG24" s="458"/>
      <c r="AH24" s="458"/>
      <c r="AI24" s="467" t="s">
        <v>44</v>
      </c>
      <c r="AJ24" s="467"/>
      <c r="AK24" s="467"/>
      <c r="AL24" s="466">
        <v>0</v>
      </c>
      <c r="AM24" s="466"/>
      <c r="AN24" s="493" t="s">
        <v>48</v>
      </c>
      <c r="AO24" s="493"/>
      <c r="AP24" s="493"/>
      <c r="AQ24" s="493"/>
      <c r="AR24" s="229">
        <v>0</v>
      </c>
      <c r="AS24" s="230"/>
      <c r="AT24" s="10"/>
      <c r="AU24" s="39"/>
      <c r="AV24" s="46"/>
      <c r="AW24" s="41"/>
      <c r="AX24" s="41"/>
      <c r="AY24" s="39"/>
      <c r="AZ24" s="10"/>
      <c r="BA24" s="10"/>
      <c r="BL24" s="10"/>
      <c r="BM24" s="10"/>
      <c r="BN24" s="10"/>
    </row>
    <row r="25" spans="1:66" ht="15.75" customHeight="1" thickBot="1">
      <c r="A25" s="402"/>
      <c r="B25" s="403"/>
      <c r="C25" s="403"/>
      <c r="D25" s="469"/>
      <c r="F25" s="562"/>
      <c r="G25" s="563"/>
      <c r="H25" s="563"/>
      <c r="I25" s="563"/>
      <c r="J25" s="564"/>
      <c r="K25" s="464"/>
      <c r="L25" s="235"/>
      <c r="M25" s="235"/>
      <c r="N25" s="235"/>
      <c r="O25" s="235"/>
      <c r="P25" s="235"/>
      <c r="Q25" s="235"/>
      <c r="R25" s="235"/>
      <c r="S25" s="235"/>
      <c r="T25" s="465"/>
      <c r="U25" s="21"/>
      <c r="V25" s="447"/>
      <c r="W25" s="448"/>
      <c r="X25" s="448"/>
      <c r="Y25" s="448"/>
      <c r="Z25" s="448"/>
      <c r="AA25" s="644" t="s">
        <v>138</v>
      </c>
      <c r="AB25" s="645"/>
      <c r="AC25" s="645"/>
      <c r="AD25" s="645"/>
      <c r="AE25" s="645"/>
      <c r="AF25" s="645"/>
      <c r="AG25" s="459">
        <v>0</v>
      </c>
      <c r="AH25" s="459"/>
      <c r="AI25" s="459"/>
      <c r="AJ25" s="461"/>
      <c r="AK25" s="629" t="s">
        <v>71</v>
      </c>
      <c r="AL25" s="630"/>
      <c r="AM25" s="630"/>
      <c r="AN25" s="630"/>
      <c r="AO25" s="630"/>
      <c r="AP25" s="459">
        <v>0</v>
      </c>
      <c r="AQ25" s="459"/>
      <c r="AR25" s="459"/>
      <c r="AS25" s="460"/>
      <c r="AT25" s="10"/>
      <c r="AU25" s="10"/>
      <c r="AV25" s="10"/>
      <c r="AW25" s="10"/>
      <c r="AX25" s="10"/>
      <c r="AY25" s="10"/>
      <c r="AZ25" s="10"/>
      <c r="BA25" s="10"/>
    </row>
    <row r="26" spans="1:66" ht="15.75" customHeight="1" thickBot="1">
      <c r="A26" s="16"/>
      <c r="B26" s="17"/>
      <c r="C26" s="410">
        <v>10</v>
      </c>
      <c r="D26" s="411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40"/>
      <c r="AT26" s="43"/>
      <c r="AU26" s="43"/>
      <c r="AV26" s="43"/>
      <c r="AW26" s="43"/>
      <c r="AX26" s="43"/>
      <c r="AY26" s="10"/>
      <c r="AZ26" s="10"/>
      <c r="BA26" s="10"/>
      <c r="BB26" s="10"/>
      <c r="BC26" s="10"/>
    </row>
    <row r="27" spans="1:66" ht="15.75" customHeight="1" thickBot="1">
      <c r="A27" s="443" t="s">
        <v>27</v>
      </c>
      <c r="B27" s="444"/>
      <c r="C27" s="412"/>
      <c r="D27" s="413"/>
      <c r="F27" s="223" t="s">
        <v>157</v>
      </c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5"/>
      <c r="R27" s="529" t="s">
        <v>26</v>
      </c>
      <c r="S27" s="530"/>
      <c r="T27" s="531"/>
      <c r="V27" s="631" t="s">
        <v>156</v>
      </c>
      <c r="W27" s="632"/>
      <c r="X27" s="632"/>
      <c r="Y27" s="632"/>
      <c r="Z27" s="632"/>
      <c r="AA27" s="633"/>
      <c r="AB27" s="329" t="s">
        <v>125</v>
      </c>
      <c r="AC27" s="329"/>
      <c r="AD27" s="329"/>
      <c r="AE27" s="329"/>
      <c r="AF27" s="643"/>
      <c r="AG27" s="484" t="s">
        <v>49</v>
      </c>
      <c r="AH27" s="485"/>
      <c r="AI27" s="485"/>
      <c r="AJ27" s="485"/>
      <c r="AK27" s="485"/>
      <c r="AL27" s="485"/>
      <c r="AM27" s="485"/>
      <c r="AN27" s="486"/>
      <c r="AO27" s="494" t="s">
        <v>50</v>
      </c>
      <c r="AP27" s="495"/>
      <c r="AQ27" s="495"/>
      <c r="AR27" s="495"/>
      <c r="AS27" s="496"/>
      <c r="AT27" s="43"/>
      <c r="AU27" s="43"/>
      <c r="AV27" s="43"/>
      <c r="AW27" s="43"/>
      <c r="AX27" s="43"/>
      <c r="AY27" s="10"/>
      <c r="AZ27" s="10"/>
      <c r="BA27" s="10"/>
      <c r="BB27" s="10"/>
      <c r="BC27" s="10"/>
      <c r="BD27" s="10"/>
      <c r="BE27" s="10"/>
    </row>
    <row r="28" spans="1:66" ht="15.75" customHeight="1" thickBot="1">
      <c r="C28" s="18"/>
      <c r="D28" s="18"/>
      <c r="F28" s="621" t="s">
        <v>123</v>
      </c>
      <c r="G28" s="68" t="b">
        <v>0</v>
      </c>
      <c r="H28" s="70"/>
      <c r="I28" s="69"/>
      <c r="J28" s="477" t="s">
        <v>2</v>
      </c>
      <c r="K28" s="477"/>
      <c r="L28" s="477"/>
      <c r="M28" s="477"/>
      <c r="N28" s="477"/>
      <c r="O28" s="477"/>
      <c r="P28" s="477"/>
      <c r="Q28" s="477"/>
      <c r="R28" s="532">
        <f>A17+IF(G28=TRUE,+AQ14)</f>
        <v>0</v>
      </c>
      <c r="S28" s="532"/>
      <c r="T28" s="533"/>
      <c r="V28" s="634">
        <v>0</v>
      </c>
      <c r="W28" s="635"/>
      <c r="X28" s="635"/>
      <c r="Y28" s="635"/>
      <c r="Z28" s="635"/>
      <c r="AA28" s="636"/>
      <c r="AB28" s="569">
        <v>0</v>
      </c>
      <c r="AC28" s="570"/>
      <c r="AD28" s="570"/>
      <c r="AE28" s="570"/>
      <c r="AF28" s="571"/>
      <c r="AG28" s="487">
        <v>0</v>
      </c>
      <c r="AH28" s="488"/>
      <c r="AI28" s="488"/>
      <c r="AJ28" s="488"/>
      <c r="AK28" s="488"/>
      <c r="AL28" s="488"/>
      <c r="AM28" s="488"/>
      <c r="AN28" s="489"/>
      <c r="AO28" s="497" t="s">
        <v>51</v>
      </c>
      <c r="AP28" s="498"/>
      <c r="AQ28" s="498"/>
      <c r="AR28" s="498"/>
      <c r="AS28" s="499"/>
      <c r="AT28" s="49"/>
      <c r="AU28" s="49"/>
      <c r="AV28" s="49"/>
      <c r="AW28" s="49"/>
      <c r="AX28" s="43"/>
      <c r="AY28" s="43"/>
      <c r="AZ28" s="10"/>
      <c r="BA28" s="10"/>
      <c r="BB28" s="10"/>
      <c r="BC28" s="10"/>
      <c r="BD28" s="10"/>
      <c r="BE28" s="10"/>
    </row>
    <row r="29" spans="1:66" ht="15.75" customHeight="1" thickBot="1">
      <c r="A29" s="437" t="s">
        <v>41</v>
      </c>
      <c r="B29" s="438"/>
      <c r="C29" s="438"/>
      <c r="D29" s="439"/>
      <c r="F29" s="622"/>
      <c r="G29" s="31" t="b">
        <v>0</v>
      </c>
      <c r="H29" s="21"/>
      <c r="I29" s="33"/>
      <c r="J29" s="222" t="s">
        <v>4</v>
      </c>
      <c r="K29" s="222"/>
      <c r="L29" s="222"/>
      <c r="M29" s="222"/>
      <c r="N29" s="222"/>
      <c r="O29" s="222"/>
      <c r="P29" s="222"/>
      <c r="Q29" s="222"/>
      <c r="R29" s="220">
        <f>A24+IF(G29=TRUE,+AQ14)</f>
        <v>0</v>
      </c>
      <c r="S29" s="220"/>
      <c r="T29" s="221"/>
      <c r="V29" s="637"/>
      <c r="W29" s="638"/>
      <c r="X29" s="638"/>
      <c r="Y29" s="638"/>
      <c r="Z29" s="638"/>
      <c r="AA29" s="639"/>
      <c r="AB29" s="572"/>
      <c r="AC29" s="573"/>
      <c r="AD29" s="573"/>
      <c r="AE29" s="573"/>
      <c r="AF29" s="574"/>
      <c r="AG29" s="490"/>
      <c r="AH29" s="491"/>
      <c r="AI29" s="491"/>
      <c r="AJ29" s="491"/>
      <c r="AK29" s="491"/>
      <c r="AL29" s="491"/>
      <c r="AM29" s="491"/>
      <c r="AN29" s="492"/>
      <c r="AO29" s="4"/>
      <c r="AP29" s="3"/>
      <c r="AQ29" s="3"/>
      <c r="AR29" s="3"/>
      <c r="AS29" s="6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</row>
    <row r="30" spans="1:66" ht="15.75" customHeight="1" thickBot="1">
      <c r="A30" s="332" t="s">
        <v>26</v>
      </c>
      <c r="B30" s="333"/>
      <c r="C30" s="333"/>
      <c r="D30" s="334"/>
      <c r="F30" s="622"/>
      <c r="G30" s="31" t="b">
        <v>0</v>
      </c>
      <c r="H30" s="21"/>
      <c r="I30" s="33"/>
      <c r="J30" s="222" t="s">
        <v>1</v>
      </c>
      <c r="K30" s="222"/>
      <c r="L30" s="222"/>
      <c r="M30" s="222"/>
      <c r="N30" s="222"/>
      <c r="O30" s="222"/>
      <c r="P30" s="222"/>
      <c r="Q30" s="222"/>
      <c r="R30" s="220">
        <f>A31+IF(G30=TRUE,+AQ14)</f>
        <v>0</v>
      </c>
      <c r="S30" s="220"/>
      <c r="T30" s="221"/>
      <c r="V30" s="637"/>
      <c r="W30" s="638"/>
      <c r="X30" s="638"/>
      <c r="Y30" s="638"/>
      <c r="Z30" s="638"/>
      <c r="AA30" s="639"/>
      <c r="AB30" s="572"/>
      <c r="AC30" s="573"/>
      <c r="AD30" s="573"/>
      <c r="AE30" s="573"/>
      <c r="AF30" s="574"/>
      <c r="AG30" s="534" t="s">
        <v>131</v>
      </c>
      <c r="AH30" s="535"/>
      <c r="AI30" s="535"/>
      <c r="AJ30" s="535"/>
      <c r="AK30" s="535"/>
      <c r="AL30" s="535"/>
      <c r="AM30" s="535"/>
      <c r="AN30" s="536"/>
      <c r="AO30" s="500" t="s">
        <v>52</v>
      </c>
      <c r="AP30" s="501"/>
      <c r="AQ30" s="501"/>
      <c r="AR30" s="501"/>
      <c r="AS30" s="502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L30" s="10"/>
      <c r="BM30" s="10"/>
      <c r="BN30" s="10"/>
    </row>
    <row r="31" spans="1:66" ht="15.75" customHeight="1" thickBot="1">
      <c r="A31" s="400">
        <f>INT(C33/2)-5</f>
        <v>0</v>
      </c>
      <c r="B31" s="401"/>
      <c r="C31" s="401"/>
      <c r="D31" s="468"/>
      <c r="F31" s="622"/>
      <c r="G31" s="31" t="b">
        <v>0</v>
      </c>
      <c r="H31" s="21"/>
      <c r="I31" s="33"/>
      <c r="J31" s="222" t="s">
        <v>8</v>
      </c>
      <c r="K31" s="222"/>
      <c r="L31" s="222"/>
      <c r="M31" s="222"/>
      <c r="N31" s="222"/>
      <c r="O31" s="222"/>
      <c r="P31" s="222"/>
      <c r="Q31" s="222"/>
      <c r="R31" s="220">
        <f>A38+IF(G31=TRUE,+AQ14)</f>
        <v>0</v>
      </c>
      <c r="S31" s="220"/>
      <c r="T31" s="221"/>
      <c r="V31" s="640"/>
      <c r="W31" s="641"/>
      <c r="X31" s="641"/>
      <c r="Y31" s="641"/>
      <c r="Z31" s="641"/>
      <c r="AA31" s="642"/>
      <c r="AB31" s="575"/>
      <c r="AC31" s="576"/>
      <c r="AD31" s="576"/>
      <c r="AE31" s="576"/>
      <c r="AF31" s="577"/>
      <c r="AG31" s="537"/>
      <c r="AH31" s="538"/>
      <c r="AI31" s="538"/>
      <c r="AJ31" s="538"/>
      <c r="AK31" s="538"/>
      <c r="AL31" s="538"/>
      <c r="AM31" s="538"/>
      <c r="AN31" s="539"/>
      <c r="AO31" s="5"/>
      <c r="AP31" s="1"/>
      <c r="AQ31" s="1"/>
      <c r="AR31" s="1"/>
      <c r="AS31" s="2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L31" s="10"/>
      <c r="BM31" s="10"/>
      <c r="BN31" s="10"/>
    </row>
    <row r="32" spans="1:66" ht="15.75" customHeight="1" thickBot="1">
      <c r="A32" s="402"/>
      <c r="B32" s="403"/>
      <c r="C32" s="403"/>
      <c r="D32" s="469"/>
      <c r="F32" s="622"/>
      <c r="G32" s="31" t="b">
        <v>0</v>
      </c>
      <c r="H32" s="21"/>
      <c r="I32" s="33"/>
      <c r="J32" s="222" t="s">
        <v>14</v>
      </c>
      <c r="K32" s="222"/>
      <c r="L32" s="222"/>
      <c r="M32" s="222"/>
      <c r="N32" s="222"/>
      <c r="O32" s="222"/>
      <c r="P32" s="222"/>
      <c r="Q32" s="222"/>
      <c r="R32" s="220">
        <f>A45+IF(G32=TRUE,+AQ14)</f>
        <v>0</v>
      </c>
      <c r="S32" s="220"/>
      <c r="T32" s="221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L32" s="10"/>
      <c r="BM32" s="10"/>
      <c r="BN32" s="10"/>
    </row>
    <row r="33" spans="1:66" ht="15.75" customHeight="1" thickBot="1">
      <c r="A33" s="16"/>
      <c r="B33" s="17"/>
      <c r="C33" s="410">
        <v>10</v>
      </c>
      <c r="D33" s="411"/>
      <c r="F33" s="622"/>
      <c r="G33" s="31" t="b">
        <v>0</v>
      </c>
      <c r="H33" s="21"/>
      <c r="I33" s="33"/>
      <c r="J33" s="222" t="s">
        <v>19</v>
      </c>
      <c r="K33" s="222"/>
      <c r="L33" s="222"/>
      <c r="M33" s="222"/>
      <c r="N33" s="222"/>
      <c r="O33" s="222"/>
      <c r="P33" s="222"/>
      <c r="Q33" s="222"/>
      <c r="R33" s="220">
        <f>A52+IF(G33=TRUE,+AQ14)</f>
        <v>0</v>
      </c>
      <c r="S33" s="220"/>
      <c r="T33" s="221"/>
      <c r="V33" s="513" t="s">
        <v>159</v>
      </c>
      <c r="W33" s="514"/>
      <c r="X33" s="514"/>
      <c r="Y33" s="514"/>
      <c r="Z33" s="514"/>
      <c r="AA33" s="514"/>
      <c r="AB33" s="514"/>
      <c r="AC33" s="514"/>
      <c r="AD33" s="514"/>
      <c r="AE33" s="107" t="s">
        <v>66</v>
      </c>
      <c r="AF33" s="107"/>
      <c r="AG33" s="107"/>
      <c r="AH33" s="471" t="s">
        <v>67</v>
      </c>
      <c r="AI33" s="471"/>
      <c r="AJ33" s="471"/>
      <c r="AK33" s="107" t="s">
        <v>68</v>
      </c>
      <c r="AL33" s="107"/>
      <c r="AM33" s="107"/>
      <c r="AN33" s="471" t="s">
        <v>69</v>
      </c>
      <c r="AO33" s="471"/>
      <c r="AP33" s="471"/>
      <c r="AQ33" s="107" t="s">
        <v>70</v>
      </c>
      <c r="AR33" s="107"/>
      <c r="AS33" s="108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L33" s="10"/>
      <c r="BM33" s="10"/>
      <c r="BN33" s="10"/>
    </row>
    <row r="34" spans="1:66" ht="15.75" customHeight="1" thickBot="1">
      <c r="A34" s="443" t="s">
        <v>27</v>
      </c>
      <c r="B34" s="444"/>
      <c r="C34" s="412"/>
      <c r="D34" s="413"/>
      <c r="F34" s="71"/>
      <c r="G34" s="22"/>
      <c r="H34" s="34"/>
      <c r="I34" s="35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72"/>
      <c r="V34" s="216">
        <f>0.01*(AE34)+0.1*(AH34)+0.5*(AK34)+AN34+10*(AQ34)</f>
        <v>0</v>
      </c>
      <c r="W34" s="217"/>
      <c r="X34" s="217"/>
      <c r="Y34" s="217"/>
      <c r="Z34" s="217"/>
      <c r="AA34" s="212" t="s">
        <v>148</v>
      </c>
      <c r="AB34" s="212"/>
      <c r="AC34" s="212"/>
      <c r="AD34" s="213"/>
      <c r="AE34" s="565">
        <v>0</v>
      </c>
      <c r="AF34" s="566"/>
      <c r="AG34" s="566"/>
      <c r="AH34" s="472">
        <v>0</v>
      </c>
      <c r="AI34" s="472"/>
      <c r="AJ34" s="472"/>
      <c r="AK34" s="472">
        <v>0</v>
      </c>
      <c r="AL34" s="472"/>
      <c r="AM34" s="472"/>
      <c r="AN34" s="472">
        <v>0</v>
      </c>
      <c r="AO34" s="472"/>
      <c r="AP34" s="472"/>
      <c r="AQ34" s="472">
        <v>0</v>
      </c>
      <c r="AR34" s="472"/>
      <c r="AS34" s="475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</row>
    <row r="35" spans="1:66" ht="15.75" customHeight="1" thickBot="1">
      <c r="C35" s="18"/>
      <c r="D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V35" s="218"/>
      <c r="W35" s="219"/>
      <c r="X35" s="219"/>
      <c r="Y35" s="219"/>
      <c r="Z35" s="219"/>
      <c r="AA35" s="214" t="s">
        <v>149</v>
      </c>
      <c r="AB35" s="214"/>
      <c r="AC35" s="214"/>
      <c r="AD35" s="215"/>
      <c r="AE35" s="567"/>
      <c r="AF35" s="568"/>
      <c r="AG35" s="568"/>
      <c r="AH35" s="473"/>
      <c r="AI35" s="473"/>
      <c r="AJ35" s="473"/>
      <c r="AK35" s="473"/>
      <c r="AL35" s="473"/>
      <c r="AM35" s="473"/>
      <c r="AN35" s="473"/>
      <c r="AO35" s="473"/>
      <c r="AP35" s="473"/>
      <c r="AQ35" s="473"/>
      <c r="AR35" s="473"/>
      <c r="AS35" s="476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</row>
    <row r="36" spans="1:66" ht="15.75" customHeight="1" thickBot="1">
      <c r="A36" s="437" t="s">
        <v>40</v>
      </c>
      <c r="B36" s="438"/>
      <c r="C36" s="438"/>
      <c r="D36" s="439"/>
      <c r="F36" s="223" t="s">
        <v>158</v>
      </c>
      <c r="G36" s="224"/>
      <c r="H36" s="224"/>
      <c r="I36" s="224"/>
      <c r="J36" s="224"/>
      <c r="K36" s="224"/>
      <c r="L36" s="224"/>
      <c r="M36" s="224"/>
      <c r="N36" s="224"/>
      <c r="O36" s="224"/>
      <c r="P36" s="225"/>
      <c r="Q36" s="529" t="s">
        <v>26</v>
      </c>
      <c r="R36" s="530"/>
      <c r="S36" s="531"/>
      <c r="T36" s="18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</row>
    <row r="37" spans="1:66" ht="15.75" customHeight="1" thickBot="1">
      <c r="A37" s="332" t="s">
        <v>26</v>
      </c>
      <c r="B37" s="333"/>
      <c r="C37" s="333"/>
      <c r="D37" s="334"/>
      <c r="F37" s="621" t="s">
        <v>123</v>
      </c>
      <c r="G37" s="68" t="b">
        <v>0</v>
      </c>
      <c r="H37" s="68" t="b">
        <v>0</v>
      </c>
      <c r="I37" s="623" t="s">
        <v>122</v>
      </c>
      <c r="J37" s="586" t="s">
        <v>43</v>
      </c>
      <c r="K37" s="586"/>
      <c r="L37" s="586"/>
      <c r="M37" s="586"/>
      <c r="N37" s="586"/>
      <c r="O37" s="586"/>
      <c r="P37" s="586"/>
      <c r="Q37" s="586"/>
      <c r="R37" s="532">
        <f>A17+IF(G37=TRUE,+AQ14)+IF(H37=TRUE,+AQ14)+IF(AND(AND(A11="Bard",R11&gt;1,G37=FALSE)),+Config!A17)+IF(AND(AND(A12="Bard",R12&gt;1,G37=FALSE)),+Config!A17)+IF(AND(AND(A13="Bard",R13&gt;1,G37=FALSE)),+Config!A17)</f>
        <v>0</v>
      </c>
      <c r="S37" s="533"/>
      <c r="T37" s="18"/>
      <c r="U37" s="551" t="s">
        <v>124</v>
      </c>
      <c r="V37" s="552"/>
      <c r="W37" s="552"/>
      <c r="X37" s="552"/>
      <c r="Y37" s="552"/>
      <c r="Z37" s="552"/>
      <c r="AA37" s="552"/>
      <c r="AB37" s="471" t="s">
        <v>108</v>
      </c>
      <c r="AC37" s="471"/>
      <c r="AD37" s="107" t="s">
        <v>109</v>
      </c>
      <c r="AE37" s="107"/>
      <c r="AF37" s="108"/>
      <c r="AG37" s="18"/>
      <c r="AH37" s="553" t="s">
        <v>124</v>
      </c>
      <c r="AI37" s="554"/>
      <c r="AJ37" s="554"/>
      <c r="AK37" s="554"/>
      <c r="AL37" s="554"/>
      <c r="AM37" s="554"/>
      <c r="AN37" s="554"/>
      <c r="AO37" s="471" t="s">
        <v>108</v>
      </c>
      <c r="AP37" s="471"/>
      <c r="AQ37" s="107" t="s">
        <v>109</v>
      </c>
      <c r="AR37" s="107"/>
      <c r="AS37" s="108"/>
      <c r="AT37" s="10"/>
      <c r="AU37" s="10"/>
      <c r="AV37" s="10"/>
      <c r="AW37" s="10"/>
      <c r="AX37" s="10"/>
      <c r="AY37" s="10"/>
      <c r="BD37" s="10"/>
      <c r="BE37" s="10"/>
      <c r="BH37" s="10"/>
      <c r="BI37" s="10"/>
      <c r="BJ37" s="10"/>
      <c r="BK37" s="10"/>
      <c r="BL37" s="10"/>
      <c r="BM37" s="10"/>
      <c r="BN37" s="10"/>
    </row>
    <row r="38" spans="1:66" ht="15.75" customHeight="1">
      <c r="A38" s="400">
        <f>INT(C40/2)-5</f>
        <v>0</v>
      </c>
      <c r="B38" s="401"/>
      <c r="C38" s="401"/>
      <c r="D38" s="468"/>
      <c r="F38" s="622"/>
      <c r="G38" s="31" t="b">
        <v>0</v>
      </c>
      <c r="H38" s="31" t="b">
        <v>0</v>
      </c>
      <c r="I38" s="624"/>
      <c r="J38" s="116" t="s">
        <v>5</v>
      </c>
      <c r="K38" s="116"/>
      <c r="L38" s="116"/>
      <c r="M38" s="116"/>
      <c r="N38" s="116"/>
      <c r="O38" s="116"/>
      <c r="P38" s="116"/>
      <c r="Q38" s="116"/>
      <c r="R38" s="220">
        <f>A24+IF(G38=TRUE,+AQ14)+IF(H38=TRUE,+AQ14)+IF(AND(AND(A11="Bard",R11&gt;1,G38=FALSE)),+Config!A17)+IF(AND(AND(A12="Bard",R12&gt;1,G38=FALSE)),+Config!A17)+IF(AND(AND(A13="Bard",R13&gt;1,G38=FALSE)),+Config!A17)</f>
        <v>0</v>
      </c>
      <c r="S38" s="221"/>
      <c r="T38" s="18"/>
      <c r="U38" s="175"/>
      <c r="V38" s="176"/>
      <c r="W38" s="176"/>
      <c r="X38" s="176"/>
      <c r="Y38" s="176"/>
      <c r="Z38" s="176"/>
      <c r="AA38" s="176"/>
      <c r="AB38" s="578"/>
      <c r="AC38" s="578"/>
      <c r="AD38" s="578"/>
      <c r="AE38" s="578"/>
      <c r="AF38" s="579"/>
      <c r="AG38" s="18"/>
      <c r="AH38" s="175"/>
      <c r="AI38" s="176"/>
      <c r="AJ38" s="176"/>
      <c r="AK38" s="176"/>
      <c r="AL38" s="176"/>
      <c r="AM38" s="176"/>
      <c r="AN38" s="176"/>
      <c r="AO38" s="186"/>
      <c r="AP38" s="186"/>
      <c r="AQ38" s="186"/>
      <c r="AR38" s="186"/>
      <c r="AS38" s="646"/>
      <c r="AT38" s="10"/>
      <c r="AU38" s="10"/>
      <c r="AV38" s="10"/>
      <c r="AW38" s="10"/>
      <c r="AX38" s="10"/>
      <c r="AY38" s="10"/>
    </row>
    <row r="39" spans="1:66" ht="15.75" customHeight="1" thickBot="1">
      <c r="A39" s="402"/>
      <c r="B39" s="403"/>
      <c r="C39" s="403"/>
      <c r="D39" s="469"/>
      <c r="F39" s="622"/>
      <c r="G39" s="31" t="b">
        <v>0</v>
      </c>
      <c r="H39" s="31" t="b">
        <v>0</v>
      </c>
      <c r="I39" s="624"/>
      <c r="J39" s="116" t="s">
        <v>6</v>
      </c>
      <c r="K39" s="116"/>
      <c r="L39" s="116"/>
      <c r="M39" s="116"/>
      <c r="N39" s="116"/>
      <c r="O39" s="116"/>
      <c r="P39" s="116"/>
      <c r="Q39" s="116"/>
      <c r="R39" s="220">
        <f>A24+IF(G39=TRUE,+AQ14)+IF(H39=TRUE,+AQ14)+IF(AND(AND(A11="Bard",R11&gt;1,G39=FALSE)),+Config!A17)+IF(AND(AND(A12="Bard",R12&gt;1,G39=FALSE)),+Config!A17)+IF(AND(AND(A13="Bard",R13&gt;1,G39=FALSE)),+Config!A17)</f>
        <v>0</v>
      </c>
      <c r="S39" s="221"/>
      <c r="T39" s="18"/>
      <c r="U39" s="177"/>
      <c r="V39" s="178"/>
      <c r="W39" s="178"/>
      <c r="X39" s="178"/>
      <c r="Y39" s="178"/>
      <c r="Z39" s="178"/>
      <c r="AA39" s="178"/>
      <c r="AB39" s="179"/>
      <c r="AC39" s="179"/>
      <c r="AD39" s="179"/>
      <c r="AE39" s="179"/>
      <c r="AF39" s="180"/>
      <c r="AG39" s="18"/>
      <c r="AH39" s="177"/>
      <c r="AI39" s="178"/>
      <c r="AJ39" s="178"/>
      <c r="AK39" s="178"/>
      <c r="AL39" s="178"/>
      <c r="AM39" s="178"/>
      <c r="AN39" s="178"/>
      <c r="AO39" s="179"/>
      <c r="AP39" s="179"/>
      <c r="AQ39" s="179"/>
      <c r="AR39" s="179"/>
      <c r="AS39" s="18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66" ht="15.75" customHeight="1" thickBot="1">
      <c r="A40" s="16"/>
      <c r="B40" s="17"/>
      <c r="C40" s="410">
        <v>10</v>
      </c>
      <c r="D40" s="411"/>
      <c r="F40" s="622"/>
      <c r="G40" s="31" t="b">
        <v>0</v>
      </c>
      <c r="H40" s="31" t="b">
        <v>0</v>
      </c>
      <c r="I40" s="624"/>
      <c r="J40" s="116" t="s">
        <v>7</v>
      </c>
      <c r="K40" s="116"/>
      <c r="L40" s="116"/>
      <c r="M40" s="116"/>
      <c r="N40" s="116"/>
      <c r="O40" s="115">
        <f>IF(AQ22="Disadv","Disadv",)</f>
        <v>0</v>
      </c>
      <c r="P40" s="115"/>
      <c r="Q40" s="115"/>
      <c r="R40" s="220">
        <f>A24+IF(G40=TRUE,+AQ14)+IF(H40=TRUE,+AQ14)+IF(AND(AND(A11="Bard",R11&gt;1,G40=FALSE)),+Config!A17)+IF(AND(AND(A12="Bard",R12&gt;1,G40=FALSE)),+Config!A17)+IF(AND(AND(A13="Bard",R13&gt;1,G40=FALSE)),+Config!A17)</f>
        <v>0</v>
      </c>
      <c r="S40" s="221"/>
      <c r="T40" s="18"/>
      <c r="U40" s="177"/>
      <c r="V40" s="178"/>
      <c r="W40" s="178"/>
      <c r="X40" s="178"/>
      <c r="Y40" s="178"/>
      <c r="Z40" s="178"/>
      <c r="AA40" s="178"/>
      <c r="AB40" s="179"/>
      <c r="AC40" s="179"/>
      <c r="AD40" s="179"/>
      <c r="AE40" s="179"/>
      <c r="AF40" s="180"/>
      <c r="AG40" s="18"/>
      <c r="AH40" s="177"/>
      <c r="AI40" s="178"/>
      <c r="AJ40" s="178"/>
      <c r="AK40" s="178"/>
      <c r="AL40" s="178"/>
      <c r="AM40" s="178"/>
      <c r="AN40" s="178"/>
      <c r="AO40" s="179"/>
      <c r="AP40" s="179"/>
      <c r="AQ40" s="179"/>
      <c r="AR40" s="179"/>
      <c r="AS40" s="18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</row>
    <row r="41" spans="1:66" ht="15.75" customHeight="1" thickBot="1">
      <c r="A41" s="443" t="s">
        <v>27</v>
      </c>
      <c r="B41" s="444"/>
      <c r="C41" s="412"/>
      <c r="D41" s="413"/>
      <c r="F41" s="622"/>
      <c r="G41" s="31" t="b">
        <v>0</v>
      </c>
      <c r="H41" s="31" t="b">
        <v>0</v>
      </c>
      <c r="I41" s="624"/>
      <c r="J41" s="116" t="s">
        <v>9</v>
      </c>
      <c r="K41" s="116"/>
      <c r="L41" s="116"/>
      <c r="M41" s="116"/>
      <c r="N41" s="116"/>
      <c r="O41" s="116"/>
      <c r="P41" s="116"/>
      <c r="Q41" s="116"/>
      <c r="R41" s="220">
        <f>A38+IF(G41=TRUE,+AQ14)+IF(H41=TRUE,+AQ14)+IF(AND(AND(A11="Bard",R11&gt;1,G41=FALSE)),+Config!A17)+IF(AND(AND(A12="Bard",R12&gt;1,G41=FALSE)),+Config!A17)+IF(AND(AND(A13="Bard",R13&gt;1,G41=FALSE)),+Config!A17)</f>
        <v>0</v>
      </c>
      <c r="S41" s="221"/>
      <c r="T41" s="18"/>
      <c r="U41" s="177"/>
      <c r="V41" s="178"/>
      <c r="W41" s="178"/>
      <c r="X41" s="178"/>
      <c r="Y41" s="178"/>
      <c r="Z41" s="178"/>
      <c r="AA41" s="178"/>
      <c r="AB41" s="179"/>
      <c r="AC41" s="179"/>
      <c r="AD41" s="179"/>
      <c r="AE41" s="179"/>
      <c r="AF41" s="180"/>
      <c r="AG41" s="18"/>
      <c r="AH41" s="177"/>
      <c r="AI41" s="178"/>
      <c r="AJ41" s="178"/>
      <c r="AK41" s="178"/>
      <c r="AL41" s="178"/>
      <c r="AM41" s="178"/>
      <c r="AN41" s="178"/>
      <c r="AO41" s="179"/>
      <c r="AP41" s="179"/>
      <c r="AQ41" s="179"/>
      <c r="AR41" s="179"/>
      <c r="AS41" s="18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</row>
    <row r="42" spans="1:66" ht="15.75" customHeight="1" thickBot="1">
      <c r="C42" s="18"/>
      <c r="D42" s="18"/>
      <c r="F42" s="622"/>
      <c r="G42" s="31" t="b">
        <v>0</v>
      </c>
      <c r="H42" s="31" t="b">
        <v>0</v>
      </c>
      <c r="I42" s="624"/>
      <c r="J42" s="116" t="s">
        <v>10</v>
      </c>
      <c r="K42" s="116"/>
      <c r="L42" s="116"/>
      <c r="M42" s="116"/>
      <c r="N42" s="116"/>
      <c r="O42" s="116"/>
      <c r="P42" s="116"/>
      <c r="Q42" s="116"/>
      <c r="R42" s="220">
        <f>A38+IF(G42=TRUE,+AQ14)+IF(H42=TRUE,+AQ14)+IF(AND(AND(A11="Bard",R11&gt;1,G42=FALSE)),+Config!A17)+IF(AND(AND(A12="Bard",R12&gt;1,G42=FALSE)),+Config!A17)+IF(AND(AND(A13="Bard",R13&gt;1,G42=FALSE)),+Config!A17)</f>
        <v>0</v>
      </c>
      <c r="S42" s="221"/>
      <c r="T42" s="18"/>
      <c r="U42" s="177"/>
      <c r="V42" s="178"/>
      <c r="W42" s="178"/>
      <c r="X42" s="178"/>
      <c r="Y42" s="178"/>
      <c r="Z42" s="178"/>
      <c r="AA42" s="178"/>
      <c r="AB42" s="179"/>
      <c r="AC42" s="179"/>
      <c r="AD42" s="179"/>
      <c r="AE42" s="179"/>
      <c r="AF42" s="180"/>
      <c r="AG42" s="18"/>
      <c r="AH42" s="177"/>
      <c r="AI42" s="178"/>
      <c r="AJ42" s="178"/>
      <c r="AK42" s="178"/>
      <c r="AL42" s="178"/>
      <c r="AM42" s="178"/>
      <c r="AN42" s="178"/>
      <c r="AO42" s="179"/>
      <c r="AP42" s="179"/>
      <c r="AQ42" s="179"/>
      <c r="AR42" s="179"/>
      <c r="AS42" s="18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</row>
    <row r="43" spans="1:66" ht="15.75" customHeight="1" thickBot="1">
      <c r="A43" s="437" t="s">
        <v>39</v>
      </c>
      <c r="B43" s="438"/>
      <c r="C43" s="438"/>
      <c r="D43" s="439"/>
      <c r="F43" s="622"/>
      <c r="G43" s="31" t="b">
        <v>0</v>
      </c>
      <c r="H43" s="31" t="b">
        <v>0</v>
      </c>
      <c r="I43" s="624"/>
      <c r="J43" s="116" t="s">
        <v>11</v>
      </c>
      <c r="K43" s="116"/>
      <c r="L43" s="116"/>
      <c r="M43" s="116"/>
      <c r="N43" s="116"/>
      <c r="O43" s="116"/>
      <c r="P43" s="116"/>
      <c r="Q43" s="116"/>
      <c r="R43" s="220">
        <f>A38+IF(G43=TRUE,+AQ14)+IF(H43=TRUE,+AQ14)+IF(AND(AND(A11="Bard",R11&gt;1,G43=FALSE)),+Config!A17)+IF(AND(AND(A12="Bard",R12&gt;1,G43=FALSE)),+Config!A17)+IF(AND(AND(A13="Bard",R13&gt;1,G43=FALSE)),+Config!A17)</f>
        <v>0</v>
      </c>
      <c r="S43" s="221"/>
      <c r="T43" s="18"/>
      <c r="U43" s="177"/>
      <c r="V43" s="178"/>
      <c r="W43" s="178"/>
      <c r="X43" s="178"/>
      <c r="Y43" s="178"/>
      <c r="Z43" s="178"/>
      <c r="AA43" s="178"/>
      <c r="AB43" s="179"/>
      <c r="AC43" s="179"/>
      <c r="AD43" s="179"/>
      <c r="AE43" s="179"/>
      <c r="AF43" s="180"/>
      <c r="AG43" s="18"/>
      <c r="AH43" s="177"/>
      <c r="AI43" s="178"/>
      <c r="AJ43" s="178"/>
      <c r="AK43" s="178"/>
      <c r="AL43" s="178"/>
      <c r="AM43" s="178"/>
      <c r="AN43" s="178"/>
      <c r="AO43" s="179"/>
      <c r="AP43" s="179"/>
      <c r="AQ43" s="179"/>
      <c r="AR43" s="179"/>
      <c r="AS43" s="18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</row>
    <row r="44" spans="1:66" ht="15.75" customHeight="1" thickBot="1">
      <c r="A44" s="332" t="s">
        <v>26</v>
      </c>
      <c r="B44" s="333"/>
      <c r="C44" s="333"/>
      <c r="D44" s="334"/>
      <c r="F44" s="622"/>
      <c r="G44" s="31" t="b">
        <v>0</v>
      </c>
      <c r="H44" s="31" t="b">
        <v>0</v>
      </c>
      <c r="I44" s="624"/>
      <c r="J44" s="116" t="s">
        <v>12</v>
      </c>
      <c r="K44" s="116"/>
      <c r="L44" s="116"/>
      <c r="M44" s="116"/>
      <c r="N44" s="116"/>
      <c r="O44" s="116"/>
      <c r="P44" s="116"/>
      <c r="Q44" s="116"/>
      <c r="R44" s="220">
        <f>A38+IF(G44=TRUE,+AQ14)+IF(H44=TRUE,+AQ14)+IF(AND(AND(A11="Bard",R11&gt;1,G44=FALSE)),+Config!A17)+IF(AND(AND(A12="Bard",R12&gt;1,G44=FALSE)),+Config!A17)+IF(AND(AND(A13="Bard",R13&gt;1,G44=FALSE)),+Config!A17)</f>
        <v>0</v>
      </c>
      <c r="S44" s="221"/>
      <c r="T44" s="18"/>
      <c r="U44" s="177"/>
      <c r="V44" s="178"/>
      <c r="W44" s="178"/>
      <c r="X44" s="178"/>
      <c r="Y44" s="178"/>
      <c r="Z44" s="178"/>
      <c r="AA44" s="178"/>
      <c r="AB44" s="179"/>
      <c r="AC44" s="179"/>
      <c r="AD44" s="179"/>
      <c r="AE44" s="179"/>
      <c r="AF44" s="180"/>
      <c r="AG44" s="18"/>
      <c r="AH44" s="177"/>
      <c r="AI44" s="178"/>
      <c r="AJ44" s="178"/>
      <c r="AK44" s="178"/>
      <c r="AL44" s="178"/>
      <c r="AM44" s="178"/>
      <c r="AN44" s="178"/>
      <c r="AO44" s="179"/>
      <c r="AP44" s="179"/>
      <c r="AQ44" s="179"/>
      <c r="AR44" s="179"/>
      <c r="AS44" s="18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</row>
    <row r="45" spans="1:66" ht="15.75" customHeight="1">
      <c r="A45" s="400">
        <f>INT(C47/2)-5</f>
        <v>0</v>
      </c>
      <c r="B45" s="401"/>
      <c r="C45" s="401"/>
      <c r="D45" s="468"/>
      <c r="F45" s="622"/>
      <c r="G45" s="31" t="b">
        <v>0</v>
      </c>
      <c r="H45" s="31" t="b">
        <v>0</v>
      </c>
      <c r="I45" s="624"/>
      <c r="J45" s="116" t="s">
        <v>13</v>
      </c>
      <c r="K45" s="116"/>
      <c r="L45" s="116"/>
      <c r="M45" s="116"/>
      <c r="N45" s="116"/>
      <c r="O45" s="116"/>
      <c r="P45" s="116"/>
      <c r="Q45" s="116"/>
      <c r="R45" s="220">
        <f>A38+IF(G45=TRUE,+AQ14)+IF(H45=TRUE,+AQ14)+IF(AND(AND(A11="Bard",R11&gt;1,G45=FALSE)),+Config!A17)+IF(AND(AND(A12="Bard",R12&gt;1,G45=FALSE)),+Config!A17)+IF(AND(AND(A13="Bard",R13&gt;1,G45=FALSE)),+Config!A17)</f>
        <v>0</v>
      </c>
      <c r="S45" s="221"/>
      <c r="T45" s="18"/>
      <c r="U45" s="177"/>
      <c r="V45" s="178"/>
      <c r="W45" s="178"/>
      <c r="X45" s="178"/>
      <c r="Y45" s="178"/>
      <c r="Z45" s="178"/>
      <c r="AA45" s="178"/>
      <c r="AB45" s="179"/>
      <c r="AC45" s="179"/>
      <c r="AD45" s="179"/>
      <c r="AE45" s="179"/>
      <c r="AF45" s="180"/>
      <c r="AG45" s="18"/>
      <c r="AH45" s="177"/>
      <c r="AI45" s="178"/>
      <c r="AJ45" s="178"/>
      <c r="AK45" s="178"/>
      <c r="AL45" s="178"/>
      <c r="AM45" s="178"/>
      <c r="AN45" s="178"/>
      <c r="AO45" s="179"/>
      <c r="AP45" s="179"/>
      <c r="AQ45" s="179"/>
      <c r="AR45" s="179"/>
      <c r="AS45" s="18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</row>
    <row r="46" spans="1:66" ht="15.75" customHeight="1" thickBot="1">
      <c r="A46" s="402"/>
      <c r="B46" s="403"/>
      <c r="C46" s="403"/>
      <c r="D46" s="469"/>
      <c r="F46" s="622"/>
      <c r="G46" s="31" t="b">
        <v>0</v>
      </c>
      <c r="H46" s="31" t="b">
        <v>0</v>
      </c>
      <c r="I46" s="624"/>
      <c r="J46" s="116" t="s">
        <v>3</v>
      </c>
      <c r="K46" s="116"/>
      <c r="L46" s="116"/>
      <c r="M46" s="116"/>
      <c r="N46" s="116"/>
      <c r="O46" s="116"/>
      <c r="P46" s="116"/>
      <c r="Q46" s="116"/>
      <c r="R46" s="220">
        <f>A45+IF(G46=TRUE,+AQ14)+IF(H46=TRUE,+AQ14)+IF(AND(AND(A11="Bard",R11&gt;1,G46=FALSE)),+Config!A17)+IF(AND(AND(A12="Bard",R12&gt;1,G46=FALSE)),+Config!A17)+IF(AND(AND(A13="Bard",R13&gt;1,G46=FALSE)),+Config!A17)</f>
        <v>0</v>
      </c>
      <c r="S46" s="221"/>
      <c r="T46" s="18"/>
      <c r="U46" s="177"/>
      <c r="V46" s="178"/>
      <c r="W46" s="178"/>
      <c r="X46" s="178"/>
      <c r="Y46" s="178"/>
      <c r="Z46" s="178"/>
      <c r="AA46" s="178"/>
      <c r="AB46" s="179"/>
      <c r="AC46" s="179"/>
      <c r="AD46" s="179"/>
      <c r="AE46" s="179"/>
      <c r="AF46" s="180"/>
      <c r="AG46" s="18"/>
      <c r="AH46" s="177"/>
      <c r="AI46" s="178"/>
      <c r="AJ46" s="178"/>
      <c r="AK46" s="178"/>
      <c r="AL46" s="178"/>
      <c r="AM46" s="178"/>
      <c r="AN46" s="178"/>
      <c r="AO46" s="179"/>
      <c r="AP46" s="179"/>
      <c r="AQ46" s="179"/>
      <c r="AR46" s="179"/>
      <c r="AS46" s="180"/>
      <c r="AT46" s="10"/>
      <c r="AU46" s="10"/>
      <c r="AV46" s="10"/>
      <c r="AW46" s="10"/>
      <c r="AX46" s="37"/>
      <c r="AY46" s="10"/>
      <c r="AZ46" s="10"/>
      <c r="BA46" s="10"/>
      <c r="BB46" s="10"/>
      <c r="BC46" s="10"/>
      <c r="BD46" s="10"/>
    </row>
    <row r="47" spans="1:66" ht="15.75" customHeight="1" thickBot="1">
      <c r="A47" s="16"/>
      <c r="B47" s="17"/>
      <c r="C47" s="410">
        <v>10</v>
      </c>
      <c r="D47" s="411"/>
      <c r="F47" s="622"/>
      <c r="G47" s="31" t="b">
        <v>0</v>
      </c>
      <c r="H47" s="31" t="b">
        <v>0</v>
      </c>
      <c r="I47" s="624"/>
      <c r="J47" s="116" t="s">
        <v>15</v>
      </c>
      <c r="K47" s="116"/>
      <c r="L47" s="116"/>
      <c r="M47" s="116"/>
      <c r="N47" s="116"/>
      <c r="O47" s="116"/>
      <c r="P47" s="116"/>
      <c r="Q47" s="116"/>
      <c r="R47" s="220">
        <f>A45+IF(G47=TRUE,+AQ14)+IF(H47=TRUE,+AQ14)+IF(AND(AND(A11="Bard",R11&gt;1,G47=FALSE)),+Config!A17)+IF(AND(AND(A12="Bard",R12&gt;1,G47=FALSE)),+Config!A17)+IF(AND(AND(A13="Bard",R13&gt;1,G47=FALSE)),+Config!A17)</f>
        <v>0</v>
      </c>
      <c r="S47" s="221"/>
      <c r="T47" s="18"/>
      <c r="U47" s="177"/>
      <c r="V47" s="178"/>
      <c r="W47" s="178"/>
      <c r="X47" s="178"/>
      <c r="Y47" s="178"/>
      <c r="Z47" s="178"/>
      <c r="AA47" s="178"/>
      <c r="AB47" s="179"/>
      <c r="AC47" s="179"/>
      <c r="AD47" s="179"/>
      <c r="AE47" s="179"/>
      <c r="AF47" s="180"/>
      <c r="AG47" s="18"/>
      <c r="AH47" s="177"/>
      <c r="AI47" s="178"/>
      <c r="AJ47" s="178"/>
      <c r="AK47" s="178"/>
      <c r="AL47" s="178"/>
      <c r="AM47" s="178"/>
      <c r="AN47" s="178"/>
      <c r="AO47" s="179"/>
      <c r="AP47" s="179"/>
      <c r="AQ47" s="179"/>
      <c r="AR47" s="179"/>
      <c r="AS47" s="18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</row>
    <row r="48" spans="1:66" ht="15.75" customHeight="1" thickBot="1">
      <c r="A48" s="443" t="s">
        <v>27</v>
      </c>
      <c r="B48" s="444"/>
      <c r="C48" s="412"/>
      <c r="D48" s="413"/>
      <c r="F48" s="622"/>
      <c r="G48" s="31" t="b">
        <v>0</v>
      </c>
      <c r="H48" s="31" t="b">
        <v>0</v>
      </c>
      <c r="I48" s="624"/>
      <c r="J48" s="116" t="s">
        <v>16</v>
      </c>
      <c r="K48" s="116"/>
      <c r="L48" s="116"/>
      <c r="M48" s="116"/>
      <c r="N48" s="116"/>
      <c r="O48" s="116"/>
      <c r="P48" s="116"/>
      <c r="Q48" s="116"/>
      <c r="R48" s="220">
        <f>A45+IF(G48=TRUE,+AQ14)+IF(H48=TRUE,+AQ14)+IF(AND(AND(A11="Bard",R11&gt;1,G48=FALSE)),+Config!A17)+IF(AND(AND(A12="Bard",R12&gt;1,G48=FALSE)),+Config!A17)+IF(AND(AND(A13="Bard",R13&gt;1,G48=FALSE)),+Config!A17)</f>
        <v>0</v>
      </c>
      <c r="S48" s="221"/>
      <c r="T48" s="18"/>
      <c r="U48" s="177"/>
      <c r="V48" s="178"/>
      <c r="W48" s="178"/>
      <c r="X48" s="178"/>
      <c r="Y48" s="178"/>
      <c r="Z48" s="178"/>
      <c r="AA48" s="178"/>
      <c r="AB48" s="179"/>
      <c r="AC48" s="179"/>
      <c r="AD48" s="179"/>
      <c r="AE48" s="179"/>
      <c r="AF48" s="180"/>
      <c r="AG48" s="18"/>
      <c r="AH48" s="177"/>
      <c r="AI48" s="178"/>
      <c r="AJ48" s="178"/>
      <c r="AK48" s="178"/>
      <c r="AL48" s="178"/>
      <c r="AM48" s="178"/>
      <c r="AN48" s="178"/>
      <c r="AO48" s="179"/>
      <c r="AP48" s="179"/>
      <c r="AQ48" s="179"/>
      <c r="AR48" s="179"/>
      <c r="AS48" s="18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</row>
    <row r="49" spans="1:74" ht="15.75" customHeight="1" thickBot="1">
      <c r="C49" s="18"/>
      <c r="D49" s="18"/>
      <c r="F49" s="622"/>
      <c r="G49" s="31" t="b">
        <v>0</v>
      </c>
      <c r="H49" s="31" t="b">
        <v>0</v>
      </c>
      <c r="I49" s="624"/>
      <c r="J49" s="116" t="s">
        <v>17</v>
      </c>
      <c r="K49" s="116"/>
      <c r="L49" s="116"/>
      <c r="M49" s="116"/>
      <c r="N49" s="116"/>
      <c r="O49" s="116"/>
      <c r="P49" s="116"/>
      <c r="Q49" s="116"/>
      <c r="R49" s="220">
        <f>A45+IF(G49=TRUE,+AQ14)+IF(H49=TRUE,+AQ14)+IF(AND(AND(A11="Bard",R11&gt;1,G49=FALSE)),+Config!A17)+IF(AND(AND(A12="Bard",R12&gt;1,G49=FALSE)),+Config!A17)+IF(AND(AND(A13="Bard",R13&gt;1,G49=FALSE)),+Config!A17)</f>
        <v>0</v>
      </c>
      <c r="S49" s="221"/>
      <c r="T49" s="18"/>
      <c r="U49" s="177"/>
      <c r="V49" s="178"/>
      <c r="W49" s="178"/>
      <c r="X49" s="178"/>
      <c r="Y49" s="178"/>
      <c r="Z49" s="178"/>
      <c r="AA49" s="178"/>
      <c r="AB49" s="179"/>
      <c r="AC49" s="179"/>
      <c r="AD49" s="179"/>
      <c r="AE49" s="179"/>
      <c r="AF49" s="180"/>
      <c r="AG49" s="67"/>
      <c r="AH49" s="177"/>
      <c r="AI49" s="178"/>
      <c r="AJ49" s="178"/>
      <c r="AK49" s="178"/>
      <c r="AL49" s="178"/>
      <c r="AM49" s="178"/>
      <c r="AN49" s="178"/>
      <c r="AO49" s="179"/>
      <c r="AP49" s="179"/>
      <c r="AQ49" s="179"/>
      <c r="AR49" s="179"/>
      <c r="AS49" s="18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</row>
    <row r="50" spans="1:74" ht="15.75" customHeight="1" thickBot="1">
      <c r="A50" s="437" t="s">
        <v>38</v>
      </c>
      <c r="B50" s="438"/>
      <c r="C50" s="438"/>
      <c r="D50" s="439"/>
      <c r="F50" s="622"/>
      <c r="G50" s="31" t="b">
        <v>0</v>
      </c>
      <c r="H50" s="31" t="b">
        <v>0</v>
      </c>
      <c r="I50" s="624"/>
      <c r="J50" s="116" t="s">
        <v>18</v>
      </c>
      <c r="K50" s="116"/>
      <c r="L50" s="116"/>
      <c r="M50" s="116"/>
      <c r="N50" s="116"/>
      <c r="O50" s="116"/>
      <c r="P50" s="116"/>
      <c r="Q50" s="116"/>
      <c r="R50" s="220">
        <f>A45+IF(G50=TRUE,+AQ14)+IF(H50=TRUE,+AQ14)+IF(AND(AND(A11="Bard",R11&gt;1,G50=FALSE)),+Config!A17)+IF(AND(AND(A12="Bard",R12&gt;1,G50=FALSE)),+Config!A17)+IF(AND(AND(A13="Bard",R13&gt;1,G50=FALSE)),+Config!A17)</f>
        <v>0</v>
      </c>
      <c r="S50" s="221"/>
      <c r="T50" s="18"/>
      <c r="U50" s="177"/>
      <c r="V50" s="178"/>
      <c r="W50" s="178"/>
      <c r="X50" s="178"/>
      <c r="Y50" s="178"/>
      <c r="Z50" s="178"/>
      <c r="AA50" s="178"/>
      <c r="AB50" s="179"/>
      <c r="AC50" s="179"/>
      <c r="AD50" s="179"/>
      <c r="AE50" s="179"/>
      <c r="AF50" s="180"/>
      <c r="AG50" s="18"/>
      <c r="AH50" s="177"/>
      <c r="AI50" s="178"/>
      <c r="AJ50" s="178"/>
      <c r="AK50" s="178"/>
      <c r="AL50" s="178"/>
      <c r="AM50" s="178"/>
      <c r="AN50" s="178"/>
      <c r="AO50" s="179"/>
      <c r="AP50" s="179"/>
      <c r="AQ50" s="179"/>
      <c r="AR50" s="179"/>
      <c r="AS50" s="180"/>
      <c r="AT50" s="36"/>
      <c r="AU50" s="36"/>
      <c r="AV50" s="10"/>
      <c r="AW50" s="10"/>
      <c r="AX50" s="36"/>
      <c r="AY50" s="10"/>
      <c r="AZ50" s="10"/>
      <c r="BA50" s="10"/>
      <c r="BB50" s="10"/>
      <c r="BC50" s="10"/>
      <c r="BD50" s="10"/>
    </row>
    <row r="51" spans="1:74" ht="15.75" customHeight="1" thickBot="1">
      <c r="A51" s="332" t="s">
        <v>26</v>
      </c>
      <c r="B51" s="333"/>
      <c r="C51" s="333"/>
      <c r="D51" s="334"/>
      <c r="F51" s="622"/>
      <c r="G51" s="31" t="b">
        <v>0</v>
      </c>
      <c r="H51" s="31" t="b">
        <v>0</v>
      </c>
      <c r="I51" s="624"/>
      <c r="J51" s="116" t="s">
        <v>20</v>
      </c>
      <c r="K51" s="116"/>
      <c r="L51" s="116"/>
      <c r="M51" s="116"/>
      <c r="N51" s="116"/>
      <c r="O51" s="116"/>
      <c r="P51" s="116"/>
      <c r="Q51" s="116"/>
      <c r="R51" s="220">
        <f>A52+IF(G51=TRUE,+AQ14)+IF(H51=TRUE,+AQ14)+IF(AND(AND(A11="Bard",R11&gt;1,G51=FALSE)),+Config!A17)+IF(AND(AND(A12="Bard",R12&gt;1,G51=FALSE)),+Config!A17)+IF(AND(AND(A13="Bard",R13&gt;1,G51=FALSE)),+Config!A17)</f>
        <v>0</v>
      </c>
      <c r="S51" s="221"/>
      <c r="T51" s="18"/>
      <c r="U51" s="177"/>
      <c r="V51" s="178"/>
      <c r="W51" s="178"/>
      <c r="X51" s="178"/>
      <c r="Y51" s="178"/>
      <c r="Z51" s="178"/>
      <c r="AA51" s="178"/>
      <c r="AB51" s="179"/>
      <c r="AC51" s="179"/>
      <c r="AD51" s="179"/>
      <c r="AE51" s="179"/>
      <c r="AF51" s="180"/>
      <c r="AG51" s="18"/>
      <c r="AH51" s="177"/>
      <c r="AI51" s="178"/>
      <c r="AJ51" s="178"/>
      <c r="AK51" s="178"/>
      <c r="AL51" s="178"/>
      <c r="AM51" s="178"/>
      <c r="AN51" s="178"/>
      <c r="AO51" s="179"/>
      <c r="AP51" s="179"/>
      <c r="AQ51" s="179"/>
      <c r="AR51" s="179"/>
      <c r="AS51" s="180"/>
      <c r="AT51" s="10"/>
      <c r="AU51" s="10"/>
      <c r="AV51" s="10"/>
      <c r="AW51" s="10"/>
      <c r="AX51" s="10"/>
      <c r="AY51" s="10"/>
      <c r="AZ51" s="10"/>
    </row>
    <row r="52" spans="1:74" ht="15.75" customHeight="1">
      <c r="A52" s="400">
        <f>INT(C54/2)-5</f>
        <v>0</v>
      </c>
      <c r="B52" s="401"/>
      <c r="C52" s="401"/>
      <c r="D52" s="468"/>
      <c r="F52" s="622"/>
      <c r="G52" s="31" t="b">
        <v>0</v>
      </c>
      <c r="H52" s="31" t="b">
        <v>0</v>
      </c>
      <c r="I52" s="624"/>
      <c r="J52" s="116" t="s">
        <v>21</v>
      </c>
      <c r="K52" s="116"/>
      <c r="L52" s="116"/>
      <c r="M52" s="116"/>
      <c r="N52" s="116"/>
      <c r="O52" s="116"/>
      <c r="P52" s="116"/>
      <c r="Q52" s="116"/>
      <c r="R52" s="220">
        <f>A52+IF(G52=TRUE,+AQ14)+IF(H52=TRUE,+AQ14)+IF(AND(AND(A11="Bard",R11&gt;1,G52=FALSE)),+Config!A17)+IF(AND(AND(A12="Bard",R12&gt;1,G52=FALSE)),+Config!A17)+IF(AND(AND(A13="Bard",R13&gt;1,G52=FALSE)),+Config!A17)</f>
        <v>0</v>
      </c>
      <c r="S52" s="221"/>
      <c r="T52" s="18"/>
      <c r="U52" s="177"/>
      <c r="V52" s="178"/>
      <c r="W52" s="178"/>
      <c r="X52" s="178"/>
      <c r="Y52" s="178"/>
      <c r="Z52" s="178"/>
      <c r="AA52" s="178"/>
      <c r="AB52" s="179"/>
      <c r="AC52" s="179"/>
      <c r="AD52" s="179"/>
      <c r="AE52" s="179"/>
      <c r="AF52" s="180"/>
      <c r="AG52" s="18"/>
      <c r="AH52" s="177"/>
      <c r="AI52" s="178"/>
      <c r="AJ52" s="178"/>
      <c r="AK52" s="178"/>
      <c r="AL52" s="178"/>
      <c r="AM52" s="178"/>
      <c r="AN52" s="178"/>
      <c r="AO52" s="179"/>
      <c r="AP52" s="179"/>
      <c r="AQ52" s="179"/>
      <c r="AR52" s="179"/>
      <c r="AS52" s="180"/>
      <c r="AT52" s="10"/>
      <c r="AU52" s="10"/>
      <c r="AV52" s="10"/>
      <c r="AW52" s="10"/>
      <c r="AX52" s="10"/>
      <c r="AY52" s="10"/>
      <c r="AZ52" s="10"/>
    </row>
    <row r="53" spans="1:74" ht="15.75" customHeight="1" thickBot="1">
      <c r="A53" s="402"/>
      <c r="B53" s="403"/>
      <c r="C53" s="403"/>
      <c r="D53" s="469"/>
      <c r="F53" s="622"/>
      <c r="G53" s="31" t="b">
        <v>0</v>
      </c>
      <c r="H53" s="31" t="b">
        <v>0</v>
      </c>
      <c r="I53" s="624"/>
      <c r="J53" s="116" t="s">
        <v>22</v>
      </c>
      <c r="K53" s="116"/>
      <c r="L53" s="116"/>
      <c r="M53" s="116"/>
      <c r="N53" s="116"/>
      <c r="O53" s="116"/>
      <c r="P53" s="116"/>
      <c r="Q53" s="116"/>
      <c r="R53" s="220">
        <f>A52+IF(G53=TRUE,+AQ14)+IF(H53=TRUE,+AQ14)+IF(AND(AND(A11="Bard",R11&gt;1,G53=FALSE)),+Config!A17)+IF(AND(AND(A12="Bard",R12&gt;1,G53=FALSE)),+Config!A17)+IF(AND(AND(A13="Bard",R13&gt;1,G53=FALSE)),+Config!A17)</f>
        <v>0</v>
      </c>
      <c r="S53" s="221"/>
      <c r="T53" s="18"/>
      <c r="U53" s="177"/>
      <c r="V53" s="178"/>
      <c r="W53" s="178"/>
      <c r="X53" s="178"/>
      <c r="Y53" s="178"/>
      <c r="Z53" s="178"/>
      <c r="AA53" s="178"/>
      <c r="AB53" s="179"/>
      <c r="AC53" s="179"/>
      <c r="AD53" s="179"/>
      <c r="AE53" s="179"/>
      <c r="AF53" s="180"/>
      <c r="AG53" s="18"/>
      <c r="AH53" s="177"/>
      <c r="AI53" s="178"/>
      <c r="AJ53" s="178"/>
      <c r="AK53" s="178"/>
      <c r="AL53" s="178"/>
      <c r="AM53" s="178"/>
      <c r="AN53" s="178"/>
      <c r="AO53" s="179"/>
      <c r="AP53" s="179"/>
      <c r="AQ53" s="179"/>
      <c r="AR53" s="179"/>
      <c r="AS53" s="180"/>
      <c r="AT53" s="10"/>
      <c r="AU53" s="10"/>
      <c r="AV53" s="10"/>
      <c r="AW53" s="10"/>
      <c r="AX53" s="10"/>
      <c r="AY53" s="10"/>
      <c r="AZ53" s="10"/>
    </row>
    <row r="54" spans="1:74" ht="15.75" customHeight="1" thickBot="1">
      <c r="A54" s="16"/>
      <c r="B54" s="17"/>
      <c r="C54" s="410">
        <v>10</v>
      </c>
      <c r="D54" s="411"/>
      <c r="F54" s="622"/>
      <c r="G54" s="31" t="b">
        <v>0</v>
      </c>
      <c r="H54" s="31" t="b">
        <v>0</v>
      </c>
      <c r="I54" s="624"/>
      <c r="J54" s="116" t="s">
        <v>23</v>
      </c>
      <c r="K54" s="116"/>
      <c r="L54" s="116"/>
      <c r="M54" s="116"/>
      <c r="N54" s="116"/>
      <c r="O54" s="116"/>
      <c r="P54" s="116"/>
      <c r="Q54" s="116"/>
      <c r="R54" s="220">
        <f>A52+IF(G54=TRUE,+AQ14)+IF(H54=TRUE,+AQ14)+IF(AND(AND(A11="Bard",R11&gt;1,G54=FALSE)),+Config!A17)+IF(AND(AND(A12="Bard",R12&gt;1,G54=FALSE)),+Config!A17)+IF(AND(AND(A13="Bard",R13&gt;1,G54=FALSE)),+Config!A17)</f>
        <v>0</v>
      </c>
      <c r="S54" s="221"/>
      <c r="T54" s="18"/>
      <c r="U54" s="177"/>
      <c r="V54" s="178"/>
      <c r="W54" s="178"/>
      <c r="X54" s="178"/>
      <c r="Y54" s="178"/>
      <c r="Z54" s="178"/>
      <c r="AA54" s="178"/>
      <c r="AB54" s="179"/>
      <c r="AC54" s="179"/>
      <c r="AD54" s="179"/>
      <c r="AE54" s="179"/>
      <c r="AF54" s="180"/>
      <c r="AG54" s="18"/>
      <c r="AH54" s="177"/>
      <c r="AI54" s="178"/>
      <c r="AJ54" s="178"/>
      <c r="AK54" s="178"/>
      <c r="AL54" s="178"/>
      <c r="AM54" s="178"/>
      <c r="AN54" s="178"/>
      <c r="AO54" s="179"/>
      <c r="AP54" s="179"/>
      <c r="AQ54" s="179"/>
      <c r="AR54" s="179"/>
      <c r="AS54" s="180"/>
      <c r="AT54" s="10"/>
      <c r="AU54" s="10"/>
      <c r="AV54" s="10"/>
      <c r="AW54" s="10"/>
      <c r="AX54" s="10"/>
      <c r="AY54" s="10"/>
      <c r="AZ54" s="10"/>
    </row>
    <row r="55" spans="1:74" ht="15.75" customHeight="1" thickBot="1">
      <c r="A55" s="443" t="s">
        <v>27</v>
      </c>
      <c r="B55" s="444"/>
      <c r="C55" s="412"/>
      <c r="D55" s="413"/>
      <c r="F55" s="71"/>
      <c r="G55" s="22"/>
      <c r="H55" s="32"/>
      <c r="I55" s="3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18"/>
      <c r="U55" s="582"/>
      <c r="V55" s="583"/>
      <c r="W55" s="583"/>
      <c r="X55" s="583"/>
      <c r="Y55" s="583"/>
      <c r="Z55" s="583"/>
      <c r="AA55" s="583"/>
      <c r="AB55" s="584"/>
      <c r="AC55" s="584"/>
      <c r="AD55" s="584"/>
      <c r="AE55" s="584"/>
      <c r="AF55" s="585"/>
      <c r="AG55" s="18"/>
      <c r="AH55" s="582"/>
      <c r="AI55" s="583"/>
      <c r="AJ55" s="583"/>
      <c r="AK55" s="583"/>
      <c r="AL55" s="583"/>
      <c r="AM55" s="583"/>
      <c r="AN55" s="583"/>
      <c r="AO55" s="584"/>
      <c r="AP55" s="584"/>
      <c r="AQ55" s="584"/>
      <c r="AR55" s="584"/>
      <c r="AS55" s="585"/>
      <c r="AT55" s="10"/>
      <c r="AU55" s="10"/>
      <c r="AV55" s="10"/>
      <c r="AW55" s="10"/>
      <c r="AX55" s="10"/>
      <c r="AY55" s="10"/>
      <c r="AZ55" s="10"/>
    </row>
    <row r="56" spans="1:74" ht="15.75" customHeight="1" thickBot="1">
      <c r="A56" s="24"/>
      <c r="B56" s="25"/>
      <c r="C56" s="26"/>
      <c r="D56" s="26"/>
      <c r="F56" s="18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8"/>
      <c r="V56" s="27"/>
      <c r="W56" s="27"/>
      <c r="X56" s="27"/>
      <c r="Y56" s="27"/>
      <c r="Z56" s="27"/>
      <c r="AA56" s="27"/>
      <c r="AB56" s="28"/>
      <c r="AC56" s="28"/>
      <c r="AD56" s="28"/>
      <c r="AE56" s="28"/>
      <c r="AF56" s="28"/>
      <c r="AG56" s="18"/>
      <c r="AH56" s="27"/>
      <c r="AI56" s="27"/>
      <c r="AJ56" s="27"/>
      <c r="AK56" s="27"/>
      <c r="AL56" s="27"/>
      <c r="AM56" s="27"/>
      <c r="AN56" s="28"/>
      <c r="AO56" s="28"/>
      <c r="AP56" s="28"/>
      <c r="AQ56" s="28"/>
      <c r="AR56" s="28"/>
      <c r="AS56" s="10"/>
      <c r="AT56" s="10"/>
      <c r="AU56" s="10"/>
      <c r="AV56" s="10"/>
      <c r="AW56" s="52"/>
      <c r="AX56" s="52"/>
      <c r="AY56" s="52"/>
      <c r="AZ56" s="52"/>
    </row>
    <row r="57" spans="1:74" ht="15.75" customHeight="1">
      <c r="A57" s="252" t="s">
        <v>160</v>
      </c>
      <c r="B57" s="253"/>
      <c r="C57" s="253"/>
      <c r="D57" s="253"/>
      <c r="E57" s="253"/>
      <c r="F57" s="253"/>
      <c r="G57" s="253"/>
      <c r="H57" s="253"/>
      <c r="I57" s="253"/>
      <c r="J57" s="256" t="s">
        <v>191</v>
      </c>
      <c r="K57" s="256"/>
      <c r="L57" s="256"/>
      <c r="M57" s="258" t="s">
        <v>72</v>
      </c>
      <c r="N57" s="258"/>
      <c r="O57" s="258"/>
      <c r="P57" s="260" t="s">
        <v>117</v>
      </c>
      <c r="Q57" s="260"/>
      <c r="R57" s="260"/>
      <c r="S57" s="260"/>
      <c r="T57" s="262" t="s">
        <v>135</v>
      </c>
      <c r="U57" s="262"/>
      <c r="V57" s="262"/>
      <c r="W57" s="264" t="s">
        <v>192</v>
      </c>
      <c r="X57" s="264"/>
      <c r="Y57" s="264"/>
      <c r="Z57" s="264"/>
      <c r="AA57" s="258" t="s">
        <v>74</v>
      </c>
      <c r="AB57" s="258"/>
      <c r="AC57" s="258"/>
      <c r="AD57" s="258"/>
      <c r="AE57" s="258"/>
      <c r="AF57" s="264" t="s">
        <v>137</v>
      </c>
      <c r="AG57" s="264"/>
      <c r="AH57" s="264"/>
      <c r="AI57" s="266" t="s">
        <v>75</v>
      </c>
      <c r="AJ57" s="266"/>
      <c r="AK57" s="266"/>
      <c r="AL57" s="266"/>
      <c r="AM57" s="266"/>
      <c r="AN57" s="266"/>
      <c r="AO57" s="266"/>
      <c r="AP57" s="266"/>
      <c r="AQ57" s="266"/>
      <c r="AR57" s="266"/>
      <c r="AS57" s="267"/>
      <c r="AT57" s="10"/>
      <c r="AU57" s="10"/>
      <c r="AV57" s="10"/>
      <c r="AW57" s="52"/>
      <c r="AX57" s="52"/>
      <c r="AY57" s="53"/>
      <c r="AZ57" s="52"/>
    </row>
    <row r="58" spans="1:74" ht="15.75" customHeight="1" thickBot="1">
      <c r="A58" s="254"/>
      <c r="B58" s="255"/>
      <c r="C58" s="255"/>
      <c r="D58" s="255"/>
      <c r="E58" s="255"/>
      <c r="F58" s="255"/>
      <c r="G58" s="255"/>
      <c r="H58" s="255"/>
      <c r="I58" s="255"/>
      <c r="J58" s="257"/>
      <c r="K58" s="257"/>
      <c r="L58" s="257"/>
      <c r="M58" s="259"/>
      <c r="N58" s="259"/>
      <c r="O58" s="259"/>
      <c r="P58" s="261"/>
      <c r="Q58" s="261"/>
      <c r="R58" s="261"/>
      <c r="S58" s="261"/>
      <c r="T58" s="263"/>
      <c r="U58" s="263"/>
      <c r="V58" s="263"/>
      <c r="W58" s="265"/>
      <c r="X58" s="265"/>
      <c r="Y58" s="265"/>
      <c r="Z58" s="265"/>
      <c r="AA58" s="259"/>
      <c r="AB58" s="259"/>
      <c r="AC58" s="259"/>
      <c r="AD58" s="259"/>
      <c r="AE58" s="259"/>
      <c r="AF58" s="265"/>
      <c r="AG58" s="265"/>
      <c r="AH58" s="265"/>
      <c r="AI58" s="268"/>
      <c r="AJ58" s="268"/>
      <c r="AK58" s="268"/>
      <c r="AL58" s="268"/>
      <c r="AM58" s="268"/>
      <c r="AN58" s="268"/>
      <c r="AO58" s="268"/>
      <c r="AP58" s="268"/>
      <c r="AQ58" s="268"/>
      <c r="AR58" s="268"/>
      <c r="AS58" s="269"/>
      <c r="AT58" s="10"/>
      <c r="AU58" s="10"/>
      <c r="AV58" s="10"/>
      <c r="AW58" s="52"/>
      <c r="AX58" s="52"/>
    </row>
    <row r="59" spans="1:74" ht="15.75" customHeight="1">
      <c r="A59" s="715"/>
      <c r="B59" s="716"/>
      <c r="C59" s="716"/>
      <c r="D59" s="716"/>
      <c r="E59" s="716"/>
      <c r="F59" s="716"/>
      <c r="G59" s="716"/>
      <c r="H59" s="717"/>
      <c r="I59" s="717"/>
      <c r="J59" s="910" t="str">
        <f>IF(M59="NONE","NONE",T59+VLOOKUP(M59,Config!A2:'Config'!B8,2,FALSE))</f>
        <v>NONE</v>
      </c>
      <c r="K59" s="910"/>
      <c r="L59" s="910"/>
      <c r="M59" s="605" t="s">
        <v>96</v>
      </c>
      <c r="N59" s="909"/>
      <c r="O59" s="909"/>
      <c r="P59" s="605"/>
      <c r="Q59" s="605"/>
      <c r="R59" s="605"/>
      <c r="S59" s="605"/>
      <c r="T59" s="955"/>
      <c r="U59" s="955"/>
      <c r="V59" s="955"/>
      <c r="W59" s="619" t="s">
        <v>96</v>
      </c>
      <c r="X59" s="619"/>
      <c r="Y59" s="619"/>
      <c r="Z59" s="619"/>
      <c r="AA59" s="605"/>
      <c r="AB59" s="911"/>
      <c r="AC59" s="102" t="s">
        <v>73</v>
      </c>
      <c r="AD59" s="912"/>
      <c r="AE59" s="909"/>
      <c r="AF59" s="605"/>
      <c r="AG59" s="605"/>
      <c r="AH59" s="605"/>
      <c r="AI59" s="716"/>
      <c r="AJ59" s="716"/>
      <c r="AK59" s="716"/>
      <c r="AL59" s="716"/>
      <c r="AM59" s="716"/>
      <c r="AN59" s="716"/>
      <c r="AO59" s="716"/>
      <c r="AP59" s="716"/>
      <c r="AQ59" s="716"/>
      <c r="AR59" s="716"/>
      <c r="AS59" s="953"/>
      <c r="AT59" s="10"/>
      <c r="AU59" s="10"/>
      <c r="AV59" s="10"/>
      <c r="AW59" s="52"/>
      <c r="AX59" s="52"/>
    </row>
    <row r="60" spans="1:74" ht="15.75" customHeight="1">
      <c r="A60" s="590"/>
      <c r="B60" s="505"/>
      <c r="C60" s="505"/>
      <c r="D60" s="505"/>
      <c r="E60" s="505"/>
      <c r="F60" s="505"/>
      <c r="G60" s="505"/>
      <c r="H60" s="591"/>
      <c r="I60" s="591"/>
      <c r="J60" s="593" t="str">
        <f>IF(M60="NONE","NONE",T60+VLOOKUP(M60,Config!A2:'Config'!B8,2,FALSE))</f>
        <v>NONE</v>
      </c>
      <c r="K60" s="593"/>
      <c r="L60" s="593"/>
      <c r="M60" s="389" t="s">
        <v>96</v>
      </c>
      <c r="N60" s="592"/>
      <c r="O60" s="592"/>
      <c r="P60" s="389"/>
      <c r="Q60" s="389"/>
      <c r="R60" s="389"/>
      <c r="S60" s="389"/>
      <c r="T60" s="956"/>
      <c r="U60" s="956"/>
      <c r="V60" s="956"/>
      <c r="W60" s="620" t="s">
        <v>96</v>
      </c>
      <c r="X60" s="620"/>
      <c r="Y60" s="620"/>
      <c r="Z60" s="620"/>
      <c r="AA60" s="389"/>
      <c r="AB60" s="606"/>
      <c r="AC60" s="7" t="s">
        <v>73</v>
      </c>
      <c r="AD60" s="618"/>
      <c r="AE60" s="592"/>
      <c r="AF60" s="389"/>
      <c r="AG60" s="389"/>
      <c r="AH60" s="389"/>
      <c r="AI60" s="505"/>
      <c r="AJ60" s="505"/>
      <c r="AK60" s="505"/>
      <c r="AL60" s="505"/>
      <c r="AM60" s="505"/>
      <c r="AN60" s="505"/>
      <c r="AO60" s="505"/>
      <c r="AP60" s="505"/>
      <c r="AQ60" s="505"/>
      <c r="AR60" s="505"/>
      <c r="AS60" s="506"/>
      <c r="AT60" s="10"/>
      <c r="AU60" s="10"/>
      <c r="AV60" s="10"/>
      <c r="AW60" s="52"/>
      <c r="AX60" s="52"/>
    </row>
    <row r="61" spans="1:74" ht="15.75" customHeight="1">
      <c r="A61" s="590"/>
      <c r="B61" s="505"/>
      <c r="C61" s="505"/>
      <c r="D61" s="505"/>
      <c r="E61" s="505"/>
      <c r="F61" s="505"/>
      <c r="G61" s="505"/>
      <c r="H61" s="591"/>
      <c r="I61" s="591"/>
      <c r="J61" s="593" t="str">
        <f>IF(M61="NONE","NONE",T61+VLOOKUP(M61,Config!A2:'Config'!B8,2,FALSE))</f>
        <v>NONE</v>
      </c>
      <c r="K61" s="593"/>
      <c r="L61" s="593"/>
      <c r="M61" s="389" t="s">
        <v>96</v>
      </c>
      <c r="N61" s="592"/>
      <c r="O61" s="592"/>
      <c r="P61" s="389"/>
      <c r="Q61" s="389"/>
      <c r="R61" s="389"/>
      <c r="S61" s="389"/>
      <c r="T61" s="956"/>
      <c r="U61" s="956"/>
      <c r="V61" s="956"/>
      <c r="W61" s="620" t="s">
        <v>96</v>
      </c>
      <c r="X61" s="620"/>
      <c r="Y61" s="620"/>
      <c r="Z61" s="620"/>
      <c r="AA61" s="389"/>
      <c r="AB61" s="606"/>
      <c r="AC61" s="7" t="s">
        <v>73</v>
      </c>
      <c r="AD61" s="618"/>
      <c r="AE61" s="592"/>
      <c r="AF61" s="389"/>
      <c r="AG61" s="389"/>
      <c r="AH61" s="389"/>
      <c r="AI61" s="505"/>
      <c r="AJ61" s="505"/>
      <c r="AK61" s="505"/>
      <c r="AL61" s="505"/>
      <c r="AM61" s="505"/>
      <c r="AN61" s="505"/>
      <c r="AO61" s="505"/>
      <c r="AP61" s="505"/>
      <c r="AQ61" s="505"/>
      <c r="AR61" s="505"/>
      <c r="AS61" s="506"/>
      <c r="AT61" s="10"/>
      <c r="AU61" s="10"/>
      <c r="AV61" s="10"/>
      <c r="AW61" s="52"/>
      <c r="AX61" s="52"/>
    </row>
    <row r="62" spans="1:74" ht="15.75" customHeight="1">
      <c r="A62" s="590"/>
      <c r="B62" s="505"/>
      <c r="C62" s="505"/>
      <c r="D62" s="505"/>
      <c r="E62" s="505"/>
      <c r="F62" s="505"/>
      <c r="G62" s="505"/>
      <c r="H62" s="591"/>
      <c r="I62" s="591"/>
      <c r="J62" s="593" t="str">
        <f>IF(M62="NONE","NONE",T62+VLOOKUP(M62,Config!A2:'Config'!B8,2,FALSE))</f>
        <v>NONE</v>
      </c>
      <c r="K62" s="593"/>
      <c r="L62" s="593"/>
      <c r="M62" s="389" t="s">
        <v>96</v>
      </c>
      <c r="N62" s="592"/>
      <c r="O62" s="592"/>
      <c r="P62" s="389"/>
      <c r="Q62" s="389"/>
      <c r="R62" s="389"/>
      <c r="S62" s="389"/>
      <c r="T62" s="956"/>
      <c r="U62" s="956"/>
      <c r="V62" s="956"/>
      <c r="W62" s="620" t="s">
        <v>96</v>
      </c>
      <c r="X62" s="620"/>
      <c r="Y62" s="620"/>
      <c r="Z62" s="620"/>
      <c r="AA62" s="389"/>
      <c r="AB62" s="606"/>
      <c r="AC62" s="7" t="s">
        <v>73</v>
      </c>
      <c r="AD62" s="618"/>
      <c r="AE62" s="592"/>
      <c r="AF62" s="389"/>
      <c r="AG62" s="389"/>
      <c r="AH62" s="389"/>
      <c r="AI62" s="505"/>
      <c r="AJ62" s="505"/>
      <c r="AK62" s="505"/>
      <c r="AL62" s="505"/>
      <c r="AM62" s="505"/>
      <c r="AN62" s="505"/>
      <c r="AO62" s="505"/>
      <c r="AP62" s="505"/>
      <c r="AQ62" s="505"/>
      <c r="AR62" s="505"/>
      <c r="AS62" s="506"/>
      <c r="AT62" s="10"/>
      <c r="AU62" s="10"/>
      <c r="AV62" s="10"/>
      <c r="AW62" s="52"/>
      <c r="AX62" s="52"/>
    </row>
    <row r="63" spans="1:74" ht="15.75" customHeight="1" thickBot="1">
      <c r="A63" s="724"/>
      <c r="B63" s="725"/>
      <c r="C63" s="725"/>
      <c r="D63" s="725"/>
      <c r="E63" s="725"/>
      <c r="F63" s="725"/>
      <c r="G63" s="725"/>
      <c r="H63" s="726"/>
      <c r="I63" s="726"/>
      <c r="J63" s="603" t="str">
        <f>IF(M63="NONE","NONE",T63+VLOOKUP(M63,Config!A2:'Config'!B8,2,FALSE))</f>
        <v>NONE</v>
      </c>
      <c r="K63" s="603"/>
      <c r="L63" s="603"/>
      <c r="M63" s="391" t="s">
        <v>96</v>
      </c>
      <c r="N63" s="617"/>
      <c r="O63" s="617"/>
      <c r="P63" s="391"/>
      <c r="Q63" s="391"/>
      <c r="R63" s="391"/>
      <c r="S63" s="391"/>
      <c r="T63" s="957"/>
      <c r="U63" s="957"/>
      <c r="V63" s="957"/>
      <c r="W63" s="952" t="s">
        <v>96</v>
      </c>
      <c r="X63" s="952"/>
      <c r="Y63" s="952"/>
      <c r="Z63" s="952"/>
      <c r="AA63" s="391"/>
      <c r="AB63" s="604"/>
      <c r="AC63" s="76" t="s">
        <v>73</v>
      </c>
      <c r="AD63" s="616"/>
      <c r="AE63" s="617"/>
      <c r="AF63" s="391"/>
      <c r="AG63" s="391"/>
      <c r="AH63" s="391"/>
      <c r="AI63" s="725"/>
      <c r="AJ63" s="725"/>
      <c r="AK63" s="725"/>
      <c r="AL63" s="725"/>
      <c r="AM63" s="725"/>
      <c r="AN63" s="725"/>
      <c r="AO63" s="725"/>
      <c r="AP63" s="725"/>
      <c r="AQ63" s="725"/>
      <c r="AR63" s="725"/>
      <c r="AS63" s="954"/>
      <c r="AT63" s="10"/>
      <c r="AU63" s="10"/>
      <c r="AV63" s="10"/>
      <c r="AW63" s="10"/>
      <c r="AX63" s="10"/>
      <c r="BS63" s="8"/>
      <c r="BT63" s="8"/>
      <c r="BU63" s="8"/>
      <c r="BV63" s="8"/>
    </row>
    <row r="64" spans="1:74" ht="15.75" customHeight="1" thickBot="1">
      <c r="A64" s="86"/>
      <c r="B64" s="86"/>
      <c r="C64" s="86"/>
      <c r="D64" s="86"/>
      <c r="E64" s="86"/>
      <c r="F64" s="86"/>
      <c r="G64" s="86"/>
      <c r="H64" s="87"/>
      <c r="I64" s="87"/>
      <c r="J64" s="88"/>
      <c r="K64" s="88"/>
      <c r="L64" s="88"/>
      <c r="M64" s="89"/>
      <c r="N64" s="90"/>
      <c r="O64" s="90"/>
      <c r="P64" s="85"/>
      <c r="Q64" s="85"/>
      <c r="R64" s="85"/>
      <c r="S64" s="89"/>
      <c r="T64" s="89"/>
      <c r="U64" s="89"/>
      <c r="V64" s="89"/>
      <c r="W64" s="91"/>
      <c r="X64" s="91"/>
      <c r="Y64" s="91"/>
      <c r="Z64" s="89"/>
      <c r="AA64" s="90"/>
      <c r="AB64" s="89"/>
      <c r="AC64" s="89"/>
      <c r="AD64" s="90"/>
      <c r="AE64" s="89"/>
      <c r="AF64" s="89"/>
      <c r="AG64" s="89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10"/>
      <c r="AU64" s="10"/>
      <c r="AV64" s="8"/>
      <c r="AW64" s="8"/>
      <c r="AX64" s="8"/>
      <c r="BS64" s="8"/>
      <c r="BT64" s="8"/>
      <c r="BU64" s="8"/>
      <c r="BV64" s="8"/>
    </row>
    <row r="65" spans="1:89" ht="15.75" customHeight="1" thickBot="1">
      <c r="A65" s="905" t="s">
        <v>176</v>
      </c>
      <c r="B65" s="906"/>
      <c r="C65" s="906"/>
      <c r="D65" s="906"/>
      <c r="E65" s="906"/>
      <c r="F65" s="906"/>
      <c r="G65" s="907"/>
      <c r="H65" s="950" t="s">
        <v>108</v>
      </c>
      <c r="I65" s="951"/>
      <c r="J65" s="740" t="s">
        <v>109</v>
      </c>
      <c r="K65" s="107"/>
      <c r="L65" s="108"/>
      <c r="M65" s="944" t="s">
        <v>175</v>
      </c>
      <c r="N65" s="945"/>
      <c r="O65" s="945"/>
      <c r="P65" s="945"/>
      <c r="Q65" s="945"/>
      <c r="R65" s="945"/>
      <c r="S65" s="945"/>
      <c r="T65" s="945"/>
      <c r="U65" s="945"/>
      <c r="V65" s="945"/>
      <c r="W65" s="945"/>
      <c r="X65" s="945"/>
      <c r="Y65" s="945"/>
      <c r="Z65" s="945"/>
      <c r="AA65" s="945"/>
      <c r="AB65" s="945"/>
      <c r="AC65" s="945"/>
      <c r="AD65" s="945"/>
      <c r="AE65" s="945"/>
      <c r="AF65" s="946"/>
      <c r="AH65" s="913" t="s">
        <v>174</v>
      </c>
      <c r="AI65" s="914"/>
      <c r="AJ65" s="914"/>
      <c r="AK65" s="914"/>
      <c r="AL65" s="914"/>
      <c r="AM65" s="914"/>
      <c r="AN65" s="914"/>
      <c r="AO65" s="914"/>
      <c r="AP65" s="914"/>
      <c r="AQ65" s="914"/>
      <c r="AR65" s="914"/>
      <c r="AS65" s="915"/>
      <c r="AT65" s="10"/>
      <c r="AU65" s="10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</row>
    <row r="66" spans="1:89" ht="15.75" customHeight="1">
      <c r="A66" s="908"/>
      <c r="B66" s="503"/>
      <c r="C66" s="503"/>
      <c r="D66" s="503"/>
      <c r="E66" s="503"/>
      <c r="F66" s="503"/>
      <c r="G66" s="503"/>
      <c r="H66" s="947"/>
      <c r="I66" s="947"/>
      <c r="J66" s="947"/>
      <c r="K66" s="947"/>
      <c r="L66" s="947"/>
      <c r="M66" s="9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4"/>
      <c r="AH66" s="938" t="s">
        <v>76</v>
      </c>
      <c r="AI66" s="939"/>
      <c r="AJ66" s="939"/>
      <c r="AK66" s="939"/>
      <c r="AL66" s="939"/>
      <c r="AM66" s="940"/>
      <c r="AN66" s="932">
        <f>ROUNDDOWN(Config!A36,0)</f>
        <v>0</v>
      </c>
      <c r="AO66" s="933"/>
      <c r="AP66" s="933"/>
      <c r="AQ66" s="933"/>
      <c r="AR66" s="933"/>
      <c r="AS66" s="934"/>
      <c r="AT66" s="10"/>
      <c r="AU66" s="10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</row>
    <row r="67" spans="1:89" ht="15.75" customHeight="1" thickBot="1">
      <c r="A67" s="590"/>
      <c r="B67" s="505"/>
      <c r="C67" s="505"/>
      <c r="D67" s="505"/>
      <c r="E67" s="505"/>
      <c r="F67" s="505"/>
      <c r="G67" s="505"/>
      <c r="H67" s="948"/>
      <c r="I67" s="948"/>
      <c r="J67" s="948"/>
      <c r="K67" s="948"/>
      <c r="L67" s="948"/>
      <c r="M67" s="95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7"/>
      <c r="AH67" s="941"/>
      <c r="AI67" s="942"/>
      <c r="AJ67" s="942"/>
      <c r="AK67" s="942"/>
      <c r="AL67" s="942"/>
      <c r="AM67" s="943"/>
      <c r="AN67" s="935"/>
      <c r="AO67" s="936"/>
      <c r="AP67" s="936"/>
      <c r="AQ67" s="936"/>
      <c r="AR67" s="936"/>
      <c r="AS67" s="937"/>
      <c r="AT67" s="10"/>
      <c r="AU67" s="10"/>
      <c r="AV67" s="10"/>
      <c r="AW67" s="10"/>
      <c r="AX67" s="10"/>
      <c r="AY67" s="10"/>
      <c r="AZ67" s="10"/>
    </row>
    <row r="68" spans="1:89" ht="15.75" customHeight="1" thickBot="1">
      <c r="A68" s="590"/>
      <c r="B68" s="505"/>
      <c r="C68" s="505"/>
      <c r="D68" s="505"/>
      <c r="E68" s="505"/>
      <c r="F68" s="505"/>
      <c r="G68" s="505"/>
      <c r="H68" s="948"/>
      <c r="I68" s="948"/>
      <c r="J68" s="948"/>
      <c r="K68" s="948"/>
      <c r="L68" s="948"/>
      <c r="M68" s="95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7"/>
      <c r="AH68" s="924" t="s">
        <v>63</v>
      </c>
      <c r="AI68" s="925"/>
      <c r="AJ68" s="925"/>
      <c r="AK68" s="925"/>
      <c r="AL68" s="928" t="s">
        <v>64</v>
      </c>
      <c r="AM68" s="929"/>
      <c r="AN68" s="929"/>
      <c r="AO68" s="929"/>
      <c r="AP68" s="924" t="s">
        <v>77</v>
      </c>
      <c r="AQ68" s="925"/>
      <c r="AR68" s="925"/>
      <c r="AS68" s="931"/>
      <c r="AT68" s="10"/>
      <c r="AU68" s="10"/>
      <c r="AV68" s="10"/>
      <c r="AW68" s="10"/>
      <c r="AX68" s="10"/>
      <c r="AY68" s="10"/>
      <c r="AZ68" s="10"/>
      <c r="BB68" s="8"/>
      <c r="BC68" s="8"/>
      <c r="BD68" s="8"/>
      <c r="BE68" s="8"/>
      <c r="BF68" s="8"/>
    </row>
    <row r="69" spans="1:89" ht="15.75" customHeight="1" thickBot="1">
      <c r="A69" s="724"/>
      <c r="B69" s="725"/>
      <c r="C69" s="725"/>
      <c r="D69" s="725"/>
      <c r="E69" s="725"/>
      <c r="F69" s="725"/>
      <c r="G69" s="725"/>
      <c r="H69" s="949"/>
      <c r="I69" s="949"/>
      <c r="J69" s="949"/>
      <c r="K69" s="949"/>
      <c r="L69" s="949"/>
      <c r="M69" s="98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100"/>
      <c r="AH69" s="926">
        <f>C19*5</f>
        <v>50</v>
      </c>
      <c r="AI69" s="927"/>
      <c r="AJ69" s="927"/>
      <c r="AK69" s="927"/>
      <c r="AL69" s="926">
        <f>C19*10</f>
        <v>100</v>
      </c>
      <c r="AM69" s="927"/>
      <c r="AN69" s="927"/>
      <c r="AO69" s="927"/>
      <c r="AP69" s="926">
        <f>C19*15</f>
        <v>150</v>
      </c>
      <c r="AQ69" s="927"/>
      <c r="AR69" s="927"/>
      <c r="AS69" s="930"/>
      <c r="AT69" s="10"/>
      <c r="AU69" s="10"/>
      <c r="AV69" s="10"/>
      <c r="AW69" s="10"/>
      <c r="AX69" s="10"/>
      <c r="AY69" s="10"/>
      <c r="AZ69" s="10"/>
      <c r="BB69" s="8"/>
      <c r="BC69" s="8"/>
      <c r="BD69" s="8"/>
      <c r="BE69" s="8"/>
      <c r="BF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</row>
    <row r="70" spans="1:89" ht="15.75" customHeight="1" thickBot="1">
      <c r="A70" s="86"/>
      <c r="B70" s="86"/>
      <c r="C70" s="86"/>
      <c r="D70" s="86"/>
      <c r="E70" s="86"/>
      <c r="F70" s="86"/>
      <c r="G70" s="86"/>
      <c r="H70" s="87"/>
      <c r="I70" s="87"/>
      <c r="J70" s="88"/>
      <c r="K70" s="88"/>
      <c r="L70" s="88"/>
      <c r="M70" s="89"/>
      <c r="N70" s="90"/>
      <c r="O70" s="90"/>
      <c r="P70" s="85"/>
      <c r="Q70" s="85"/>
      <c r="R70" s="85"/>
      <c r="S70" s="89"/>
      <c r="T70" s="89"/>
      <c r="U70" s="89"/>
      <c r="V70" s="89"/>
      <c r="W70" s="91"/>
      <c r="X70" s="91"/>
      <c r="Y70" s="91"/>
      <c r="Z70" s="89"/>
      <c r="AA70" s="90"/>
      <c r="AB70" s="89"/>
      <c r="AC70" s="89"/>
      <c r="AD70" s="90"/>
      <c r="AE70" s="89"/>
      <c r="AF70" s="89"/>
      <c r="AG70" s="89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10"/>
      <c r="AU70" s="10"/>
      <c r="AV70" s="10"/>
      <c r="AW70" s="10"/>
      <c r="AX70" s="10"/>
      <c r="AY70" s="10"/>
      <c r="AZ70" s="10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</row>
    <row r="71" spans="1:89" ht="15.75" customHeight="1" thickBot="1">
      <c r="A71" s="718" t="s">
        <v>139</v>
      </c>
      <c r="B71" s="786" t="s">
        <v>140</v>
      </c>
      <c r="C71" s="787"/>
      <c r="D71" s="787"/>
      <c r="E71" s="787"/>
      <c r="F71" s="787"/>
      <c r="G71" s="787"/>
      <c r="H71" s="787"/>
      <c r="I71" s="721" t="s">
        <v>44</v>
      </c>
      <c r="J71" s="721"/>
      <c r="K71" s="798" t="s">
        <v>141</v>
      </c>
      <c r="L71" s="798"/>
      <c r="M71" s="798"/>
      <c r="N71" s="798"/>
      <c r="O71" s="721" t="s">
        <v>119</v>
      </c>
      <c r="P71" s="721"/>
      <c r="Q71" s="721"/>
      <c r="R71" s="647" t="s">
        <v>49</v>
      </c>
      <c r="S71" s="647"/>
      <c r="T71" s="647"/>
      <c r="U71" s="780" t="s">
        <v>120</v>
      </c>
      <c r="V71" s="780"/>
      <c r="W71" s="780"/>
      <c r="X71" s="647" t="s">
        <v>37</v>
      </c>
      <c r="Y71" s="647"/>
      <c r="Z71" s="780" t="s">
        <v>42</v>
      </c>
      <c r="AA71" s="780"/>
      <c r="AB71" s="647" t="s">
        <v>41</v>
      </c>
      <c r="AC71" s="647"/>
      <c r="AD71" s="780" t="s">
        <v>40</v>
      </c>
      <c r="AE71" s="780"/>
      <c r="AF71" s="647" t="s">
        <v>39</v>
      </c>
      <c r="AG71" s="647"/>
      <c r="AH71" s="780" t="s">
        <v>38</v>
      </c>
      <c r="AI71" s="780"/>
      <c r="AJ71" s="647" t="s">
        <v>17</v>
      </c>
      <c r="AK71" s="647"/>
      <c r="AL71" s="647"/>
      <c r="AM71" s="647"/>
      <c r="AN71" s="780" t="s">
        <v>142</v>
      </c>
      <c r="AO71" s="780"/>
      <c r="AP71" s="780"/>
      <c r="AQ71" s="780"/>
      <c r="AR71" s="780"/>
      <c r="AS71" s="781"/>
      <c r="AT71" s="10"/>
      <c r="AU71" s="10"/>
      <c r="AV71" s="10"/>
      <c r="AW71" s="10"/>
      <c r="AX71" s="10"/>
      <c r="AY71" s="10"/>
      <c r="AZ71" s="10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</row>
    <row r="72" spans="1:89" ht="15.75" customHeight="1">
      <c r="A72" s="719"/>
      <c r="B72" s="788"/>
      <c r="C72" s="789"/>
      <c r="D72" s="789"/>
      <c r="E72" s="789"/>
      <c r="F72" s="789"/>
      <c r="G72" s="789"/>
      <c r="H72" s="789"/>
      <c r="I72" s="722"/>
      <c r="J72" s="722"/>
      <c r="K72" s="727"/>
      <c r="L72" s="727"/>
      <c r="M72" s="727"/>
      <c r="N72" s="727"/>
      <c r="O72" s="722"/>
      <c r="P72" s="722"/>
      <c r="Q72" s="722"/>
      <c r="R72" s="777">
        <v>0</v>
      </c>
      <c r="S72" s="777"/>
      <c r="T72" s="777"/>
      <c r="U72" s="777"/>
      <c r="V72" s="777"/>
      <c r="W72" s="808"/>
      <c r="X72" s="796"/>
      <c r="Y72" s="797"/>
      <c r="Z72" s="797"/>
      <c r="AA72" s="797"/>
      <c r="AB72" s="797"/>
      <c r="AC72" s="797"/>
      <c r="AD72" s="797"/>
      <c r="AE72" s="797"/>
      <c r="AF72" s="805"/>
      <c r="AG72" s="805"/>
      <c r="AH72" s="805"/>
      <c r="AI72" s="806"/>
      <c r="AJ72" s="776"/>
      <c r="AK72" s="777"/>
      <c r="AL72" s="777"/>
      <c r="AM72" s="777"/>
      <c r="AN72" s="782"/>
      <c r="AO72" s="782"/>
      <c r="AP72" s="782"/>
      <c r="AQ72" s="782"/>
      <c r="AR72" s="782"/>
      <c r="AS72" s="783"/>
      <c r="AT72" s="37"/>
      <c r="AU72" s="37"/>
      <c r="AV72" s="37"/>
      <c r="AW72" s="37"/>
      <c r="AX72" s="10"/>
      <c r="AY72" s="10"/>
      <c r="AZ72" s="10"/>
      <c r="BC72" s="8"/>
      <c r="BD72" s="8"/>
      <c r="BE72" s="8"/>
      <c r="BF72" s="8"/>
      <c r="BG72" s="8"/>
      <c r="BH72" s="8"/>
      <c r="BI72" s="8"/>
      <c r="BJ72" s="8"/>
      <c r="BK72" s="8"/>
      <c r="BL72" s="8"/>
    </row>
    <row r="73" spans="1:89" ht="15.75" customHeight="1" thickBot="1">
      <c r="A73" s="719"/>
      <c r="B73" s="790"/>
      <c r="C73" s="791"/>
      <c r="D73" s="791"/>
      <c r="E73" s="791"/>
      <c r="F73" s="791"/>
      <c r="G73" s="791"/>
      <c r="H73" s="791"/>
      <c r="I73" s="723"/>
      <c r="J73" s="723"/>
      <c r="K73" s="728"/>
      <c r="L73" s="728"/>
      <c r="M73" s="728"/>
      <c r="N73" s="728"/>
      <c r="O73" s="723"/>
      <c r="P73" s="723"/>
      <c r="Q73" s="723"/>
      <c r="R73" s="779"/>
      <c r="S73" s="779"/>
      <c r="T73" s="779"/>
      <c r="U73" s="779"/>
      <c r="V73" s="779"/>
      <c r="W73" s="809"/>
      <c r="X73" s="686">
        <f>INT(X72/2)-5</f>
        <v>-5</v>
      </c>
      <c r="Y73" s="687"/>
      <c r="Z73" s="687">
        <f>INT(Z72/2)-5</f>
        <v>-5</v>
      </c>
      <c r="AA73" s="687"/>
      <c r="AB73" s="687">
        <f>INT(AB72/2)-5</f>
        <v>-5</v>
      </c>
      <c r="AC73" s="687"/>
      <c r="AD73" s="687">
        <f>INT(AD72/2)-5</f>
        <v>-5</v>
      </c>
      <c r="AE73" s="687"/>
      <c r="AF73" s="687">
        <f>INT(AF72/2)-5</f>
        <v>-5</v>
      </c>
      <c r="AG73" s="687"/>
      <c r="AH73" s="687">
        <f>INT(AH72/2)-5</f>
        <v>-5</v>
      </c>
      <c r="AI73" s="695"/>
      <c r="AJ73" s="778"/>
      <c r="AK73" s="779"/>
      <c r="AL73" s="779"/>
      <c r="AM73" s="779"/>
      <c r="AN73" s="784"/>
      <c r="AO73" s="784"/>
      <c r="AP73" s="784"/>
      <c r="AQ73" s="784"/>
      <c r="AR73" s="784"/>
      <c r="AS73" s="785"/>
      <c r="AT73" s="10"/>
      <c r="AU73" s="10"/>
      <c r="AV73" s="10"/>
      <c r="AW73" s="10"/>
      <c r="AX73" s="10"/>
      <c r="AY73" s="10"/>
      <c r="AZ73" s="10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89" ht="15.75" customHeight="1">
      <c r="A74" s="719"/>
      <c r="B74" s="696" t="s">
        <v>147</v>
      </c>
      <c r="C74" s="697"/>
      <c r="D74" s="697"/>
      <c r="E74" s="698"/>
      <c r="F74" s="792"/>
      <c r="G74" s="711"/>
      <c r="H74" s="711"/>
      <c r="I74" s="711"/>
      <c r="J74" s="793"/>
      <c r="K74" s="799" t="s">
        <v>130</v>
      </c>
      <c r="L74" s="800"/>
      <c r="M74" s="801"/>
      <c r="N74" s="759"/>
      <c r="O74" s="760"/>
      <c r="P74" s="760"/>
      <c r="Q74" s="761"/>
      <c r="R74" s="696" t="s">
        <v>145</v>
      </c>
      <c r="S74" s="697"/>
      <c r="T74" s="697"/>
      <c r="U74" s="698"/>
      <c r="V74" s="794"/>
      <c r="W74" s="795"/>
      <c r="X74" s="749" t="s">
        <v>144</v>
      </c>
      <c r="Y74" s="750"/>
      <c r="Z74" s="751"/>
      <c r="AA74" s="710"/>
      <c r="AB74" s="711"/>
      <c r="AC74" s="711"/>
      <c r="AD74" s="711"/>
      <c r="AE74" s="712"/>
      <c r="AF74" s="696" t="s">
        <v>143</v>
      </c>
      <c r="AG74" s="697"/>
      <c r="AH74" s="697"/>
      <c r="AI74" s="704"/>
      <c r="AJ74" s="757"/>
      <c r="AK74" s="824"/>
      <c r="AL74" s="824"/>
      <c r="AM74" s="824"/>
      <c r="AN74" s="825"/>
      <c r="AO74" s="749" t="s">
        <v>146</v>
      </c>
      <c r="AP74" s="750"/>
      <c r="AQ74" s="751"/>
      <c r="AR74" s="757"/>
      <c r="AS74" s="758"/>
      <c r="AT74" s="10"/>
      <c r="AU74" s="10"/>
      <c r="AV74" s="10"/>
      <c r="AX74" s="10"/>
      <c r="AY74" s="10"/>
      <c r="AZ74" s="10"/>
      <c r="BA74" s="10"/>
      <c r="BB74" s="10"/>
      <c r="BC74" s="10"/>
    </row>
    <row r="75" spans="1:89" ht="15.75" customHeight="1" thickBot="1">
      <c r="A75" s="719"/>
      <c r="B75" s="699"/>
      <c r="C75" s="700"/>
      <c r="D75" s="700"/>
      <c r="E75" s="701"/>
      <c r="F75" s="587"/>
      <c r="G75" s="588"/>
      <c r="H75" s="588"/>
      <c r="I75" s="588"/>
      <c r="J75" s="589"/>
      <c r="K75" s="802"/>
      <c r="L75" s="803"/>
      <c r="M75" s="804"/>
      <c r="N75" s="762"/>
      <c r="O75" s="608"/>
      <c r="P75" s="608"/>
      <c r="Q75" s="609"/>
      <c r="R75" s="699"/>
      <c r="S75" s="700"/>
      <c r="T75" s="700"/>
      <c r="U75" s="701"/>
      <c r="V75" s="702"/>
      <c r="W75" s="703"/>
      <c r="X75" s="752"/>
      <c r="Y75" s="753"/>
      <c r="Z75" s="754"/>
      <c r="AA75" s="713" t="s">
        <v>96</v>
      </c>
      <c r="AB75" s="588"/>
      <c r="AC75" s="588"/>
      <c r="AD75" s="588"/>
      <c r="AE75" s="714"/>
      <c r="AF75" s="699"/>
      <c r="AG75" s="700"/>
      <c r="AH75" s="700"/>
      <c r="AI75" s="705"/>
      <c r="AJ75" s="755"/>
      <c r="AK75" s="826"/>
      <c r="AL75" s="826"/>
      <c r="AM75" s="826"/>
      <c r="AN75" s="827"/>
      <c r="AO75" s="752"/>
      <c r="AP75" s="753"/>
      <c r="AQ75" s="754"/>
      <c r="AR75" s="755"/>
      <c r="AS75" s="756"/>
      <c r="AT75" s="10"/>
      <c r="AU75" s="10"/>
      <c r="AW75" s="10"/>
      <c r="AX75" s="10"/>
      <c r="AY75" s="10"/>
      <c r="AZ75" s="10"/>
      <c r="BA75" s="10"/>
      <c r="BB75" s="10"/>
      <c r="BC75" s="10"/>
      <c r="CK75" s="74"/>
    </row>
    <row r="76" spans="1:89" ht="15.75" customHeight="1">
      <c r="A76" s="719"/>
      <c r="B76" s="763" t="s">
        <v>89</v>
      </c>
      <c r="C76" s="764"/>
      <c r="D76" s="765"/>
      <c r="E76" s="769"/>
      <c r="F76" s="770"/>
      <c r="G76" s="770"/>
      <c r="H76" s="770"/>
      <c r="I76" s="770"/>
      <c r="J76" s="770"/>
      <c r="K76" s="770"/>
      <c r="L76" s="770"/>
      <c r="M76" s="770"/>
      <c r="N76" s="770"/>
      <c r="O76" s="770"/>
      <c r="P76" s="770"/>
      <c r="Q76" s="770"/>
      <c r="R76" s="770"/>
      <c r="S76" s="770"/>
      <c r="T76" s="770"/>
      <c r="U76" s="770"/>
      <c r="V76" s="770"/>
      <c r="W76" s="770"/>
      <c r="X76" s="770"/>
      <c r="Y76" s="770"/>
      <c r="Z76" s="770"/>
      <c r="AA76" s="770"/>
      <c r="AB76" s="770"/>
      <c r="AC76" s="770"/>
      <c r="AD76" s="770"/>
      <c r="AE76" s="770"/>
      <c r="AF76" s="770"/>
      <c r="AG76" s="770"/>
      <c r="AH76" s="770"/>
      <c r="AI76" s="770"/>
      <c r="AJ76" s="771"/>
      <c r="AK76" s="771"/>
      <c r="AL76" s="771"/>
      <c r="AM76" s="771"/>
      <c r="AN76" s="771"/>
      <c r="AO76" s="770"/>
      <c r="AP76" s="770"/>
      <c r="AQ76" s="770"/>
      <c r="AR76" s="770"/>
      <c r="AS76" s="772"/>
      <c r="AT76" s="10"/>
      <c r="AU76" s="10"/>
      <c r="AV76" s="10"/>
      <c r="AW76" s="10"/>
      <c r="AX76" s="10"/>
      <c r="AY76" s="10"/>
      <c r="AZ76" s="10"/>
      <c r="BA76" s="10"/>
      <c r="BB76" s="10"/>
      <c r="BC76" s="10"/>
    </row>
    <row r="77" spans="1:89" ht="15.75" customHeight="1" thickBot="1">
      <c r="A77" s="720"/>
      <c r="B77" s="766"/>
      <c r="C77" s="767"/>
      <c r="D77" s="768"/>
      <c r="E77" s="773"/>
      <c r="F77" s="774"/>
      <c r="G77" s="774"/>
      <c r="H77" s="774"/>
      <c r="I77" s="774"/>
      <c r="J77" s="774"/>
      <c r="K77" s="774"/>
      <c r="L77" s="774"/>
      <c r="M77" s="774"/>
      <c r="N77" s="774"/>
      <c r="O77" s="774"/>
      <c r="P77" s="774"/>
      <c r="Q77" s="774"/>
      <c r="R77" s="774"/>
      <c r="S77" s="774"/>
      <c r="T77" s="774"/>
      <c r="U77" s="774"/>
      <c r="V77" s="774"/>
      <c r="W77" s="774"/>
      <c r="X77" s="774"/>
      <c r="Y77" s="774"/>
      <c r="Z77" s="774"/>
      <c r="AA77" s="774"/>
      <c r="AB77" s="774"/>
      <c r="AC77" s="774"/>
      <c r="AD77" s="774"/>
      <c r="AE77" s="774"/>
      <c r="AF77" s="774"/>
      <c r="AG77" s="774"/>
      <c r="AH77" s="774"/>
      <c r="AI77" s="774"/>
      <c r="AJ77" s="774"/>
      <c r="AK77" s="774"/>
      <c r="AL77" s="774"/>
      <c r="AM77" s="774"/>
      <c r="AN77" s="774"/>
      <c r="AO77" s="774"/>
      <c r="AP77" s="774"/>
      <c r="AQ77" s="774"/>
      <c r="AR77" s="774"/>
      <c r="AS77" s="775"/>
      <c r="AT77" s="10"/>
      <c r="AU77" s="10"/>
      <c r="AV77" s="10"/>
      <c r="AW77" s="10"/>
      <c r="AX77" s="10"/>
      <c r="AY77" s="10"/>
      <c r="AZ77" s="10"/>
      <c r="BA77" s="10"/>
      <c r="BB77" s="10"/>
    </row>
    <row r="78" spans="1:89" ht="15.75" customHeight="1" thickBot="1"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</row>
    <row r="79" spans="1:89" ht="15.75" customHeight="1" thickBot="1">
      <c r="A79" s="736" t="s">
        <v>161</v>
      </c>
      <c r="B79" s="614" t="s">
        <v>78</v>
      </c>
      <c r="C79" s="614"/>
      <c r="D79" s="614"/>
      <c r="E79" s="615"/>
      <c r="F79" s="657"/>
      <c r="G79" s="658"/>
      <c r="H79" s="658"/>
      <c r="I79" s="658"/>
      <c r="J79" s="658"/>
      <c r="K79" s="659"/>
      <c r="L79" s="29"/>
      <c r="M79" s="677" t="s">
        <v>162</v>
      </c>
      <c r="N79" s="270" t="s">
        <v>136</v>
      </c>
      <c r="O79" s="271"/>
      <c r="P79" s="271"/>
      <c r="Q79" s="271"/>
      <c r="R79" s="271"/>
      <c r="S79" s="271"/>
      <c r="T79" s="271"/>
      <c r="U79" s="272"/>
      <c r="V79" s="648"/>
      <c r="W79" s="649"/>
      <c r="X79" s="649"/>
      <c r="Y79" s="649"/>
      <c r="Z79" s="649"/>
      <c r="AA79" s="649"/>
      <c r="AB79" s="649"/>
      <c r="AC79" s="649"/>
      <c r="AD79" s="649"/>
      <c r="AE79" s="649"/>
      <c r="AF79" s="649"/>
      <c r="AG79" s="649"/>
      <c r="AH79" s="649"/>
      <c r="AI79" s="649"/>
      <c r="AJ79" s="649"/>
      <c r="AK79" s="649"/>
      <c r="AL79" s="649"/>
      <c r="AM79" s="649"/>
      <c r="AN79" s="649"/>
      <c r="AO79" s="649"/>
      <c r="AP79" s="649"/>
      <c r="AQ79" s="649"/>
      <c r="AR79" s="649"/>
      <c r="AS79" s="650"/>
      <c r="AT79" s="10"/>
      <c r="AU79" s="10"/>
      <c r="AV79" s="10"/>
      <c r="AW79" s="10"/>
      <c r="AX79" s="10"/>
      <c r="AY79" s="10"/>
      <c r="AZ79" s="10"/>
      <c r="BA79" s="10"/>
      <c r="BB79" s="10"/>
      <c r="BC79" s="39"/>
    </row>
    <row r="80" spans="1:89" ht="15.75" customHeight="1" thickBot="1">
      <c r="A80" s="737"/>
      <c r="B80" s="662" t="s">
        <v>79</v>
      </c>
      <c r="C80" s="662"/>
      <c r="D80" s="662"/>
      <c r="E80" s="663"/>
      <c r="F80" s="673"/>
      <c r="G80" s="198"/>
      <c r="H80" s="198"/>
      <c r="I80" s="198"/>
      <c r="J80" s="198"/>
      <c r="K80" s="595"/>
      <c r="L80" s="29"/>
      <c r="M80" s="678"/>
      <c r="N80" s="273"/>
      <c r="O80" s="274"/>
      <c r="P80" s="274"/>
      <c r="Q80" s="274"/>
      <c r="R80" s="274"/>
      <c r="S80" s="274"/>
      <c r="T80" s="274"/>
      <c r="U80" s="275"/>
      <c r="V80" s="651"/>
      <c r="W80" s="652"/>
      <c r="X80" s="652"/>
      <c r="Y80" s="652"/>
      <c r="Z80" s="652"/>
      <c r="AA80" s="652"/>
      <c r="AB80" s="652"/>
      <c r="AC80" s="652"/>
      <c r="AD80" s="652"/>
      <c r="AE80" s="652"/>
      <c r="AF80" s="652"/>
      <c r="AG80" s="652"/>
      <c r="AH80" s="652"/>
      <c r="AI80" s="652"/>
      <c r="AJ80" s="652"/>
      <c r="AK80" s="652"/>
      <c r="AL80" s="652"/>
      <c r="AM80" s="652"/>
      <c r="AN80" s="652"/>
      <c r="AO80" s="652"/>
      <c r="AP80" s="652"/>
      <c r="AQ80" s="652"/>
      <c r="AR80" s="652"/>
      <c r="AS80" s="653"/>
      <c r="AT80" s="10"/>
      <c r="AU80" s="10"/>
      <c r="AV80" s="10"/>
      <c r="AW80" s="10"/>
      <c r="AX80" s="10"/>
      <c r="AY80" s="10"/>
      <c r="AZ80" s="10"/>
      <c r="BA80" s="10"/>
      <c r="BB80" s="10"/>
      <c r="BC80" s="39"/>
    </row>
    <row r="81" spans="1:66" ht="15.75" customHeight="1" thickBot="1">
      <c r="A81" s="737"/>
      <c r="B81" s="660" t="s">
        <v>80</v>
      </c>
      <c r="C81" s="660"/>
      <c r="D81" s="660"/>
      <c r="E81" s="661"/>
      <c r="F81" s="594"/>
      <c r="G81" s="198"/>
      <c r="H81" s="198"/>
      <c r="I81" s="198"/>
      <c r="J81" s="198"/>
      <c r="K81" s="595"/>
      <c r="L81" s="29"/>
      <c r="M81" s="678"/>
      <c r="N81" s="680" t="s">
        <v>85</v>
      </c>
      <c r="O81" s="681"/>
      <c r="P81" s="682"/>
      <c r="Q81" s="276"/>
      <c r="R81" s="277"/>
      <c r="S81" s="277"/>
      <c r="T81" s="277"/>
      <c r="U81" s="277"/>
      <c r="V81" s="277"/>
      <c r="W81" s="277"/>
      <c r="X81" s="277"/>
      <c r="Y81" s="277"/>
      <c r="Z81" s="277"/>
      <c r="AA81" s="277"/>
      <c r="AB81" s="277"/>
      <c r="AC81" s="277"/>
      <c r="AD81" s="277"/>
      <c r="AE81" s="277"/>
      <c r="AF81" s="277"/>
      <c r="AG81" s="277"/>
      <c r="AH81" s="277"/>
      <c r="AI81" s="277"/>
      <c r="AJ81" s="277"/>
      <c r="AK81" s="277"/>
      <c r="AL81" s="277"/>
      <c r="AM81" s="277"/>
      <c r="AN81" s="277"/>
      <c r="AO81" s="277"/>
      <c r="AP81" s="277"/>
      <c r="AQ81" s="277"/>
      <c r="AR81" s="277"/>
      <c r="AS81" s="278"/>
      <c r="AT81" s="10"/>
      <c r="AU81" s="10"/>
      <c r="AV81" s="10"/>
      <c r="AW81" s="10"/>
      <c r="AX81" s="10"/>
      <c r="AY81" s="10"/>
      <c r="AZ81" s="10"/>
      <c r="BA81" s="10"/>
      <c r="BB81" s="10"/>
      <c r="BC81" s="39"/>
    </row>
    <row r="82" spans="1:66" ht="15.75" customHeight="1" thickBot="1">
      <c r="A82" s="737"/>
      <c r="B82" s="662" t="s">
        <v>48</v>
      </c>
      <c r="C82" s="662"/>
      <c r="D82" s="662"/>
      <c r="E82" s="663"/>
      <c r="F82" s="596"/>
      <c r="G82" s="597"/>
      <c r="H82" s="597"/>
      <c r="I82" s="597"/>
      <c r="J82" s="597"/>
      <c r="K82" s="598"/>
      <c r="L82" s="29"/>
      <c r="M82" s="678"/>
      <c r="N82" s="683"/>
      <c r="O82" s="684"/>
      <c r="P82" s="685"/>
      <c r="Q82" s="279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1"/>
      <c r="AT82" s="10"/>
      <c r="AU82" s="10"/>
      <c r="AV82" s="10"/>
      <c r="AW82" s="10"/>
      <c r="AX82" s="10"/>
      <c r="AY82" s="10"/>
      <c r="AZ82" s="10"/>
      <c r="BA82" s="10"/>
      <c r="BB82" s="10"/>
      <c r="BC82" s="39"/>
    </row>
    <row r="83" spans="1:66" ht="15.75" customHeight="1" thickBot="1">
      <c r="A83" s="737"/>
      <c r="B83" s="660" t="s">
        <v>81</v>
      </c>
      <c r="C83" s="660"/>
      <c r="D83" s="660"/>
      <c r="E83" s="660"/>
      <c r="F83" s="661"/>
      <c r="G83" s="594"/>
      <c r="H83" s="198"/>
      <c r="I83" s="198"/>
      <c r="J83" s="198"/>
      <c r="K83" s="595"/>
      <c r="L83" s="29"/>
      <c r="M83" s="678"/>
      <c r="N83" s="818" t="s">
        <v>86</v>
      </c>
      <c r="O83" s="819"/>
      <c r="P83" s="820"/>
      <c r="Q83" s="282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  <c r="AD83" s="283"/>
      <c r="AE83" s="283"/>
      <c r="AF83" s="283"/>
      <c r="AG83" s="283"/>
      <c r="AH83" s="283"/>
      <c r="AI83" s="283"/>
      <c r="AJ83" s="283"/>
      <c r="AK83" s="283"/>
      <c r="AL83" s="283"/>
      <c r="AM83" s="283"/>
      <c r="AN83" s="283"/>
      <c r="AO83" s="283"/>
      <c r="AP83" s="283"/>
      <c r="AQ83" s="283"/>
      <c r="AR83" s="283"/>
      <c r="AS83" s="284"/>
      <c r="AT83" s="10"/>
      <c r="AU83" s="10"/>
      <c r="AV83" s="10"/>
      <c r="AW83" s="10"/>
      <c r="AX83" s="10"/>
      <c r="AY83" s="10"/>
      <c r="AZ83" s="10"/>
      <c r="BA83" s="10"/>
      <c r="BB83" s="10"/>
      <c r="BC83" s="39"/>
      <c r="BD83" s="10"/>
    </row>
    <row r="84" spans="1:66" ht="15.75" customHeight="1" thickBot="1">
      <c r="A84" s="737"/>
      <c r="B84" s="662" t="s">
        <v>83</v>
      </c>
      <c r="C84" s="662"/>
      <c r="D84" s="662"/>
      <c r="E84" s="662"/>
      <c r="F84" s="663"/>
      <c r="G84" s="594"/>
      <c r="H84" s="198"/>
      <c r="I84" s="198"/>
      <c r="J84" s="198"/>
      <c r="K84" s="595"/>
      <c r="L84" s="29"/>
      <c r="M84" s="678"/>
      <c r="N84" s="821"/>
      <c r="O84" s="822"/>
      <c r="P84" s="823"/>
      <c r="Q84" s="279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1"/>
      <c r="AT84" s="10"/>
      <c r="AU84" s="10"/>
      <c r="AV84" s="10"/>
      <c r="AW84" s="10"/>
      <c r="AX84" s="10"/>
      <c r="AY84" s="10"/>
      <c r="AZ84" s="10"/>
      <c r="BA84" s="10"/>
      <c r="BB84" s="10"/>
      <c r="BC84" s="39"/>
      <c r="BD84" s="10"/>
      <c r="BE84" s="39"/>
      <c r="BF84" s="10"/>
      <c r="BG84" s="10"/>
      <c r="BH84" s="10"/>
      <c r="BI84" s="10"/>
      <c r="BJ84" s="10"/>
      <c r="BK84" s="10"/>
      <c r="BL84" s="10"/>
      <c r="BM84" s="10"/>
      <c r="BN84" s="10"/>
    </row>
    <row r="85" spans="1:66" ht="15.75" customHeight="1" thickBot="1">
      <c r="A85" s="737"/>
      <c r="B85" s="660" t="s">
        <v>82</v>
      </c>
      <c r="C85" s="660"/>
      <c r="D85" s="660"/>
      <c r="E85" s="660"/>
      <c r="F85" s="661"/>
      <c r="G85" s="741"/>
      <c r="H85" s="742"/>
      <c r="I85" s="742"/>
      <c r="J85" s="742"/>
      <c r="K85" s="743"/>
      <c r="L85" s="29"/>
      <c r="M85" s="678"/>
      <c r="N85" s="680" t="s">
        <v>87</v>
      </c>
      <c r="O85" s="681"/>
      <c r="P85" s="682"/>
      <c r="Q85" s="282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  <c r="AD85" s="283"/>
      <c r="AE85" s="283"/>
      <c r="AF85" s="283"/>
      <c r="AG85" s="283"/>
      <c r="AH85" s="283"/>
      <c r="AI85" s="283"/>
      <c r="AJ85" s="283"/>
      <c r="AK85" s="283"/>
      <c r="AL85" s="283"/>
      <c r="AM85" s="283"/>
      <c r="AN85" s="283"/>
      <c r="AO85" s="283"/>
      <c r="AP85" s="283"/>
      <c r="AQ85" s="283"/>
      <c r="AR85" s="283"/>
      <c r="AS85" s="284"/>
      <c r="AT85" s="10"/>
      <c r="AU85" s="10"/>
      <c r="AV85" s="10"/>
      <c r="AW85" s="10"/>
      <c r="AX85" s="10"/>
      <c r="AY85" s="10"/>
      <c r="AZ85" s="10"/>
      <c r="BA85" s="10"/>
      <c r="BB85" s="10"/>
      <c r="BC85" s="39"/>
      <c r="BD85" s="10"/>
      <c r="BE85" s="39"/>
      <c r="BF85" s="10"/>
      <c r="BG85" s="10"/>
      <c r="BH85" s="10"/>
      <c r="BI85" s="10"/>
      <c r="BJ85" s="10"/>
      <c r="BK85" s="10"/>
      <c r="BL85" s="10"/>
      <c r="BM85" s="10"/>
      <c r="BN85" s="10"/>
    </row>
    <row r="86" spans="1:66" ht="15.75" customHeight="1" thickBot="1">
      <c r="A86" s="737"/>
      <c r="B86" s="495" t="s">
        <v>84</v>
      </c>
      <c r="C86" s="495"/>
      <c r="D86" s="495"/>
      <c r="E86" s="495"/>
      <c r="F86" s="495"/>
      <c r="G86" s="495"/>
      <c r="H86" s="495"/>
      <c r="I86" s="495"/>
      <c r="J86" s="495"/>
      <c r="K86" s="496"/>
      <c r="L86" s="29"/>
      <c r="M86" s="678"/>
      <c r="N86" s="688"/>
      <c r="O86" s="689"/>
      <c r="P86" s="690"/>
      <c r="Q86" s="276"/>
      <c r="R86" s="277"/>
      <c r="S86" s="277"/>
      <c r="T86" s="277"/>
      <c r="U86" s="277"/>
      <c r="V86" s="277"/>
      <c r="W86" s="277"/>
      <c r="X86" s="277"/>
      <c r="Y86" s="277"/>
      <c r="Z86" s="277"/>
      <c r="AA86" s="277"/>
      <c r="AB86" s="277"/>
      <c r="AC86" s="277"/>
      <c r="AD86" s="277"/>
      <c r="AE86" s="277"/>
      <c r="AF86" s="277"/>
      <c r="AG86" s="277"/>
      <c r="AH86" s="277"/>
      <c r="AI86" s="277"/>
      <c r="AJ86" s="277"/>
      <c r="AK86" s="277"/>
      <c r="AL86" s="277"/>
      <c r="AM86" s="277"/>
      <c r="AN86" s="277"/>
      <c r="AO86" s="277"/>
      <c r="AP86" s="277"/>
      <c r="AQ86" s="277"/>
      <c r="AR86" s="277"/>
      <c r="AS86" s="278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6" ht="15.75" customHeight="1">
      <c r="A87" s="737"/>
      <c r="B87" s="664"/>
      <c r="C87" s="665"/>
      <c r="D87" s="665"/>
      <c r="E87" s="665"/>
      <c r="F87" s="665"/>
      <c r="G87" s="665"/>
      <c r="H87" s="665"/>
      <c r="I87" s="665"/>
      <c r="J87" s="665"/>
      <c r="K87" s="666"/>
      <c r="L87" s="29"/>
      <c r="M87" s="678"/>
      <c r="N87" s="729" t="s">
        <v>88</v>
      </c>
      <c r="O87" s="730"/>
      <c r="P87" s="730"/>
      <c r="Q87" s="730"/>
      <c r="R87" s="730"/>
      <c r="S87" s="731"/>
      <c r="T87" s="282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4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6" ht="15.75" customHeight="1" thickBot="1">
      <c r="A88" s="738"/>
      <c r="B88" s="667"/>
      <c r="C88" s="668"/>
      <c r="D88" s="668"/>
      <c r="E88" s="668"/>
      <c r="F88" s="668"/>
      <c r="G88" s="668"/>
      <c r="H88" s="668"/>
      <c r="I88" s="668"/>
      <c r="J88" s="668"/>
      <c r="K88" s="669"/>
      <c r="L88" s="29"/>
      <c r="M88" s="678"/>
      <c r="N88" s="732"/>
      <c r="O88" s="733"/>
      <c r="P88" s="733"/>
      <c r="Q88" s="733"/>
      <c r="R88" s="733"/>
      <c r="S88" s="734"/>
      <c r="T88" s="279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1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</row>
    <row r="89" spans="1:66" ht="15.75" customHeight="1" thickBot="1">
      <c r="A89" s="739"/>
      <c r="B89" s="670"/>
      <c r="C89" s="671"/>
      <c r="D89" s="671"/>
      <c r="E89" s="671"/>
      <c r="F89" s="671"/>
      <c r="G89" s="671"/>
      <c r="H89" s="671"/>
      <c r="I89" s="671"/>
      <c r="J89" s="671"/>
      <c r="K89" s="672"/>
      <c r="L89" s="29"/>
      <c r="M89" s="679"/>
      <c r="N89" s="744" t="s">
        <v>89</v>
      </c>
      <c r="O89" s="745"/>
      <c r="P89" s="745"/>
      <c r="Q89" s="746"/>
      <c r="R89" s="285"/>
      <c r="S89" s="286"/>
      <c r="T89" s="286"/>
      <c r="U89" s="286"/>
      <c r="V89" s="286"/>
      <c r="W89" s="286"/>
      <c r="X89" s="286"/>
      <c r="Y89" s="286"/>
      <c r="Z89" s="286"/>
      <c r="AA89" s="286"/>
      <c r="AB89" s="286"/>
      <c r="AC89" s="286"/>
      <c r="AD89" s="286"/>
      <c r="AE89" s="286"/>
      <c r="AF89" s="286"/>
      <c r="AG89" s="286"/>
      <c r="AH89" s="286"/>
      <c r="AI89" s="286"/>
      <c r="AJ89" s="286"/>
      <c r="AK89" s="286"/>
      <c r="AL89" s="286"/>
      <c r="AM89" s="286"/>
      <c r="AN89" s="286"/>
      <c r="AO89" s="286"/>
      <c r="AP89" s="286"/>
      <c r="AQ89" s="286"/>
      <c r="AR89" s="286"/>
      <c r="AS89" s="287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</row>
    <row r="90" spans="1:66" ht="15.75" customHeight="1" thickBo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V90" s="29"/>
      <c r="Y90" s="29"/>
      <c r="Z90" s="29"/>
      <c r="AA90" s="29"/>
      <c r="AB90" s="29"/>
      <c r="AN90" s="29"/>
      <c r="AO90" s="29"/>
      <c r="AP90" s="29"/>
      <c r="AQ90" s="29"/>
      <c r="AR90" s="29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</row>
    <row r="91" spans="1:66" ht="15.75" customHeight="1" thickBot="1">
      <c r="A91" s="903" t="s">
        <v>163</v>
      </c>
      <c r="B91" s="206" t="s">
        <v>110</v>
      </c>
      <c r="C91" s="207"/>
      <c r="D91" s="207"/>
      <c r="E91" s="207"/>
      <c r="F91" s="207"/>
      <c r="G91" s="207"/>
      <c r="H91" s="207"/>
      <c r="I91" s="207"/>
      <c r="J91" s="208"/>
      <c r="K91" s="674" t="s">
        <v>58</v>
      </c>
      <c r="L91" s="675"/>
      <c r="M91" s="676"/>
      <c r="N91" s="740" t="s">
        <v>111</v>
      </c>
      <c r="O91" s="107"/>
      <c r="P91" s="108"/>
      <c r="Q91" s="674" t="s">
        <v>112</v>
      </c>
      <c r="R91" s="675"/>
      <c r="S91" s="675"/>
      <c r="T91" s="676"/>
      <c r="U91" s="691" t="s">
        <v>113</v>
      </c>
      <c r="V91" s="692"/>
      <c r="W91" s="692"/>
      <c r="X91" s="692"/>
      <c r="Y91" s="693"/>
      <c r="Z91" s="200" t="s">
        <v>75</v>
      </c>
      <c r="AA91" s="200"/>
      <c r="AB91" s="200"/>
      <c r="AC91" s="200"/>
      <c r="AD91" s="200"/>
      <c r="AE91" s="200"/>
      <c r="AF91" s="200"/>
      <c r="AG91" s="200"/>
      <c r="AH91" s="200"/>
      <c r="AI91" s="200"/>
      <c r="AJ91" s="200"/>
      <c r="AK91" s="200"/>
      <c r="AL91" s="200"/>
      <c r="AM91" s="200"/>
      <c r="AN91" s="200"/>
      <c r="AO91" s="200"/>
      <c r="AP91" s="200"/>
      <c r="AQ91" s="200"/>
      <c r="AR91" s="200"/>
      <c r="AS91" s="201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</row>
    <row r="92" spans="1:66" ht="15.75" customHeight="1">
      <c r="A92" s="904"/>
      <c r="B92" s="747"/>
      <c r="C92" s="748"/>
      <c r="D92" s="748"/>
      <c r="E92" s="748"/>
      <c r="F92" s="748"/>
      <c r="G92" s="748"/>
      <c r="H92" s="748"/>
      <c r="I92" s="748"/>
      <c r="J92" s="748"/>
      <c r="K92" s="735"/>
      <c r="L92" s="735"/>
      <c r="M92" s="735"/>
      <c r="N92" s="190"/>
      <c r="O92" s="190"/>
      <c r="P92" s="190"/>
      <c r="Q92" s="191"/>
      <c r="R92" s="191"/>
      <c r="S92" s="191"/>
      <c r="T92" s="191"/>
      <c r="U92" s="191"/>
      <c r="V92" s="191"/>
      <c r="W92" s="191"/>
      <c r="X92" s="191"/>
      <c r="Y92" s="197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92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</row>
    <row r="93" spans="1:66" ht="15.75" customHeight="1">
      <c r="A93" s="904"/>
      <c r="B93" s="192"/>
      <c r="C93" s="193"/>
      <c r="D93" s="193"/>
      <c r="E93" s="193"/>
      <c r="F93" s="193"/>
      <c r="G93" s="193"/>
      <c r="H93" s="193"/>
      <c r="I93" s="193"/>
      <c r="J93" s="193"/>
      <c r="K93" s="190"/>
      <c r="L93" s="190"/>
      <c r="M93" s="190"/>
      <c r="N93" s="190"/>
      <c r="O93" s="190"/>
      <c r="P93" s="190"/>
      <c r="Q93" s="191"/>
      <c r="R93" s="191"/>
      <c r="S93" s="191"/>
      <c r="T93" s="191"/>
      <c r="U93" s="191"/>
      <c r="V93" s="191"/>
      <c r="W93" s="191"/>
      <c r="X93" s="191"/>
      <c r="Y93" s="197"/>
      <c r="Z93" s="178"/>
      <c r="AA93" s="178"/>
      <c r="AB93" s="178"/>
      <c r="AC93" s="178"/>
      <c r="AD93" s="178"/>
      <c r="AE93" s="178"/>
      <c r="AF93" s="178"/>
      <c r="AG93" s="178"/>
      <c r="AH93" s="178"/>
      <c r="AI93" s="178"/>
      <c r="AJ93" s="178"/>
      <c r="AK93" s="178"/>
      <c r="AL93" s="178"/>
      <c r="AM93" s="178"/>
      <c r="AN93" s="178"/>
      <c r="AO93" s="178"/>
      <c r="AP93" s="178"/>
      <c r="AQ93" s="178"/>
      <c r="AR93" s="178"/>
      <c r="AS93" s="706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</row>
    <row r="94" spans="1:66" ht="15.75" customHeight="1">
      <c r="A94" s="904"/>
      <c r="B94" s="192"/>
      <c r="C94" s="193"/>
      <c r="D94" s="193"/>
      <c r="E94" s="193"/>
      <c r="F94" s="193"/>
      <c r="G94" s="193"/>
      <c r="H94" s="193"/>
      <c r="I94" s="193"/>
      <c r="J94" s="193"/>
      <c r="K94" s="190"/>
      <c r="L94" s="190"/>
      <c r="M94" s="190"/>
      <c r="N94" s="190"/>
      <c r="O94" s="190"/>
      <c r="P94" s="190"/>
      <c r="Q94" s="191"/>
      <c r="R94" s="191"/>
      <c r="S94" s="191"/>
      <c r="T94" s="191"/>
      <c r="U94" s="191"/>
      <c r="V94" s="191"/>
      <c r="W94" s="191"/>
      <c r="X94" s="191"/>
      <c r="Y94" s="197"/>
      <c r="Z94" s="178"/>
      <c r="AA94" s="178"/>
      <c r="AB94" s="178"/>
      <c r="AC94" s="178"/>
      <c r="AD94" s="178"/>
      <c r="AE94" s="178"/>
      <c r="AF94" s="178"/>
      <c r="AG94" s="178"/>
      <c r="AH94" s="178"/>
      <c r="AI94" s="178"/>
      <c r="AJ94" s="178"/>
      <c r="AK94" s="178"/>
      <c r="AL94" s="178"/>
      <c r="AM94" s="178"/>
      <c r="AN94" s="178"/>
      <c r="AO94" s="178"/>
      <c r="AP94" s="178"/>
      <c r="AQ94" s="178"/>
      <c r="AR94" s="178"/>
      <c r="AS94" s="706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</row>
    <row r="95" spans="1:66" ht="15.75" customHeight="1">
      <c r="A95" s="904"/>
      <c r="B95" s="192"/>
      <c r="C95" s="193"/>
      <c r="D95" s="193"/>
      <c r="E95" s="193"/>
      <c r="F95" s="193"/>
      <c r="G95" s="193"/>
      <c r="H95" s="193"/>
      <c r="I95" s="193"/>
      <c r="J95" s="193"/>
      <c r="K95" s="190"/>
      <c r="L95" s="190"/>
      <c r="M95" s="190"/>
      <c r="N95" s="735"/>
      <c r="O95" s="735"/>
      <c r="P95" s="735"/>
      <c r="Q95" s="205"/>
      <c r="R95" s="205"/>
      <c r="S95" s="205"/>
      <c r="T95" s="205"/>
      <c r="U95" s="205"/>
      <c r="V95" s="205"/>
      <c r="W95" s="205"/>
      <c r="X95" s="205"/>
      <c r="Y95" s="602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6"/>
      <c r="AS95" s="92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</row>
    <row r="96" spans="1:66" ht="15.75" customHeight="1">
      <c r="A96" s="904"/>
      <c r="B96" s="192"/>
      <c r="C96" s="193"/>
      <c r="D96" s="193"/>
      <c r="E96" s="193"/>
      <c r="F96" s="193"/>
      <c r="G96" s="193"/>
      <c r="H96" s="193"/>
      <c r="I96" s="193"/>
      <c r="J96" s="193"/>
      <c r="K96" s="190"/>
      <c r="L96" s="190"/>
      <c r="M96" s="190"/>
      <c r="N96" s="190"/>
      <c r="O96" s="190"/>
      <c r="P96" s="190"/>
      <c r="Q96" s="191"/>
      <c r="R96" s="191"/>
      <c r="S96" s="191"/>
      <c r="T96" s="191"/>
      <c r="U96" s="191"/>
      <c r="V96" s="191"/>
      <c r="W96" s="191"/>
      <c r="X96" s="191"/>
      <c r="Y96" s="197"/>
      <c r="Z96" s="178"/>
      <c r="AA96" s="178"/>
      <c r="AB96" s="178"/>
      <c r="AC96" s="178"/>
      <c r="AD96" s="178"/>
      <c r="AE96" s="178"/>
      <c r="AF96" s="178"/>
      <c r="AG96" s="178"/>
      <c r="AH96" s="178"/>
      <c r="AI96" s="178"/>
      <c r="AJ96" s="178"/>
      <c r="AK96" s="178"/>
      <c r="AL96" s="178"/>
      <c r="AM96" s="178"/>
      <c r="AN96" s="178"/>
      <c r="AO96" s="178"/>
      <c r="AP96" s="178"/>
      <c r="AQ96" s="178"/>
      <c r="AR96" s="178"/>
      <c r="AS96" s="706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</row>
    <row r="97" spans="1:66" ht="15.75" customHeight="1">
      <c r="A97" s="904"/>
      <c r="B97" s="192"/>
      <c r="C97" s="193"/>
      <c r="D97" s="193"/>
      <c r="E97" s="193"/>
      <c r="F97" s="193"/>
      <c r="G97" s="193"/>
      <c r="H97" s="193"/>
      <c r="I97" s="193"/>
      <c r="J97" s="193"/>
      <c r="K97" s="190"/>
      <c r="L97" s="190"/>
      <c r="M97" s="190"/>
      <c r="N97" s="190"/>
      <c r="O97" s="190"/>
      <c r="P97" s="190"/>
      <c r="Q97" s="191"/>
      <c r="R97" s="191"/>
      <c r="S97" s="191"/>
      <c r="T97" s="191"/>
      <c r="U97" s="191"/>
      <c r="V97" s="191"/>
      <c r="W97" s="191"/>
      <c r="X97" s="191"/>
      <c r="Y97" s="197"/>
      <c r="Z97" s="178"/>
      <c r="AA97" s="178"/>
      <c r="AB97" s="178"/>
      <c r="AC97" s="178"/>
      <c r="AD97" s="178"/>
      <c r="AE97" s="178"/>
      <c r="AF97" s="178"/>
      <c r="AG97" s="178"/>
      <c r="AH97" s="178"/>
      <c r="AI97" s="178"/>
      <c r="AJ97" s="178"/>
      <c r="AK97" s="178"/>
      <c r="AL97" s="178"/>
      <c r="AM97" s="178"/>
      <c r="AN97" s="178"/>
      <c r="AO97" s="178"/>
      <c r="AP97" s="178"/>
      <c r="AQ97" s="178"/>
      <c r="AR97" s="178"/>
      <c r="AS97" s="706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</row>
    <row r="98" spans="1:66" ht="15.75" customHeight="1">
      <c r="A98" s="904"/>
      <c r="B98" s="192"/>
      <c r="C98" s="193"/>
      <c r="D98" s="193"/>
      <c r="E98" s="193"/>
      <c r="F98" s="193"/>
      <c r="G98" s="193"/>
      <c r="H98" s="193"/>
      <c r="I98" s="193"/>
      <c r="J98" s="193"/>
      <c r="K98" s="190"/>
      <c r="L98" s="190"/>
      <c r="M98" s="190"/>
      <c r="N98" s="190"/>
      <c r="O98" s="190"/>
      <c r="P98" s="190"/>
      <c r="Q98" s="191"/>
      <c r="R98" s="191"/>
      <c r="S98" s="191"/>
      <c r="T98" s="191"/>
      <c r="U98" s="191"/>
      <c r="V98" s="191"/>
      <c r="W98" s="191"/>
      <c r="X98" s="191"/>
      <c r="Y98" s="197"/>
      <c r="Z98" s="178"/>
      <c r="AA98" s="178"/>
      <c r="AB98" s="178"/>
      <c r="AC98" s="178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706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</row>
    <row r="99" spans="1:66" ht="15.75" customHeight="1">
      <c r="A99" s="904"/>
      <c r="B99" s="192"/>
      <c r="C99" s="193"/>
      <c r="D99" s="193"/>
      <c r="E99" s="193"/>
      <c r="F99" s="193"/>
      <c r="G99" s="193"/>
      <c r="H99" s="193"/>
      <c r="I99" s="193"/>
      <c r="J99" s="193"/>
      <c r="K99" s="190"/>
      <c r="L99" s="190"/>
      <c r="M99" s="190"/>
      <c r="N99" s="194"/>
      <c r="O99" s="195"/>
      <c r="P99" s="196"/>
      <c r="Q99" s="197"/>
      <c r="R99" s="198"/>
      <c r="S99" s="198"/>
      <c r="T99" s="199"/>
      <c r="U99" s="197"/>
      <c r="V99" s="198"/>
      <c r="W99" s="198"/>
      <c r="X99" s="198"/>
      <c r="Y99" s="199"/>
      <c r="Z99" s="178"/>
      <c r="AA99" s="178"/>
      <c r="AB99" s="178"/>
      <c r="AC99" s="178"/>
      <c r="AD99" s="178"/>
      <c r="AE99" s="178"/>
      <c r="AF99" s="178"/>
      <c r="AG99" s="178"/>
      <c r="AH99" s="178"/>
      <c r="AI99" s="178"/>
      <c r="AJ99" s="178"/>
      <c r="AK99" s="178"/>
      <c r="AL99" s="178"/>
      <c r="AM99" s="178"/>
      <c r="AN99" s="178"/>
      <c r="AO99" s="178"/>
      <c r="AP99" s="178"/>
      <c r="AQ99" s="178"/>
      <c r="AR99" s="178"/>
      <c r="AS99" s="706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</row>
    <row r="100" spans="1:66" ht="15.75" customHeight="1">
      <c r="A100" s="904"/>
      <c r="B100" s="192"/>
      <c r="C100" s="193"/>
      <c r="D100" s="193"/>
      <c r="E100" s="193"/>
      <c r="F100" s="193"/>
      <c r="G100" s="193"/>
      <c r="H100" s="193"/>
      <c r="I100" s="193"/>
      <c r="J100" s="193"/>
      <c r="K100" s="194"/>
      <c r="L100" s="195"/>
      <c r="M100" s="196"/>
      <c r="N100" s="194"/>
      <c r="O100" s="195"/>
      <c r="P100" s="196"/>
      <c r="Q100" s="197"/>
      <c r="R100" s="198"/>
      <c r="S100" s="198"/>
      <c r="T100" s="199"/>
      <c r="U100" s="197"/>
      <c r="V100" s="198"/>
      <c r="W100" s="198"/>
      <c r="X100" s="198"/>
      <c r="Y100" s="199"/>
      <c r="Z100" s="202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  <c r="AS100" s="204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</row>
    <row r="101" spans="1:66" ht="15.75" customHeight="1">
      <c r="A101" s="904"/>
      <c r="B101" s="654"/>
      <c r="C101" s="655"/>
      <c r="D101" s="655"/>
      <c r="E101" s="655"/>
      <c r="F101" s="655"/>
      <c r="G101" s="655"/>
      <c r="H101" s="655"/>
      <c r="I101" s="655"/>
      <c r="J101" s="656"/>
      <c r="K101" s="194"/>
      <c r="L101" s="195"/>
      <c r="M101" s="196"/>
      <c r="N101" s="194"/>
      <c r="O101" s="195"/>
      <c r="P101" s="196"/>
      <c r="Q101" s="197"/>
      <c r="R101" s="198"/>
      <c r="S101" s="198"/>
      <c r="T101" s="199"/>
      <c r="U101" s="197"/>
      <c r="V101" s="198"/>
      <c r="W101" s="198"/>
      <c r="X101" s="198"/>
      <c r="Y101" s="199"/>
      <c r="Z101" s="202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3"/>
      <c r="AS101" s="204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</row>
    <row r="102" spans="1:66" ht="15.75" customHeight="1">
      <c r="A102" s="904"/>
      <c r="B102" s="654"/>
      <c r="C102" s="655"/>
      <c r="D102" s="655"/>
      <c r="E102" s="655"/>
      <c r="F102" s="655"/>
      <c r="G102" s="655"/>
      <c r="H102" s="655"/>
      <c r="I102" s="655"/>
      <c r="J102" s="656"/>
      <c r="K102" s="194"/>
      <c r="L102" s="195"/>
      <c r="M102" s="196"/>
      <c r="N102" s="194"/>
      <c r="O102" s="195"/>
      <c r="P102" s="196"/>
      <c r="Q102" s="197"/>
      <c r="R102" s="198"/>
      <c r="S102" s="198"/>
      <c r="T102" s="199"/>
      <c r="U102" s="197"/>
      <c r="V102" s="198"/>
      <c r="W102" s="198"/>
      <c r="X102" s="198"/>
      <c r="Y102" s="199"/>
      <c r="Z102" s="202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3"/>
      <c r="AS102" s="204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</row>
    <row r="103" spans="1:66" ht="15.75" customHeight="1">
      <c r="A103" s="904"/>
      <c r="B103" s="192"/>
      <c r="C103" s="193"/>
      <c r="D103" s="193"/>
      <c r="E103" s="193"/>
      <c r="F103" s="193"/>
      <c r="G103" s="193"/>
      <c r="H103" s="193"/>
      <c r="I103" s="193"/>
      <c r="J103" s="193"/>
      <c r="K103" s="194"/>
      <c r="L103" s="195"/>
      <c r="M103" s="196"/>
      <c r="N103" s="194"/>
      <c r="O103" s="195"/>
      <c r="P103" s="196"/>
      <c r="Q103" s="197"/>
      <c r="R103" s="198"/>
      <c r="S103" s="198"/>
      <c r="T103" s="199"/>
      <c r="U103" s="197"/>
      <c r="V103" s="198"/>
      <c r="W103" s="198"/>
      <c r="X103" s="198"/>
      <c r="Y103" s="199"/>
      <c r="Z103" s="202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  <c r="AS103" s="204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</row>
    <row r="104" spans="1:66" ht="15.75" customHeight="1">
      <c r="A104" s="904"/>
      <c r="B104" s="192"/>
      <c r="C104" s="193"/>
      <c r="D104" s="193"/>
      <c r="E104" s="193"/>
      <c r="F104" s="193"/>
      <c r="G104" s="193"/>
      <c r="H104" s="193"/>
      <c r="I104" s="193"/>
      <c r="J104" s="193"/>
      <c r="K104" s="190"/>
      <c r="L104" s="190"/>
      <c r="M104" s="190"/>
      <c r="N104" s="190"/>
      <c r="O104" s="190"/>
      <c r="P104" s="190"/>
      <c r="Q104" s="191"/>
      <c r="R104" s="191"/>
      <c r="S104" s="191"/>
      <c r="T104" s="191"/>
      <c r="U104" s="191"/>
      <c r="V104" s="191"/>
      <c r="W104" s="191"/>
      <c r="X104" s="191"/>
      <c r="Y104" s="197"/>
      <c r="Z104" s="178"/>
      <c r="AA104" s="178"/>
      <c r="AB104" s="178"/>
      <c r="AC104" s="178"/>
      <c r="AD104" s="178"/>
      <c r="AE104" s="178"/>
      <c r="AF104" s="178"/>
      <c r="AG104" s="178"/>
      <c r="AH104" s="178"/>
      <c r="AI104" s="178"/>
      <c r="AJ104" s="178"/>
      <c r="AK104" s="178"/>
      <c r="AL104" s="178"/>
      <c r="AM104" s="178"/>
      <c r="AN104" s="178"/>
      <c r="AO104" s="178"/>
      <c r="AP104" s="178"/>
      <c r="AQ104" s="178"/>
      <c r="AR104" s="178"/>
      <c r="AS104" s="706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</row>
    <row r="105" spans="1:66" ht="15.75" customHeight="1">
      <c r="A105" s="904"/>
      <c r="B105" s="192"/>
      <c r="C105" s="193"/>
      <c r="D105" s="193"/>
      <c r="E105" s="193"/>
      <c r="F105" s="193"/>
      <c r="G105" s="193"/>
      <c r="H105" s="193"/>
      <c r="I105" s="193"/>
      <c r="J105" s="193"/>
      <c r="K105" s="190"/>
      <c r="L105" s="190"/>
      <c r="M105" s="190"/>
      <c r="N105" s="190"/>
      <c r="O105" s="190"/>
      <c r="P105" s="190"/>
      <c r="Q105" s="191"/>
      <c r="R105" s="191"/>
      <c r="S105" s="191"/>
      <c r="T105" s="191"/>
      <c r="U105" s="191"/>
      <c r="V105" s="191"/>
      <c r="W105" s="191"/>
      <c r="X105" s="191"/>
      <c r="Y105" s="197"/>
      <c r="Z105" s="178"/>
      <c r="AA105" s="178"/>
      <c r="AB105" s="178"/>
      <c r="AC105" s="178"/>
      <c r="AD105" s="178"/>
      <c r="AE105" s="178"/>
      <c r="AF105" s="178"/>
      <c r="AG105" s="178"/>
      <c r="AH105" s="178"/>
      <c r="AI105" s="178"/>
      <c r="AJ105" s="178"/>
      <c r="AK105" s="178"/>
      <c r="AL105" s="178"/>
      <c r="AM105" s="178"/>
      <c r="AN105" s="178"/>
      <c r="AO105" s="178"/>
      <c r="AP105" s="178"/>
      <c r="AQ105" s="178"/>
      <c r="AR105" s="178"/>
      <c r="AS105" s="706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</row>
    <row r="106" spans="1:66" ht="15.75" customHeight="1">
      <c r="A106" s="904"/>
      <c r="B106" s="192"/>
      <c r="C106" s="193"/>
      <c r="D106" s="193"/>
      <c r="E106" s="193"/>
      <c r="F106" s="193"/>
      <c r="G106" s="193"/>
      <c r="H106" s="193"/>
      <c r="I106" s="193"/>
      <c r="J106" s="193"/>
      <c r="K106" s="190"/>
      <c r="L106" s="190"/>
      <c r="M106" s="190"/>
      <c r="N106" s="190"/>
      <c r="O106" s="190"/>
      <c r="P106" s="190"/>
      <c r="Q106" s="191"/>
      <c r="R106" s="191"/>
      <c r="S106" s="191"/>
      <c r="T106" s="191"/>
      <c r="U106" s="191"/>
      <c r="V106" s="191"/>
      <c r="W106" s="191"/>
      <c r="X106" s="191"/>
      <c r="Y106" s="197"/>
      <c r="Z106" s="178"/>
      <c r="AA106" s="178"/>
      <c r="AB106" s="178"/>
      <c r="AC106" s="178"/>
      <c r="AD106" s="178"/>
      <c r="AE106" s="178"/>
      <c r="AF106" s="178"/>
      <c r="AG106" s="178"/>
      <c r="AH106" s="178"/>
      <c r="AI106" s="178"/>
      <c r="AJ106" s="178"/>
      <c r="AK106" s="178"/>
      <c r="AL106" s="178"/>
      <c r="AM106" s="178"/>
      <c r="AN106" s="178"/>
      <c r="AO106" s="178"/>
      <c r="AP106" s="178"/>
      <c r="AQ106" s="178"/>
      <c r="AR106" s="178"/>
      <c r="AS106" s="706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</row>
    <row r="107" spans="1:66" ht="15.75" customHeight="1">
      <c r="A107" s="904"/>
      <c r="B107" s="192"/>
      <c r="C107" s="193"/>
      <c r="D107" s="193"/>
      <c r="E107" s="193"/>
      <c r="F107" s="193"/>
      <c r="G107" s="193"/>
      <c r="H107" s="193"/>
      <c r="I107" s="193"/>
      <c r="J107" s="193"/>
      <c r="K107" s="190"/>
      <c r="L107" s="190"/>
      <c r="M107" s="190"/>
      <c r="N107" s="190"/>
      <c r="O107" s="190"/>
      <c r="P107" s="190"/>
      <c r="Q107" s="191"/>
      <c r="R107" s="191"/>
      <c r="S107" s="191"/>
      <c r="T107" s="191"/>
      <c r="U107" s="191"/>
      <c r="V107" s="191"/>
      <c r="W107" s="191"/>
      <c r="X107" s="191"/>
      <c r="Y107" s="197"/>
      <c r="Z107" s="178"/>
      <c r="AA107" s="178"/>
      <c r="AB107" s="178"/>
      <c r="AC107" s="178"/>
      <c r="AD107" s="178"/>
      <c r="AE107" s="178"/>
      <c r="AF107" s="178"/>
      <c r="AG107" s="178"/>
      <c r="AH107" s="178"/>
      <c r="AI107" s="178"/>
      <c r="AJ107" s="178"/>
      <c r="AK107" s="178"/>
      <c r="AL107" s="178"/>
      <c r="AM107" s="178"/>
      <c r="AN107" s="178"/>
      <c r="AO107" s="178"/>
      <c r="AP107" s="178"/>
      <c r="AQ107" s="178"/>
      <c r="AR107" s="178"/>
      <c r="AS107" s="706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</row>
    <row r="108" spans="1:66" ht="15.75" customHeight="1">
      <c r="A108" s="904"/>
      <c r="B108" s="192"/>
      <c r="C108" s="193"/>
      <c r="D108" s="193"/>
      <c r="E108" s="193"/>
      <c r="F108" s="193"/>
      <c r="G108" s="193"/>
      <c r="H108" s="193"/>
      <c r="I108" s="193"/>
      <c r="J108" s="193"/>
      <c r="K108" s="190"/>
      <c r="L108" s="190"/>
      <c r="M108" s="190"/>
      <c r="N108" s="190"/>
      <c r="O108" s="190"/>
      <c r="P108" s="190"/>
      <c r="Q108" s="191"/>
      <c r="R108" s="191"/>
      <c r="S108" s="191"/>
      <c r="T108" s="191"/>
      <c r="U108" s="191"/>
      <c r="V108" s="191"/>
      <c r="W108" s="191"/>
      <c r="X108" s="191"/>
      <c r="Y108" s="197"/>
      <c r="Z108" s="178"/>
      <c r="AA108" s="178"/>
      <c r="AB108" s="178"/>
      <c r="AC108" s="178"/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706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</row>
    <row r="109" spans="1:66" ht="15.75" customHeight="1">
      <c r="A109" s="904"/>
      <c r="B109" s="192"/>
      <c r="C109" s="193"/>
      <c r="D109" s="193"/>
      <c r="E109" s="193"/>
      <c r="F109" s="193"/>
      <c r="G109" s="193"/>
      <c r="H109" s="193"/>
      <c r="I109" s="193"/>
      <c r="J109" s="193"/>
      <c r="K109" s="190"/>
      <c r="L109" s="190"/>
      <c r="M109" s="190"/>
      <c r="N109" s="190"/>
      <c r="O109" s="190"/>
      <c r="P109" s="190"/>
      <c r="Q109" s="191"/>
      <c r="R109" s="191"/>
      <c r="S109" s="191"/>
      <c r="T109" s="191"/>
      <c r="U109" s="191"/>
      <c r="V109" s="191"/>
      <c r="W109" s="191"/>
      <c r="X109" s="191"/>
      <c r="Y109" s="197"/>
      <c r="Z109" s="178"/>
      <c r="AA109" s="178"/>
      <c r="AB109" s="178"/>
      <c r="AC109" s="178"/>
      <c r="AD109" s="178"/>
      <c r="AE109" s="178"/>
      <c r="AF109" s="178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706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</row>
    <row r="110" spans="1:66" ht="15.75" customHeight="1">
      <c r="A110" s="904"/>
      <c r="B110" s="192"/>
      <c r="C110" s="193"/>
      <c r="D110" s="193"/>
      <c r="E110" s="193"/>
      <c r="F110" s="193"/>
      <c r="G110" s="193"/>
      <c r="H110" s="193"/>
      <c r="I110" s="193"/>
      <c r="J110" s="193"/>
      <c r="K110" s="190"/>
      <c r="L110" s="190"/>
      <c r="M110" s="190"/>
      <c r="N110" s="190"/>
      <c r="O110" s="190"/>
      <c r="P110" s="190"/>
      <c r="Q110" s="191"/>
      <c r="R110" s="191"/>
      <c r="S110" s="191"/>
      <c r="T110" s="191"/>
      <c r="U110" s="191"/>
      <c r="V110" s="191"/>
      <c r="W110" s="191"/>
      <c r="X110" s="191"/>
      <c r="Y110" s="197"/>
      <c r="Z110" s="178"/>
      <c r="AA110" s="178"/>
      <c r="AB110" s="178"/>
      <c r="AC110" s="178"/>
      <c r="AD110" s="178"/>
      <c r="AE110" s="178"/>
      <c r="AF110" s="178"/>
      <c r="AG110" s="178"/>
      <c r="AH110" s="178"/>
      <c r="AI110" s="178"/>
      <c r="AJ110" s="178"/>
      <c r="AK110" s="178"/>
      <c r="AL110" s="178"/>
      <c r="AM110" s="178"/>
      <c r="AN110" s="178"/>
      <c r="AO110" s="178"/>
      <c r="AP110" s="178"/>
      <c r="AQ110" s="178"/>
      <c r="AR110" s="178"/>
      <c r="AS110" s="706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</row>
    <row r="111" spans="1:66" ht="15.75" customHeight="1">
      <c r="A111" s="904"/>
      <c r="B111" s="192"/>
      <c r="C111" s="193"/>
      <c r="D111" s="193"/>
      <c r="E111" s="193"/>
      <c r="F111" s="193"/>
      <c r="G111" s="193"/>
      <c r="H111" s="193"/>
      <c r="I111" s="193"/>
      <c r="J111" s="193"/>
      <c r="K111" s="190"/>
      <c r="L111" s="190"/>
      <c r="M111" s="190"/>
      <c r="N111" s="190"/>
      <c r="O111" s="190"/>
      <c r="P111" s="190"/>
      <c r="Q111" s="191"/>
      <c r="R111" s="191"/>
      <c r="S111" s="191"/>
      <c r="T111" s="191"/>
      <c r="U111" s="191"/>
      <c r="V111" s="191"/>
      <c r="W111" s="191"/>
      <c r="X111" s="191"/>
      <c r="Y111" s="197"/>
      <c r="Z111" s="178"/>
      <c r="AA111" s="178"/>
      <c r="AB111" s="178"/>
      <c r="AC111" s="178"/>
      <c r="AD111" s="178"/>
      <c r="AE111" s="178"/>
      <c r="AF111" s="178"/>
      <c r="AG111" s="178"/>
      <c r="AH111" s="178"/>
      <c r="AI111" s="178"/>
      <c r="AJ111" s="178"/>
      <c r="AK111" s="178"/>
      <c r="AL111" s="178"/>
      <c r="AM111" s="178"/>
      <c r="AN111" s="178"/>
      <c r="AO111" s="178"/>
      <c r="AP111" s="178"/>
      <c r="AQ111" s="178"/>
      <c r="AR111" s="178"/>
      <c r="AS111" s="706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</row>
    <row r="112" spans="1:66" ht="15.75" customHeight="1">
      <c r="A112" s="904"/>
      <c r="B112" s="192"/>
      <c r="C112" s="193"/>
      <c r="D112" s="193"/>
      <c r="E112" s="193"/>
      <c r="F112" s="193"/>
      <c r="G112" s="193"/>
      <c r="H112" s="193"/>
      <c r="I112" s="193"/>
      <c r="J112" s="193"/>
      <c r="K112" s="190"/>
      <c r="L112" s="190"/>
      <c r="M112" s="190"/>
      <c r="N112" s="190"/>
      <c r="O112" s="190"/>
      <c r="P112" s="190"/>
      <c r="Q112" s="191"/>
      <c r="R112" s="191"/>
      <c r="S112" s="191"/>
      <c r="T112" s="191"/>
      <c r="U112" s="191"/>
      <c r="V112" s="191"/>
      <c r="W112" s="191"/>
      <c r="X112" s="191"/>
      <c r="Y112" s="197"/>
      <c r="Z112" s="178"/>
      <c r="AA112" s="178"/>
      <c r="AB112" s="178"/>
      <c r="AC112" s="178"/>
      <c r="AD112" s="178"/>
      <c r="AE112" s="178"/>
      <c r="AF112" s="178"/>
      <c r="AG112" s="178"/>
      <c r="AH112" s="178"/>
      <c r="AI112" s="178"/>
      <c r="AJ112" s="178"/>
      <c r="AK112" s="178"/>
      <c r="AL112" s="178"/>
      <c r="AM112" s="178"/>
      <c r="AN112" s="178"/>
      <c r="AO112" s="178"/>
      <c r="AP112" s="178"/>
      <c r="AQ112" s="178"/>
      <c r="AR112" s="178"/>
      <c r="AS112" s="706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</row>
    <row r="113" spans="1:74" ht="15.75" customHeight="1">
      <c r="A113" s="904"/>
      <c r="B113" s="192"/>
      <c r="C113" s="193"/>
      <c r="D113" s="193"/>
      <c r="E113" s="193"/>
      <c r="F113" s="193"/>
      <c r="G113" s="193"/>
      <c r="H113" s="193"/>
      <c r="I113" s="193"/>
      <c r="J113" s="193"/>
      <c r="K113" s="190"/>
      <c r="L113" s="190"/>
      <c r="M113" s="190"/>
      <c r="N113" s="190"/>
      <c r="O113" s="190"/>
      <c r="P113" s="190"/>
      <c r="Q113" s="191"/>
      <c r="R113" s="191"/>
      <c r="S113" s="191"/>
      <c r="T113" s="191"/>
      <c r="U113" s="191"/>
      <c r="V113" s="191"/>
      <c r="W113" s="191"/>
      <c r="X113" s="191"/>
      <c r="Y113" s="197"/>
      <c r="Z113" s="178"/>
      <c r="AA113" s="178"/>
      <c r="AB113" s="178"/>
      <c r="AC113" s="178"/>
      <c r="AD113" s="178"/>
      <c r="AE113" s="178"/>
      <c r="AF113" s="178"/>
      <c r="AG113" s="178"/>
      <c r="AH113" s="178"/>
      <c r="AI113" s="178"/>
      <c r="AJ113" s="178"/>
      <c r="AK113" s="178"/>
      <c r="AL113" s="178"/>
      <c r="AM113" s="178"/>
      <c r="AN113" s="178"/>
      <c r="AO113" s="178"/>
      <c r="AP113" s="178"/>
      <c r="AQ113" s="178"/>
      <c r="AR113" s="178"/>
      <c r="AS113" s="706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</row>
    <row r="114" spans="1:74" ht="15.75" customHeight="1">
      <c r="A114" s="904"/>
      <c r="B114" s="192"/>
      <c r="C114" s="193"/>
      <c r="D114" s="193"/>
      <c r="E114" s="193"/>
      <c r="F114" s="193"/>
      <c r="G114" s="193"/>
      <c r="H114" s="193"/>
      <c r="I114" s="193"/>
      <c r="J114" s="193"/>
      <c r="K114" s="190"/>
      <c r="L114" s="190"/>
      <c r="M114" s="190"/>
      <c r="N114" s="190"/>
      <c r="O114" s="190"/>
      <c r="P114" s="190"/>
      <c r="Q114" s="191"/>
      <c r="R114" s="191"/>
      <c r="S114" s="191"/>
      <c r="T114" s="191"/>
      <c r="U114" s="191"/>
      <c r="V114" s="191"/>
      <c r="W114" s="191"/>
      <c r="X114" s="191"/>
      <c r="Y114" s="197"/>
      <c r="Z114" s="178"/>
      <c r="AA114" s="178"/>
      <c r="AB114" s="178"/>
      <c r="AC114" s="178"/>
      <c r="AD114" s="178"/>
      <c r="AE114" s="178"/>
      <c r="AF114" s="178"/>
      <c r="AG114" s="178"/>
      <c r="AH114" s="178"/>
      <c r="AI114" s="178"/>
      <c r="AJ114" s="178"/>
      <c r="AK114" s="178"/>
      <c r="AL114" s="178"/>
      <c r="AM114" s="178"/>
      <c r="AN114" s="178"/>
      <c r="AO114" s="178"/>
      <c r="AP114" s="178"/>
      <c r="AQ114" s="178"/>
      <c r="AR114" s="178"/>
      <c r="AS114" s="706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</row>
    <row r="115" spans="1:74" ht="15.75" customHeight="1">
      <c r="A115" s="904"/>
      <c r="B115" s="192"/>
      <c r="C115" s="193"/>
      <c r="D115" s="193"/>
      <c r="E115" s="193"/>
      <c r="F115" s="193"/>
      <c r="G115" s="193"/>
      <c r="H115" s="193"/>
      <c r="I115" s="193"/>
      <c r="J115" s="193"/>
      <c r="K115" s="190"/>
      <c r="L115" s="190"/>
      <c r="M115" s="190"/>
      <c r="N115" s="190"/>
      <c r="O115" s="190"/>
      <c r="P115" s="190"/>
      <c r="Q115" s="191"/>
      <c r="R115" s="191"/>
      <c r="S115" s="191"/>
      <c r="T115" s="191"/>
      <c r="U115" s="191"/>
      <c r="V115" s="191"/>
      <c r="W115" s="191"/>
      <c r="X115" s="191"/>
      <c r="Y115" s="197"/>
      <c r="Z115" s="178"/>
      <c r="AA115" s="178"/>
      <c r="AB115" s="178"/>
      <c r="AC115" s="178"/>
      <c r="AD115" s="178"/>
      <c r="AE115" s="178"/>
      <c r="AF115" s="178"/>
      <c r="AG115" s="178"/>
      <c r="AH115" s="178"/>
      <c r="AI115" s="178"/>
      <c r="AJ115" s="178"/>
      <c r="AK115" s="178"/>
      <c r="AL115" s="178"/>
      <c r="AM115" s="178"/>
      <c r="AN115" s="178"/>
      <c r="AO115" s="178"/>
      <c r="AP115" s="178"/>
      <c r="AQ115" s="178"/>
      <c r="AR115" s="178"/>
      <c r="AS115" s="706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</row>
    <row r="116" spans="1:74" ht="15.75" customHeight="1">
      <c r="A116" s="904"/>
      <c r="B116" s="192"/>
      <c r="C116" s="193"/>
      <c r="D116" s="193"/>
      <c r="E116" s="193"/>
      <c r="F116" s="193"/>
      <c r="G116" s="193"/>
      <c r="H116" s="193"/>
      <c r="I116" s="193"/>
      <c r="J116" s="193"/>
      <c r="K116" s="190"/>
      <c r="L116" s="190"/>
      <c r="M116" s="190"/>
      <c r="N116" s="190"/>
      <c r="O116" s="190"/>
      <c r="P116" s="190"/>
      <c r="Q116" s="191"/>
      <c r="R116" s="191"/>
      <c r="S116" s="191"/>
      <c r="T116" s="191"/>
      <c r="U116" s="191"/>
      <c r="V116" s="191"/>
      <c r="W116" s="191"/>
      <c r="X116" s="191"/>
      <c r="Y116" s="197"/>
      <c r="Z116" s="178"/>
      <c r="AA116" s="178"/>
      <c r="AB116" s="178"/>
      <c r="AC116" s="178"/>
      <c r="AD116" s="178"/>
      <c r="AE116" s="178"/>
      <c r="AF116" s="178"/>
      <c r="AG116" s="178"/>
      <c r="AH116" s="178"/>
      <c r="AI116" s="178"/>
      <c r="AJ116" s="178"/>
      <c r="AK116" s="178"/>
      <c r="AL116" s="178"/>
      <c r="AM116" s="178"/>
      <c r="AN116" s="178"/>
      <c r="AO116" s="178"/>
      <c r="AP116" s="178"/>
      <c r="AQ116" s="178"/>
      <c r="AR116" s="178"/>
      <c r="AS116" s="706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</row>
    <row r="117" spans="1:74" ht="15.75" customHeight="1" thickBot="1">
      <c r="A117" s="904"/>
      <c r="B117" s="250"/>
      <c r="C117" s="251"/>
      <c r="D117" s="251"/>
      <c r="E117" s="251"/>
      <c r="F117" s="251"/>
      <c r="G117" s="251"/>
      <c r="H117" s="251"/>
      <c r="I117" s="251"/>
      <c r="J117" s="251"/>
      <c r="K117" s="694"/>
      <c r="L117" s="694"/>
      <c r="M117" s="694"/>
      <c r="N117" s="694"/>
      <c r="O117" s="694"/>
      <c r="P117" s="694"/>
      <c r="Q117" s="608"/>
      <c r="R117" s="608"/>
      <c r="S117" s="608"/>
      <c r="T117" s="608"/>
      <c r="U117" s="608"/>
      <c r="V117" s="608"/>
      <c r="W117" s="608"/>
      <c r="X117" s="608"/>
      <c r="Y117" s="609"/>
      <c r="Z117" s="583"/>
      <c r="AA117" s="583"/>
      <c r="AB117" s="583"/>
      <c r="AC117" s="583"/>
      <c r="AD117" s="583"/>
      <c r="AE117" s="583"/>
      <c r="AF117" s="583"/>
      <c r="AG117" s="583"/>
      <c r="AH117" s="583"/>
      <c r="AI117" s="583"/>
      <c r="AJ117" s="583"/>
      <c r="AK117" s="583"/>
      <c r="AL117" s="583"/>
      <c r="AM117" s="583"/>
      <c r="AN117" s="583"/>
      <c r="AO117" s="583"/>
      <c r="AP117" s="583"/>
      <c r="AQ117" s="583"/>
      <c r="AR117" s="583"/>
      <c r="AS117" s="8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</row>
    <row r="118" spans="1:74" ht="15.75" customHeight="1" thickBot="1">
      <c r="AS118" s="8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</row>
    <row r="119" spans="1:74" ht="15.75" customHeight="1" thickBot="1">
      <c r="A119" s="811" t="s">
        <v>89</v>
      </c>
      <c r="B119" s="812"/>
      <c r="C119" s="812"/>
      <c r="D119" s="812"/>
      <c r="E119" s="812"/>
      <c r="F119" s="812"/>
      <c r="G119" s="812"/>
      <c r="H119" s="812"/>
      <c r="I119" s="812"/>
      <c r="J119" s="812"/>
      <c r="K119" s="812"/>
      <c r="L119" s="812"/>
      <c r="M119" s="812"/>
      <c r="N119" s="812"/>
      <c r="O119" s="812"/>
      <c r="P119" s="812"/>
      <c r="Q119" s="812"/>
      <c r="R119" s="812"/>
      <c r="S119" s="812"/>
      <c r="T119" s="812"/>
      <c r="U119" s="813"/>
      <c r="W119" s="376" t="s">
        <v>32</v>
      </c>
      <c r="X119" s="377"/>
      <c r="Y119" s="377"/>
      <c r="Z119" s="377"/>
      <c r="AA119" s="377"/>
      <c r="AB119" s="378"/>
      <c r="AC119" s="181" t="s">
        <v>108</v>
      </c>
      <c r="AD119" s="182"/>
      <c r="AE119" s="183" t="s">
        <v>109</v>
      </c>
      <c r="AF119" s="184"/>
      <c r="AG119" s="185"/>
      <c r="AH119" s="18"/>
      <c r="AI119" s="376" t="s">
        <v>32</v>
      </c>
      <c r="AJ119" s="377"/>
      <c r="AK119" s="377"/>
      <c r="AL119" s="377"/>
      <c r="AM119" s="377"/>
      <c r="AN119" s="378"/>
      <c r="AO119" s="181" t="s">
        <v>108</v>
      </c>
      <c r="AP119" s="182"/>
      <c r="AQ119" s="183" t="s">
        <v>109</v>
      </c>
      <c r="AR119" s="184"/>
      <c r="AS119" s="185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</row>
    <row r="120" spans="1:74" ht="15.75" customHeight="1">
      <c r="A120" s="814"/>
      <c r="B120" s="815"/>
      <c r="C120" s="815"/>
      <c r="D120" s="815"/>
      <c r="E120" s="815"/>
      <c r="F120" s="815"/>
      <c r="G120" s="815"/>
      <c r="H120" s="815"/>
      <c r="I120" s="815"/>
      <c r="J120" s="815"/>
      <c r="K120" s="815"/>
      <c r="L120" s="815"/>
      <c r="M120" s="815"/>
      <c r="N120" s="815"/>
      <c r="O120" s="815"/>
      <c r="P120" s="815"/>
      <c r="Q120" s="815"/>
      <c r="R120" s="815"/>
      <c r="S120" s="815"/>
      <c r="T120" s="815"/>
      <c r="U120" s="816"/>
      <c r="W120" s="707"/>
      <c r="X120" s="708"/>
      <c r="Y120" s="708"/>
      <c r="Z120" s="708"/>
      <c r="AA120" s="708"/>
      <c r="AB120" s="709"/>
      <c r="AC120" s="374"/>
      <c r="AD120" s="375"/>
      <c r="AE120" s="374"/>
      <c r="AF120" s="379"/>
      <c r="AG120" s="380"/>
      <c r="AH120" s="18"/>
      <c r="AI120" s="707"/>
      <c r="AJ120" s="708"/>
      <c r="AK120" s="708"/>
      <c r="AL120" s="708"/>
      <c r="AM120" s="708"/>
      <c r="AN120" s="709"/>
      <c r="AO120" s="374"/>
      <c r="AP120" s="375"/>
      <c r="AQ120" s="374"/>
      <c r="AR120" s="379"/>
      <c r="AS120" s="38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</row>
    <row r="121" spans="1:74" ht="15.75" customHeight="1">
      <c r="A121" s="187"/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9"/>
      <c r="W121" s="370"/>
      <c r="X121" s="203"/>
      <c r="Y121" s="203"/>
      <c r="Z121" s="203"/>
      <c r="AA121" s="203"/>
      <c r="AB121" s="371"/>
      <c r="AC121" s="368"/>
      <c r="AD121" s="369"/>
      <c r="AE121" s="368"/>
      <c r="AF121" s="372"/>
      <c r="AG121" s="373"/>
      <c r="AH121" s="18"/>
      <c r="AI121" s="370"/>
      <c r="AJ121" s="203"/>
      <c r="AK121" s="203"/>
      <c r="AL121" s="203"/>
      <c r="AM121" s="203"/>
      <c r="AN121" s="371"/>
      <c r="AO121" s="368"/>
      <c r="AP121" s="369"/>
      <c r="AQ121" s="368"/>
      <c r="AR121" s="372"/>
      <c r="AS121" s="373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</row>
    <row r="122" spans="1:74" ht="15.75" customHeight="1">
      <c r="A122" s="187"/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9"/>
      <c r="W122" s="370"/>
      <c r="X122" s="203"/>
      <c r="Y122" s="203"/>
      <c r="Z122" s="203"/>
      <c r="AA122" s="203"/>
      <c r="AB122" s="371"/>
      <c r="AC122" s="368"/>
      <c r="AD122" s="369"/>
      <c r="AE122" s="368"/>
      <c r="AF122" s="372"/>
      <c r="AG122" s="373"/>
      <c r="AH122" s="18"/>
      <c r="AI122" s="370"/>
      <c r="AJ122" s="203"/>
      <c r="AK122" s="203"/>
      <c r="AL122" s="203"/>
      <c r="AM122" s="203"/>
      <c r="AN122" s="371"/>
      <c r="AO122" s="368"/>
      <c r="AP122" s="369"/>
      <c r="AQ122" s="368"/>
      <c r="AR122" s="372"/>
      <c r="AS122" s="373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</row>
    <row r="123" spans="1:74" ht="15.75" customHeight="1">
      <c r="A123" s="187"/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9"/>
      <c r="W123" s="370"/>
      <c r="X123" s="203"/>
      <c r="Y123" s="203"/>
      <c r="Z123" s="203"/>
      <c r="AA123" s="203"/>
      <c r="AB123" s="371"/>
      <c r="AC123" s="368"/>
      <c r="AD123" s="369"/>
      <c r="AE123" s="368"/>
      <c r="AF123" s="372"/>
      <c r="AG123" s="373"/>
      <c r="AH123" s="18"/>
      <c r="AI123" s="370"/>
      <c r="AJ123" s="203"/>
      <c r="AK123" s="203"/>
      <c r="AL123" s="203"/>
      <c r="AM123" s="203"/>
      <c r="AN123" s="371"/>
      <c r="AO123" s="368"/>
      <c r="AP123" s="369"/>
      <c r="AQ123" s="368"/>
      <c r="AR123" s="372"/>
      <c r="AS123" s="373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</row>
    <row r="124" spans="1:74" ht="15.75" customHeight="1">
      <c r="A124" s="187"/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9"/>
      <c r="W124" s="370"/>
      <c r="X124" s="203"/>
      <c r="Y124" s="203"/>
      <c r="Z124" s="203"/>
      <c r="AA124" s="203"/>
      <c r="AB124" s="371"/>
      <c r="AC124" s="368"/>
      <c r="AD124" s="369"/>
      <c r="AE124" s="368"/>
      <c r="AF124" s="372"/>
      <c r="AG124" s="373"/>
      <c r="AH124" s="18"/>
      <c r="AI124" s="370"/>
      <c r="AJ124" s="203"/>
      <c r="AK124" s="203"/>
      <c r="AL124" s="203"/>
      <c r="AM124" s="203"/>
      <c r="AN124" s="371"/>
      <c r="AO124" s="368"/>
      <c r="AP124" s="369"/>
      <c r="AQ124" s="368"/>
      <c r="AR124" s="372"/>
      <c r="AS124" s="373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</row>
    <row r="125" spans="1:74" ht="15.75" customHeight="1">
      <c r="A125" s="187"/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9"/>
      <c r="W125" s="370"/>
      <c r="X125" s="203"/>
      <c r="Y125" s="203"/>
      <c r="Z125" s="203"/>
      <c r="AA125" s="203"/>
      <c r="AB125" s="371"/>
      <c r="AC125" s="368"/>
      <c r="AD125" s="369"/>
      <c r="AE125" s="368"/>
      <c r="AF125" s="372"/>
      <c r="AG125" s="373"/>
      <c r="AH125" s="18"/>
      <c r="AI125" s="370"/>
      <c r="AJ125" s="203"/>
      <c r="AK125" s="203"/>
      <c r="AL125" s="203"/>
      <c r="AM125" s="203"/>
      <c r="AN125" s="371"/>
      <c r="AO125" s="368"/>
      <c r="AP125" s="369"/>
      <c r="AQ125" s="368"/>
      <c r="AR125" s="372"/>
      <c r="AS125" s="373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</row>
    <row r="126" spans="1:74" ht="15.75" customHeight="1">
      <c r="A126" s="187"/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9"/>
      <c r="W126" s="370"/>
      <c r="X126" s="203"/>
      <c r="Y126" s="203"/>
      <c r="Z126" s="203"/>
      <c r="AA126" s="203"/>
      <c r="AB126" s="371"/>
      <c r="AC126" s="368"/>
      <c r="AD126" s="369"/>
      <c r="AE126" s="368"/>
      <c r="AF126" s="372"/>
      <c r="AG126" s="373"/>
      <c r="AH126" s="18"/>
      <c r="AI126" s="370"/>
      <c r="AJ126" s="203"/>
      <c r="AK126" s="203"/>
      <c r="AL126" s="203"/>
      <c r="AM126" s="203"/>
      <c r="AN126" s="371"/>
      <c r="AO126" s="368"/>
      <c r="AP126" s="369"/>
      <c r="AQ126" s="368"/>
      <c r="AR126" s="372"/>
      <c r="AS126" s="373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</row>
    <row r="127" spans="1:74" ht="15.75" customHeight="1">
      <c r="A127" s="187"/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9"/>
      <c r="W127" s="370"/>
      <c r="X127" s="203"/>
      <c r="Y127" s="203"/>
      <c r="Z127" s="203"/>
      <c r="AA127" s="203"/>
      <c r="AB127" s="371"/>
      <c r="AC127" s="368"/>
      <c r="AD127" s="369"/>
      <c r="AE127" s="368"/>
      <c r="AF127" s="372"/>
      <c r="AG127" s="373"/>
      <c r="AH127" s="18"/>
      <c r="AI127" s="370"/>
      <c r="AJ127" s="203"/>
      <c r="AK127" s="203"/>
      <c r="AL127" s="203"/>
      <c r="AM127" s="203"/>
      <c r="AN127" s="371"/>
      <c r="AO127" s="368"/>
      <c r="AP127" s="369"/>
      <c r="AQ127" s="368"/>
      <c r="AR127" s="372"/>
      <c r="AS127" s="373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</row>
    <row r="128" spans="1:74" ht="15.75" customHeight="1">
      <c r="A128" s="187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9"/>
      <c r="W128" s="370"/>
      <c r="X128" s="203"/>
      <c r="Y128" s="203"/>
      <c r="Z128" s="203"/>
      <c r="AA128" s="203"/>
      <c r="AB128" s="371"/>
      <c r="AC128" s="368"/>
      <c r="AD128" s="369"/>
      <c r="AE128" s="368"/>
      <c r="AF128" s="372"/>
      <c r="AG128" s="373"/>
      <c r="AH128" s="18"/>
      <c r="AI128" s="370"/>
      <c r="AJ128" s="203"/>
      <c r="AK128" s="203"/>
      <c r="AL128" s="203"/>
      <c r="AM128" s="203"/>
      <c r="AN128" s="371"/>
      <c r="AO128" s="368"/>
      <c r="AP128" s="369"/>
      <c r="AQ128" s="368"/>
      <c r="AR128" s="372"/>
      <c r="AS128" s="373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</row>
    <row r="129" spans="1:74" ht="15.75" customHeight="1">
      <c r="A129" s="187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9"/>
      <c r="W129" s="370"/>
      <c r="X129" s="203"/>
      <c r="Y129" s="203"/>
      <c r="Z129" s="203"/>
      <c r="AA129" s="203"/>
      <c r="AB129" s="371"/>
      <c r="AC129" s="368"/>
      <c r="AD129" s="369"/>
      <c r="AE129" s="368"/>
      <c r="AF129" s="372"/>
      <c r="AG129" s="373"/>
      <c r="AH129" s="18"/>
      <c r="AI129" s="370"/>
      <c r="AJ129" s="203"/>
      <c r="AK129" s="203"/>
      <c r="AL129" s="203"/>
      <c r="AM129" s="203"/>
      <c r="AN129" s="371"/>
      <c r="AO129" s="368"/>
      <c r="AP129" s="369"/>
      <c r="AQ129" s="368"/>
      <c r="AR129" s="372"/>
      <c r="AS129" s="373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</row>
    <row r="130" spans="1:74" ht="15.75" customHeight="1">
      <c r="A130" s="187"/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9"/>
      <c r="W130" s="370"/>
      <c r="X130" s="203"/>
      <c r="Y130" s="203"/>
      <c r="Z130" s="203"/>
      <c r="AA130" s="203"/>
      <c r="AB130" s="371"/>
      <c r="AC130" s="368"/>
      <c r="AD130" s="369"/>
      <c r="AE130" s="368"/>
      <c r="AF130" s="372"/>
      <c r="AG130" s="373"/>
      <c r="AH130" s="18"/>
      <c r="AI130" s="370"/>
      <c r="AJ130" s="203"/>
      <c r="AK130" s="203"/>
      <c r="AL130" s="203"/>
      <c r="AM130" s="203"/>
      <c r="AN130" s="371"/>
      <c r="AO130" s="368"/>
      <c r="AP130" s="369"/>
      <c r="AQ130" s="368"/>
      <c r="AR130" s="372"/>
      <c r="AS130" s="373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</row>
    <row r="131" spans="1:74" ht="15.75" customHeight="1">
      <c r="A131" s="187"/>
      <c r="B131" s="188"/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9"/>
      <c r="W131" s="370"/>
      <c r="X131" s="203"/>
      <c r="Y131" s="203"/>
      <c r="Z131" s="203"/>
      <c r="AA131" s="203"/>
      <c r="AB131" s="371"/>
      <c r="AC131" s="368"/>
      <c r="AD131" s="369"/>
      <c r="AE131" s="368"/>
      <c r="AF131" s="372"/>
      <c r="AG131" s="373"/>
      <c r="AH131" s="67"/>
      <c r="AI131" s="370"/>
      <c r="AJ131" s="203"/>
      <c r="AK131" s="203"/>
      <c r="AL131" s="203"/>
      <c r="AM131" s="203"/>
      <c r="AN131" s="371"/>
      <c r="AO131" s="368"/>
      <c r="AP131" s="369"/>
      <c r="AQ131" s="368"/>
      <c r="AR131" s="372"/>
      <c r="AS131" s="373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</row>
    <row r="132" spans="1:74" ht="15.75" customHeight="1">
      <c r="A132" s="187"/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9"/>
      <c r="W132" s="370"/>
      <c r="X132" s="203"/>
      <c r="Y132" s="203"/>
      <c r="Z132" s="203"/>
      <c r="AA132" s="203"/>
      <c r="AB132" s="371"/>
      <c r="AC132" s="368"/>
      <c r="AD132" s="369"/>
      <c r="AE132" s="368"/>
      <c r="AF132" s="372"/>
      <c r="AG132" s="373"/>
      <c r="AH132" s="18"/>
      <c r="AI132" s="370"/>
      <c r="AJ132" s="203"/>
      <c r="AK132" s="203"/>
      <c r="AL132" s="203"/>
      <c r="AM132" s="203"/>
      <c r="AN132" s="371"/>
      <c r="AO132" s="368"/>
      <c r="AP132" s="369"/>
      <c r="AQ132" s="368"/>
      <c r="AR132" s="372"/>
      <c r="AS132" s="373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</row>
    <row r="133" spans="1:74" ht="15.75" customHeight="1">
      <c r="A133" s="187"/>
      <c r="B133" s="188"/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9"/>
      <c r="W133" s="370"/>
      <c r="X133" s="203"/>
      <c r="Y133" s="203"/>
      <c r="Z133" s="203"/>
      <c r="AA133" s="203"/>
      <c r="AB133" s="371"/>
      <c r="AC133" s="368"/>
      <c r="AD133" s="369"/>
      <c r="AE133" s="368"/>
      <c r="AF133" s="372"/>
      <c r="AG133" s="373"/>
      <c r="AH133" s="18"/>
      <c r="AI133" s="370"/>
      <c r="AJ133" s="203"/>
      <c r="AK133" s="203"/>
      <c r="AL133" s="203"/>
      <c r="AM133" s="203"/>
      <c r="AN133" s="371"/>
      <c r="AO133" s="368"/>
      <c r="AP133" s="369"/>
      <c r="AQ133" s="368"/>
      <c r="AR133" s="372"/>
      <c r="AS133" s="373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</row>
    <row r="134" spans="1:74" ht="15.75" customHeight="1">
      <c r="A134" s="187"/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9"/>
      <c r="W134" s="370"/>
      <c r="X134" s="203"/>
      <c r="Y134" s="203"/>
      <c r="Z134" s="203"/>
      <c r="AA134" s="203"/>
      <c r="AB134" s="371"/>
      <c r="AC134" s="368"/>
      <c r="AD134" s="369"/>
      <c r="AE134" s="368"/>
      <c r="AF134" s="372"/>
      <c r="AG134" s="373"/>
      <c r="AH134" s="18"/>
      <c r="AI134" s="370"/>
      <c r="AJ134" s="203"/>
      <c r="AK134" s="203"/>
      <c r="AL134" s="203"/>
      <c r="AM134" s="203"/>
      <c r="AN134" s="371"/>
      <c r="AO134" s="368"/>
      <c r="AP134" s="369"/>
      <c r="AQ134" s="368"/>
      <c r="AR134" s="372"/>
      <c r="AS134" s="373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</row>
    <row r="135" spans="1:74" ht="15.75" customHeight="1">
      <c r="A135" s="187"/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9"/>
      <c r="W135" s="177"/>
      <c r="X135" s="178"/>
      <c r="Y135" s="178"/>
      <c r="Z135" s="178"/>
      <c r="AA135" s="178"/>
      <c r="AB135" s="178"/>
      <c r="AC135" s="179"/>
      <c r="AD135" s="179"/>
      <c r="AE135" s="179"/>
      <c r="AF135" s="179"/>
      <c r="AG135" s="180"/>
      <c r="AH135" s="18"/>
      <c r="AI135" s="177"/>
      <c r="AJ135" s="178"/>
      <c r="AK135" s="178"/>
      <c r="AL135" s="178"/>
      <c r="AM135" s="178"/>
      <c r="AN135" s="178"/>
      <c r="AO135" s="179"/>
      <c r="AP135" s="179"/>
      <c r="AQ135" s="179"/>
      <c r="AR135" s="179"/>
      <c r="AS135" s="18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</row>
    <row r="136" spans="1:74" ht="15.75" customHeight="1">
      <c r="A136" s="187"/>
      <c r="B136" s="18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9"/>
      <c r="W136" s="177"/>
      <c r="X136" s="178"/>
      <c r="Y136" s="178"/>
      <c r="Z136" s="178"/>
      <c r="AA136" s="178"/>
      <c r="AB136" s="178"/>
      <c r="AC136" s="179"/>
      <c r="AD136" s="179"/>
      <c r="AE136" s="179"/>
      <c r="AF136" s="179"/>
      <c r="AG136" s="180"/>
      <c r="AH136" s="67"/>
      <c r="AI136" s="177"/>
      <c r="AJ136" s="178"/>
      <c r="AK136" s="178"/>
      <c r="AL136" s="178"/>
      <c r="AM136" s="178"/>
      <c r="AN136" s="178"/>
      <c r="AO136" s="179"/>
      <c r="AP136" s="179"/>
      <c r="AQ136" s="179"/>
      <c r="AR136" s="179"/>
      <c r="AS136" s="18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</row>
    <row r="137" spans="1:74" ht="15.75" customHeight="1">
      <c r="A137" s="187"/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9"/>
      <c r="W137" s="177"/>
      <c r="X137" s="178"/>
      <c r="Y137" s="178"/>
      <c r="Z137" s="178"/>
      <c r="AA137" s="178"/>
      <c r="AB137" s="178"/>
      <c r="AC137" s="179"/>
      <c r="AD137" s="179"/>
      <c r="AE137" s="179"/>
      <c r="AF137" s="179"/>
      <c r="AG137" s="180"/>
      <c r="AH137" s="18"/>
      <c r="AI137" s="177"/>
      <c r="AJ137" s="178"/>
      <c r="AK137" s="178"/>
      <c r="AL137" s="178"/>
      <c r="AM137" s="178"/>
      <c r="AN137" s="178"/>
      <c r="AO137" s="179"/>
      <c r="AP137" s="179"/>
      <c r="AQ137" s="179"/>
      <c r="AR137" s="179"/>
      <c r="AS137" s="18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</row>
    <row r="138" spans="1:74" ht="15.75" customHeight="1">
      <c r="A138" s="187"/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9"/>
      <c r="W138" s="177"/>
      <c r="X138" s="178"/>
      <c r="Y138" s="178"/>
      <c r="Z138" s="178"/>
      <c r="AA138" s="178"/>
      <c r="AB138" s="178"/>
      <c r="AC138" s="179"/>
      <c r="AD138" s="179"/>
      <c r="AE138" s="179"/>
      <c r="AF138" s="179"/>
      <c r="AG138" s="180"/>
      <c r="AH138" s="18"/>
      <c r="AI138" s="177"/>
      <c r="AJ138" s="178"/>
      <c r="AK138" s="178"/>
      <c r="AL138" s="178"/>
      <c r="AM138" s="178"/>
      <c r="AN138" s="178"/>
      <c r="AO138" s="179"/>
      <c r="AP138" s="179"/>
      <c r="AQ138" s="179"/>
      <c r="AR138" s="179"/>
      <c r="AS138" s="18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</row>
    <row r="139" spans="1:74" ht="15.75" customHeight="1" thickBot="1">
      <c r="A139" s="607"/>
      <c r="B139" s="507"/>
      <c r="C139" s="507"/>
      <c r="D139" s="507"/>
      <c r="E139" s="507"/>
      <c r="F139" s="507"/>
      <c r="G139" s="507"/>
      <c r="H139" s="507"/>
      <c r="I139" s="507"/>
      <c r="J139" s="507"/>
      <c r="K139" s="507"/>
      <c r="L139" s="507"/>
      <c r="M139" s="507"/>
      <c r="N139" s="507"/>
      <c r="O139" s="507"/>
      <c r="P139" s="507"/>
      <c r="Q139" s="507"/>
      <c r="R139" s="507"/>
      <c r="S139" s="507"/>
      <c r="T139" s="507"/>
      <c r="U139" s="508"/>
      <c r="W139" s="610"/>
      <c r="X139" s="611"/>
      <c r="Y139" s="611"/>
      <c r="Z139" s="611"/>
      <c r="AA139" s="611"/>
      <c r="AB139" s="612"/>
      <c r="AC139" s="599"/>
      <c r="AD139" s="613"/>
      <c r="AE139" s="599"/>
      <c r="AF139" s="600"/>
      <c r="AG139" s="601"/>
      <c r="AH139" s="18"/>
      <c r="AI139" s="610"/>
      <c r="AJ139" s="611"/>
      <c r="AK139" s="611"/>
      <c r="AL139" s="611"/>
      <c r="AM139" s="611"/>
      <c r="AN139" s="612"/>
      <c r="AO139" s="599"/>
      <c r="AP139" s="613"/>
      <c r="AQ139" s="599"/>
      <c r="AR139" s="600"/>
      <c r="AS139" s="601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</row>
    <row r="140" spans="1:74" ht="15.75" customHeight="1">
      <c r="AS140" s="8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</row>
    <row r="141" spans="1:74" ht="15.75" customHeight="1" thickBot="1">
      <c r="AT141" s="10"/>
      <c r="AU141" s="10"/>
      <c r="AV141" s="10"/>
      <c r="AW141" s="10"/>
      <c r="AX141" s="10"/>
      <c r="AY141" s="10"/>
      <c r="AZ141" s="10"/>
      <c r="BA141" s="10"/>
      <c r="BB141" s="10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</row>
    <row r="142" spans="1:74" ht="15.75" customHeight="1" thickBot="1">
      <c r="A142" s="77"/>
      <c r="B142" s="78"/>
      <c r="C142" s="80"/>
      <c r="D142" s="80"/>
      <c r="E142" s="80"/>
      <c r="F142" s="78"/>
      <c r="G142" s="78"/>
      <c r="H142" s="78"/>
      <c r="I142" s="80"/>
      <c r="J142" s="80"/>
      <c r="K142" s="80"/>
      <c r="L142" s="78"/>
      <c r="M142" s="78"/>
      <c r="N142" s="78"/>
      <c r="O142" s="80"/>
      <c r="P142" s="80"/>
      <c r="Q142" s="80"/>
      <c r="R142" s="78"/>
      <c r="S142" s="78"/>
      <c r="T142" s="78"/>
      <c r="U142" s="80"/>
      <c r="V142" s="80"/>
      <c r="W142" s="80"/>
      <c r="X142" s="78"/>
      <c r="Y142" s="78"/>
      <c r="Z142" s="78"/>
      <c r="AA142" s="80"/>
      <c r="AB142" s="80"/>
      <c r="AC142" s="80"/>
      <c r="AD142" s="78"/>
      <c r="AE142" s="78"/>
      <c r="AF142" s="78"/>
      <c r="AG142" s="80"/>
      <c r="AH142" s="80"/>
      <c r="AI142" s="80"/>
      <c r="AJ142" s="78"/>
      <c r="AK142" s="78"/>
      <c r="AL142" s="79"/>
      <c r="AM142" s="870" t="s">
        <v>167</v>
      </c>
      <c r="AT142" s="10"/>
      <c r="AU142" s="10"/>
      <c r="AV142" s="10"/>
      <c r="AW142" s="10"/>
      <c r="AX142" s="10"/>
      <c r="AY142" s="10"/>
      <c r="AZ142" s="10"/>
      <c r="BA142" s="10"/>
      <c r="BB142" s="10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</row>
    <row r="143" spans="1:74" ht="15.75" customHeight="1">
      <c r="A143" s="895"/>
      <c r="B143" s="119"/>
      <c r="C143" s="120"/>
      <c r="D143" s="120"/>
      <c r="E143" s="120"/>
      <c r="F143" s="119"/>
      <c r="G143" s="119"/>
      <c r="H143" s="119"/>
      <c r="I143" s="120"/>
      <c r="J143" s="120"/>
      <c r="K143" s="120"/>
      <c r="L143" s="119"/>
      <c r="M143" s="119"/>
      <c r="N143" s="119"/>
      <c r="O143" s="120"/>
      <c r="P143" s="120"/>
      <c r="Q143" s="120"/>
      <c r="R143" s="807"/>
      <c r="S143" s="807"/>
      <c r="T143" s="807"/>
      <c r="U143" s="120"/>
      <c r="V143" s="120"/>
      <c r="W143" s="120"/>
      <c r="X143" s="807"/>
      <c r="Y143" s="807"/>
      <c r="Z143" s="807"/>
      <c r="AA143" s="120"/>
      <c r="AB143" s="120"/>
      <c r="AC143" s="120"/>
      <c r="AD143" s="119"/>
      <c r="AE143" s="807"/>
      <c r="AF143" s="807"/>
      <c r="AG143" s="120"/>
      <c r="AH143" s="120"/>
      <c r="AI143" s="120"/>
      <c r="AJ143" s="817"/>
      <c r="AK143" s="119"/>
      <c r="AL143" s="817"/>
      <c r="AM143" s="871"/>
      <c r="AO143" s="167"/>
      <c r="AP143" s="165"/>
      <c r="AQ143" s="163"/>
      <c r="AR143" s="157" t="s">
        <v>194</v>
      </c>
      <c r="AS143" s="158"/>
    </row>
    <row r="144" spans="1:74" ht="15.75" customHeight="1">
      <c r="A144" s="895"/>
      <c r="B144" s="119"/>
      <c r="C144" s="120"/>
      <c r="D144" s="120"/>
      <c r="E144" s="120"/>
      <c r="F144" s="119"/>
      <c r="G144" s="119"/>
      <c r="H144" s="119"/>
      <c r="I144" s="120"/>
      <c r="J144" s="120"/>
      <c r="K144" s="120"/>
      <c r="L144" s="119"/>
      <c r="M144" s="119"/>
      <c r="N144" s="119"/>
      <c r="O144" s="120"/>
      <c r="P144" s="120"/>
      <c r="Q144" s="120"/>
      <c r="R144" s="807"/>
      <c r="S144" s="807"/>
      <c r="T144" s="807"/>
      <c r="U144" s="120"/>
      <c r="V144" s="120"/>
      <c r="W144" s="120"/>
      <c r="X144" s="807"/>
      <c r="Y144" s="807"/>
      <c r="Z144" s="807"/>
      <c r="AA144" s="120"/>
      <c r="AB144" s="120"/>
      <c r="AC144" s="120"/>
      <c r="AD144" s="119"/>
      <c r="AE144" s="807"/>
      <c r="AF144" s="807"/>
      <c r="AG144" s="120"/>
      <c r="AH144" s="120"/>
      <c r="AI144" s="120"/>
      <c r="AJ144" s="817"/>
      <c r="AK144" s="119"/>
      <c r="AL144" s="817"/>
      <c r="AM144" s="871"/>
      <c r="AO144" s="168"/>
      <c r="AP144" s="166"/>
      <c r="AQ144" s="164"/>
      <c r="AR144" s="159"/>
      <c r="AS144" s="160"/>
    </row>
    <row r="145" spans="1:74" ht="15.75" customHeight="1">
      <c r="A145" s="895"/>
      <c r="B145" s="119"/>
      <c r="C145" s="120"/>
      <c r="D145" s="120"/>
      <c r="E145" s="120"/>
      <c r="F145" s="119"/>
      <c r="G145" s="119"/>
      <c r="H145" s="119"/>
      <c r="I145" s="120"/>
      <c r="J145" s="120"/>
      <c r="K145" s="120"/>
      <c r="L145" s="119"/>
      <c r="M145" s="119"/>
      <c r="N145" s="119"/>
      <c r="O145" s="120"/>
      <c r="P145" s="120"/>
      <c r="Q145" s="120"/>
      <c r="R145" s="807"/>
      <c r="S145" s="807"/>
      <c r="T145" s="807"/>
      <c r="U145" s="120"/>
      <c r="V145" s="120"/>
      <c r="W145" s="120"/>
      <c r="X145" s="807"/>
      <c r="Y145" s="807"/>
      <c r="Z145" s="807"/>
      <c r="AA145" s="120"/>
      <c r="AB145" s="120"/>
      <c r="AC145" s="120"/>
      <c r="AD145" s="119"/>
      <c r="AE145" s="807"/>
      <c r="AF145" s="807"/>
      <c r="AG145" s="120"/>
      <c r="AH145" s="120"/>
      <c r="AI145" s="120"/>
      <c r="AJ145" s="817"/>
      <c r="AK145" s="119"/>
      <c r="AL145" s="817"/>
      <c r="AM145" s="871"/>
      <c r="AO145" s="168"/>
      <c r="AP145" s="166"/>
      <c r="AQ145" s="164"/>
      <c r="AR145" s="159"/>
      <c r="AS145" s="160"/>
    </row>
    <row r="146" spans="1:74" ht="15.75" customHeight="1">
      <c r="A146" s="895"/>
      <c r="B146" s="119"/>
      <c r="C146" s="120"/>
      <c r="D146" s="120"/>
      <c r="E146" s="120"/>
      <c r="F146" s="119"/>
      <c r="G146" s="119"/>
      <c r="H146" s="119"/>
      <c r="I146" s="120"/>
      <c r="J146" s="120"/>
      <c r="K146" s="120"/>
      <c r="L146" s="119"/>
      <c r="M146" s="119"/>
      <c r="N146" s="119"/>
      <c r="O146" s="120"/>
      <c r="P146" s="120"/>
      <c r="Q146" s="120"/>
      <c r="R146" s="807"/>
      <c r="S146" s="807"/>
      <c r="T146" s="807"/>
      <c r="U146" s="120"/>
      <c r="V146" s="120"/>
      <c r="W146" s="120"/>
      <c r="X146" s="807"/>
      <c r="Y146" s="807"/>
      <c r="Z146" s="807"/>
      <c r="AA146" s="120"/>
      <c r="AB146" s="120"/>
      <c r="AC146" s="120"/>
      <c r="AD146" s="119"/>
      <c r="AE146" s="807"/>
      <c r="AF146" s="807"/>
      <c r="AG146" s="120"/>
      <c r="AH146" s="120"/>
      <c r="AI146" s="120"/>
      <c r="AJ146" s="817"/>
      <c r="AK146" s="119"/>
      <c r="AL146" s="817"/>
      <c r="AM146" s="871"/>
      <c r="AO146" s="168"/>
      <c r="AP146" s="166"/>
      <c r="AQ146" s="164"/>
      <c r="AR146" s="159"/>
      <c r="AS146" s="160"/>
    </row>
    <row r="147" spans="1:74" ht="15.75" customHeight="1">
      <c r="A147" s="895"/>
      <c r="B147" s="119"/>
      <c r="C147" s="120"/>
      <c r="D147" s="120"/>
      <c r="E147" s="120"/>
      <c r="F147" s="119"/>
      <c r="G147" s="119"/>
      <c r="H147" s="119"/>
      <c r="I147" s="120"/>
      <c r="J147" s="120"/>
      <c r="K147" s="120"/>
      <c r="L147" s="119"/>
      <c r="M147" s="119"/>
      <c r="N147" s="119"/>
      <c r="O147" s="120"/>
      <c r="P147" s="120"/>
      <c r="Q147" s="120"/>
      <c r="R147" s="807"/>
      <c r="S147" s="807"/>
      <c r="T147" s="807"/>
      <c r="U147" s="120"/>
      <c r="V147" s="120"/>
      <c r="W147" s="120"/>
      <c r="X147" s="807"/>
      <c r="Y147" s="807"/>
      <c r="Z147" s="807"/>
      <c r="AA147" s="120"/>
      <c r="AB147" s="120"/>
      <c r="AC147" s="120"/>
      <c r="AD147" s="119"/>
      <c r="AE147" s="807"/>
      <c r="AF147" s="807"/>
      <c r="AG147" s="120"/>
      <c r="AH147" s="120"/>
      <c r="AI147" s="120"/>
      <c r="AJ147" s="817"/>
      <c r="AK147" s="119"/>
      <c r="AL147" s="817"/>
      <c r="AM147" s="871"/>
      <c r="AO147" s="168"/>
      <c r="AP147" s="166"/>
      <c r="AQ147" s="164"/>
      <c r="AR147" s="159"/>
      <c r="AS147" s="160"/>
    </row>
    <row r="148" spans="1:74" ht="15.75" customHeight="1" thickBot="1">
      <c r="A148" s="895"/>
      <c r="B148" s="119"/>
      <c r="C148" s="120"/>
      <c r="D148" s="120"/>
      <c r="E148" s="120"/>
      <c r="F148" s="119"/>
      <c r="G148" s="119"/>
      <c r="H148" s="119"/>
      <c r="I148" s="120"/>
      <c r="J148" s="120"/>
      <c r="K148" s="120"/>
      <c r="L148" s="119"/>
      <c r="M148" s="119"/>
      <c r="N148" s="119"/>
      <c r="O148" s="120"/>
      <c r="P148" s="120"/>
      <c r="Q148" s="120"/>
      <c r="R148" s="807"/>
      <c r="S148" s="807"/>
      <c r="T148" s="807"/>
      <c r="U148" s="120"/>
      <c r="V148" s="120"/>
      <c r="W148" s="120"/>
      <c r="X148" s="807"/>
      <c r="Y148" s="807"/>
      <c r="Z148" s="807"/>
      <c r="AA148" s="120"/>
      <c r="AB148" s="120"/>
      <c r="AC148" s="120"/>
      <c r="AD148" s="119"/>
      <c r="AE148" s="807"/>
      <c r="AF148" s="807"/>
      <c r="AG148" s="120"/>
      <c r="AH148" s="120"/>
      <c r="AI148" s="120"/>
      <c r="AJ148" s="817"/>
      <c r="AK148" s="119"/>
      <c r="AL148" s="817"/>
      <c r="AM148" s="871"/>
      <c r="AO148" s="168"/>
      <c r="AP148" s="166"/>
      <c r="AQ148" s="164"/>
      <c r="AR148" s="161"/>
      <c r="AS148" s="162"/>
      <c r="BE148" s="8"/>
      <c r="BF148" s="8"/>
      <c r="BG148" s="8"/>
      <c r="BH148" s="8"/>
      <c r="BI148" s="8"/>
      <c r="BO148" s="8"/>
      <c r="BP148" s="8"/>
      <c r="BQ148" s="8"/>
      <c r="BR148" s="8"/>
      <c r="BS148" s="8"/>
      <c r="BT148" s="8"/>
      <c r="BU148" s="8"/>
      <c r="BV148" s="8"/>
    </row>
    <row r="149" spans="1:74" ht="15.75" customHeight="1">
      <c r="A149" s="895"/>
      <c r="B149" s="119"/>
      <c r="C149" s="120"/>
      <c r="D149" s="120"/>
      <c r="E149" s="120"/>
      <c r="F149" s="119"/>
      <c r="G149" s="119"/>
      <c r="H149" s="119"/>
      <c r="I149" s="120"/>
      <c r="J149" s="120"/>
      <c r="K149" s="120"/>
      <c r="L149" s="119"/>
      <c r="M149" s="119"/>
      <c r="N149" s="119"/>
      <c r="O149" s="120"/>
      <c r="P149" s="120"/>
      <c r="Q149" s="120"/>
      <c r="R149" s="807"/>
      <c r="S149" s="807"/>
      <c r="T149" s="807"/>
      <c r="U149" s="120"/>
      <c r="V149" s="120"/>
      <c r="W149" s="120"/>
      <c r="X149" s="807"/>
      <c r="Y149" s="807"/>
      <c r="Z149" s="807"/>
      <c r="AA149" s="120"/>
      <c r="AB149" s="120"/>
      <c r="AC149" s="120"/>
      <c r="AD149" s="119"/>
      <c r="AE149" s="807"/>
      <c r="AF149" s="807"/>
      <c r="AG149" s="120"/>
      <c r="AH149" s="120"/>
      <c r="AI149" s="120"/>
      <c r="AJ149" s="817"/>
      <c r="AK149" s="119"/>
      <c r="AL149" s="817"/>
      <c r="AM149" s="871"/>
      <c r="AO149" s="127" t="s">
        <v>96</v>
      </c>
      <c r="AP149" s="129" t="s">
        <v>96</v>
      </c>
      <c r="AQ149" s="131" t="s">
        <v>96</v>
      </c>
      <c r="AR149" s="169" t="s">
        <v>92</v>
      </c>
      <c r="AS149" s="170"/>
      <c r="BO149" s="8"/>
      <c r="BP149" s="8"/>
      <c r="BQ149" s="8"/>
      <c r="BR149" s="8"/>
      <c r="BS149" s="8"/>
      <c r="BT149" s="8"/>
      <c r="BU149" s="8"/>
      <c r="BV149" s="8"/>
    </row>
    <row r="150" spans="1:74" ht="15.75" customHeight="1">
      <c r="A150" s="895"/>
      <c r="B150" s="119"/>
      <c r="C150" s="120"/>
      <c r="D150" s="120"/>
      <c r="E150" s="120"/>
      <c r="F150" s="119"/>
      <c r="G150" s="119"/>
      <c r="H150" s="119"/>
      <c r="I150" s="120"/>
      <c r="J150" s="120"/>
      <c r="K150" s="120"/>
      <c r="L150" s="119"/>
      <c r="M150" s="119"/>
      <c r="N150" s="119"/>
      <c r="O150" s="120"/>
      <c r="P150" s="120"/>
      <c r="Q150" s="120"/>
      <c r="R150" s="807"/>
      <c r="S150" s="807"/>
      <c r="T150" s="807"/>
      <c r="U150" s="120"/>
      <c r="V150" s="120"/>
      <c r="W150" s="120"/>
      <c r="X150" s="807"/>
      <c r="Y150" s="807"/>
      <c r="Z150" s="807"/>
      <c r="AA150" s="120"/>
      <c r="AB150" s="120"/>
      <c r="AC150" s="120"/>
      <c r="AD150" s="119"/>
      <c r="AE150" s="807"/>
      <c r="AF150" s="807"/>
      <c r="AG150" s="120"/>
      <c r="AH150" s="120"/>
      <c r="AI150" s="120"/>
      <c r="AJ150" s="817"/>
      <c r="AK150" s="119"/>
      <c r="AL150" s="817"/>
      <c r="AM150" s="871"/>
      <c r="AO150" s="127"/>
      <c r="AP150" s="129"/>
      <c r="AQ150" s="131"/>
      <c r="AR150" s="171"/>
      <c r="AS150" s="172"/>
      <c r="BO150" s="8"/>
      <c r="BP150" s="8"/>
      <c r="BQ150" s="8"/>
      <c r="BR150" s="8"/>
      <c r="BS150" s="8"/>
      <c r="BT150" s="8"/>
      <c r="BU150" s="8"/>
      <c r="BV150" s="8"/>
    </row>
    <row r="151" spans="1:74" ht="15.75" customHeight="1" thickBot="1">
      <c r="A151" s="895"/>
      <c r="B151" s="119"/>
      <c r="C151" s="120"/>
      <c r="D151" s="120"/>
      <c r="E151" s="120"/>
      <c r="F151" s="119"/>
      <c r="G151" s="119"/>
      <c r="H151" s="119"/>
      <c r="I151" s="120"/>
      <c r="J151" s="120"/>
      <c r="K151" s="120"/>
      <c r="L151" s="119"/>
      <c r="M151" s="119"/>
      <c r="N151" s="119"/>
      <c r="O151" s="120"/>
      <c r="P151" s="120"/>
      <c r="Q151" s="120"/>
      <c r="R151" s="807"/>
      <c r="S151" s="807"/>
      <c r="T151" s="807"/>
      <c r="U151" s="120"/>
      <c r="V151" s="120"/>
      <c r="W151" s="120"/>
      <c r="X151" s="807"/>
      <c r="Y151" s="807"/>
      <c r="Z151" s="807"/>
      <c r="AA151" s="120"/>
      <c r="AB151" s="120"/>
      <c r="AC151" s="120"/>
      <c r="AD151" s="119"/>
      <c r="AE151" s="807"/>
      <c r="AF151" s="807"/>
      <c r="AG151" s="120"/>
      <c r="AH151" s="120"/>
      <c r="AI151" s="120"/>
      <c r="AJ151" s="817"/>
      <c r="AK151" s="119"/>
      <c r="AL151" s="817"/>
      <c r="AM151" s="872"/>
      <c r="AO151" s="127"/>
      <c r="AP151" s="129"/>
      <c r="AQ151" s="131"/>
      <c r="AR151" s="171"/>
      <c r="AS151" s="172"/>
      <c r="BO151" s="8"/>
      <c r="BP151" s="8"/>
      <c r="BQ151" s="8"/>
      <c r="BR151" s="8"/>
      <c r="BS151" s="8"/>
      <c r="BT151" s="8"/>
      <c r="BU151" s="8"/>
      <c r="BV151" s="8"/>
    </row>
    <row r="152" spans="1:74" ht="15.75" customHeight="1" thickBot="1">
      <c r="A152" s="896"/>
      <c r="B152" s="117"/>
      <c r="C152" s="118"/>
      <c r="D152" s="118"/>
      <c r="E152" s="118"/>
      <c r="F152" s="117"/>
      <c r="G152" s="117"/>
      <c r="H152" s="117"/>
      <c r="I152" s="118"/>
      <c r="J152" s="118"/>
      <c r="K152" s="118"/>
      <c r="L152" s="117"/>
      <c r="M152" s="117"/>
      <c r="N152" s="117"/>
      <c r="O152" s="118"/>
      <c r="P152" s="118"/>
      <c r="Q152" s="118"/>
      <c r="R152" s="888"/>
      <c r="S152" s="888"/>
      <c r="T152" s="888"/>
      <c r="U152" s="118"/>
      <c r="V152" s="118"/>
      <c r="W152" s="118"/>
      <c r="X152" s="888"/>
      <c r="Y152" s="888"/>
      <c r="Z152" s="888"/>
      <c r="AA152" s="118"/>
      <c r="AB152" s="118"/>
      <c r="AC152" s="118"/>
      <c r="AD152" s="117"/>
      <c r="AE152" s="888"/>
      <c r="AF152" s="888"/>
      <c r="AG152" s="118"/>
      <c r="AH152" s="118"/>
      <c r="AI152" s="118"/>
      <c r="AJ152" s="867"/>
      <c r="AK152" s="117"/>
      <c r="AL152" s="867"/>
      <c r="AM152" s="873" t="s">
        <v>58</v>
      </c>
      <c r="AO152" s="127"/>
      <c r="AP152" s="129"/>
      <c r="AQ152" s="131"/>
      <c r="AR152" s="173"/>
      <c r="AS152" s="174"/>
      <c r="BO152" s="8"/>
      <c r="BP152" s="8"/>
      <c r="BQ152" s="8"/>
      <c r="BR152" s="8"/>
      <c r="BS152" s="8"/>
      <c r="BT152" s="8"/>
      <c r="BU152" s="8"/>
      <c r="BV152" s="8"/>
    </row>
    <row r="153" spans="1:74" ht="15.75" customHeight="1">
      <c r="A153" s="896"/>
      <c r="B153" s="117"/>
      <c r="C153" s="118"/>
      <c r="D153" s="118"/>
      <c r="E153" s="118"/>
      <c r="F153" s="117"/>
      <c r="G153" s="117"/>
      <c r="H153" s="117"/>
      <c r="I153" s="118"/>
      <c r="J153" s="118"/>
      <c r="K153" s="118"/>
      <c r="L153" s="117"/>
      <c r="M153" s="117"/>
      <c r="N153" s="117"/>
      <c r="O153" s="118"/>
      <c r="P153" s="118"/>
      <c r="Q153" s="118"/>
      <c r="R153" s="888"/>
      <c r="S153" s="888"/>
      <c r="T153" s="888"/>
      <c r="U153" s="118"/>
      <c r="V153" s="118"/>
      <c r="W153" s="118"/>
      <c r="X153" s="888"/>
      <c r="Y153" s="888"/>
      <c r="Z153" s="888"/>
      <c r="AA153" s="118"/>
      <c r="AB153" s="118"/>
      <c r="AC153" s="118"/>
      <c r="AD153" s="117"/>
      <c r="AE153" s="888"/>
      <c r="AF153" s="888"/>
      <c r="AG153" s="118"/>
      <c r="AH153" s="118"/>
      <c r="AI153" s="118"/>
      <c r="AJ153" s="867"/>
      <c r="AK153" s="117"/>
      <c r="AL153" s="867"/>
      <c r="AM153" s="874"/>
      <c r="AO153" s="141" t="str">
        <f>VLOOKUP(AO149,Config!A2:'Config'!C8,2,FALSE)</f>
        <v>NONE</v>
      </c>
      <c r="AP153" s="140" t="str">
        <f>VLOOKUP(AP149,Config!A2:'Config'!C8,2,FALSE)</f>
        <v>NONE</v>
      </c>
      <c r="AQ153" s="139" t="str">
        <f>VLOOKUP(AQ149,Config!A2:'Config'!C8,2,FALSE)</f>
        <v>NONE</v>
      </c>
      <c r="AR153" s="136" t="s">
        <v>26</v>
      </c>
      <c r="AS153" s="133" t="s">
        <v>107</v>
      </c>
      <c r="BO153" s="8"/>
      <c r="BP153" s="8"/>
      <c r="BQ153" s="8"/>
      <c r="BR153" s="8"/>
      <c r="BS153" s="8"/>
      <c r="BT153" s="8"/>
      <c r="BU153" s="8"/>
      <c r="BV153" s="8"/>
    </row>
    <row r="154" spans="1:74" ht="15.75" customHeight="1" thickBot="1">
      <c r="A154" s="896"/>
      <c r="B154" s="117"/>
      <c r="C154" s="118"/>
      <c r="D154" s="118"/>
      <c r="E154" s="118"/>
      <c r="F154" s="117"/>
      <c r="G154" s="117"/>
      <c r="H154" s="117"/>
      <c r="I154" s="118"/>
      <c r="J154" s="118"/>
      <c r="K154" s="118"/>
      <c r="L154" s="117"/>
      <c r="M154" s="117"/>
      <c r="N154" s="117"/>
      <c r="O154" s="118"/>
      <c r="P154" s="118"/>
      <c r="Q154" s="118"/>
      <c r="R154" s="888"/>
      <c r="S154" s="888"/>
      <c r="T154" s="888"/>
      <c r="U154" s="118"/>
      <c r="V154" s="118"/>
      <c r="W154" s="118"/>
      <c r="X154" s="888"/>
      <c r="Y154" s="888"/>
      <c r="Z154" s="888"/>
      <c r="AA154" s="118"/>
      <c r="AB154" s="118"/>
      <c r="AC154" s="118"/>
      <c r="AD154" s="117"/>
      <c r="AE154" s="888"/>
      <c r="AF154" s="888"/>
      <c r="AG154" s="118"/>
      <c r="AH154" s="118"/>
      <c r="AI154" s="118"/>
      <c r="AJ154" s="867"/>
      <c r="AK154" s="117"/>
      <c r="AL154" s="867"/>
      <c r="AM154" s="875"/>
      <c r="AO154" s="141"/>
      <c r="AP154" s="140"/>
      <c r="AQ154" s="139"/>
      <c r="AR154" s="137"/>
      <c r="AS154" s="134"/>
      <c r="BO154" s="8"/>
      <c r="BP154" s="8"/>
      <c r="BQ154" s="8"/>
      <c r="BR154" s="8"/>
      <c r="BS154" s="8"/>
      <c r="BT154" s="8"/>
      <c r="BU154" s="8"/>
      <c r="BV154" s="8"/>
    </row>
    <row r="155" spans="1:74" ht="15.75" customHeight="1">
      <c r="A155" s="896"/>
      <c r="B155" s="117"/>
      <c r="C155" s="118"/>
      <c r="D155" s="118"/>
      <c r="E155" s="118"/>
      <c r="F155" s="117"/>
      <c r="G155" s="117"/>
      <c r="H155" s="117"/>
      <c r="I155" s="118"/>
      <c r="J155" s="118"/>
      <c r="K155" s="118"/>
      <c r="L155" s="117"/>
      <c r="M155" s="117"/>
      <c r="N155" s="117"/>
      <c r="O155" s="118"/>
      <c r="P155" s="118"/>
      <c r="Q155" s="118"/>
      <c r="R155" s="117"/>
      <c r="S155" s="117"/>
      <c r="T155" s="117"/>
      <c r="U155" s="118"/>
      <c r="V155" s="118"/>
      <c r="W155" s="118"/>
      <c r="X155" s="117"/>
      <c r="Y155" s="117"/>
      <c r="Z155" s="117"/>
      <c r="AA155" s="118"/>
      <c r="AB155" s="118"/>
      <c r="AC155" s="892"/>
      <c r="AD155" s="889"/>
      <c r="AE155" s="889"/>
      <c r="AF155" s="889"/>
      <c r="AG155" s="892"/>
      <c r="AH155" s="892"/>
      <c r="AI155" s="892"/>
      <c r="AJ155" s="889"/>
      <c r="AK155" s="889"/>
      <c r="AL155" s="876"/>
      <c r="AM155" s="861" t="s">
        <v>165</v>
      </c>
      <c r="AO155" s="141"/>
      <c r="AP155" s="140"/>
      <c r="AQ155" s="139"/>
      <c r="AR155" s="137"/>
      <c r="AS155" s="134"/>
      <c r="BT155" s="8"/>
      <c r="BU155" s="8"/>
      <c r="BV155" s="8"/>
    </row>
    <row r="156" spans="1:74" ht="15.75" customHeight="1" thickBot="1">
      <c r="A156" s="896"/>
      <c r="B156" s="117"/>
      <c r="C156" s="118"/>
      <c r="D156" s="118"/>
      <c r="E156" s="118"/>
      <c r="F156" s="117"/>
      <c r="G156" s="117"/>
      <c r="H156" s="117"/>
      <c r="I156" s="118"/>
      <c r="J156" s="118"/>
      <c r="K156" s="118"/>
      <c r="L156" s="117"/>
      <c r="M156" s="117"/>
      <c r="N156" s="117"/>
      <c r="O156" s="118"/>
      <c r="P156" s="118"/>
      <c r="Q156" s="118"/>
      <c r="R156" s="117"/>
      <c r="S156" s="117"/>
      <c r="T156" s="117"/>
      <c r="U156" s="118"/>
      <c r="V156" s="118"/>
      <c r="W156" s="118"/>
      <c r="X156" s="117"/>
      <c r="Y156" s="117"/>
      <c r="Z156" s="117"/>
      <c r="AA156" s="118"/>
      <c r="AB156" s="118"/>
      <c r="AC156" s="893"/>
      <c r="AD156" s="890"/>
      <c r="AE156" s="890"/>
      <c r="AF156" s="890"/>
      <c r="AG156" s="893"/>
      <c r="AH156" s="893"/>
      <c r="AI156" s="893"/>
      <c r="AJ156" s="890"/>
      <c r="AK156" s="890"/>
      <c r="AL156" s="877"/>
      <c r="AM156" s="862"/>
      <c r="AO156" s="141"/>
      <c r="AP156" s="140"/>
      <c r="AQ156" s="139"/>
      <c r="AR156" s="138"/>
      <c r="AS156" s="135"/>
      <c r="BT156" s="8"/>
      <c r="BU156" s="8"/>
      <c r="BV156" s="8"/>
    </row>
    <row r="157" spans="1:74" ht="15.75" customHeight="1" thickBot="1">
      <c r="A157" s="896"/>
      <c r="B157" s="117"/>
      <c r="C157" s="118"/>
      <c r="D157" s="118"/>
      <c r="E157" s="118"/>
      <c r="F157" s="117"/>
      <c r="G157" s="117"/>
      <c r="H157" s="117"/>
      <c r="I157" s="118"/>
      <c r="J157" s="118"/>
      <c r="K157" s="118"/>
      <c r="L157" s="117"/>
      <c r="M157" s="117"/>
      <c r="N157" s="117"/>
      <c r="O157" s="118"/>
      <c r="P157" s="118"/>
      <c r="Q157" s="118"/>
      <c r="R157" s="117"/>
      <c r="S157" s="117"/>
      <c r="T157" s="117"/>
      <c r="U157" s="118"/>
      <c r="V157" s="118"/>
      <c r="W157" s="118"/>
      <c r="X157" s="117"/>
      <c r="Y157" s="117"/>
      <c r="Z157" s="117"/>
      <c r="AA157" s="118"/>
      <c r="AB157" s="118"/>
      <c r="AC157" s="894"/>
      <c r="AD157" s="891"/>
      <c r="AE157" s="891"/>
      <c r="AF157" s="891"/>
      <c r="AG157" s="894"/>
      <c r="AH157" s="894"/>
      <c r="AI157" s="894"/>
      <c r="AJ157" s="891"/>
      <c r="AK157" s="891"/>
      <c r="AL157" s="878"/>
      <c r="AM157" s="863"/>
      <c r="AO157" s="150" t="str">
        <f>VLOOKUP(AO149,Config!A2:'Config'!C8,3,FALSE)</f>
        <v>NONE</v>
      </c>
      <c r="AP157" s="149" t="str">
        <f>VLOOKUP(AP149,Config!A2:'Config'!C8,3,FALSE)</f>
        <v>NONE</v>
      </c>
      <c r="AQ157" s="148" t="str">
        <f>VLOOKUP(AQ149,Config!A2:'Config'!C8,3,FALSE)</f>
        <v>NONE</v>
      </c>
      <c r="AR157" s="142" t="s">
        <v>93</v>
      </c>
      <c r="AS157" s="143"/>
      <c r="BT157" s="8"/>
      <c r="BU157" s="8"/>
      <c r="BV157" s="8"/>
    </row>
    <row r="158" spans="1:74" ht="15.75" customHeight="1">
      <c r="A158" s="896"/>
      <c r="B158" s="117"/>
      <c r="C158" s="118"/>
      <c r="D158" s="118"/>
      <c r="E158" s="118"/>
      <c r="F158" s="117"/>
      <c r="G158" s="117"/>
      <c r="H158" s="117"/>
      <c r="I158" s="118"/>
      <c r="J158" s="118"/>
      <c r="K158" s="118"/>
      <c r="L158" s="117"/>
      <c r="M158" s="117"/>
      <c r="N158" s="117"/>
      <c r="O158" s="118"/>
      <c r="P158" s="118"/>
      <c r="Q158" s="118"/>
      <c r="R158" s="117"/>
      <c r="S158" s="117"/>
      <c r="T158" s="117"/>
      <c r="U158" s="118"/>
      <c r="V158" s="118"/>
      <c r="W158" s="118"/>
      <c r="X158" s="117"/>
      <c r="Y158" s="117"/>
      <c r="Z158" s="117"/>
      <c r="AA158" s="118"/>
      <c r="AB158" s="118"/>
      <c r="AC158" s="118"/>
      <c r="AD158" s="117"/>
      <c r="AE158" s="117"/>
      <c r="AF158" s="117"/>
      <c r="AG158" s="118"/>
      <c r="AH158" s="118"/>
      <c r="AI158" s="118"/>
      <c r="AJ158" s="117"/>
      <c r="AK158" s="117"/>
      <c r="AL158" s="867"/>
      <c r="AM158" s="864" t="s">
        <v>166</v>
      </c>
      <c r="AO158" s="150"/>
      <c r="AP158" s="149"/>
      <c r="AQ158" s="148"/>
      <c r="AR158" s="144"/>
      <c r="AS158" s="145"/>
      <c r="BT158" s="8"/>
      <c r="BU158" s="8"/>
      <c r="BV158" s="8"/>
    </row>
    <row r="159" spans="1:74" ht="15.75" customHeight="1">
      <c r="A159" s="896"/>
      <c r="B159" s="117"/>
      <c r="C159" s="118"/>
      <c r="D159" s="118"/>
      <c r="E159" s="118"/>
      <c r="F159" s="117"/>
      <c r="G159" s="117"/>
      <c r="H159" s="117"/>
      <c r="I159" s="118"/>
      <c r="J159" s="118"/>
      <c r="K159" s="118"/>
      <c r="L159" s="117"/>
      <c r="M159" s="117"/>
      <c r="N159" s="117"/>
      <c r="O159" s="118"/>
      <c r="P159" s="118"/>
      <c r="Q159" s="118"/>
      <c r="R159" s="117"/>
      <c r="S159" s="117"/>
      <c r="T159" s="117"/>
      <c r="U159" s="118"/>
      <c r="V159" s="118"/>
      <c r="W159" s="118"/>
      <c r="X159" s="117"/>
      <c r="Y159" s="117"/>
      <c r="Z159" s="117"/>
      <c r="AA159" s="118"/>
      <c r="AB159" s="118"/>
      <c r="AC159" s="118"/>
      <c r="AD159" s="117"/>
      <c r="AE159" s="117"/>
      <c r="AF159" s="117"/>
      <c r="AG159" s="118"/>
      <c r="AH159" s="118"/>
      <c r="AI159" s="118"/>
      <c r="AJ159" s="117"/>
      <c r="AK159" s="117"/>
      <c r="AL159" s="867"/>
      <c r="AM159" s="865"/>
      <c r="AO159" s="150"/>
      <c r="AP159" s="149"/>
      <c r="AQ159" s="148"/>
      <c r="AR159" s="144"/>
      <c r="AS159" s="145"/>
      <c r="BT159" s="8"/>
      <c r="BU159" s="8"/>
      <c r="BV159" s="8"/>
    </row>
    <row r="160" spans="1:74" ht="15.75" customHeight="1" thickBot="1">
      <c r="A160" s="896"/>
      <c r="B160" s="117"/>
      <c r="C160" s="118"/>
      <c r="D160" s="118"/>
      <c r="E160" s="118"/>
      <c r="F160" s="117"/>
      <c r="G160" s="117"/>
      <c r="H160" s="117"/>
      <c r="I160" s="118"/>
      <c r="J160" s="118"/>
      <c r="K160" s="118"/>
      <c r="L160" s="117"/>
      <c r="M160" s="117"/>
      <c r="N160" s="117"/>
      <c r="O160" s="118"/>
      <c r="P160" s="118"/>
      <c r="Q160" s="118"/>
      <c r="R160" s="117"/>
      <c r="S160" s="117"/>
      <c r="T160" s="117"/>
      <c r="U160" s="118"/>
      <c r="V160" s="118"/>
      <c r="W160" s="118"/>
      <c r="X160" s="117"/>
      <c r="Y160" s="117"/>
      <c r="Z160" s="117"/>
      <c r="AA160" s="118"/>
      <c r="AB160" s="118"/>
      <c r="AC160" s="118"/>
      <c r="AD160" s="117"/>
      <c r="AE160" s="117"/>
      <c r="AF160" s="117"/>
      <c r="AG160" s="118"/>
      <c r="AH160" s="118"/>
      <c r="AI160" s="118"/>
      <c r="AJ160" s="117"/>
      <c r="AK160" s="117"/>
      <c r="AL160" s="867"/>
      <c r="AM160" s="865"/>
      <c r="AO160" s="150"/>
      <c r="AP160" s="149"/>
      <c r="AQ160" s="148"/>
      <c r="AR160" s="146"/>
      <c r="AS160" s="147"/>
      <c r="BT160" s="8"/>
      <c r="BU160" s="8"/>
      <c r="BV160" s="8"/>
    </row>
    <row r="161" spans="1:45" ht="15.75" customHeight="1" thickBot="1">
      <c r="A161" s="896"/>
      <c r="B161" s="117"/>
      <c r="C161" s="118"/>
      <c r="D161" s="118"/>
      <c r="E161" s="118"/>
      <c r="F161" s="117"/>
      <c r="G161" s="117"/>
      <c r="H161" s="117"/>
      <c r="I161" s="118"/>
      <c r="J161" s="118"/>
      <c r="K161" s="118"/>
      <c r="L161" s="117"/>
      <c r="M161" s="117"/>
      <c r="N161" s="117"/>
      <c r="O161" s="118"/>
      <c r="P161" s="118"/>
      <c r="Q161" s="118"/>
      <c r="R161" s="117"/>
      <c r="S161" s="117"/>
      <c r="T161" s="117"/>
      <c r="U161" s="118"/>
      <c r="V161" s="118"/>
      <c r="W161" s="118"/>
      <c r="X161" s="117"/>
      <c r="Y161" s="117"/>
      <c r="Z161" s="117"/>
      <c r="AA161" s="118"/>
      <c r="AB161" s="118"/>
      <c r="AC161" s="118"/>
      <c r="AD161" s="117"/>
      <c r="AE161" s="117"/>
      <c r="AF161" s="117"/>
      <c r="AG161" s="118"/>
      <c r="AH161" s="118"/>
      <c r="AI161" s="118"/>
      <c r="AJ161" s="117"/>
      <c r="AK161" s="117"/>
      <c r="AL161" s="867"/>
      <c r="AM161" s="866"/>
      <c r="AO161" s="127"/>
      <c r="AP161" s="129"/>
      <c r="AQ161" s="131"/>
      <c r="AR161" s="121" t="s">
        <v>94</v>
      </c>
      <c r="AS161" s="122"/>
    </row>
    <row r="162" spans="1:45" ht="15.75" customHeight="1">
      <c r="A162" s="896"/>
      <c r="B162" s="117"/>
      <c r="C162" s="118"/>
      <c r="D162" s="118"/>
      <c r="E162" s="118"/>
      <c r="F162" s="117"/>
      <c r="G162" s="117"/>
      <c r="H162" s="117"/>
      <c r="I162" s="118"/>
      <c r="J162" s="118"/>
      <c r="K162" s="118"/>
      <c r="L162" s="117"/>
      <c r="M162" s="117"/>
      <c r="N162" s="117"/>
      <c r="O162" s="118"/>
      <c r="P162" s="118"/>
      <c r="Q162" s="118"/>
      <c r="R162" s="117"/>
      <c r="S162" s="117"/>
      <c r="T162" s="117"/>
      <c r="U162" s="118"/>
      <c r="V162" s="118"/>
      <c r="W162" s="118"/>
      <c r="X162" s="117"/>
      <c r="Y162" s="117"/>
      <c r="Z162" s="117"/>
      <c r="AA162" s="118"/>
      <c r="AB162" s="118"/>
      <c r="AC162" s="118"/>
      <c r="AD162" s="117"/>
      <c r="AE162" s="117"/>
      <c r="AF162" s="117"/>
      <c r="AG162" s="118"/>
      <c r="AH162" s="118"/>
      <c r="AI162" s="118"/>
      <c r="AJ162" s="117"/>
      <c r="AK162" s="117"/>
      <c r="AL162" s="117"/>
      <c r="AM162" s="861" t="s">
        <v>168</v>
      </c>
      <c r="AO162" s="127"/>
      <c r="AP162" s="129"/>
      <c r="AQ162" s="131"/>
      <c r="AR162" s="123"/>
      <c r="AS162" s="124"/>
    </row>
    <row r="163" spans="1:45" ht="15.75" customHeight="1">
      <c r="A163" s="896"/>
      <c r="B163" s="117"/>
      <c r="C163" s="118"/>
      <c r="D163" s="118"/>
      <c r="E163" s="118"/>
      <c r="F163" s="117"/>
      <c r="G163" s="117"/>
      <c r="H163" s="117"/>
      <c r="I163" s="118"/>
      <c r="J163" s="118"/>
      <c r="K163" s="118"/>
      <c r="L163" s="117"/>
      <c r="M163" s="117"/>
      <c r="N163" s="117"/>
      <c r="O163" s="118"/>
      <c r="P163" s="118"/>
      <c r="Q163" s="118"/>
      <c r="R163" s="117"/>
      <c r="S163" s="117"/>
      <c r="T163" s="117"/>
      <c r="U163" s="118"/>
      <c r="V163" s="118"/>
      <c r="W163" s="118"/>
      <c r="X163" s="117"/>
      <c r="Y163" s="117"/>
      <c r="Z163" s="117"/>
      <c r="AA163" s="118"/>
      <c r="AB163" s="118"/>
      <c r="AC163" s="118"/>
      <c r="AD163" s="117"/>
      <c r="AE163" s="117"/>
      <c r="AF163" s="117"/>
      <c r="AG163" s="118"/>
      <c r="AH163" s="118"/>
      <c r="AI163" s="118"/>
      <c r="AJ163" s="117"/>
      <c r="AK163" s="117"/>
      <c r="AL163" s="117"/>
      <c r="AM163" s="862"/>
      <c r="AO163" s="127"/>
      <c r="AP163" s="129"/>
      <c r="AQ163" s="131"/>
      <c r="AR163" s="123"/>
      <c r="AS163" s="124"/>
    </row>
    <row r="164" spans="1:45" ht="15.75" customHeight="1" thickBot="1">
      <c r="A164" s="896"/>
      <c r="B164" s="117"/>
      <c r="C164" s="118"/>
      <c r="D164" s="118"/>
      <c r="E164" s="118"/>
      <c r="F164" s="117"/>
      <c r="G164" s="117"/>
      <c r="H164" s="117"/>
      <c r="I164" s="118"/>
      <c r="J164" s="118"/>
      <c r="K164" s="118"/>
      <c r="L164" s="117"/>
      <c r="M164" s="117"/>
      <c r="N164" s="117"/>
      <c r="O164" s="118"/>
      <c r="P164" s="118"/>
      <c r="Q164" s="118"/>
      <c r="R164" s="117"/>
      <c r="S164" s="117"/>
      <c r="T164" s="117"/>
      <c r="U164" s="118"/>
      <c r="V164" s="118"/>
      <c r="W164" s="118"/>
      <c r="X164" s="117"/>
      <c r="Y164" s="117"/>
      <c r="Z164" s="117"/>
      <c r="AA164" s="118"/>
      <c r="AB164" s="118"/>
      <c r="AC164" s="118"/>
      <c r="AD164" s="117"/>
      <c r="AE164" s="117"/>
      <c r="AF164" s="117"/>
      <c r="AG164" s="118"/>
      <c r="AH164" s="118"/>
      <c r="AI164" s="118"/>
      <c r="AJ164" s="117"/>
      <c r="AK164" s="117"/>
      <c r="AL164" s="117"/>
      <c r="AM164" s="863"/>
      <c r="AO164" s="127"/>
      <c r="AP164" s="129"/>
      <c r="AQ164" s="131"/>
      <c r="AR164" s="125"/>
      <c r="AS164" s="126"/>
    </row>
    <row r="165" spans="1:45" ht="15.75" customHeight="1">
      <c r="A165" s="896"/>
      <c r="B165" s="117"/>
      <c r="C165" s="118"/>
      <c r="D165" s="118"/>
      <c r="E165" s="118"/>
      <c r="F165" s="117"/>
      <c r="G165" s="117"/>
      <c r="H165" s="117"/>
      <c r="I165" s="118"/>
      <c r="J165" s="118"/>
      <c r="K165" s="118"/>
      <c r="L165" s="117"/>
      <c r="M165" s="117"/>
      <c r="N165" s="117"/>
      <c r="O165" s="118"/>
      <c r="P165" s="118"/>
      <c r="Q165" s="118"/>
      <c r="R165" s="117"/>
      <c r="S165" s="117"/>
      <c r="T165" s="117"/>
      <c r="U165" s="118"/>
      <c r="V165" s="118"/>
      <c r="W165" s="118"/>
      <c r="X165" s="117"/>
      <c r="Y165" s="117"/>
      <c r="Z165" s="117"/>
      <c r="AA165" s="118"/>
      <c r="AB165" s="118"/>
      <c r="AC165" s="118"/>
      <c r="AD165" s="117"/>
      <c r="AE165" s="117"/>
      <c r="AF165" s="117"/>
      <c r="AG165" s="118"/>
      <c r="AH165" s="118"/>
      <c r="AI165" s="118"/>
      <c r="AJ165" s="117"/>
      <c r="AK165" s="117"/>
      <c r="AL165" s="867"/>
      <c r="AM165" s="864" t="s">
        <v>118</v>
      </c>
      <c r="AO165" s="127"/>
      <c r="AP165" s="129"/>
      <c r="AQ165" s="131"/>
      <c r="AR165" s="151" t="s">
        <v>95</v>
      </c>
      <c r="AS165" s="152"/>
    </row>
    <row r="166" spans="1:45" ht="15.75" customHeight="1">
      <c r="A166" s="896"/>
      <c r="B166" s="117"/>
      <c r="C166" s="118"/>
      <c r="D166" s="118"/>
      <c r="E166" s="118"/>
      <c r="F166" s="117"/>
      <c r="G166" s="117"/>
      <c r="H166" s="117"/>
      <c r="I166" s="118"/>
      <c r="J166" s="118"/>
      <c r="K166" s="118"/>
      <c r="L166" s="117"/>
      <c r="M166" s="117"/>
      <c r="N166" s="117"/>
      <c r="O166" s="118"/>
      <c r="P166" s="118"/>
      <c r="Q166" s="118"/>
      <c r="R166" s="117"/>
      <c r="S166" s="117"/>
      <c r="T166" s="117"/>
      <c r="U166" s="118"/>
      <c r="V166" s="118"/>
      <c r="W166" s="118"/>
      <c r="X166" s="117"/>
      <c r="Y166" s="117"/>
      <c r="Z166" s="117"/>
      <c r="AA166" s="118"/>
      <c r="AB166" s="118"/>
      <c r="AC166" s="118"/>
      <c r="AD166" s="117"/>
      <c r="AE166" s="117"/>
      <c r="AF166" s="117"/>
      <c r="AG166" s="118"/>
      <c r="AH166" s="118"/>
      <c r="AI166" s="118"/>
      <c r="AJ166" s="117"/>
      <c r="AK166" s="117"/>
      <c r="AL166" s="867"/>
      <c r="AM166" s="865"/>
      <c r="AO166" s="127"/>
      <c r="AP166" s="129"/>
      <c r="AQ166" s="131"/>
      <c r="AR166" s="153"/>
      <c r="AS166" s="154"/>
    </row>
    <row r="167" spans="1:45" ht="15.75" customHeight="1" thickBot="1">
      <c r="A167" s="896"/>
      <c r="B167" s="117"/>
      <c r="C167" s="118"/>
      <c r="D167" s="118"/>
      <c r="E167" s="118"/>
      <c r="F167" s="117"/>
      <c r="G167" s="117"/>
      <c r="H167" s="117"/>
      <c r="I167" s="118"/>
      <c r="J167" s="118"/>
      <c r="K167" s="118"/>
      <c r="L167" s="117"/>
      <c r="M167" s="117"/>
      <c r="N167" s="117"/>
      <c r="O167" s="118"/>
      <c r="P167" s="118"/>
      <c r="Q167" s="118"/>
      <c r="R167" s="117"/>
      <c r="S167" s="117"/>
      <c r="T167" s="117"/>
      <c r="U167" s="118"/>
      <c r="V167" s="118"/>
      <c r="W167" s="118"/>
      <c r="X167" s="117"/>
      <c r="Y167" s="117"/>
      <c r="Z167" s="117"/>
      <c r="AA167" s="118"/>
      <c r="AB167" s="118"/>
      <c r="AC167" s="118"/>
      <c r="AD167" s="117"/>
      <c r="AE167" s="117"/>
      <c r="AF167" s="117"/>
      <c r="AG167" s="118"/>
      <c r="AH167" s="118"/>
      <c r="AI167" s="118"/>
      <c r="AJ167" s="117"/>
      <c r="AK167" s="117"/>
      <c r="AL167" s="867"/>
      <c r="AM167" s="866"/>
      <c r="AO167" s="127"/>
      <c r="AP167" s="129"/>
      <c r="AQ167" s="131"/>
      <c r="AR167" s="153"/>
      <c r="AS167" s="154"/>
    </row>
    <row r="168" spans="1:45" ht="15.75" customHeight="1" thickBot="1">
      <c r="A168" s="896"/>
      <c r="B168" s="117"/>
      <c r="C168" s="118"/>
      <c r="D168" s="118"/>
      <c r="E168" s="118"/>
      <c r="F168" s="117"/>
      <c r="G168" s="117"/>
      <c r="H168" s="117"/>
      <c r="I168" s="118"/>
      <c r="J168" s="118"/>
      <c r="K168" s="118"/>
      <c r="L168" s="117"/>
      <c r="M168" s="117"/>
      <c r="N168" s="117"/>
      <c r="O168" s="118"/>
      <c r="P168" s="118"/>
      <c r="Q168" s="118"/>
      <c r="R168" s="117"/>
      <c r="S168" s="117"/>
      <c r="T168" s="117"/>
      <c r="U168" s="118"/>
      <c r="V168" s="118"/>
      <c r="W168" s="118"/>
      <c r="X168" s="117"/>
      <c r="Y168" s="117"/>
      <c r="Z168" s="117"/>
      <c r="AA168" s="118"/>
      <c r="AB168" s="118"/>
      <c r="AC168" s="118"/>
      <c r="AD168" s="117"/>
      <c r="AE168" s="117"/>
      <c r="AF168" s="117"/>
      <c r="AG168" s="118"/>
      <c r="AH168" s="118"/>
      <c r="AI168" s="118"/>
      <c r="AJ168" s="117"/>
      <c r="AK168" s="117"/>
      <c r="AL168" s="867"/>
      <c r="AM168" s="861" t="s">
        <v>169</v>
      </c>
      <c r="AO168" s="127"/>
      <c r="AP168" s="129"/>
      <c r="AQ168" s="131"/>
      <c r="AR168" s="155"/>
      <c r="AS168" s="156"/>
    </row>
    <row r="169" spans="1:45" ht="15.75" customHeight="1">
      <c r="A169" s="896"/>
      <c r="B169" s="117"/>
      <c r="C169" s="118"/>
      <c r="D169" s="118"/>
      <c r="E169" s="118"/>
      <c r="F169" s="117"/>
      <c r="G169" s="117"/>
      <c r="H169" s="117"/>
      <c r="I169" s="118"/>
      <c r="J169" s="118"/>
      <c r="K169" s="118"/>
      <c r="L169" s="117"/>
      <c r="M169" s="117"/>
      <c r="N169" s="117"/>
      <c r="O169" s="118"/>
      <c r="P169" s="118"/>
      <c r="Q169" s="118"/>
      <c r="R169" s="117"/>
      <c r="S169" s="117"/>
      <c r="T169" s="117"/>
      <c r="U169" s="118"/>
      <c r="V169" s="118"/>
      <c r="W169" s="118"/>
      <c r="X169" s="117"/>
      <c r="Y169" s="117"/>
      <c r="Z169" s="117"/>
      <c r="AA169" s="118"/>
      <c r="AB169" s="118"/>
      <c r="AC169" s="118"/>
      <c r="AD169" s="117"/>
      <c r="AE169" s="117"/>
      <c r="AF169" s="117"/>
      <c r="AG169" s="118"/>
      <c r="AH169" s="118"/>
      <c r="AI169" s="118"/>
      <c r="AJ169" s="117"/>
      <c r="AK169" s="117"/>
      <c r="AL169" s="867"/>
      <c r="AM169" s="862"/>
      <c r="AO169" s="127"/>
      <c r="AP169" s="129"/>
      <c r="AQ169" s="131"/>
      <c r="AR169" s="121" t="s">
        <v>129</v>
      </c>
      <c r="AS169" s="122"/>
    </row>
    <row r="170" spans="1:45" ht="15.75" customHeight="1">
      <c r="A170" s="896"/>
      <c r="B170" s="117"/>
      <c r="C170" s="118"/>
      <c r="D170" s="118"/>
      <c r="E170" s="118"/>
      <c r="F170" s="117"/>
      <c r="G170" s="117"/>
      <c r="H170" s="117"/>
      <c r="I170" s="118"/>
      <c r="J170" s="118"/>
      <c r="K170" s="118"/>
      <c r="L170" s="117"/>
      <c r="M170" s="117"/>
      <c r="N170" s="117"/>
      <c r="O170" s="118"/>
      <c r="P170" s="118"/>
      <c r="Q170" s="118"/>
      <c r="R170" s="117"/>
      <c r="S170" s="117"/>
      <c r="T170" s="117"/>
      <c r="U170" s="118"/>
      <c r="V170" s="118"/>
      <c r="W170" s="118"/>
      <c r="X170" s="117"/>
      <c r="Y170" s="117"/>
      <c r="Z170" s="117"/>
      <c r="AA170" s="118"/>
      <c r="AB170" s="118"/>
      <c r="AC170" s="118"/>
      <c r="AD170" s="117"/>
      <c r="AE170" s="117"/>
      <c r="AF170" s="117"/>
      <c r="AG170" s="118"/>
      <c r="AH170" s="118"/>
      <c r="AI170" s="118"/>
      <c r="AJ170" s="117"/>
      <c r="AK170" s="117"/>
      <c r="AL170" s="867"/>
      <c r="AM170" s="862"/>
      <c r="AO170" s="127"/>
      <c r="AP170" s="129"/>
      <c r="AQ170" s="131"/>
      <c r="AR170" s="123"/>
      <c r="AS170" s="124"/>
    </row>
    <row r="171" spans="1:45" ht="15.75" customHeight="1" thickBot="1">
      <c r="A171" s="896"/>
      <c r="B171" s="117"/>
      <c r="C171" s="118"/>
      <c r="D171" s="118"/>
      <c r="E171" s="118"/>
      <c r="F171" s="117"/>
      <c r="G171" s="117"/>
      <c r="H171" s="117"/>
      <c r="I171" s="118"/>
      <c r="J171" s="118"/>
      <c r="K171" s="118"/>
      <c r="L171" s="117"/>
      <c r="M171" s="117"/>
      <c r="N171" s="117"/>
      <c r="O171" s="118"/>
      <c r="P171" s="118"/>
      <c r="Q171" s="118"/>
      <c r="R171" s="117"/>
      <c r="S171" s="117"/>
      <c r="T171" s="117"/>
      <c r="U171" s="118"/>
      <c r="V171" s="118"/>
      <c r="W171" s="118"/>
      <c r="X171" s="117"/>
      <c r="Y171" s="117"/>
      <c r="Z171" s="117"/>
      <c r="AA171" s="118"/>
      <c r="AB171" s="118"/>
      <c r="AC171" s="118"/>
      <c r="AD171" s="117"/>
      <c r="AE171" s="117"/>
      <c r="AF171" s="117"/>
      <c r="AG171" s="118"/>
      <c r="AH171" s="118"/>
      <c r="AI171" s="118"/>
      <c r="AJ171" s="117"/>
      <c r="AK171" s="117"/>
      <c r="AL171" s="867"/>
      <c r="AM171" s="863"/>
      <c r="AO171" s="127"/>
      <c r="AP171" s="129"/>
      <c r="AQ171" s="131"/>
      <c r="AR171" s="123"/>
      <c r="AS171" s="124"/>
    </row>
    <row r="172" spans="1:45" ht="15.75" customHeight="1" thickBot="1">
      <c r="A172" s="896"/>
      <c r="B172" s="117"/>
      <c r="C172" s="118"/>
      <c r="D172" s="118"/>
      <c r="E172" s="118"/>
      <c r="F172" s="117"/>
      <c r="G172" s="117"/>
      <c r="H172" s="117"/>
      <c r="I172" s="118"/>
      <c r="J172" s="118"/>
      <c r="K172" s="118"/>
      <c r="L172" s="117"/>
      <c r="M172" s="117"/>
      <c r="N172" s="117"/>
      <c r="O172" s="118"/>
      <c r="P172" s="118"/>
      <c r="Q172" s="118"/>
      <c r="R172" s="117"/>
      <c r="S172" s="117"/>
      <c r="T172" s="117"/>
      <c r="U172" s="118"/>
      <c r="V172" s="118"/>
      <c r="W172" s="118"/>
      <c r="X172" s="117"/>
      <c r="Y172" s="117"/>
      <c r="Z172" s="117"/>
      <c r="AA172" s="118"/>
      <c r="AB172" s="118"/>
      <c r="AC172" s="118"/>
      <c r="AD172" s="117"/>
      <c r="AE172" s="117"/>
      <c r="AF172" s="117"/>
      <c r="AG172" s="118"/>
      <c r="AH172" s="118"/>
      <c r="AI172" s="118"/>
      <c r="AJ172" s="117"/>
      <c r="AK172" s="117"/>
      <c r="AL172" s="867"/>
      <c r="AM172" s="864" t="s">
        <v>172</v>
      </c>
      <c r="AO172" s="128"/>
      <c r="AP172" s="130"/>
      <c r="AQ172" s="132"/>
      <c r="AR172" s="125"/>
      <c r="AS172" s="126"/>
    </row>
    <row r="173" spans="1:45" ht="15.75" customHeight="1">
      <c r="A173" s="896"/>
      <c r="B173" s="117"/>
      <c r="C173" s="118"/>
      <c r="D173" s="118"/>
      <c r="E173" s="118"/>
      <c r="F173" s="117"/>
      <c r="G173" s="117"/>
      <c r="H173" s="117"/>
      <c r="I173" s="118"/>
      <c r="J173" s="118"/>
      <c r="K173" s="118"/>
      <c r="L173" s="117"/>
      <c r="M173" s="117"/>
      <c r="N173" s="117"/>
      <c r="O173" s="118"/>
      <c r="P173" s="118"/>
      <c r="Q173" s="118"/>
      <c r="R173" s="117"/>
      <c r="S173" s="117"/>
      <c r="T173" s="117"/>
      <c r="U173" s="118"/>
      <c r="V173" s="118"/>
      <c r="W173" s="118"/>
      <c r="X173" s="117"/>
      <c r="Y173" s="117"/>
      <c r="Z173" s="117"/>
      <c r="AA173" s="118"/>
      <c r="AB173" s="118"/>
      <c r="AC173" s="118"/>
      <c r="AD173" s="117"/>
      <c r="AE173" s="117"/>
      <c r="AF173" s="117"/>
      <c r="AG173" s="118"/>
      <c r="AH173" s="118"/>
      <c r="AI173" s="118"/>
      <c r="AJ173" s="117"/>
      <c r="AK173" s="117"/>
      <c r="AL173" s="867"/>
      <c r="AM173" s="865"/>
      <c r="AO173" s="837"/>
      <c r="AP173" s="838"/>
      <c r="AQ173" s="879" t="s">
        <v>196</v>
      </c>
      <c r="AR173" s="880"/>
      <c r="AS173" s="885" t="s">
        <v>195</v>
      </c>
    </row>
    <row r="174" spans="1:45" ht="15.75" customHeight="1" thickBot="1">
      <c r="A174" s="896"/>
      <c r="B174" s="117"/>
      <c r="C174" s="118"/>
      <c r="D174" s="118"/>
      <c r="E174" s="118"/>
      <c r="F174" s="117"/>
      <c r="G174" s="117"/>
      <c r="H174" s="117"/>
      <c r="I174" s="118"/>
      <c r="J174" s="118"/>
      <c r="K174" s="118"/>
      <c r="L174" s="117"/>
      <c r="M174" s="117"/>
      <c r="N174" s="117"/>
      <c r="O174" s="118"/>
      <c r="P174" s="118"/>
      <c r="Q174" s="118"/>
      <c r="R174" s="117"/>
      <c r="S174" s="117"/>
      <c r="T174" s="117"/>
      <c r="U174" s="118"/>
      <c r="V174" s="118"/>
      <c r="W174" s="118"/>
      <c r="X174" s="117"/>
      <c r="Y174" s="117"/>
      <c r="Z174" s="117"/>
      <c r="AA174" s="118"/>
      <c r="AB174" s="118"/>
      <c r="AC174" s="118"/>
      <c r="AD174" s="117"/>
      <c r="AE174" s="117"/>
      <c r="AF174" s="117"/>
      <c r="AG174" s="118"/>
      <c r="AH174" s="118"/>
      <c r="AI174" s="118"/>
      <c r="AJ174" s="117"/>
      <c r="AK174" s="117"/>
      <c r="AL174" s="867"/>
      <c r="AM174" s="866"/>
      <c r="AO174" s="839"/>
      <c r="AP174" s="840"/>
      <c r="AQ174" s="881"/>
      <c r="AR174" s="882"/>
      <c r="AS174" s="886"/>
    </row>
    <row r="175" spans="1:45" ht="15.75" customHeight="1" thickBot="1">
      <c r="A175" s="896"/>
      <c r="B175" s="117"/>
      <c r="C175" s="118"/>
      <c r="D175" s="118"/>
      <c r="E175" s="118"/>
      <c r="F175" s="117"/>
      <c r="G175" s="117"/>
      <c r="H175" s="117"/>
      <c r="I175" s="118"/>
      <c r="J175" s="118"/>
      <c r="K175" s="118"/>
      <c r="L175" s="117"/>
      <c r="M175" s="117"/>
      <c r="N175" s="117"/>
      <c r="O175" s="118"/>
      <c r="P175" s="118"/>
      <c r="Q175" s="118"/>
      <c r="R175" s="117"/>
      <c r="S175" s="117"/>
      <c r="T175" s="117"/>
      <c r="U175" s="118"/>
      <c r="V175" s="118"/>
      <c r="W175" s="118"/>
      <c r="X175" s="117"/>
      <c r="Y175" s="117"/>
      <c r="Z175" s="117"/>
      <c r="AA175" s="118"/>
      <c r="AB175" s="118"/>
      <c r="AC175" s="118"/>
      <c r="AD175" s="117"/>
      <c r="AE175" s="117"/>
      <c r="AF175" s="117"/>
      <c r="AG175" s="118"/>
      <c r="AH175" s="118"/>
      <c r="AI175" s="118"/>
      <c r="AJ175" s="117"/>
      <c r="AK175" s="117"/>
      <c r="AL175" s="867"/>
      <c r="AM175" s="861" t="s">
        <v>74</v>
      </c>
      <c r="AO175" s="841"/>
      <c r="AP175" s="842"/>
      <c r="AQ175" s="883"/>
      <c r="AR175" s="884"/>
      <c r="AS175" s="887"/>
    </row>
    <row r="176" spans="1:45" ht="15.75" customHeight="1" thickBot="1">
      <c r="A176" s="896"/>
      <c r="B176" s="117"/>
      <c r="C176" s="118"/>
      <c r="D176" s="118"/>
      <c r="E176" s="118"/>
      <c r="F176" s="117"/>
      <c r="G176" s="117"/>
      <c r="H176" s="117"/>
      <c r="I176" s="118"/>
      <c r="J176" s="118"/>
      <c r="K176" s="118"/>
      <c r="L176" s="117"/>
      <c r="M176" s="117"/>
      <c r="N176" s="117"/>
      <c r="O176" s="118"/>
      <c r="P176" s="118"/>
      <c r="Q176" s="118"/>
      <c r="R176" s="117"/>
      <c r="S176" s="117"/>
      <c r="T176" s="117"/>
      <c r="U176" s="118"/>
      <c r="V176" s="118"/>
      <c r="W176" s="118"/>
      <c r="X176" s="117"/>
      <c r="Y176" s="117"/>
      <c r="Z176" s="117"/>
      <c r="AA176" s="118"/>
      <c r="AB176" s="118"/>
      <c r="AC176" s="118"/>
      <c r="AD176" s="117"/>
      <c r="AE176" s="117"/>
      <c r="AF176" s="117"/>
      <c r="AG176" s="118"/>
      <c r="AH176" s="118"/>
      <c r="AI176" s="118"/>
      <c r="AJ176" s="117"/>
      <c r="AK176" s="117"/>
      <c r="AL176" s="867"/>
      <c r="AM176" s="862"/>
    </row>
    <row r="177" spans="1:66" ht="15.75" customHeight="1" thickBot="1">
      <c r="A177" s="896"/>
      <c r="B177" s="117"/>
      <c r="C177" s="118"/>
      <c r="D177" s="118"/>
      <c r="E177" s="118"/>
      <c r="F177" s="117"/>
      <c r="G177" s="117"/>
      <c r="H177" s="117"/>
      <c r="I177" s="118"/>
      <c r="J177" s="118"/>
      <c r="K177" s="118"/>
      <c r="L177" s="117"/>
      <c r="M177" s="117"/>
      <c r="N177" s="117"/>
      <c r="O177" s="118"/>
      <c r="P177" s="118"/>
      <c r="Q177" s="118"/>
      <c r="R177" s="117"/>
      <c r="S177" s="117"/>
      <c r="T177" s="117"/>
      <c r="U177" s="118"/>
      <c r="V177" s="118"/>
      <c r="W177" s="118"/>
      <c r="X177" s="117"/>
      <c r="Y177" s="117"/>
      <c r="Z177" s="117"/>
      <c r="AA177" s="118"/>
      <c r="AB177" s="118"/>
      <c r="AC177" s="118"/>
      <c r="AD177" s="117"/>
      <c r="AE177" s="117"/>
      <c r="AF177" s="117"/>
      <c r="AG177" s="118"/>
      <c r="AH177" s="118"/>
      <c r="AI177" s="118"/>
      <c r="AJ177" s="117"/>
      <c r="AK177" s="117"/>
      <c r="AL177" s="867"/>
      <c r="AM177" s="863"/>
      <c r="AO177" s="857" t="s">
        <v>97</v>
      </c>
      <c r="AP177" s="858"/>
      <c r="AQ177" s="851" t="s">
        <v>164</v>
      </c>
      <c r="AR177" s="852"/>
      <c r="AS177" s="853"/>
    </row>
    <row r="178" spans="1:66" ht="15.75" customHeight="1" thickBot="1">
      <c r="A178" s="896"/>
      <c r="B178" s="117"/>
      <c r="C178" s="118"/>
      <c r="D178" s="118"/>
      <c r="E178" s="118"/>
      <c r="F178" s="117"/>
      <c r="G178" s="117"/>
      <c r="H178" s="117"/>
      <c r="I178" s="118"/>
      <c r="J178" s="118"/>
      <c r="K178" s="118"/>
      <c r="L178" s="117"/>
      <c r="M178" s="117"/>
      <c r="N178" s="117"/>
      <c r="O178" s="118"/>
      <c r="P178" s="118"/>
      <c r="Q178" s="118"/>
      <c r="R178" s="117"/>
      <c r="S178" s="117"/>
      <c r="T178" s="117"/>
      <c r="U178" s="118"/>
      <c r="V178" s="118"/>
      <c r="W178" s="118"/>
      <c r="X178" s="117"/>
      <c r="Y178" s="117"/>
      <c r="Z178" s="117"/>
      <c r="AA178" s="118"/>
      <c r="AB178" s="118"/>
      <c r="AC178" s="118"/>
      <c r="AD178" s="117"/>
      <c r="AE178" s="117"/>
      <c r="AF178" s="117"/>
      <c r="AG178" s="118"/>
      <c r="AH178" s="118"/>
      <c r="AI178" s="118"/>
      <c r="AJ178" s="117"/>
      <c r="AK178" s="117"/>
      <c r="AL178" s="867"/>
      <c r="AM178" s="864" t="s">
        <v>114</v>
      </c>
      <c r="AO178" s="859"/>
      <c r="AP178" s="860"/>
      <c r="AQ178" s="854"/>
      <c r="AR178" s="855"/>
      <c r="AS178" s="856"/>
      <c r="BJ178" s="8"/>
      <c r="BK178" s="8"/>
      <c r="BL178" s="8"/>
      <c r="BM178" s="8"/>
      <c r="BN178" s="8"/>
    </row>
    <row r="179" spans="1:66" ht="15.75" customHeight="1">
      <c r="A179" s="896"/>
      <c r="B179" s="117"/>
      <c r="C179" s="118"/>
      <c r="D179" s="118"/>
      <c r="E179" s="118"/>
      <c r="F179" s="117"/>
      <c r="G179" s="117"/>
      <c r="H179" s="117"/>
      <c r="I179" s="118"/>
      <c r="J179" s="118"/>
      <c r="K179" s="118"/>
      <c r="L179" s="117"/>
      <c r="M179" s="117"/>
      <c r="N179" s="117"/>
      <c r="O179" s="118"/>
      <c r="P179" s="118"/>
      <c r="Q179" s="118"/>
      <c r="R179" s="117"/>
      <c r="S179" s="117"/>
      <c r="T179" s="117"/>
      <c r="U179" s="118"/>
      <c r="V179" s="118"/>
      <c r="W179" s="118"/>
      <c r="X179" s="117"/>
      <c r="Y179" s="117"/>
      <c r="Z179" s="117"/>
      <c r="AA179" s="118"/>
      <c r="AB179" s="118"/>
      <c r="AC179" s="118"/>
      <c r="AD179" s="117"/>
      <c r="AE179" s="117"/>
      <c r="AF179" s="117"/>
      <c r="AG179" s="118"/>
      <c r="AH179" s="118"/>
      <c r="AI179" s="118"/>
      <c r="AJ179" s="117"/>
      <c r="AK179" s="117"/>
      <c r="AL179" s="867"/>
      <c r="AM179" s="865"/>
      <c r="AO179" s="828">
        <v>0</v>
      </c>
      <c r="AP179" s="829"/>
      <c r="AQ179" s="834" t="s">
        <v>197</v>
      </c>
      <c r="AR179" s="837">
        <v>0</v>
      </c>
      <c r="AS179" s="838"/>
      <c r="BJ179" s="8"/>
      <c r="BK179" s="8"/>
      <c r="BL179" s="8"/>
      <c r="BM179" s="8"/>
      <c r="BN179" s="8"/>
    </row>
    <row r="180" spans="1:66" ht="15.75" customHeight="1">
      <c r="A180" s="896"/>
      <c r="B180" s="117"/>
      <c r="C180" s="118"/>
      <c r="D180" s="118"/>
      <c r="E180" s="118"/>
      <c r="F180" s="117"/>
      <c r="G180" s="117"/>
      <c r="H180" s="117"/>
      <c r="I180" s="118"/>
      <c r="J180" s="118"/>
      <c r="K180" s="118"/>
      <c r="L180" s="117"/>
      <c r="M180" s="117"/>
      <c r="N180" s="117"/>
      <c r="O180" s="118"/>
      <c r="P180" s="118"/>
      <c r="Q180" s="118"/>
      <c r="R180" s="117"/>
      <c r="S180" s="117"/>
      <c r="T180" s="117"/>
      <c r="U180" s="118"/>
      <c r="V180" s="118"/>
      <c r="W180" s="118"/>
      <c r="X180" s="117"/>
      <c r="Y180" s="117"/>
      <c r="Z180" s="117"/>
      <c r="AA180" s="118"/>
      <c r="AB180" s="118"/>
      <c r="AC180" s="118"/>
      <c r="AD180" s="117"/>
      <c r="AE180" s="117"/>
      <c r="AF180" s="117"/>
      <c r="AG180" s="118"/>
      <c r="AH180" s="118"/>
      <c r="AI180" s="118"/>
      <c r="AJ180" s="117"/>
      <c r="AK180" s="117"/>
      <c r="AL180" s="867"/>
      <c r="AM180" s="865"/>
      <c r="AO180" s="830"/>
      <c r="AP180" s="831"/>
      <c r="AQ180" s="835"/>
      <c r="AR180" s="839"/>
      <c r="AS180" s="840"/>
      <c r="BJ180" s="8"/>
      <c r="BK180" s="8"/>
      <c r="BL180" s="8"/>
      <c r="BM180" s="8"/>
      <c r="BN180" s="8"/>
    </row>
    <row r="181" spans="1:66" ht="15.75" customHeight="1" thickBot="1">
      <c r="A181" s="896"/>
      <c r="B181" s="117"/>
      <c r="C181" s="118"/>
      <c r="D181" s="118"/>
      <c r="E181" s="118"/>
      <c r="F181" s="117"/>
      <c r="G181" s="117"/>
      <c r="H181" s="117"/>
      <c r="I181" s="118"/>
      <c r="J181" s="118"/>
      <c r="K181" s="118"/>
      <c r="L181" s="117"/>
      <c r="M181" s="117"/>
      <c r="N181" s="117"/>
      <c r="O181" s="118"/>
      <c r="P181" s="118"/>
      <c r="Q181" s="118"/>
      <c r="R181" s="117"/>
      <c r="S181" s="117"/>
      <c r="T181" s="117"/>
      <c r="U181" s="118"/>
      <c r="V181" s="118"/>
      <c r="W181" s="118"/>
      <c r="X181" s="117"/>
      <c r="Y181" s="117"/>
      <c r="Z181" s="117"/>
      <c r="AA181" s="118"/>
      <c r="AB181" s="118"/>
      <c r="AC181" s="118"/>
      <c r="AD181" s="117"/>
      <c r="AE181" s="117"/>
      <c r="AF181" s="117"/>
      <c r="AG181" s="118"/>
      <c r="AH181" s="118"/>
      <c r="AI181" s="118"/>
      <c r="AJ181" s="117"/>
      <c r="AK181" s="117"/>
      <c r="AL181" s="867"/>
      <c r="AM181" s="865"/>
      <c r="AO181" s="832"/>
      <c r="AP181" s="833"/>
      <c r="AQ181" s="836"/>
      <c r="AR181" s="841"/>
      <c r="AS181" s="842"/>
      <c r="BJ181" s="8"/>
      <c r="BK181" s="8"/>
      <c r="BL181" s="8"/>
      <c r="BM181" s="8"/>
      <c r="BN181" s="8"/>
    </row>
    <row r="182" spans="1:66" ht="15.75" customHeight="1" thickBot="1">
      <c r="A182" s="896"/>
      <c r="B182" s="117"/>
      <c r="C182" s="118"/>
      <c r="D182" s="118"/>
      <c r="E182" s="118"/>
      <c r="F182" s="117"/>
      <c r="G182" s="117"/>
      <c r="H182" s="117"/>
      <c r="I182" s="118"/>
      <c r="J182" s="118"/>
      <c r="K182" s="118"/>
      <c r="L182" s="117"/>
      <c r="M182" s="117"/>
      <c r="N182" s="117"/>
      <c r="O182" s="118"/>
      <c r="P182" s="118"/>
      <c r="Q182" s="118"/>
      <c r="R182" s="117"/>
      <c r="S182" s="117"/>
      <c r="T182" s="117"/>
      <c r="U182" s="118"/>
      <c r="V182" s="118"/>
      <c r="W182" s="118"/>
      <c r="X182" s="117"/>
      <c r="Y182" s="117"/>
      <c r="Z182" s="117"/>
      <c r="AA182" s="118"/>
      <c r="AB182" s="118"/>
      <c r="AC182" s="118"/>
      <c r="AD182" s="117"/>
      <c r="AE182" s="117"/>
      <c r="AF182" s="117"/>
      <c r="AG182" s="118"/>
      <c r="AH182" s="118"/>
      <c r="AI182" s="118"/>
      <c r="AJ182" s="117"/>
      <c r="AK182" s="117"/>
      <c r="AL182" s="867"/>
      <c r="AM182" s="866"/>
      <c r="AO182" s="828">
        <v>0</v>
      </c>
      <c r="AP182" s="829"/>
      <c r="AQ182" s="843" t="s">
        <v>98</v>
      </c>
      <c r="AR182" s="837">
        <v>0</v>
      </c>
      <c r="AS182" s="838"/>
      <c r="BE182" s="8"/>
      <c r="BF182" s="8"/>
      <c r="BG182" s="8"/>
      <c r="BH182" s="8"/>
      <c r="BI182" s="8"/>
      <c r="BJ182" s="8"/>
      <c r="BK182" s="8"/>
      <c r="BL182" s="8"/>
      <c r="BM182" s="8"/>
      <c r="BN182" s="8"/>
    </row>
    <row r="183" spans="1:66" ht="15.75" customHeight="1">
      <c r="A183" s="896"/>
      <c r="B183" s="117"/>
      <c r="C183" s="118"/>
      <c r="D183" s="118"/>
      <c r="E183" s="118"/>
      <c r="F183" s="117"/>
      <c r="G183" s="117"/>
      <c r="H183" s="117"/>
      <c r="I183" s="118"/>
      <c r="J183" s="118"/>
      <c r="K183" s="118"/>
      <c r="L183" s="117"/>
      <c r="M183" s="117"/>
      <c r="N183" s="117"/>
      <c r="O183" s="118"/>
      <c r="P183" s="118"/>
      <c r="Q183" s="118"/>
      <c r="R183" s="117"/>
      <c r="S183" s="117"/>
      <c r="T183" s="117"/>
      <c r="U183" s="118"/>
      <c r="V183" s="118"/>
      <c r="W183" s="118"/>
      <c r="X183" s="117"/>
      <c r="Y183" s="117"/>
      <c r="Z183" s="117"/>
      <c r="AA183" s="118"/>
      <c r="AB183" s="118"/>
      <c r="AC183" s="118"/>
      <c r="AD183" s="117"/>
      <c r="AE183" s="117"/>
      <c r="AF183" s="117"/>
      <c r="AG183" s="118"/>
      <c r="AH183" s="118"/>
      <c r="AI183" s="118"/>
      <c r="AJ183" s="117"/>
      <c r="AK183" s="117"/>
      <c r="AL183" s="867"/>
      <c r="AM183" s="861" t="s">
        <v>115</v>
      </c>
      <c r="AO183" s="830"/>
      <c r="AP183" s="831"/>
      <c r="AQ183" s="844"/>
      <c r="AR183" s="839"/>
      <c r="AS183" s="840"/>
      <c r="BE183" s="8"/>
      <c r="BF183" s="8"/>
      <c r="BG183" s="8"/>
      <c r="BH183" s="8"/>
    </row>
    <row r="184" spans="1:66" ht="15.75" customHeight="1" thickBot="1">
      <c r="A184" s="896"/>
      <c r="B184" s="117"/>
      <c r="C184" s="118"/>
      <c r="D184" s="118"/>
      <c r="E184" s="118"/>
      <c r="F184" s="117"/>
      <c r="G184" s="117"/>
      <c r="H184" s="117"/>
      <c r="I184" s="118"/>
      <c r="J184" s="118"/>
      <c r="K184" s="118"/>
      <c r="L184" s="117"/>
      <c r="M184" s="117"/>
      <c r="N184" s="117"/>
      <c r="O184" s="118"/>
      <c r="P184" s="118"/>
      <c r="Q184" s="118"/>
      <c r="R184" s="117"/>
      <c r="S184" s="117"/>
      <c r="T184" s="117"/>
      <c r="U184" s="118"/>
      <c r="V184" s="118"/>
      <c r="W184" s="118"/>
      <c r="X184" s="117"/>
      <c r="Y184" s="117"/>
      <c r="Z184" s="117"/>
      <c r="AA184" s="118"/>
      <c r="AB184" s="118"/>
      <c r="AC184" s="118"/>
      <c r="AD184" s="117"/>
      <c r="AE184" s="117"/>
      <c r="AF184" s="117"/>
      <c r="AG184" s="118"/>
      <c r="AH184" s="118"/>
      <c r="AI184" s="118"/>
      <c r="AJ184" s="117"/>
      <c r="AK184" s="117"/>
      <c r="AL184" s="867"/>
      <c r="AM184" s="862"/>
      <c r="AO184" s="832"/>
      <c r="AP184" s="833"/>
      <c r="AQ184" s="845"/>
      <c r="AR184" s="841"/>
      <c r="AS184" s="842"/>
      <c r="BE184" s="8"/>
      <c r="BF184" s="8"/>
      <c r="BG184" s="8"/>
      <c r="BH184" s="8"/>
    </row>
    <row r="185" spans="1:66" ht="15.75" customHeight="1" thickBot="1">
      <c r="A185" s="896"/>
      <c r="B185" s="117"/>
      <c r="C185" s="118"/>
      <c r="D185" s="118"/>
      <c r="E185" s="118"/>
      <c r="F185" s="117"/>
      <c r="G185" s="117"/>
      <c r="H185" s="117"/>
      <c r="I185" s="118"/>
      <c r="J185" s="118"/>
      <c r="K185" s="118"/>
      <c r="L185" s="117"/>
      <c r="M185" s="117"/>
      <c r="N185" s="117"/>
      <c r="O185" s="118"/>
      <c r="P185" s="118"/>
      <c r="Q185" s="118"/>
      <c r="R185" s="117"/>
      <c r="S185" s="117"/>
      <c r="T185" s="117"/>
      <c r="U185" s="118"/>
      <c r="V185" s="118"/>
      <c r="W185" s="118"/>
      <c r="X185" s="117"/>
      <c r="Y185" s="117"/>
      <c r="Z185" s="117"/>
      <c r="AA185" s="118"/>
      <c r="AB185" s="118"/>
      <c r="AC185" s="118"/>
      <c r="AD185" s="117"/>
      <c r="AE185" s="117"/>
      <c r="AF185" s="117"/>
      <c r="AG185" s="118"/>
      <c r="AH185" s="118"/>
      <c r="AI185" s="118"/>
      <c r="AJ185" s="117"/>
      <c r="AK185" s="117"/>
      <c r="AL185" s="867"/>
      <c r="AM185" s="863"/>
      <c r="AO185" s="828">
        <v>0</v>
      </c>
      <c r="AP185" s="829"/>
      <c r="AQ185" s="834" t="s">
        <v>99</v>
      </c>
      <c r="AR185" s="837">
        <v>0</v>
      </c>
      <c r="AS185" s="838"/>
      <c r="BE185" s="8"/>
      <c r="BF185" s="8"/>
      <c r="BG185" s="8"/>
      <c r="BH185" s="8"/>
    </row>
    <row r="186" spans="1:66" ht="15.75" customHeight="1">
      <c r="A186" s="896"/>
      <c r="B186" s="117"/>
      <c r="C186" s="118"/>
      <c r="D186" s="118"/>
      <c r="E186" s="118"/>
      <c r="F186" s="117"/>
      <c r="G186" s="117"/>
      <c r="H186" s="117"/>
      <c r="I186" s="118"/>
      <c r="J186" s="118"/>
      <c r="K186" s="118"/>
      <c r="L186" s="117"/>
      <c r="M186" s="117"/>
      <c r="N186" s="117"/>
      <c r="O186" s="118"/>
      <c r="P186" s="118"/>
      <c r="Q186" s="118"/>
      <c r="R186" s="117"/>
      <c r="S186" s="117"/>
      <c r="T186" s="117"/>
      <c r="U186" s="118"/>
      <c r="V186" s="118"/>
      <c r="W186" s="118"/>
      <c r="X186" s="117"/>
      <c r="Y186" s="117"/>
      <c r="Z186" s="117"/>
      <c r="AA186" s="118"/>
      <c r="AB186" s="118"/>
      <c r="AC186" s="118"/>
      <c r="AD186" s="117"/>
      <c r="AE186" s="117"/>
      <c r="AF186" s="117"/>
      <c r="AG186" s="118"/>
      <c r="AH186" s="118"/>
      <c r="AI186" s="118"/>
      <c r="AJ186" s="117"/>
      <c r="AK186" s="117"/>
      <c r="AL186" s="867"/>
      <c r="AM186" s="864" t="s">
        <v>116</v>
      </c>
      <c r="AO186" s="830"/>
      <c r="AP186" s="831"/>
      <c r="AQ186" s="835"/>
      <c r="AR186" s="839"/>
      <c r="AS186" s="840"/>
      <c r="BE186" s="8"/>
      <c r="BF186" s="8"/>
      <c r="BG186" s="8"/>
      <c r="BH186" s="8"/>
    </row>
    <row r="187" spans="1:66" ht="15.75" customHeight="1" thickBot="1">
      <c r="A187" s="896"/>
      <c r="B187" s="117"/>
      <c r="C187" s="118"/>
      <c r="D187" s="118"/>
      <c r="E187" s="118"/>
      <c r="F187" s="117"/>
      <c r="G187" s="117"/>
      <c r="H187" s="117"/>
      <c r="I187" s="118"/>
      <c r="J187" s="118"/>
      <c r="K187" s="118"/>
      <c r="L187" s="117"/>
      <c r="M187" s="117"/>
      <c r="N187" s="117"/>
      <c r="O187" s="118"/>
      <c r="P187" s="118"/>
      <c r="Q187" s="118"/>
      <c r="R187" s="117"/>
      <c r="S187" s="117"/>
      <c r="T187" s="117"/>
      <c r="U187" s="118"/>
      <c r="V187" s="118"/>
      <c r="W187" s="118"/>
      <c r="X187" s="117"/>
      <c r="Y187" s="117"/>
      <c r="Z187" s="117"/>
      <c r="AA187" s="118"/>
      <c r="AB187" s="118"/>
      <c r="AC187" s="118"/>
      <c r="AD187" s="117"/>
      <c r="AE187" s="117"/>
      <c r="AF187" s="117"/>
      <c r="AG187" s="118"/>
      <c r="AH187" s="118"/>
      <c r="AI187" s="118"/>
      <c r="AJ187" s="117"/>
      <c r="AK187" s="117"/>
      <c r="AL187" s="867"/>
      <c r="AM187" s="865"/>
      <c r="AO187" s="832"/>
      <c r="AP187" s="833"/>
      <c r="AQ187" s="836"/>
      <c r="AR187" s="841"/>
      <c r="AS187" s="842"/>
      <c r="BE187" s="8"/>
      <c r="BF187" s="8"/>
      <c r="BG187" s="8"/>
      <c r="BH187" s="8"/>
    </row>
    <row r="188" spans="1:66" ht="15.75" customHeight="1" thickBot="1">
      <c r="A188" s="896"/>
      <c r="B188" s="117"/>
      <c r="C188" s="118"/>
      <c r="D188" s="118"/>
      <c r="E188" s="118"/>
      <c r="F188" s="117"/>
      <c r="G188" s="117"/>
      <c r="H188" s="117"/>
      <c r="I188" s="118"/>
      <c r="J188" s="118"/>
      <c r="K188" s="118"/>
      <c r="L188" s="117"/>
      <c r="M188" s="117"/>
      <c r="N188" s="117"/>
      <c r="O188" s="118"/>
      <c r="P188" s="118"/>
      <c r="Q188" s="118"/>
      <c r="R188" s="117"/>
      <c r="S188" s="117"/>
      <c r="T188" s="117"/>
      <c r="U188" s="118"/>
      <c r="V188" s="118"/>
      <c r="W188" s="118"/>
      <c r="X188" s="117"/>
      <c r="Y188" s="117"/>
      <c r="Z188" s="117"/>
      <c r="AA188" s="118"/>
      <c r="AB188" s="118"/>
      <c r="AC188" s="118"/>
      <c r="AD188" s="117"/>
      <c r="AE188" s="117"/>
      <c r="AF188" s="117"/>
      <c r="AG188" s="118"/>
      <c r="AH188" s="118"/>
      <c r="AI188" s="118"/>
      <c r="AJ188" s="117"/>
      <c r="AK188" s="117"/>
      <c r="AL188" s="867"/>
      <c r="AM188" s="866"/>
      <c r="AO188" s="828">
        <v>0</v>
      </c>
      <c r="AP188" s="829"/>
      <c r="AQ188" s="843" t="s">
        <v>100</v>
      </c>
      <c r="AR188" s="837">
        <v>0</v>
      </c>
      <c r="AS188" s="838"/>
      <c r="BE188" s="8"/>
      <c r="BF188" s="8"/>
      <c r="BG188" s="8"/>
      <c r="BH188" s="8"/>
    </row>
    <row r="189" spans="1:66" ht="15.75" customHeight="1">
      <c r="A189" s="897"/>
      <c r="B189" s="901"/>
      <c r="C189" s="899"/>
      <c r="D189" s="899"/>
      <c r="E189" s="899"/>
      <c r="F189" s="901"/>
      <c r="G189" s="901"/>
      <c r="H189" s="901"/>
      <c r="I189" s="899"/>
      <c r="J189" s="899"/>
      <c r="K189" s="899"/>
      <c r="L189" s="901"/>
      <c r="M189" s="901"/>
      <c r="N189" s="901"/>
      <c r="O189" s="899"/>
      <c r="P189" s="899"/>
      <c r="Q189" s="899"/>
      <c r="R189" s="901"/>
      <c r="S189" s="901"/>
      <c r="T189" s="901"/>
      <c r="U189" s="899"/>
      <c r="V189" s="899"/>
      <c r="W189" s="899"/>
      <c r="X189" s="901"/>
      <c r="Y189" s="901"/>
      <c r="Z189" s="901"/>
      <c r="AA189" s="899"/>
      <c r="AB189" s="899"/>
      <c r="AC189" s="899"/>
      <c r="AD189" s="901"/>
      <c r="AE189" s="901"/>
      <c r="AF189" s="901"/>
      <c r="AG189" s="899"/>
      <c r="AH189" s="899"/>
      <c r="AI189" s="899"/>
      <c r="AJ189" s="901"/>
      <c r="AK189" s="901"/>
      <c r="AL189" s="868"/>
      <c r="AM189" s="861" t="s">
        <v>170</v>
      </c>
      <c r="AO189" s="830"/>
      <c r="AP189" s="831"/>
      <c r="AQ189" s="844"/>
      <c r="AR189" s="839"/>
      <c r="AS189" s="840"/>
      <c r="BE189" s="8"/>
      <c r="BF189" s="8"/>
      <c r="BG189" s="8"/>
      <c r="BH189" s="8"/>
    </row>
    <row r="190" spans="1:66" ht="15.75" customHeight="1" thickBot="1">
      <c r="A190" s="897"/>
      <c r="B190" s="901"/>
      <c r="C190" s="899"/>
      <c r="D190" s="899"/>
      <c r="E190" s="899"/>
      <c r="F190" s="901"/>
      <c r="G190" s="901"/>
      <c r="H190" s="901"/>
      <c r="I190" s="899"/>
      <c r="J190" s="899"/>
      <c r="K190" s="899"/>
      <c r="L190" s="901"/>
      <c r="M190" s="901"/>
      <c r="N190" s="901"/>
      <c r="O190" s="899"/>
      <c r="P190" s="899"/>
      <c r="Q190" s="899"/>
      <c r="R190" s="901"/>
      <c r="S190" s="901"/>
      <c r="T190" s="901"/>
      <c r="U190" s="899"/>
      <c r="V190" s="899"/>
      <c r="W190" s="899"/>
      <c r="X190" s="901"/>
      <c r="Y190" s="901"/>
      <c r="Z190" s="901"/>
      <c r="AA190" s="899"/>
      <c r="AB190" s="899"/>
      <c r="AC190" s="899"/>
      <c r="AD190" s="901"/>
      <c r="AE190" s="901"/>
      <c r="AF190" s="901"/>
      <c r="AG190" s="899"/>
      <c r="AH190" s="899"/>
      <c r="AI190" s="899"/>
      <c r="AJ190" s="901"/>
      <c r="AK190" s="901"/>
      <c r="AL190" s="868"/>
      <c r="AM190" s="862"/>
      <c r="AO190" s="832"/>
      <c r="AP190" s="833"/>
      <c r="AQ190" s="845"/>
      <c r="AR190" s="841"/>
      <c r="AS190" s="842"/>
      <c r="BE190" s="8"/>
      <c r="BF190" s="8"/>
      <c r="BG190" s="8"/>
      <c r="BH190" s="8"/>
    </row>
    <row r="191" spans="1:66" ht="15.75" customHeight="1">
      <c r="A191" s="897"/>
      <c r="B191" s="901"/>
      <c r="C191" s="899"/>
      <c r="D191" s="899"/>
      <c r="E191" s="899"/>
      <c r="F191" s="901"/>
      <c r="G191" s="901"/>
      <c r="H191" s="901"/>
      <c r="I191" s="899"/>
      <c r="J191" s="899"/>
      <c r="K191" s="899"/>
      <c r="L191" s="901"/>
      <c r="M191" s="901"/>
      <c r="N191" s="901"/>
      <c r="O191" s="899"/>
      <c r="P191" s="899"/>
      <c r="Q191" s="899"/>
      <c r="R191" s="901"/>
      <c r="S191" s="901"/>
      <c r="T191" s="901"/>
      <c r="U191" s="899"/>
      <c r="V191" s="899"/>
      <c r="W191" s="899"/>
      <c r="X191" s="901"/>
      <c r="Y191" s="901"/>
      <c r="Z191" s="901"/>
      <c r="AA191" s="899"/>
      <c r="AB191" s="899"/>
      <c r="AC191" s="899"/>
      <c r="AD191" s="901"/>
      <c r="AE191" s="901"/>
      <c r="AF191" s="901"/>
      <c r="AG191" s="899"/>
      <c r="AH191" s="899"/>
      <c r="AI191" s="899"/>
      <c r="AJ191" s="901"/>
      <c r="AK191" s="901"/>
      <c r="AL191" s="868"/>
      <c r="AM191" s="862"/>
      <c r="AO191" s="828">
        <v>0</v>
      </c>
      <c r="AP191" s="829"/>
      <c r="AQ191" s="834" t="s">
        <v>101</v>
      </c>
      <c r="AR191" s="837">
        <v>0</v>
      </c>
      <c r="AS191" s="838"/>
      <c r="BE191" s="8"/>
      <c r="BF191" s="8"/>
      <c r="BG191" s="8"/>
      <c r="BH191" s="8"/>
    </row>
    <row r="192" spans="1:66" ht="15.75" customHeight="1">
      <c r="A192" s="897"/>
      <c r="B192" s="901"/>
      <c r="C192" s="899"/>
      <c r="D192" s="899"/>
      <c r="E192" s="899"/>
      <c r="F192" s="901"/>
      <c r="G192" s="901"/>
      <c r="H192" s="901"/>
      <c r="I192" s="899"/>
      <c r="J192" s="899"/>
      <c r="K192" s="899"/>
      <c r="L192" s="901"/>
      <c r="M192" s="901"/>
      <c r="N192" s="901"/>
      <c r="O192" s="899"/>
      <c r="P192" s="899"/>
      <c r="Q192" s="899"/>
      <c r="R192" s="901"/>
      <c r="S192" s="901"/>
      <c r="T192" s="901"/>
      <c r="U192" s="899"/>
      <c r="V192" s="899"/>
      <c r="W192" s="899"/>
      <c r="X192" s="901"/>
      <c r="Y192" s="901"/>
      <c r="Z192" s="901"/>
      <c r="AA192" s="899"/>
      <c r="AB192" s="899"/>
      <c r="AC192" s="899"/>
      <c r="AD192" s="901"/>
      <c r="AE192" s="901"/>
      <c r="AF192" s="901"/>
      <c r="AG192" s="899"/>
      <c r="AH192" s="899"/>
      <c r="AI192" s="899"/>
      <c r="AJ192" s="901"/>
      <c r="AK192" s="901"/>
      <c r="AL192" s="868"/>
      <c r="AM192" s="862"/>
      <c r="AO192" s="830"/>
      <c r="AP192" s="831"/>
      <c r="AQ192" s="835"/>
      <c r="AR192" s="839"/>
      <c r="AS192" s="840"/>
      <c r="BE192" s="8"/>
      <c r="BF192" s="8"/>
      <c r="BG192" s="8"/>
      <c r="BH192" s="8"/>
    </row>
    <row r="193" spans="1:74" ht="15.75" customHeight="1" thickBot="1">
      <c r="A193" s="898"/>
      <c r="B193" s="902"/>
      <c r="C193" s="900"/>
      <c r="D193" s="900"/>
      <c r="E193" s="900"/>
      <c r="F193" s="902"/>
      <c r="G193" s="902"/>
      <c r="H193" s="902"/>
      <c r="I193" s="900"/>
      <c r="J193" s="900"/>
      <c r="K193" s="900"/>
      <c r="L193" s="902"/>
      <c r="M193" s="902"/>
      <c r="N193" s="902"/>
      <c r="O193" s="900"/>
      <c r="P193" s="900"/>
      <c r="Q193" s="900"/>
      <c r="R193" s="902"/>
      <c r="S193" s="902"/>
      <c r="T193" s="902"/>
      <c r="U193" s="900"/>
      <c r="V193" s="900"/>
      <c r="W193" s="900"/>
      <c r="X193" s="902"/>
      <c r="Y193" s="902"/>
      <c r="Z193" s="902"/>
      <c r="AA193" s="900"/>
      <c r="AB193" s="900"/>
      <c r="AC193" s="900"/>
      <c r="AD193" s="902"/>
      <c r="AE193" s="902"/>
      <c r="AF193" s="902"/>
      <c r="AG193" s="900"/>
      <c r="AH193" s="900"/>
      <c r="AI193" s="900"/>
      <c r="AJ193" s="902"/>
      <c r="AK193" s="902"/>
      <c r="AL193" s="869"/>
      <c r="AM193" s="863"/>
      <c r="AO193" s="832"/>
      <c r="AP193" s="833"/>
      <c r="AQ193" s="836"/>
      <c r="AR193" s="841"/>
      <c r="AS193" s="842"/>
      <c r="BE193" s="8"/>
      <c r="BF193" s="8"/>
      <c r="BG193" s="8"/>
      <c r="BH193" s="8"/>
      <c r="BU193" s="8"/>
      <c r="BV193" s="8"/>
    </row>
    <row r="194" spans="1:74" ht="15.75" customHeight="1">
      <c r="A194" s="921"/>
      <c r="B194" s="916"/>
      <c r="C194" s="918"/>
      <c r="D194" s="918"/>
      <c r="E194" s="918"/>
      <c r="F194" s="916"/>
      <c r="G194" s="916"/>
      <c r="H194" s="916"/>
      <c r="I194" s="918"/>
      <c r="J194" s="918"/>
      <c r="K194" s="918"/>
      <c r="L194" s="916"/>
      <c r="M194" s="916"/>
      <c r="N194" s="916"/>
      <c r="O194" s="918"/>
      <c r="P194" s="918"/>
      <c r="Q194" s="918"/>
      <c r="R194" s="916"/>
      <c r="S194" s="916"/>
      <c r="T194" s="916"/>
      <c r="U194" s="918"/>
      <c r="V194" s="918"/>
      <c r="W194" s="918"/>
      <c r="X194" s="916"/>
      <c r="Y194" s="916"/>
      <c r="Z194" s="916"/>
      <c r="AA194" s="918"/>
      <c r="AB194" s="918"/>
      <c r="AC194" s="918"/>
      <c r="AD194" s="916"/>
      <c r="AE194" s="916"/>
      <c r="AF194" s="916"/>
      <c r="AG194" s="918"/>
      <c r="AH194" s="918"/>
      <c r="AI194" s="918"/>
      <c r="AJ194" s="916"/>
      <c r="AK194" s="916"/>
      <c r="AL194" s="849"/>
      <c r="AM194" s="846" t="s">
        <v>171</v>
      </c>
      <c r="AO194" s="828">
        <v>0</v>
      </c>
      <c r="AP194" s="829"/>
      <c r="AQ194" s="843" t="s">
        <v>102</v>
      </c>
      <c r="AR194" s="837">
        <v>0</v>
      </c>
      <c r="AS194" s="838"/>
      <c r="BE194" s="8"/>
      <c r="BF194" s="8"/>
      <c r="BG194" s="8"/>
      <c r="BH194" s="8"/>
      <c r="BU194" s="8"/>
      <c r="BV194" s="8"/>
    </row>
    <row r="195" spans="1:74" ht="15.75" customHeight="1">
      <c r="A195" s="922"/>
      <c r="B195" s="916"/>
      <c r="C195" s="918"/>
      <c r="D195" s="918"/>
      <c r="E195" s="918"/>
      <c r="F195" s="916"/>
      <c r="G195" s="916"/>
      <c r="H195" s="916"/>
      <c r="I195" s="918"/>
      <c r="J195" s="918"/>
      <c r="K195" s="918"/>
      <c r="L195" s="916"/>
      <c r="M195" s="916"/>
      <c r="N195" s="916"/>
      <c r="O195" s="918"/>
      <c r="P195" s="918"/>
      <c r="Q195" s="918"/>
      <c r="R195" s="916"/>
      <c r="S195" s="916"/>
      <c r="T195" s="916"/>
      <c r="U195" s="918"/>
      <c r="V195" s="918"/>
      <c r="W195" s="918"/>
      <c r="X195" s="916"/>
      <c r="Y195" s="916"/>
      <c r="Z195" s="916"/>
      <c r="AA195" s="918"/>
      <c r="AB195" s="918"/>
      <c r="AC195" s="918"/>
      <c r="AD195" s="916"/>
      <c r="AE195" s="916"/>
      <c r="AF195" s="916"/>
      <c r="AG195" s="918"/>
      <c r="AH195" s="918"/>
      <c r="AI195" s="918"/>
      <c r="AJ195" s="916"/>
      <c r="AK195" s="916"/>
      <c r="AL195" s="849"/>
      <c r="AM195" s="847"/>
      <c r="AO195" s="830"/>
      <c r="AP195" s="831"/>
      <c r="AQ195" s="844"/>
      <c r="AR195" s="839"/>
      <c r="AS195" s="840"/>
      <c r="BE195" s="8"/>
      <c r="BF195" s="8"/>
      <c r="BG195" s="8"/>
      <c r="BH195" s="8"/>
      <c r="BU195" s="8"/>
      <c r="BV195" s="8"/>
    </row>
    <row r="196" spans="1:74" ht="15.75" customHeight="1" thickBot="1">
      <c r="A196" s="922"/>
      <c r="B196" s="916"/>
      <c r="C196" s="918"/>
      <c r="D196" s="918"/>
      <c r="E196" s="918"/>
      <c r="F196" s="916"/>
      <c r="G196" s="916"/>
      <c r="H196" s="916"/>
      <c r="I196" s="918"/>
      <c r="J196" s="918"/>
      <c r="K196" s="918"/>
      <c r="L196" s="916"/>
      <c r="M196" s="916"/>
      <c r="N196" s="916"/>
      <c r="O196" s="918"/>
      <c r="P196" s="918"/>
      <c r="Q196" s="918"/>
      <c r="R196" s="916"/>
      <c r="S196" s="916"/>
      <c r="T196" s="916"/>
      <c r="U196" s="918"/>
      <c r="V196" s="918"/>
      <c r="W196" s="918"/>
      <c r="X196" s="916"/>
      <c r="Y196" s="916"/>
      <c r="Z196" s="916"/>
      <c r="AA196" s="918"/>
      <c r="AB196" s="918"/>
      <c r="AC196" s="918"/>
      <c r="AD196" s="916"/>
      <c r="AE196" s="916"/>
      <c r="AF196" s="916"/>
      <c r="AG196" s="918"/>
      <c r="AH196" s="918"/>
      <c r="AI196" s="918"/>
      <c r="AJ196" s="916"/>
      <c r="AK196" s="916"/>
      <c r="AL196" s="849"/>
      <c r="AM196" s="847"/>
      <c r="AO196" s="832"/>
      <c r="AP196" s="833"/>
      <c r="AQ196" s="845"/>
      <c r="AR196" s="841"/>
      <c r="AS196" s="842"/>
      <c r="BE196" s="8"/>
      <c r="BF196" s="8"/>
      <c r="BG196" s="8"/>
      <c r="BH196" s="8"/>
      <c r="BU196" s="8"/>
      <c r="BV196" s="8"/>
    </row>
    <row r="197" spans="1:74" ht="15.75" customHeight="1">
      <c r="A197" s="922"/>
      <c r="B197" s="916"/>
      <c r="C197" s="918"/>
      <c r="D197" s="918"/>
      <c r="E197" s="918"/>
      <c r="F197" s="916"/>
      <c r="G197" s="916"/>
      <c r="H197" s="916"/>
      <c r="I197" s="918"/>
      <c r="J197" s="918"/>
      <c r="K197" s="918"/>
      <c r="L197" s="916"/>
      <c r="M197" s="916"/>
      <c r="N197" s="916"/>
      <c r="O197" s="918"/>
      <c r="P197" s="918"/>
      <c r="Q197" s="918"/>
      <c r="R197" s="916"/>
      <c r="S197" s="916"/>
      <c r="T197" s="916"/>
      <c r="U197" s="918"/>
      <c r="V197" s="918"/>
      <c r="W197" s="918"/>
      <c r="X197" s="916"/>
      <c r="Y197" s="916"/>
      <c r="Z197" s="916"/>
      <c r="AA197" s="918"/>
      <c r="AB197" s="918"/>
      <c r="AC197" s="918"/>
      <c r="AD197" s="916"/>
      <c r="AE197" s="916"/>
      <c r="AF197" s="916"/>
      <c r="AG197" s="918"/>
      <c r="AH197" s="918"/>
      <c r="AI197" s="918"/>
      <c r="AJ197" s="916"/>
      <c r="AK197" s="916"/>
      <c r="AL197" s="849"/>
      <c r="AM197" s="847"/>
      <c r="AO197" s="828">
        <v>0</v>
      </c>
      <c r="AP197" s="829"/>
      <c r="AQ197" s="834" t="s">
        <v>103</v>
      </c>
      <c r="AR197" s="837">
        <v>0</v>
      </c>
      <c r="AS197" s="838"/>
      <c r="BE197" s="8"/>
      <c r="BF197" s="8"/>
      <c r="BG197" s="8"/>
      <c r="BH197" s="8"/>
      <c r="BU197" s="8"/>
      <c r="BV197" s="8"/>
    </row>
    <row r="198" spans="1:74" ht="15.75" customHeight="1">
      <c r="A198" s="922"/>
      <c r="B198" s="916"/>
      <c r="C198" s="918"/>
      <c r="D198" s="918"/>
      <c r="E198" s="918"/>
      <c r="F198" s="916"/>
      <c r="G198" s="916"/>
      <c r="H198" s="916"/>
      <c r="I198" s="918"/>
      <c r="J198" s="918"/>
      <c r="K198" s="918"/>
      <c r="L198" s="916"/>
      <c r="M198" s="916"/>
      <c r="N198" s="916"/>
      <c r="O198" s="918"/>
      <c r="P198" s="918"/>
      <c r="Q198" s="918"/>
      <c r="R198" s="916"/>
      <c r="S198" s="916"/>
      <c r="T198" s="916"/>
      <c r="U198" s="918"/>
      <c r="V198" s="918"/>
      <c r="W198" s="918"/>
      <c r="X198" s="916"/>
      <c r="Y198" s="916"/>
      <c r="Z198" s="916"/>
      <c r="AA198" s="918"/>
      <c r="AB198" s="918"/>
      <c r="AC198" s="918"/>
      <c r="AD198" s="916"/>
      <c r="AE198" s="916"/>
      <c r="AF198" s="916"/>
      <c r="AG198" s="918"/>
      <c r="AH198" s="918"/>
      <c r="AI198" s="918"/>
      <c r="AJ198" s="916"/>
      <c r="AK198" s="916"/>
      <c r="AL198" s="849"/>
      <c r="AM198" s="847"/>
      <c r="AO198" s="830"/>
      <c r="AP198" s="831"/>
      <c r="AQ198" s="835"/>
      <c r="AR198" s="839"/>
      <c r="AS198" s="840"/>
      <c r="BE198" s="8"/>
      <c r="BF198" s="8"/>
      <c r="BG198" s="8"/>
      <c r="BH198" s="8"/>
      <c r="BU198" s="8"/>
      <c r="BV198" s="8"/>
    </row>
    <row r="199" spans="1:74" ht="15.75" customHeight="1" thickBot="1">
      <c r="A199" s="922"/>
      <c r="B199" s="916"/>
      <c r="C199" s="918"/>
      <c r="D199" s="918"/>
      <c r="E199" s="918"/>
      <c r="F199" s="916"/>
      <c r="G199" s="916"/>
      <c r="H199" s="916"/>
      <c r="I199" s="918"/>
      <c r="J199" s="918"/>
      <c r="K199" s="918"/>
      <c r="L199" s="916"/>
      <c r="M199" s="916"/>
      <c r="N199" s="916"/>
      <c r="O199" s="918"/>
      <c r="P199" s="918"/>
      <c r="Q199" s="918"/>
      <c r="R199" s="916"/>
      <c r="S199" s="916"/>
      <c r="T199" s="916"/>
      <c r="U199" s="918"/>
      <c r="V199" s="918"/>
      <c r="W199" s="918"/>
      <c r="X199" s="916"/>
      <c r="Y199" s="916"/>
      <c r="Z199" s="916"/>
      <c r="AA199" s="918"/>
      <c r="AB199" s="918"/>
      <c r="AC199" s="918"/>
      <c r="AD199" s="916"/>
      <c r="AE199" s="916"/>
      <c r="AF199" s="916"/>
      <c r="AG199" s="918"/>
      <c r="AH199" s="918"/>
      <c r="AI199" s="918"/>
      <c r="AJ199" s="916"/>
      <c r="AK199" s="916"/>
      <c r="AL199" s="849"/>
      <c r="AM199" s="847"/>
      <c r="AO199" s="832"/>
      <c r="AP199" s="833"/>
      <c r="AQ199" s="836"/>
      <c r="AR199" s="841"/>
      <c r="AS199" s="842"/>
      <c r="BE199" s="8"/>
      <c r="BF199" s="8"/>
      <c r="BG199" s="8"/>
      <c r="BH199" s="8"/>
      <c r="BU199" s="8"/>
      <c r="BV199" s="8"/>
    </row>
    <row r="200" spans="1:74" ht="15.75" customHeight="1">
      <c r="A200" s="922"/>
      <c r="B200" s="916"/>
      <c r="C200" s="918"/>
      <c r="D200" s="918"/>
      <c r="E200" s="918"/>
      <c r="F200" s="916"/>
      <c r="G200" s="916"/>
      <c r="H200" s="916"/>
      <c r="I200" s="918"/>
      <c r="J200" s="918"/>
      <c r="K200" s="918"/>
      <c r="L200" s="916"/>
      <c r="M200" s="916"/>
      <c r="N200" s="916"/>
      <c r="O200" s="918"/>
      <c r="P200" s="918"/>
      <c r="Q200" s="918"/>
      <c r="R200" s="916"/>
      <c r="S200" s="916"/>
      <c r="T200" s="916"/>
      <c r="U200" s="918"/>
      <c r="V200" s="918"/>
      <c r="W200" s="918"/>
      <c r="X200" s="916"/>
      <c r="Y200" s="916"/>
      <c r="Z200" s="916"/>
      <c r="AA200" s="918"/>
      <c r="AB200" s="918"/>
      <c r="AC200" s="918"/>
      <c r="AD200" s="916"/>
      <c r="AE200" s="916"/>
      <c r="AF200" s="916"/>
      <c r="AG200" s="918"/>
      <c r="AH200" s="918"/>
      <c r="AI200" s="918"/>
      <c r="AJ200" s="916"/>
      <c r="AK200" s="916"/>
      <c r="AL200" s="849"/>
      <c r="AM200" s="847"/>
      <c r="AO200" s="828">
        <v>0</v>
      </c>
      <c r="AP200" s="829"/>
      <c r="AQ200" s="843" t="s">
        <v>104</v>
      </c>
      <c r="AR200" s="837">
        <v>0</v>
      </c>
      <c r="AS200" s="838"/>
      <c r="BE200" s="8"/>
      <c r="BF200" s="8"/>
      <c r="BG200" s="8"/>
      <c r="BH200" s="8"/>
      <c r="BU200" s="8"/>
      <c r="BV200" s="8"/>
    </row>
    <row r="201" spans="1:74" ht="15.75" customHeight="1">
      <c r="A201" s="922"/>
      <c r="B201" s="916"/>
      <c r="C201" s="918"/>
      <c r="D201" s="918"/>
      <c r="E201" s="918"/>
      <c r="F201" s="916"/>
      <c r="G201" s="916"/>
      <c r="H201" s="916"/>
      <c r="I201" s="918"/>
      <c r="J201" s="918"/>
      <c r="K201" s="918"/>
      <c r="L201" s="916"/>
      <c r="M201" s="916"/>
      <c r="N201" s="916"/>
      <c r="O201" s="918"/>
      <c r="P201" s="918"/>
      <c r="Q201" s="918"/>
      <c r="R201" s="916"/>
      <c r="S201" s="916"/>
      <c r="T201" s="916"/>
      <c r="U201" s="918"/>
      <c r="V201" s="918"/>
      <c r="W201" s="918"/>
      <c r="X201" s="916"/>
      <c r="Y201" s="916"/>
      <c r="Z201" s="916"/>
      <c r="AA201" s="918"/>
      <c r="AB201" s="918"/>
      <c r="AC201" s="918"/>
      <c r="AD201" s="916"/>
      <c r="AE201" s="916"/>
      <c r="AF201" s="916"/>
      <c r="AG201" s="918"/>
      <c r="AH201" s="918"/>
      <c r="AI201" s="918"/>
      <c r="AJ201" s="916"/>
      <c r="AK201" s="916"/>
      <c r="AL201" s="849"/>
      <c r="AM201" s="847"/>
      <c r="AO201" s="830"/>
      <c r="AP201" s="831"/>
      <c r="AQ201" s="844"/>
      <c r="AR201" s="839"/>
      <c r="AS201" s="840"/>
      <c r="BE201" s="8"/>
      <c r="BF201" s="8"/>
      <c r="BG201" s="8"/>
      <c r="BH201" s="8"/>
      <c r="BU201" s="8"/>
      <c r="BV201" s="8"/>
    </row>
    <row r="202" spans="1:74" ht="15.75" customHeight="1" thickBot="1">
      <c r="A202" s="922"/>
      <c r="B202" s="916"/>
      <c r="C202" s="918"/>
      <c r="D202" s="918"/>
      <c r="E202" s="918"/>
      <c r="F202" s="916"/>
      <c r="G202" s="916"/>
      <c r="H202" s="916"/>
      <c r="I202" s="918"/>
      <c r="J202" s="918"/>
      <c r="K202" s="918"/>
      <c r="L202" s="916"/>
      <c r="M202" s="916"/>
      <c r="N202" s="916"/>
      <c r="O202" s="918"/>
      <c r="P202" s="918"/>
      <c r="Q202" s="918"/>
      <c r="R202" s="916"/>
      <c r="S202" s="916"/>
      <c r="T202" s="916"/>
      <c r="U202" s="918"/>
      <c r="V202" s="918"/>
      <c r="W202" s="918"/>
      <c r="X202" s="916"/>
      <c r="Y202" s="916"/>
      <c r="Z202" s="916"/>
      <c r="AA202" s="918"/>
      <c r="AB202" s="918"/>
      <c r="AC202" s="918"/>
      <c r="AD202" s="916"/>
      <c r="AE202" s="916"/>
      <c r="AF202" s="916"/>
      <c r="AG202" s="918"/>
      <c r="AH202" s="918"/>
      <c r="AI202" s="918"/>
      <c r="AJ202" s="916"/>
      <c r="AK202" s="916"/>
      <c r="AL202" s="849"/>
      <c r="AM202" s="847"/>
      <c r="AO202" s="832"/>
      <c r="AP202" s="833"/>
      <c r="AQ202" s="845"/>
      <c r="AR202" s="841"/>
      <c r="AS202" s="842"/>
      <c r="BE202" s="8"/>
      <c r="BF202" s="8"/>
      <c r="BG202" s="8"/>
      <c r="BH202" s="8"/>
      <c r="BU202" s="8"/>
      <c r="BV202" s="8"/>
    </row>
    <row r="203" spans="1:74" ht="15.75" customHeight="1">
      <c r="A203" s="922"/>
      <c r="B203" s="916"/>
      <c r="C203" s="918"/>
      <c r="D203" s="918"/>
      <c r="E203" s="918"/>
      <c r="F203" s="916"/>
      <c r="G203" s="916"/>
      <c r="H203" s="916"/>
      <c r="I203" s="918"/>
      <c r="J203" s="918"/>
      <c r="K203" s="918"/>
      <c r="L203" s="916"/>
      <c r="M203" s="916"/>
      <c r="N203" s="916"/>
      <c r="O203" s="918"/>
      <c r="P203" s="918"/>
      <c r="Q203" s="918"/>
      <c r="R203" s="916"/>
      <c r="S203" s="916"/>
      <c r="T203" s="916"/>
      <c r="U203" s="918"/>
      <c r="V203" s="918"/>
      <c r="W203" s="918"/>
      <c r="X203" s="916"/>
      <c r="Y203" s="916"/>
      <c r="Z203" s="916"/>
      <c r="AA203" s="918"/>
      <c r="AB203" s="918"/>
      <c r="AC203" s="918"/>
      <c r="AD203" s="916"/>
      <c r="AE203" s="916"/>
      <c r="AF203" s="916"/>
      <c r="AG203" s="918"/>
      <c r="AH203" s="918"/>
      <c r="AI203" s="918"/>
      <c r="AJ203" s="916"/>
      <c r="AK203" s="916"/>
      <c r="AL203" s="849"/>
      <c r="AM203" s="847"/>
      <c r="AO203" s="828">
        <v>0</v>
      </c>
      <c r="AP203" s="829"/>
      <c r="AQ203" s="834" t="s">
        <v>105</v>
      </c>
      <c r="AR203" s="837">
        <v>0</v>
      </c>
      <c r="AS203" s="838"/>
      <c r="BE203" s="8"/>
      <c r="BF203" s="8"/>
      <c r="BG203" s="8"/>
      <c r="BH203" s="8"/>
      <c r="BU203" s="8"/>
      <c r="BV203" s="8"/>
    </row>
    <row r="204" spans="1:74" ht="15.75" customHeight="1">
      <c r="A204" s="922"/>
      <c r="B204" s="916"/>
      <c r="C204" s="918"/>
      <c r="D204" s="918"/>
      <c r="E204" s="918"/>
      <c r="F204" s="916"/>
      <c r="G204" s="916"/>
      <c r="H204" s="916"/>
      <c r="I204" s="918"/>
      <c r="J204" s="918"/>
      <c r="K204" s="918"/>
      <c r="L204" s="916"/>
      <c r="M204" s="916"/>
      <c r="N204" s="916"/>
      <c r="O204" s="918"/>
      <c r="P204" s="918"/>
      <c r="Q204" s="918"/>
      <c r="R204" s="916"/>
      <c r="S204" s="916"/>
      <c r="T204" s="916"/>
      <c r="U204" s="918"/>
      <c r="V204" s="918"/>
      <c r="W204" s="918"/>
      <c r="X204" s="916"/>
      <c r="Y204" s="916"/>
      <c r="Z204" s="916"/>
      <c r="AA204" s="918"/>
      <c r="AB204" s="918"/>
      <c r="AC204" s="918"/>
      <c r="AD204" s="916"/>
      <c r="AE204" s="916"/>
      <c r="AF204" s="916"/>
      <c r="AG204" s="918"/>
      <c r="AH204" s="918"/>
      <c r="AI204" s="918"/>
      <c r="AJ204" s="916"/>
      <c r="AK204" s="916"/>
      <c r="AL204" s="849"/>
      <c r="AM204" s="847"/>
      <c r="AO204" s="830"/>
      <c r="AP204" s="831"/>
      <c r="AQ204" s="835"/>
      <c r="AR204" s="839"/>
      <c r="AS204" s="840"/>
      <c r="BE204" s="8"/>
      <c r="BF204" s="8"/>
      <c r="BG204" s="8"/>
      <c r="BH204" s="8"/>
      <c r="BU204" s="8"/>
      <c r="BV204" s="8"/>
    </row>
    <row r="205" spans="1:74" ht="15.75" customHeight="1" thickBot="1">
      <c r="A205" s="922"/>
      <c r="B205" s="916"/>
      <c r="C205" s="918"/>
      <c r="D205" s="918"/>
      <c r="E205" s="918"/>
      <c r="F205" s="916"/>
      <c r="G205" s="916"/>
      <c r="H205" s="916"/>
      <c r="I205" s="918"/>
      <c r="J205" s="918"/>
      <c r="K205" s="918"/>
      <c r="L205" s="916"/>
      <c r="M205" s="916"/>
      <c r="N205" s="916"/>
      <c r="O205" s="918"/>
      <c r="P205" s="918"/>
      <c r="Q205" s="918"/>
      <c r="R205" s="916"/>
      <c r="S205" s="916"/>
      <c r="T205" s="916"/>
      <c r="U205" s="918"/>
      <c r="V205" s="918"/>
      <c r="W205" s="918"/>
      <c r="X205" s="916"/>
      <c r="Y205" s="916"/>
      <c r="Z205" s="916"/>
      <c r="AA205" s="918"/>
      <c r="AB205" s="918"/>
      <c r="AC205" s="918"/>
      <c r="AD205" s="916"/>
      <c r="AE205" s="916"/>
      <c r="AF205" s="916"/>
      <c r="AG205" s="918"/>
      <c r="AH205" s="918"/>
      <c r="AI205" s="918"/>
      <c r="AJ205" s="916"/>
      <c r="AK205" s="916"/>
      <c r="AL205" s="849"/>
      <c r="AM205" s="847"/>
      <c r="AO205" s="832"/>
      <c r="AP205" s="833"/>
      <c r="AQ205" s="836"/>
      <c r="AR205" s="841"/>
      <c r="AS205" s="842"/>
      <c r="BE205" s="8"/>
      <c r="BF205" s="8"/>
      <c r="BG205" s="8"/>
      <c r="BH205" s="8"/>
      <c r="BU205" s="8"/>
      <c r="BV205" s="8"/>
    </row>
    <row r="206" spans="1:74" ht="15.75" customHeight="1">
      <c r="A206" s="922"/>
      <c r="B206" s="916"/>
      <c r="C206" s="918"/>
      <c r="D206" s="918"/>
      <c r="E206" s="918"/>
      <c r="F206" s="916"/>
      <c r="G206" s="916"/>
      <c r="H206" s="916"/>
      <c r="I206" s="918"/>
      <c r="J206" s="918"/>
      <c r="K206" s="918"/>
      <c r="L206" s="916"/>
      <c r="M206" s="916"/>
      <c r="N206" s="916"/>
      <c r="O206" s="918"/>
      <c r="P206" s="918"/>
      <c r="Q206" s="918"/>
      <c r="R206" s="916"/>
      <c r="S206" s="916"/>
      <c r="T206" s="916"/>
      <c r="U206" s="918"/>
      <c r="V206" s="918"/>
      <c r="W206" s="918"/>
      <c r="X206" s="916"/>
      <c r="Y206" s="916"/>
      <c r="Z206" s="916"/>
      <c r="AA206" s="918"/>
      <c r="AB206" s="918"/>
      <c r="AC206" s="918"/>
      <c r="AD206" s="916"/>
      <c r="AE206" s="916"/>
      <c r="AF206" s="916"/>
      <c r="AG206" s="918"/>
      <c r="AH206" s="918"/>
      <c r="AI206" s="918"/>
      <c r="AJ206" s="916"/>
      <c r="AK206" s="916"/>
      <c r="AL206" s="849"/>
      <c r="AM206" s="847"/>
      <c r="AO206" s="828">
        <v>0</v>
      </c>
      <c r="AP206" s="829"/>
      <c r="AQ206" s="843" t="s">
        <v>106</v>
      </c>
      <c r="AR206" s="837">
        <v>0</v>
      </c>
      <c r="AS206" s="838"/>
      <c r="BE206" s="8"/>
      <c r="BF206" s="8"/>
      <c r="BG206" s="8"/>
      <c r="BH206" s="8"/>
      <c r="BU206" s="8"/>
      <c r="BV206" s="8"/>
    </row>
    <row r="207" spans="1:74" ht="15.75" customHeight="1">
      <c r="A207" s="922"/>
      <c r="B207" s="916"/>
      <c r="C207" s="918"/>
      <c r="D207" s="918"/>
      <c r="E207" s="918"/>
      <c r="F207" s="916"/>
      <c r="G207" s="916"/>
      <c r="H207" s="916"/>
      <c r="I207" s="918"/>
      <c r="J207" s="918"/>
      <c r="K207" s="918"/>
      <c r="L207" s="916"/>
      <c r="M207" s="916"/>
      <c r="N207" s="916"/>
      <c r="O207" s="918"/>
      <c r="P207" s="918"/>
      <c r="Q207" s="918"/>
      <c r="R207" s="916"/>
      <c r="S207" s="916"/>
      <c r="T207" s="916"/>
      <c r="U207" s="918"/>
      <c r="V207" s="918"/>
      <c r="W207" s="918"/>
      <c r="X207" s="916"/>
      <c r="Y207" s="916"/>
      <c r="Z207" s="916"/>
      <c r="AA207" s="918"/>
      <c r="AB207" s="918"/>
      <c r="AC207" s="918"/>
      <c r="AD207" s="916"/>
      <c r="AE207" s="916"/>
      <c r="AF207" s="916"/>
      <c r="AG207" s="918"/>
      <c r="AH207" s="918"/>
      <c r="AI207" s="918"/>
      <c r="AJ207" s="916"/>
      <c r="AK207" s="916"/>
      <c r="AL207" s="849"/>
      <c r="AM207" s="847"/>
      <c r="AO207" s="830"/>
      <c r="AP207" s="831"/>
      <c r="AQ207" s="844"/>
      <c r="AR207" s="839"/>
      <c r="AS207" s="840"/>
      <c r="BE207" s="8"/>
      <c r="BF207" s="8"/>
      <c r="BG207" s="8"/>
      <c r="BH207" s="8"/>
      <c r="BU207" s="8"/>
      <c r="BV207" s="8"/>
    </row>
    <row r="208" spans="1:74" ht="15.75" customHeight="1" thickBot="1">
      <c r="A208" s="922"/>
      <c r="B208" s="916"/>
      <c r="C208" s="918"/>
      <c r="D208" s="918"/>
      <c r="E208" s="918"/>
      <c r="F208" s="916"/>
      <c r="G208" s="916"/>
      <c r="H208" s="916"/>
      <c r="I208" s="918"/>
      <c r="J208" s="918"/>
      <c r="K208" s="918"/>
      <c r="L208" s="916"/>
      <c r="M208" s="916"/>
      <c r="N208" s="916"/>
      <c r="O208" s="918"/>
      <c r="P208" s="918"/>
      <c r="Q208" s="918"/>
      <c r="R208" s="916"/>
      <c r="S208" s="916"/>
      <c r="T208" s="916"/>
      <c r="U208" s="918"/>
      <c r="V208" s="918"/>
      <c r="W208" s="918"/>
      <c r="X208" s="916"/>
      <c r="Y208" s="916"/>
      <c r="Z208" s="916"/>
      <c r="AA208" s="918"/>
      <c r="AB208" s="918"/>
      <c r="AC208" s="918"/>
      <c r="AD208" s="916"/>
      <c r="AE208" s="916"/>
      <c r="AF208" s="916"/>
      <c r="AG208" s="918"/>
      <c r="AH208" s="918"/>
      <c r="AI208" s="918"/>
      <c r="AJ208" s="916"/>
      <c r="AK208" s="916"/>
      <c r="AL208" s="849"/>
      <c r="AM208" s="847"/>
      <c r="AO208" s="832"/>
      <c r="AP208" s="833"/>
      <c r="AQ208" s="845"/>
      <c r="AR208" s="841"/>
      <c r="AS208" s="842"/>
      <c r="BE208" s="8"/>
      <c r="BF208" s="8"/>
      <c r="BG208" s="8"/>
      <c r="BH208" s="8"/>
      <c r="BU208" s="8"/>
      <c r="BV208" s="8"/>
    </row>
    <row r="209" spans="1:74" ht="15.75" customHeight="1" thickBot="1">
      <c r="A209" s="923"/>
      <c r="B209" s="917"/>
      <c r="C209" s="919"/>
      <c r="D209" s="919"/>
      <c r="E209" s="919"/>
      <c r="F209" s="917"/>
      <c r="G209" s="917"/>
      <c r="H209" s="917"/>
      <c r="I209" s="919"/>
      <c r="J209" s="919"/>
      <c r="K209" s="919"/>
      <c r="L209" s="917"/>
      <c r="M209" s="917"/>
      <c r="N209" s="917"/>
      <c r="O209" s="919"/>
      <c r="P209" s="919"/>
      <c r="Q209" s="919"/>
      <c r="R209" s="917"/>
      <c r="S209" s="917"/>
      <c r="T209" s="917"/>
      <c r="U209" s="919"/>
      <c r="V209" s="919"/>
      <c r="W209" s="919"/>
      <c r="X209" s="917"/>
      <c r="Y209" s="917"/>
      <c r="Z209" s="917"/>
      <c r="AA209" s="919"/>
      <c r="AB209" s="919"/>
      <c r="AC209" s="919"/>
      <c r="AD209" s="917"/>
      <c r="AE209" s="917"/>
      <c r="AF209" s="917"/>
      <c r="AG209" s="919"/>
      <c r="AH209" s="919"/>
      <c r="AI209" s="919"/>
      <c r="AJ209" s="917"/>
      <c r="AK209" s="917"/>
      <c r="AL209" s="850"/>
      <c r="AM209" s="848"/>
      <c r="BE209" s="8"/>
      <c r="BF209" s="8"/>
      <c r="BG209" s="8"/>
      <c r="BH209" s="8"/>
      <c r="BU209" s="8"/>
      <c r="BV209" s="8"/>
    </row>
    <row r="210" spans="1:74" ht="15.75" customHeight="1">
      <c r="BE210" s="8"/>
      <c r="BF210" s="8"/>
      <c r="BG210" s="8"/>
      <c r="BH210" s="8"/>
      <c r="BU210" s="8"/>
      <c r="BV210" s="8"/>
    </row>
    <row r="211" spans="1:74" ht="15.75" customHeight="1" thickBot="1">
      <c r="AT211" s="10"/>
    </row>
    <row r="212" spans="1:74" ht="15.75" customHeight="1">
      <c r="A212" s="77"/>
      <c r="B212" s="78"/>
      <c r="C212" s="80"/>
      <c r="D212" s="80"/>
      <c r="E212" s="80"/>
      <c r="F212" s="78"/>
      <c r="G212" s="78"/>
      <c r="H212" s="78"/>
      <c r="I212" s="80"/>
      <c r="J212" s="80"/>
      <c r="K212" s="80"/>
      <c r="L212" s="78"/>
      <c r="M212" s="78"/>
      <c r="N212" s="78"/>
      <c r="O212" s="80"/>
      <c r="P212" s="80"/>
      <c r="Q212" s="80"/>
      <c r="R212" s="78"/>
      <c r="S212" s="78"/>
      <c r="T212" s="78"/>
      <c r="U212" s="80"/>
      <c r="V212" s="80"/>
      <c r="W212" s="80"/>
      <c r="X212" s="78"/>
      <c r="Y212" s="78"/>
      <c r="Z212" s="78"/>
      <c r="AA212" s="80"/>
      <c r="AB212" s="80"/>
      <c r="AC212" s="80"/>
      <c r="AD212" s="78"/>
      <c r="AE212" s="78"/>
      <c r="AF212" s="78"/>
      <c r="AG212" s="80"/>
      <c r="AH212" s="80"/>
      <c r="AI212" s="80"/>
      <c r="AJ212" s="78"/>
      <c r="AK212" s="78"/>
      <c r="AL212" s="78"/>
      <c r="AM212" s="80"/>
      <c r="AN212" s="80"/>
      <c r="AO212" s="80"/>
      <c r="AP212" s="78"/>
      <c r="AQ212" s="78"/>
      <c r="AR212" s="79"/>
      <c r="AS212" s="870" t="s">
        <v>167</v>
      </c>
      <c r="AT212" s="10"/>
    </row>
    <row r="213" spans="1:74" ht="15.75" customHeight="1">
      <c r="A213" s="895"/>
      <c r="B213" s="119"/>
      <c r="C213" s="120"/>
      <c r="D213" s="120"/>
      <c r="E213" s="120"/>
      <c r="F213" s="119"/>
      <c r="G213" s="119"/>
      <c r="H213" s="119"/>
      <c r="I213" s="120"/>
      <c r="J213" s="120"/>
      <c r="K213" s="120"/>
      <c r="L213" s="119"/>
      <c r="M213" s="119"/>
      <c r="N213" s="119"/>
      <c r="O213" s="120"/>
      <c r="P213" s="120"/>
      <c r="Q213" s="120"/>
      <c r="R213" s="119"/>
      <c r="S213" s="119"/>
      <c r="T213" s="119"/>
      <c r="U213" s="120"/>
      <c r="V213" s="120"/>
      <c r="W213" s="120"/>
      <c r="X213" s="807"/>
      <c r="Y213" s="807"/>
      <c r="Z213" s="807"/>
      <c r="AA213" s="120"/>
      <c r="AB213" s="120"/>
      <c r="AC213" s="120"/>
      <c r="AD213" s="807"/>
      <c r="AE213" s="807"/>
      <c r="AF213" s="807"/>
      <c r="AG213" s="120"/>
      <c r="AH213" s="120"/>
      <c r="AI213" s="120"/>
      <c r="AJ213" s="119"/>
      <c r="AK213" s="807"/>
      <c r="AL213" s="807"/>
      <c r="AM213" s="120"/>
      <c r="AN213" s="120"/>
      <c r="AO213" s="120"/>
      <c r="AP213" s="817"/>
      <c r="AQ213" s="119"/>
      <c r="AR213" s="817"/>
      <c r="AS213" s="871"/>
    </row>
    <row r="214" spans="1:74" ht="15.75" customHeight="1">
      <c r="A214" s="895"/>
      <c r="B214" s="119"/>
      <c r="C214" s="120"/>
      <c r="D214" s="120"/>
      <c r="E214" s="120"/>
      <c r="F214" s="119"/>
      <c r="G214" s="119"/>
      <c r="H214" s="119"/>
      <c r="I214" s="120"/>
      <c r="J214" s="120"/>
      <c r="K214" s="120"/>
      <c r="L214" s="119"/>
      <c r="M214" s="119"/>
      <c r="N214" s="119"/>
      <c r="O214" s="120"/>
      <c r="P214" s="120"/>
      <c r="Q214" s="120"/>
      <c r="R214" s="119"/>
      <c r="S214" s="119"/>
      <c r="T214" s="119"/>
      <c r="U214" s="120"/>
      <c r="V214" s="120"/>
      <c r="W214" s="120"/>
      <c r="X214" s="807"/>
      <c r="Y214" s="807"/>
      <c r="Z214" s="807"/>
      <c r="AA214" s="120"/>
      <c r="AB214" s="120"/>
      <c r="AC214" s="120"/>
      <c r="AD214" s="807"/>
      <c r="AE214" s="807"/>
      <c r="AF214" s="807"/>
      <c r="AG214" s="120"/>
      <c r="AH214" s="120"/>
      <c r="AI214" s="120"/>
      <c r="AJ214" s="119"/>
      <c r="AK214" s="807"/>
      <c r="AL214" s="807"/>
      <c r="AM214" s="120"/>
      <c r="AN214" s="120"/>
      <c r="AO214" s="120"/>
      <c r="AP214" s="817"/>
      <c r="AQ214" s="119"/>
      <c r="AR214" s="817"/>
      <c r="AS214" s="871"/>
      <c r="AZ214" s="11"/>
      <c r="BA214" s="11"/>
      <c r="BB214" s="11"/>
      <c r="BC214" s="11"/>
      <c r="BD214" s="11"/>
      <c r="BE214" s="11"/>
      <c r="BF214" s="11"/>
      <c r="BG214" s="11"/>
      <c r="BH214" s="11"/>
    </row>
    <row r="215" spans="1:74" ht="15.75" customHeight="1">
      <c r="A215" s="895"/>
      <c r="B215" s="119"/>
      <c r="C215" s="120"/>
      <c r="D215" s="120"/>
      <c r="E215" s="120"/>
      <c r="F215" s="119"/>
      <c r="G215" s="119"/>
      <c r="H215" s="119"/>
      <c r="I215" s="120"/>
      <c r="J215" s="120"/>
      <c r="K215" s="120"/>
      <c r="L215" s="119"/>
      <c r="M215" s="119"/>
      <c r="N215" s="119"/>
      <c r="O215" s="120"/>
      <c r="P215" s="120"/>
      <c r="Q215" s="120"/>
      <c r="R215" s="119"/>
      <c r="S215" s="119"/>
      <c r="T215" s="119"/>
      <c r="U215" s="120"/>
      <c r="V215" s="120"/>
      <c r="W215" s="120"/>
      <c r="X215" s="807"/>
      <c r="Y215" s="807"/>
      <c r="Z215" s="807"/>
      <c r="AA215" s="120"/>
      <c r="AB215" s="120"/>
      <c r="AC215" s="120"/>
      <c r="AD215" s="807"/>
      <c r="AE215" s="807"/>
      <c r="AF215" s="807"/>
      <c r="AG215" s="120"/>
      <c r="AH215" s="120"/>
      <c r="AI215" s="120"/>
      <c r="AJ215" s="119"/>
      <c r="AK215" s="807"/>
      <c r="AL215" s="807"/>
      <c r="AM215" s="120"/>
      <c r="AN215" s="120"/>
      <c r="AO215" s="120"/>
      <c r="AP215" s="817"/>
      <c r="AQ215" s="119"/>
      <c r="AR215" s="817"/>
      <c r="AS215" s="871"/>
    </row>
    <row r="216" spans="1:74" ht="15.75" customHeight="1">
      <c r="A216" s="895"/>
      <c r="B216" s="119"/>
      <c r="C216" s="120"/>
      <c r="D216" s="120"/>
      <c r="E216" s="120"/>
      <c r="F216" s="119"/>
      <c r="G216" s="119"/>
      <c r="H216" s="119"/>
      <c r="I216" s="120"/>
      <c r="J216" s="120"/>
      <c r="K216" s="120"/>
      <c r="L216" s="119"/>
      <c r="M216" s="119"/>
      <c r="N216" s="119"/>
      <c r="O216" s="120"/>
      <c r="P216" s="120"/>
      <c r="Q216" s="120"/>
      <c r="R216" s="119"/>
      <c r="S216" s="119"/>
      <c r="T216" s="119"/>
      <c r="U216" s="120"/>
      <c r="V216" s="120"/>
      <c r="W216" s="120"/>
      <c r="X216" s="807"/>
      <c r="Y216" s="807"/>
      <c r="Z216" s="807"/>
      <c r="AA216" s="120"/>
      <c r="AB216" s="120"/>
      <c r="AC216" s="120"/>
      <c r="AD216" s="807"/>
      <c r="AE216" s="807"/>
      <c r="AF216" s="807"/>
      <c r="AG216" s="120"/>
      <c r="AH216" s="120"/>
      <c r="AI216" s="120"/>
      <c r="AJ216" s="119"/>
      <c r="AK216" s="807"/>
      <c r="AL216" s="807"/>
      <c r="AM216" s="120"/>
      <c r="AN216" s="120"/>
      <c r="AO216" s="120"/>
      <c r="AP216" s="817"/>
      <c r="AQ216" s="119"/>
      <c r="AR216" s="817"/>
      <c r="AS216" s="871"/>
    </row>
    <row r="217" spans="1:74" ht="15.75" customHeight="1">
      <c r="A217" s="895"/>
      <c r="B217" s="119"/>
      <c r="C217" s="120"/>
      <c r="D217" s="120"/>
      <c r="E217" s="120"/>
      <c r="F217" s="119"/>
      <c r="G217" s="119"/>
      <c r="H217" s="119"/>
      <c r="I217" s="120"/>
      <c r="J217" s="120"/>
      <c r="K217" s="120"/>
      <c r="L217" s="119"/>
      <c r="M217" s="119"/>
      <c r="N217" s="119"/>
      <c r="O217" s="120"/>
      <c r="P217" s="120"/>
      <c r="Q217" s="120"/>
      <c r="R217" s="119"/>
      <c r="S217" s="119"/>
      <c r="T217" s="119"/>
      <c r="U217" s="120"/>
      <c r="V217" s="120"/>
      <c r="W217" s="120"/>
      <c r="X217" s="807"/>
      <c r="Y217" s="807"/>
      <c r="Z217" s="807"/>
      <c r="AA217" s="120"/>
      <c r="AB217" s="120"/>
      <c r="AC217" s="120"/>
      <c r="AD217" s="807"/>
      <c r="AE217" s="807"/>
      <c r="AF217" s="807"/>
      <c r="AG217" s="120"/>
      <c r="AH217" s="120"/>
      <c r="AI217" s="120"/>
      <c r="AJ217" s="119"/>
      <c r="AK217" s="807"/>
      <c r="AL217" s="807"/>
      <c r="AM217" s="120"/>
      <c r="AN217" s="120"/>
      <c r="AO217" s="120"/>
      <c r="AP217" s="817"/>
      <c r="AQ217" s="119"/>
      <c r="AR217" s="817"/>
      <c r="AS217" s="871"/>
    </row>
    <row r="218" spans="1:74" ht="15.75" customHeight="1">
      <c r="A218" s="895"/>
      <c r="B218" s="119"/>
      <c r="C218" s="120"/>
      <c r="D218" s="120"/>
      <c r="E218" s="120"/>
      <c r="F218" s="119"/>
      <c r="G218" s="119"/>
      <c r="H218" s="119"/>
      <c r="I218" s="120"/>
      <c r="J218" s="120"/>
      <c r="K218" s="120"/>
      <c r="L218" s="119"/>
      <c r="M218" s="119"/>
      <c r="N218" s="119"/>
      <c r="O218" s="120"/>
      <c r="P218" s="120"/>
      <c r="Q218" s="120"/>
      <c r="R218" s="119"/>
      <c r="S218" s="119"/>
      <c r="T218" s="119"/>
      <c r="U218" s="120"/>
      <c r="V218" s="120"/>
      <c r="W218" s="120"/>
      <c r="X218" s="807"/>
      <c r="Y218" s="807"/>
      <c r="Z218" s="807"/>
      <c r="AA218" s="120"/>
      <c r="AB218" s="120"/>
      <c r="AC218" s="120"/>
      <c r="AD218" s="807"/>
      <c r="AE218" s="807"/>
      <c r="AF218" s="807"/>
      <c r="AG218" s="120"/>
      <c r="AH218" s="120"/>
      <c r="AI218" s="120"/>
      <c r="AJ218" s="119"/>
      <c r="AK218" s="807"/>
      <c r="AL218" s="807"/>
      <c r="AM218" s="120"/>
      <c r="AN218" s="120"/>
      <c r="AO218" s="120"/>
      <c r="AP218" s="817"/>
      <c r="AQ218" s="119"/>
      <c r="AR218" s="817"/>
      <c r="AS218" s="871"/>
    </row>
    <row r="219" spans="1:74" ht="15.75" customHeight="1">
      <c r="A219" s="895"/>
      <c r="B219" s="119"/>
      <c r="C219" s="120"/>
      <c r="D219" s="120"/>
      <c r="E219" s="120"/>
      <c r="F219" s="119"/>
      <c r="G219" s="119"/>
      <c r="H219" s="119"/>
      <c r="I219" s="120"/>
      <c r="J219" s="120"/>
      <c r="K219" s="120"/>
      <c r="L219" s="119"/>
      <c r="M219" s="119"/>
      <c r="N219" s="119"/>
      <c r="O219" s="120"/>
      <c r="P219" s="120"/>
      <c r="Q219" s="120"/>
      <c r="R219" s="119"/>
      <c r="S219" s="119"/>
      <c r="T219" s="119"/>
      <c r="U219" s="120"/>
      <c r="V219" s="120"/>
      <c r="W219" s="120"/>
      <c r="X219" s="807"/>
      <c r="Y219" s="807"/>
      <c r="Z219" s="807"/>
      <c r="AA219" s="120"/>
      <c r="AB219" s="120"/>
      <c r="AC219" s="120"/>
      <c r="AD219" s="807"/>
      <c r="AE219" s="807"/>
      <c r="AF219" s="807"/>
      <c r="AG219" s="120"/>
      <c r="AH219" s="120"/>
      <c r="AI219" s="120"/>
      <c r="AJ219" s="119"/>
      <c r="AK219" s="807"/>
      <c r="AL219" s="807"/>
      <c r="AM219" s="120"/>
      <c r="AN219" s="120"/>
      <c r="AO219" s="120"/>
      <c r="AP219" s="817"/>
      <c r="AQ219" s="119"/>
      <c r="AR219" s="817"/>
      <c r="AS219" s="871"/>
    </row>
    <row r="220" spans="1:74" ht="15.75" customHeight="1">
      <c r="A220" s="895"/>
      <c r="B220" s="119"/>
      <c r="C220" s="120"/>
      <c r="D220" s="120"/>
      <c r="E220" s="120"/>
      <c r="F220" s="119"/>
      <c r="G220" s="119"/>
      <c r="H220" s="119"/>
      <c r="I220" s="120"/>
      <c r="J220" s="120"/>
      <c r="K220" s="120"/>
      <c r="L220" s="119"/>
      <c r="M220" s="119"/>
      <c r="N220" s="119"/>
      <c r="O220" s="120"/>
      <c r="P220" s="120"/>
      <c r="Q220" s="120"/>
      <c r="R220" s="119"/>
      <c r="S220" s="119"/>
      <c r="T220" s="119"/>
      <c r="U220" s="120"/>
      <c r="V220" s="120"/>
      <c r="W220" s="120"/>
      <c r="X220" s="807"/>
      <c r="Y220" s="807"/>
      <c r="Z220" s="807"/>
      <c r="AA220" s="120"/>
      <c r="AB220" s="120"/>
      <c r="AC220" s="120"/>
      <c r="AD220" s="807"/>
      <c r="AE220" s="807"/>
      <c r="AF220" s="807"/>
      <c r="AG220" s="120"/>
      <c r="AH220" s="120"/>
      <c r="AI220" s="120"/>
      <c r="AJ220" s="119"/>
      <c r="AK220" s="807"/>
      <c r="AL220" s="807"/>
      <c r="AM220" s="120"/>
      <c r="AN220" s="120"/>
      <c r="AO220" s="120"/>
      <c r="AP220" s="817"/>
      <c r="AQ220" s="119"/>
      <c r="AR220" s="817"/>
      <c r="AS220" s="871"/>
    </row>
    <row r="221" spans="1:74" ht="15.75" customHeight="1" thickBot="1">
      <c r="A221" s="895"/>
      <c r="B221" s="119"/>
      <c r="C221" s="120"/>
      <c r="D221" s="120"/>
      <c r="E221" s="120"/>
      <c r="F221" s="119"/>
      <c r="G221" s="119"/>
      <c r="H221" s="119"/>
      <c r="I221" s="120"/>
      <c r="J221" s="120"/>
      <c r="K221" s="120"/>
      <c r="L221" s="119"/>
      <c r="M221" s="119"/>
      <c r="N221" s="119"/>
      <c r="O221" s="120"/>
      <c r="P221" s="120"/>
      <c r="Q221" s="120"/>
      <c r="R221" s="119"/>
      <c r="S221" s="119"/>
      <c r="T221" s="119"/>
      <c r="U221" s="120"/>
      <c r="V221" s="120"/>
      <c r="W221" s="120"/>
      <c r="X221" s="807"/>
      <c r="Y221" s="807"/>
      <c r="Z221" s="807"/>
      <c r="AA221" s="120"/>
      <c r="AB221" s="120"/>
      <c r="AC221" s="120"/>
      <c r="AD221" s="807"/>
      <c r="AE221" s="807"/>
      <c r="AF221" s="807"/>
      <c r="AG221" s="120"/>
      <c r="AH221" s="120"/>
      <c r="AI221" s="120"/>
      <c r="AJ221" s="119"/>
      <c r="AK221" s="807"/>
      <c r="AL221" s="807"/>
      <c r="AM221" s="120"/>
      <c r="AN221" s="120"/>
      <c r="AO221" s="120"/>
      <c r="AP221" s="817"/>
      <c r="AQ221" s="119"/>
      <c r="AR221" s="817"/>
      <c r="AS221" s="872"/>
    </row>
    <row r="222" spans="1:74" ht="15.75" customHeight="1">
      <c r="A222" s="896"/>
      <c r="B222" s="117"/>
      <c r="C222" s="118"/>
      <c r="D222" s="118"/>
      <c r="E222" s="118"/>
      <c r="F222" s="117"/>
      <c r="G222" s="117"/>
      <c r="H222" s="117"/>
      <c r="I222" s="118"/>
      <c r="J222" s="118"/>
      <c r="K222" s="118"/>
      <c r="L222" s="117"/>
      <c r="M222" s="117"/>
      <c r="N222" s="117"/>
      <c r="O222" s="118"/>
      <c r="P222" s="118"/>
      <c r="Q222" s="118"/>
      <c r="R222" s="117"/>
      <c r="S222" s="117"/>
      <c r="T222" s="117"/>
      <c r="U222" s="118"/>
      <c r="V222" s="118"/>
      <c r="W222" s="118"/>
      <c r="X222" s="888"/>
      <c r="Y222" s="888"/>
      <c r="Z222" s="888"/>
      <c r="AA222" s="118"/>
      <c r="AB222" s="118"/>
      <c r="AC222" s="118"/>
      <c r="AD222" s="888"/>
      <c r="AE222" s="888"/>
      <c r="AF222" s="888"/>
      <c r="AG222" s="118"/>
      <c r="AH222" s="118"/>
      <c r="AI222" s="118"/>
      <c r="AJ222" s="117"/>
      <c r="AK222" s="888"/>
      <c r="AL222" s="888"/>
      <c r="AM222" s="118"/>
      <c r="AN222" s="118"/>
      <c r="AO222" s="118"/>
      <c r="AP222" s="867"/>
      <c r="AQ222" s="117"/>
      <c r="AR222" s="867"/>
      <c r="AS222" s="873" t="s">
        <v>58</v>
      </c>
    </row>
    <row r="223" spans="1:74" ht="15.75" customHeight="1">
      <c r="A223" s="896"/>
      <c r="B223" s="117"/>
      <c r="C223" s="118"/>
      <c r="D223" s="118"/>
      <c r="E223" s="118"/>
      <c r="F223" s="117"/>
      <c r="G223" s="117"/>
      <c r="H223" s="117"/>
      <c r="I223" s="118"/>
      <c r="J223" s="118"/>
      <c r="K223" s="118"/>
      <c r="L223" s="117"/>
      <c r="M223" s="117"/>
      <c r="N223" s="117"/>
      <c r="O223" s="118"/>
      <c r="P223" s="118"/>
      <c r="Q223" s="118"/>
      <c r="R223" s="117"/>
      <c r="S223" s="117"/>
      <c r="T223" s="117"/>
      <c r="U223" s="118"/>
      <c r="V223" s="118"/>
      <c r="W223" s="118"/>
      <c r="X223" s="888"/>
      <c r="Y223" s="888"/>
      <c r="Z223" s="888"/>
      <c r="AA223" s="118"/>
      <c r="AB223" s="118"/>
      <c r="AC223" s="118"/>
      <c r="AD223" s="888"/>
      <c r="AE223" s="888"/>
      <c r="AF223" s="888"/>
      <c r="AG223" s="118"/>
      <c r="AH223" s="118"/>
      <c r="AI223" s="118"/>
      <c r="AJ223" s="117"/>
      <c r="AK223" s="888"/>
      <c r="AL223" s="888"/>
      <c r="AM223" s="118"/>
      <c r="AN223" s="118"/>
      <c r="AO223" s="118"/>
      <c r="AP223" s="867"/>
      <c r="AQ223" s="117"/>
      <c r="AR223" s="867"/>
      <c r="AS223" s="874"/>
    </row>
    <row r="224" spans="1:74" ht="15.75" customHeight="1" thickBot="1">
      <c r="A224" s="896"/>
      <c r="B224" s="117"/>
      <c r="C224" s="118"/>
      <c r="D224" s="118"/>
      <c r="E224" s="118"/>
      <c r="F224" s="117"/>
      <c r="G224" s="117"/>
      <c r="H224" s="117"/>
      <c r="I224" s="118"/>
      <c r="J224" s="118"/>
      <c r="K224" s="118"/>
      <c r="L224" s="117"/>
      <c r="M224" s="117"/>
      <c r="N224" s="117"/>
      <c r="O224" s="118"/>
      <c r="P224" s="118"/>
      <c r="Q224" s="118"/>
      <c r="R224" s="117"/>
      <c r="S224" s="117"/>
      <c r="T224" s="117"/>
      <c r="U224" s="118"/>
      <c r="V224" s="118"/>
      <c r="W224" s="118"/>
      <c r="X224" s="888"/>
      <c r="Y224" s="888"/>
      <c r="Z224" s="888"/>
      <c r="AA224" s="118"/>
      <c r="AB224" s="118"/>
      <c r="AC224" s="118"/>
      <c r="AD224" s="888"/>
      <c r="AE224" s="888"/>
      <c r="AF224" s="888"/>
      <c r="AG224" s="118"/>
      <c r="AH224" s="118"/>
      <c r="AI224" s="118"/>
      <c r="AJ224" s="117"/>
      <c r="AK224" s="888"/>
      <c r="AL224" s="888"/>
      <c r="AM224" s="118"/>
      <c r="AN224" s="118"/>
      <c r="AO224" s="118"/>
      <c r="AP224" s="867"/>
      <c r="AQ224" s="117"/>
      <c r="AR224" s="867"/>
      <c r="AS224" s="875"/>
    </row>
    <row r="225" spans="1:45" ht="15.75" customHeight="1">
      <c r="A225" s="896"/>
      <c r="B225" s="117"/>
      <c r="C225" s="118"/>
      <c r="D225" s="118"/>
      <c r="E225" s="118"/>
      <c r="F225" s="117"/>
      <c r="G225" s="117"/>
      <c r="H225" s="117"/>
      <c r="I225" s="118"/>
      <c r="J225" s="118"/>
      <c r="K225" s="118"/>
      <c r="L225" s="117"/>
      <c r="M225" s="117"/>
      <c r="N225" s="117"/>
      <c r="O225" s="118"/>
      <c r="P225" s="118"/>
      <c r="Q225" s="118"/>
      <c r="R225" s="117"/>
      <c r="S225" s="117"/>
      <c r="T225" s="117"/>
      <c r="U225" s="118"/>
      <c r="V225" s="118"/>
      <c r="W225" s="118"/>
      <c r="X225" s="117"/>
      <c r="Y225" s="117"/>
      <c r="Z225" s="117"/>
      <c r="AA225" s="118"/>
      <c r="AB225" s="118"/>
      <c r="AC225" s="118"/>
      <c r="AD225" s="117"/>
      <c r="AE225" s="117"/>
      <c r="AF225" s="117"/>
      <c r="AG225" s="118"/>
      <c r="AH225" s="118"/>
      <c r="AI225" s="892"/>
      <c r="AJ225" s="889"/>
      <c r="AK225" s="889"/>
      <c r="AL225" s="889"/>
      <c r="AM225" s="892"/>
      <c r="AN225" s="892"/>
      <c r="AO225" s="892"/>
      <c r="AP225" s="889"/>
      <c r="AQ225" s="889"/>
      <c r="AR225" s="876"/>
      <c r="AS225" s="861" t="s">
        <v>165</v>
      </c>
    </row>
    <row r="226" spans="1:45" ht="15.75" customHeight="1">
      <c r="A226" s="896"/>
      <c r="B226" s="117"/>
      <c r="C226" s="118"/>
      <c r="D226" s="118"/>
      <c r="E226" s="118"/>
      <c r="F226" s="117"/>
      <c r="G226" s="117"/>
      <c r="H226" s="117"/>
      <c r="I226" s="118"/>
      <c r="J226" s="118"/>
      <c r="K226" s="118"/>
      <c r="L226" s="117"/>
      <c r="M226" s="117"/>
      <c r="N226" s="117"/>
      <c r="O226" s="118"/>
      <c r="P226" s="118"/>
      <c r="Q226" s="118"/>
      <c r="R226" s="117"/>
      <c r="S226" s="117"/>
      <c r="T226" s="117"/>
      <c r="U226" s="118"/>
      <c r="V226" s="118"/>
      <c r="W226" s="118"/>
      <c r="X226" s="117"/>
      <c r="Y226" s="117"/>
      <c r="Z226" s="117"/>
      <c r="AA226" s="118"/>
      <c r="AB226" s="118"/>
      <c r="AC226" s="118"/>
      <c r="AD226" s="117"/>
      <c r="AE226" s="117"/>
      <c r="AF226" s="117"/>
      <c r="AG226" s="118"/>
      <c r="AH226" s="118"/>
      <c r="AI226" s="893"/>
      <c r="AJ226" s="890"/>
      <c r="AK226" s="890"/>
      <c r="AL226" s="890"/>
      <c r="AM226" s="893"/>
      <c r="AN226" s="893"/>
      <c r="AO226" s="893"/>
      <c r="AP226" s="890"/>
      <c r="AQ226" s="890"/>
      <c r="AR226" s="877"/>
      <c r="AS226" s="862"/>
    </row>
    <row r="227" spans="1:45" ht="15.75" customHeight="1" thickBot="1">
      <c r="A227" s="896"/>
      <c r="B227" s="117"/>
      <c r="C227" s="118"/>
      <c r="D227" s="118"/>
      <c r="E227" s="118"/>
      <c r="F227" s="117"/>
      <c r="G227" s="117"/>
      <c r="H227" s="117"/>
      <c r="I227" s="118"/>
      <c r="J227" s="118"/>
      <c r="K227" s="118"/>
      <c r="L227" s="117"/>
      <c r="M227" s="117"/>
      <c r="N227" s="117"/>
      <c r="O227" s="118"/>
      <c r="P227" s="118"/>
      <c r="Q227" s="118"/>
      <c r="R227" s="117"/>
      <c r="S227" s="117"/>
      <c r="T227" s="117"/>
      <c r="U227" s="118"/>
      <c r="V227" s="118"/>
      <c r="W227" s="118"/>
      <c r="X227" s="117"/>
      <c r="Y227" s="117"/>
      <c r="Z227" s="117"/>
      <c r="AA227" s="118"/>
      <c r="AB227" s="118"/>
      <c r="AC227" s="118"/>
      <c r="AD227" s="117"/>
      <c r="AE227" s="117"/>
      <c r="AF227" s="117"/>
      <c r="AG227" s="118"/>
      <c r="AH227" s="118"/>
      <c r="AI227" s="894"/>
      <c r="AJ227" s="891"/>
      <c r="AK227" s="891"/>
      <c r="AL227" s="891"/>
      <c r="AM227" s="894"/>
      <c r="AN227" s="894"/>
      <c r="AO227" s="894"/>
      <c r="AP227" s="891"/>
      <c r="AQ227" s="891"/>
      <c r="AR227" s="878"/>
      <c r="AS227" s="863"/>
    </row>
    <row r="228" spans="1:45" ht="15.75" customHeight="1">
      <c r="A228" s="896"/>
      <c r="B228" s="117"/>
      <c r="C228" s="118"/>
      <c r="D228" s="118"/>
      <c r="E228" s="118"/>
      <c r="F228" s="117"/>
      <c r="G228" s="117"/>
      <c r="H228" s="117"/>
      <c r="I228" s="118"/>
      <c r="J228" s="118"/>
      <c r="K228" s="118"/>
      <c r="L228" s="117"/>
      <c r="M228" s="117"/>
      <c r="N228" s="117"/>
      <c r="O228" s="118"/>
      <c r="P228" s="118"/>
      <c r="Q228" s="118"/>
      <c r="R228" s="117"/>
      <c r="S228" s="117"/>
      <c r="T228" s="117"/>
      <c r="U228" s="118"/>
      <c r="V228" s="118"/>
      <c r="W228" s="118"/>
      <c r="X228" s="117"/>
      <c r="Y228" s="117"/>
      <c r="Z228" s="117"/>
      <c r="AA228" s="118"/>
      <c r="AB228" s="118"/>
      <c r="AC228" s="118"/>
      <c r="AD228" s="117"/>
      <c r="AE228" s="117"/>
      <c r="AF228" s="117"/>
      <c r="AG228" s="118"/>
      <c r="AH228" s="118"/>
      <c r="AI228" s="118"/>
      <c r="AJ228" s="117"/>
      <c r="AK228" s="117"/>
      <c r="AL228" s="117"/>
      <c r="AM228" s="118"/>
      <c r="AN228" s="118"/>
      <c r="AO228" s="118"/>
      <c r="AP228" s="117"/>
      <c r="AQ228" s="117"/>
      <c r="AR228" s="867"/>
      <c r="AS228" s="864" t="s">
        <v>166</v>
      </c>
    </row>
    <row r="229" spans="1:45" ht="15.75" customHeight="1">
      <c r="A229" s="896"/>
      <c r="B229" s="117"/>
      <c r="C229" s="118"/>
      <c r="D229" s="118"/>
      <c r="E229" s="118"/>
      <c r="F229" s="117"/>
      <c r="G229" s="117"/>
      <c r="H229" s="117"/>
      <c r="I229" s="118"/>
      <c r="J229" s="118"/>
      <c r="K229" s="118"/>
      <c r="L229" s="117"/>
      <c r="M229" s="117"/>
      <c r="N229" s="117"/>
      <c r="O229" s="118"/>
      <c r="P229" s="118"/>
      <c r="Q229" s="118"/>
      <c r="R229" s="117"/>
      <c r="S229" s="117"/>
      <c r="T229" s="117"/>
      <c r="U229" s="118"/>
      <c r="V229" s="118"/>
      <c r="W229" s="118"/>
      <c r="X229" s="117"/>
      <c r="Y229" s="117"/>
      <c r="Z229" s="117"/>
      <c r="AA229" s="118"/>
      <c r="AB229" s="118"/>
      <c r="AC229" s="118"/>
      <c r="AD229" s="117"/>
      <c r="AE229" s="117"/>
      <c r="AF229" s="117"/>
      <c r="AG229" s="118"/>
      <c r="AH229" s="118"/>
      <c r="AI229" s="118"/>
      <c r="AJ229" s="117"/>
      <c r="AK229" s="117"/>
      <c r="AL229" s="117"/>
      <c r="AM229" s="118"/>
      <c r="AN229" s="118"/>
      <c r="AO229" s="118"/>
      <c r="AP229" s="117"/>
      <c r="AQ229" s="117"/>
      <c r="AR229" s="867"/>
      <c r="AS229" s="865"/>
    </row>
    <row r="230" spans="1:45" ht="15.75" customHeight="1">
      <c r="A230" s="896"/>
      <c r="B230" s="117"/>
      <c r="C230" s="118"/>
      <c r="D230" s="118"/>
      <c r="E230" s="118"/>
      <c r="F230" s="117"/>
      <c r="G230" s="117"/>
      <c r="H230" s="117"/>
      <c r="I230" s="118"/>
      <c r="J230" s="118"/>
      <c r="K230" s="118"/>
      <c r="L230" s="117"/>
      <c r="M230" s="117"/>
      <c r="N230" s="117"/>
      <c r="O230" s="118"/>
      <c r="P230" s="118"/>
      <c r="Q230" s="118"/>
      <c r="R230" s="117"/>
      <c r="S230" s="117"/>
      <c r="T230" s="117"/>
      <c r="U230" s="118"/>
      <c r="V230" s="118"/>
      <c r="W230" s="118"/>
      <c r="X230" s="117"/>
      <c r="Y230" s="117"/>
      <c r="Z230" s="117"/>
      <c r="AA230" s="118"/>
      <c r="AB230" s="118"/>
      <c r="AC230" s="118"/>
      <c r="AD230" s="117"/>
      <c r="AE230" s="117"/>
      <c r="AF230" s="117"/>
      <c r="AG230" s="118"/>
      <c r="AH230" s="118"/>
      <c r="AI230" s="118"/>
      <c r="AJ230" s="117"/>
      <c r="AK230" s="117"/>
      <c r="AL230" s="117"/>
      <c r="AM230" s="118"/>
      <c r="AN230" s="118"/>
      <c r="AO230" s="118"/>
      <c r="AP230" s="117"/>
      <c r="AQ230" s="117"/>
      <c r="AR230" s="867"/>
      <c r="AS230" s="865"/>
    </row>
    <row r="231" spans="1:45" ht="15.75" customHeight="1" thickBot="1">
      <c r="A231" s="896"/>
      <c r="B231" s="117"/>
      <c r="C231" s="118"/>
      <c r="D231" s="118"/>
      <c r="E231" s="118"/>
      <c r="F231" s="117"/>
      <c r="G231" s="117"/>
      <c r="H231" s="117"/>
      <c r="I231" s="118"/>
      <c r="J231" s="118"/>
      <c r="K231" s="118"/>
      <c r="L231" s="117"/>
      <c r="M231" s="117"/>
      <c r="N231" s="117"/>
      <c r="O231" s="118"/>
      <c r="P231" s="118"/>
      <c r="Q231" s="118"/>
      <c r="R231" s="117"/>
      <c r="S231" s="117"/>
      <c r="T231" s="117"/>
      <c r="U231" s="118"/>
      <c r="V231" s="118"/>
      <c r="W231" s="118"/>
      <c r="X231" s="117"/>
      <c r="Y231" s="117"/>
      <c r="Z231" s="117"/>
      <c r="AA231" s="118"/>
      <c r="AB231" s="118"/>
      <c r="AC231" s="118"/>
      <c r="AD231" s="117"/>
      <c r="AE231" s="117"/>
      <c r="AF231" s="117"/>
      <c r="AG231" s="118"/>
      <c r="AH231" s="118"/>
      <c r="AI231" s="118"/>
      <c r="AJ231" s="117"/>
      <c r="AK231" s="117"/>
      <c r="AL231" s="117"/>
      <c r="AM231" s="118"/>
      <c r="AN231" s="118"/>
      <c r="AO231" s="118"/>
      <c r="AP231" s="117"/>
      <c r="AQ231" s="117"/>
      <c r="AR231" s="867"/>
      <c r="AS231" s="866"/>
    </row>
    <row r="232" spans="1:45" ht="15.75" customHeight="1">
      <c r="A232" s="896"/>
      <c r="B232" s="117"/>
      <c r="C232" s="118"/>
      <c r="D232" s="118"/>
      <c r="E232" s="118"/>
      <c r="F232" s="117"/>
      <c r="G232" s="117"/>
      <c r="H232" s="117"/>
      <c r="I232" s="118"/>
      <c r="J232" s="118"/>
      <c r="K232" s="118"/>
      <c r="L232" s="117"/>
      <c r="M232" s="117"/>
      <c r="N232" s="117"/>
      <c r="O232" s="118"/>
      <c r="P232" s="118"/>
      <c r="Q232" s="118"/>
      <c r="R232" s="117"/>
      <c r="S232" s="117"/>
      <c r="T232" s="117"/>
      <c r="U232" s="118"/>
      <c r="V232" s="118"/>
      <c r="W232" s="118"/>
      <c r="X232" s="117"/>
      <c r="Y232" s="117"/>
      <c r="Z232" s="117"/>
      <c r="AA232" s="118"/>
      <c r="AB232" s="118"/>
      <c r="AC232" s="118"/>
      <c r="AD232" s="117"/>
      <c r="AE232" s="117"/>
      <c r="AF232" s="117"/>
      <c r="AG232" s="118"/>
      <c r="AH232" s="118"/>
      <c r="AI232" s="118"/>
      <c r="AJ232" s="117"/>
      <c r="AK232" s="117"/>
      <c r="AL232" s="117"/>
      <c r="AM232" s="118"/>
      <c r="AN232" s="118"/>
      <c r="AO232" s="118"/>
      <c r="AP232" s="117"/>
      <c r="AQ232" s="117"/>
      <c r="AR232" s="117"/>
      <c r="AS232" s="861" t="s">
        <v>168</v>
      </c>
    </row>
    <row r="233" spans="1:45" ht="15.75" customHeight="1">
      <c r="A233" s="896"/>
      <c r="B233" s="117"/>
      <c r="C233" s="118"/>
      <c r="D233" s="118"/>
      <c r="E233" s="118"/>
      <c r="F233" s="117"/>
      <c r="G233" s="117"/>
      <c r="H233" s="117"/>
      <c r="I233" s="118"/>
      <c r="J233" s="118"/>
      <c r="K233" s="118"/>
      <c r="L233" s="117"/>
      <c r="M233" s="117"/>
      <c r="N233" s="117"/>
      <c r="O233" s="118"/>
      <c r="P233" s="118"/>
      <c r="Q233" s="118"/>
      <c r="R233" s="117"/>
      <c r="S233" s="117"/>
      <c r="T233" s="117"/>
      <c r="U233" s="118"/>
      <c r="V233" s="118"/>
      <c r="W233" s="118"/>
      <c r="X233" s="117"/>
      <c r="Y233" s="117"/>
      <c r="Z233" s="117"/>
      <c r="AA233" s="118"/>
      <c r="AB233" s="118"/>
      <c r="AC233" s="118"/>
      <c r="AD233" s="117"/>
      <c r="AE233" s="117"/>
      <c r="AF233" s="117"/>
      <c r="AG233" s="118"/>
      <c r="AH233" s="118"/>
      <c r="AI233" s="118"/>
      <c r="AJ233" s="117"/>
      <c r="AK233" s="117"/>
      <c r="AL233" s="117"/>
      <c r="AM233" s="118"/>
      <c r="AN233" s="118"/>
      <c r="AO233" s="118"/>
      <c r="AP233" s="117"/>
      <c r="AQ233" s="117"/>
      <c r="AR233" s="117"/>
      <c r="AS233" s="862"/>
    </row>
    <row r="234" spans="1:45" ht="15.75" customHeight="1" thickBot="1">
      <c r="A234" s="896"/>
      <c r="B234" s="117"/>
      <c r="C234" s="118"/>
      <c r="D234" s="118"/>
      <c r="E234" s="118"/>
      <c r="F234" s="117"/>
      <c r="G234" s="117"/>
      <c r="H234" s="117"/>
      <c r="I234" s="118"/>
      <c r="J234" s="118"/>
      <c r="K234" s="118"/>
      <c r="L234" s="117"/>
      <c r="M234" s="117"/>
      <c r="N234" s="117"/>
      <c r="O234" s="118"/>
      <c r="P234" s="118"/>
      <c r="Q234" s="118"/>
      <c r="R234" s="117"/>
      <c r="S234" s="117"/>
      <c r="T234" s="117"/>
      <c r="U234" s="118"/>
      <c r="V234" s="118"/>
      <c r="W234" s="118"/>
      <c r="X234" s="117"/>
      <c r="Y234" s="117"/>
      <c r="Z234" s="117"/>
      <c r="AA234" s="118"/>
      <c r="AB234" s="118"/>
      <c r="AC234" s="118"/>
      <c r="AD234" s="117"/>
      <c r="AE234" s="117"/>
      <c r="AF234" s="117"/>
      <c r="AG234" s="118"/>
      <c r="AH234" s="118"/>
      <c r="AI234" s="118"/>
      <c r="AJ234" s="117"/>
      <c r="AK234" s="117"/>
      <c r="AL234" s="117"/>
      <c r="AM234" s="118"/>
      <c r="AN234" s="118"/>
      <c r="AO234" s="118"/>
      <c r="AP234" s="117"/>
      <c r="AQ234" s="117"/>
      <c r="AR234" s="117"/>
      <c r="AS234" s="863"/>
    </row>
    <row r="235" spans="1:45" ht="15.75" customHeight="1">
      <c r="A235" s="896"/>
      <c r="B235" s="117"/>
      <c r="C235" s="118"/>
      <c r="D235" s="118"/>
      <c r="E235" s="118"/>
      <c r="F235" s="117"/>
      <c r="G235" s="117"/>
      <c r="H235" s="117"/>
      <c r="I235" s="118"/>
      <c r="J235" s="118"/>
      <c r="K235" s="118"/>
      <c r="L235" s="117"/>
      <c r="M235" s="117"/>
      <c r="N235" s="117"/>
      <c r="O235" s="118"/>
      <c r="P235" s="118"/>
      <c r="Q235" s="118"/>
      <c r="R235" s="117"/>
      <c r="S235" s="117"/>
      <c r="T235" s="117"/>
      <c r="U235" s="118"/>
      <c r="V235" s="118"/>
      <c r="W235" s="118"/>
      <c r="X235" s="117"/>
      <c r="Y235" s="117"/>
      <c r="Z235" s="117"/>
      <c r="AA235" s="118"/>
      <c r="AB235" s="118"/>
      <c r="AC235" s="118"/>
      <c r="AD235" s="117"/>
      <c r="AE235" s="117"/>
      <c r="AF235" s="117"/>
      <c r="AG235" s="118"/>
      <c r="AH235" s="118"/>
      <c r="AI235" s="118"/>
      <c r="AJ235" s="117"/>
      <c r="AK235" s="117"/>
      <c r="AL235" s="117"/>
      <c r="AM235" s="118"/>
      <c r="AN235" s="118"/>
      <c r="AO235" s="118"/>
      <c r="AP235" s="117"/>
      <c r="AQ235" s="117"/>
      <c r="AR235" s="867"/>
      <c r="AS235" s="864" t="s">
        <v>118</v>
      </c>
    </row>
    <row r="236" spans="1:45" ht="15.75" customHeight="1">
      <c r="A236" s="896"/>
      <c r="B236" s="117"/>
      <c r="C236" s="118"/>
      <c r="D236" s="118"/>
      <c r="E236" s="118"/>
      <c r="F236" s="117"/>
      <c r="G236" s="117"/>
      <c r="H236" s="117"/>
      <c r="I236" s="118"/>
      <c r="J236" s="118"/>
      <c r="K236" s="118"/>
      <c r="L236" s="117"/>
      <c r="M236" s="117"/>
      <c r="N236" s="117"/>
      <c r="O236" s="118"/>
      <c r="P236" s="118"/>
      <c r="Q236" s="118"/>
      <c r="R236" s="117"/>
      <c r="S236" s="117"/>
      <c r="T236" s="117"/>
      <c r="U236" s="118"/>
      <c r="V236" s="118"/>
      <c r="W236" s="118"/>
      <c r="X236" s="117"/>
      <c r="Y236" s="117"/>
      <c r="Z236" s="117"/>
      <c r="AA236" s="118"/>
      <c r="AB236" s="118"/>
      <c r="AC236" s="118"/>
      <c r="AD236" s="117"/>
      <c r="AE236" s="117"/>
      <c r="AF236" s="117"/>
      <c r="AG236" s="118"/>
      <c r="AH236" s="118"/>
      <c r="AI236" s="118"/>
      <c r="AJ236" s="117"/>
      <c r="AK236" s="117"/>
      <c r="AL236" s="117"/>
      <c r="AM236" s="118"/>
      <c r="AN236" s="118"/>
      <c r="AO236" s="118"/>
      <c r="AP236" s="117"/>
      <c r="AQ236" s="117"/>
      <c r="AR236" s="867"/>
      <c r="AS236" s="865"/>
    </row>
    <row r="237" spans="1:45" ht="15.75" customHeight="1" thickBot="1">
      <c r="A237" s="896"/>
      <c r="B237" s="117"/>
      <c r="C237" s="118"/>
      <c r="D237" s="118"/>
      <c r="E237" s="118"/>
      <c r="F237" s="117"/>
      <c r="G237" s="117"/>
      <c r="H237" s="117"/>
      <c r="I237" s="118"/>
      <c r="J237" s="118"/>
      <c r="K237" s="118"/>
      <c r="L237" s="117"/>
      <c r="M237" s="117"/>
      <c r="N237" s="117"/>
      <c r="O237" s="118"/>
      <c r="P237" s="118"/>
      <c r="Q237" s="118"/>
      <c r="R237" s="117"/>
      <c r="S237" s="117"/>
      <c r="T237" s="117"/>
      <c r="U237" s="118"/>
      <c r="V237" s="118"/>
      <c r="W237" s="118"/>
      <c r="X237" s="117"/>
      <c r="Y237" s="117"/>
      <c r="Z237" s="117"/>
      <c r="AA237" s="118"/>
      <c r="AB237" s="118"/>
      <c r="AC237" s="118"/>
      <c r="AD237" s="117"/>
      <c r="AE237" s="117"/>
      <c r="AF237" s="117"/>
      <c r="AG237" s="118"/>
      <c r="AH237" s="118"/>
      <c r="AI237" s="118"/>
      <c r="AJ237" s="117"/>
      <c r="AK237" s="117"/>
      <c r="AL237" s="117"/>
      <c r="AM237" s="118"/>
      <c r="AN237" s="118"/>
      <c r="AO237" s="118"/>
      <c r="AP237" s="117"/>
      <c r="AQ237" s="117"/>
      <c r="AR237" s="867"/>
      <c r="AS237" s="866"/>
    </row>
    <row r="238" spans="1:45" ht="15.75" customHeight="1">
      <c r="A238" s="896"/>
      <c r="B238" s="117"/>
      <c r="C238" s="118"/>
      <c r="D238" s="118"/>
      <c r="E238" s="118"/>
      <c r="F238" s="117"/>
      <c r="G238" s="117"/>
      <c r="H238" s="117"/>
      <c r="I238" s="118"/>
      <c r="J238" s="118"/>
      <c r="K238" s="118"/>
      <c r="L238" s="117"/>
      <c r="M238" s="117"/>
      <c r="N238" s="117"/>
      <c r="O238" s="118"/>
      <c r="P238" s="118"/>
      <c r="Q238" s="118"/>
      <c r="R238" s="117"/>
      <c r="S238" s="117"/>
      <c r="T238" s="117"/>
      <c r="U238" s="118"/>
      <c r="V238" s="118"/>
      <c r="W238" s="118"/>
      <c r="X238" s="117"/>
      <c r="Y238" s="117"/>
      <c r="Z238" s="117"/>
      <c r="AA238" s="118"/>
      <c r="AB238" s="118"/>
      <c r="AC238" s="118"/>
      <c r="AD238" s="117"/>
      <c r="AE238" s="117"/>
      <c r="AF238" s="117"/>
      <c r="AG238" s="118"/>
      <c r="AH238" s="118"/>
      <c r="AI238" s="118"/>
      <c r="AJ238" s="117"/>
      <c r="AK238" s="117"/>
      <c r="AL238" s="117"/>
      <c r="AM238" s="118"/>
      <c r="AN238" s="118"/>
      <c r="AO238" s="118"/>
      <c r="AP238" s="117"/>
      <c r="AQ238" s="117"/>
      <c r="AR238" s="867"/>
      <c r="AS238" s="861" t="s">
        <v>169</v>
      </c>
    </row>
    <row r="239" spans="1:45" ht="15.75" customHeight="1">
      <c r="A239" s="896"/>
      <c r="B239" s="117"/>
      <c r="C239" s="118"/>
      <c r="D239" s="118"/>
      <c r="E239" s="118"/>
      <c r="F239" s="117"/>
      <c r="G239" s="117"/>
      <c r="H239" s="117"/>
      <c r="I239" s="118"/>
      <c r="J239" s="118"/>
      <c r="K239" s="118"/>
      <c r="L239" s="117"/>
      <c r="M239" s="117"/>
      <c r="N239" s="117"/>
      <c r="O239" s="118"/>
      <c r="P239" s="118"/>
      <c r="Q239" s="118"/>
      <c r="R239" s="117"/>
      <c r="S239" s="117"/>
      <c r="T239" s="117"/>
      <c r="U239" s="118"/>
      <c r="V239" s="118"/>
      <c r="W239" s="118"/>
      <c r="X239" s="117"/>
      <c r="Y239" s="117"/>
      <c r="Z239" s="117"/>
      <c r="AA239" s="118"/>
      <c r="AB239" s="118"/>
      <c r="AC239" s="118"/>
      <c r="AD239" s="117"/>
      <c r="AE239" s="117"/>
      <c r="AF239" s="117"/>
      <c r="AG239" s="118"/>
      <c r="AH239" s="118"/>
      <c r="AI239" s="118"/>
      <c r="AJ239" s="117"/>
      <c r="AK239" s="117"/>
      <c r="AL239" s="117"/>
      <c r="AM239" s="118"/>
      <c r="AN239" s="118"/>
      <c r="AO239" s="118"/>
      <c r="AP239" s="117"/>
      <c r="AQ239" s="117"/>
      <c r="AR239" s="867"/>
      <c r="AS239" s="862"/>
    </row>
    <row r="240" spans="1:45" ht="15.75" customHeight="1">
      <c r="A240" s="896"/>
      <c r="B240" s="117"/>
      <c r="C240" s="118"/>
      <c r="D240" s="118"/>
      <c r="E240" s="118"/>
      <c r="F240" s="117"/>
      <c r="G240" s="117"/>
      <c r="H240" s="117"/>
      <c r="I240" s="118"/>
      <c r="J240" s="118"/>
      <c r="K240" s="118"/>
      <c r="L240" s="117"/>
      <c r="M240" s="117"/>
      <c r="N240" s="117"/>
      <c r="O240" s="118"/>
      <c r="P240" s="118"/>
      <c r="Q240" s="118"/>
      <c r="R240" s="117"/>
      <c r="S240" s="117"/>
      <c r="T240" s="117"/>
      <c r="U240" s="118"/>
      <c r="V240" s="118"/>
      <c r="W240" s="118"/>
      <c r="X240" s="117"/>
      <c r="Y240" s="117"/>
      <c r="Z240" s="117"/>
      <c r="AA240" s="118"/>
      <c r="AB240" s="118"/>
      <c r="AC240" s="118"/>
      <c r="AD240" s="117"/>
      <c r="AE240" s="117"/>
      <c r="AF240" s="117"/>
      <c r="AG240" s="118"/>
      <c r="AH240" s="118"/>
      <c r="AI240" s="118"/>
      <c r="AJ240" s="117"/>
      <c r="AK240" s="117"/>
      <c r="AL240" s="117"/>
      <c r="AM240" s="118"/>
      <c r="AN240" s="118"/>
      <c r="AO240" s="118"/>
      <c r="AP240" s="117"/>
      <c r="AQ240" s="117"/>
      <c r="AR240" s="867"/>
      <c r="AS240" s="862"/>
    </row>
    <row r="241" spans="1:45" ht="15.75" customHeight="1" thickBot="1">
      <c r="A241" s="896"/>
      <c r="B241" s="117"/>
      <c r="C241" s="118"/>
      <c r="D241" s="118"/>
      <c r="E241" s="118"/>
      <c r="F241" s="117"/>
      <c r="G241" s="117"/>
      <c r="H241" s="117"/>
      <c r="I241" s="118"/>
      <c r="J241" s="118"/>
      <c r="K241" s="118"/>
      <c r="L241" s="117"/>
      <c r="M241" s="117"/>
      <c r="N241" s="117"/>
      <c r="O241" s="118"/>
      <c r="P241" s="118"/>
      <c r="Q241" s="118"/>
      <c r="R241" s="117"/>
      <c r="S241" s="117"/>
      <c r="T241" s="117"/>
      <c r="U241" s="118"/>
      <c r="V241" s="118"/>
      <c r="W241" s="118"/>
      <c r="X241" s="117"/>
      <c r="Y241" s="117"/>
      <c r="Z241" s="117"/>
      <c r="AA241" s="118"/>
      <c r="AB241" s="118"/>
      <c r="AC241" s="118"/>
      <c r="AD241" s="117"/>
      <c r="AE241" s="117"/>
      <c r="AF241" s="117"/>
      <c r="AG241" s="118"/>
      <c r="AH241" s="118"/>
      <c r="AI241" s="118"/>
      <c r="AJ241" s="117"/>
      <c r="AK241" s="117"/>
      <c r="AL241" s="117"/>
      <c r="AM241" s="118"/>
      <c r="AN241" s="118"/>
      <c r="AO241" s="118"/>
      <c r="AP241" s="117"/>
      <c r="AQ241" s="117"/>
      <c r="AR241" s="867"/>
      <c r="AS241" s="863"/>
    </row>
    <row r="242" spans="1:45" ht="15.75" customHeight="1">
      <c r="A242" s="896"/>
      <c r="B242" s="117"/>
      <c r="C242" s="118"/>
      <c r="D242" s="118"/>
      <c r="E242" s="118"/>
      <c r="F242" s="117"/>
      <c r="G242" s="117"/>
      <c r="H242" s="117"/>
      <c r="I242" s="118"/>
      <c r="J242" s="118"/>
      <c r="K242" s="118"/>
      <c r="L242" s="117"/>
      <c r="M242" s="117"/>
      <c r="N242" s="117"/>
      <c r="O242" s="118"/>
      <c r="P242" s="118"/>
      <c r="Q242" s="118"/>
      <c r="R242" s="117"/>
      <c r="S242" s="117"/>
      <c r="T242" s="117"/>
      <c r="U242" s="118"/>
      <c r="V242" s="118"/>
      <c r="W242" s="118"/>
      <c r="X242" s="117"/>
      <c r="Y242" s="117"/>
      <c r="Z242" s="117"/>
      <c r="AA242" s="118"/>
      <c r="AB242" s="118"/>
      <c r="AC242" s="118"/>
      <c r="AD242" s="117"/>
      <c r="AE242" s="117"/>
      <c r="AF242" s="117"/>
      <c r="AG242" s="118"/>
      <c r="AH242" s="118"/>
      <c r="AI242" s="118"/>
      <c r="AJ242" s="117"/>
      <c r="AK242" s="117"/>
      <c r="AL242" s="117"/>
      <c r="AM242" s="118"/>
      <c r="AN242" s="118"/>
      <c r="AO242" s="118"/>
      <c r="AP242" s="117"/>
      <c r="AQ242" s="117"/>
      <c r="AR242" s="867"/>
      <c r="AS242" s="864" t="s">
        <v>172</v>
      </c>
    </row>
    <row r="243" spans="1:45" ht="15.75" customHeight="1">
      <c r="A243" s="896"/>
      <c r="B243" s="117"/>
      <c r="C243" s="118"/>
      <c r="D243" s="118"/>
      <c r="E243" s="118"/>
      <c r="F243" s="117"/>
      <c r="G243" s="117"/>
      <c r="H243" s="117"/>
      <c r="I243" s="118"/>
      <c r="J243" s="118"/>
      <c r="K243" s="118"/>
      <c r="L243" s="117"/>
      <c r="M243" s="117"/>
      <c r="N243" s="117"/>
      <c r="O243" s="118"/>
      <c r="P243" s="118"/>
      <c r="Q243" s="118"/>
      <c r="R243" s="117"/>
      <c r="S243" s="117"/>
      <c r="T243" s="117"/>
      <c r="U243" s="118"/>
      <c r="V243" s="118"/>
      <c r="W243" s="118"/>
      <c r="X243" s="117"/>
      <c r="Y243" s="117"/>
      <c r="Z243" s="117"/>
      <c r="AA243" s="118"/>
      <c r="AB243" s="118"/>
      <c r="AC243" s="118"/>
      <c r="AD243" s="117"/>
      <c r="AE243" s="117"/>
      <c r="AF243" s="117"/>
      <c r="AG243" s="118"/>
      <c r="AH243" s="118"/>
      <c r="AI243" s="118"/>
      <c r="AJ243" s="117"/>
      <c r="AK243" s="117"/>
      <c r="AL243" s="117"/>
      <c r="AM243" s="118"/>
      <c r="AN243" s="118"/>
      <c r="AO243" s="118"/>
      <c r="AP243" s="117"/>
      <c r="AQ243" s="117"/>
      <c r="AR243" s="867"/>
      <c r="AS243" s="865"/>
    </row>
    <row r="244" spans="1:45" ht="15.75" customHeight="1" thickBot="1">
      <c r="A244" s="896"/>
      <c r="B244" s="117"/>
      <c r="C244" s="118"/>
      <c r="D244" s="118"/>
      <c r="E244" s="118"/>
      <c r="F244" s="117"/>
      <c r="G244" s="117"/>
      <c r="H244" s="117"/>
      <c r="I244" s="118"/>
      <c r="J244" s="118"/>
      <c r="K244" s="118"/>
      <c r="L244" s="117"/>
      <c r="M244" s="117"/>
      <c r="N244" s="117"/>
      <c r="O244" s="118"/>
      <c r="P244" s="118"/>
      <c r="Q244" s="118"/>
      <c r="R244" s="117"/>
      <c r="S244" s="117"/>
      <c r="T244" s="117"/>
      <c r="U244" s="118"/>
      <c r="V244" s="118"/>
      <c r="W244" s="118"/>
      <c r="X244" s="117"/>
      <c r="Y244" s="117"/>
      <c r="Z244" s="117"/>
      <c r="AA244" s="118"/>
      <c r="AB244" s="118"/>
      <c r="AC244" s="118"/>
      <c r="AD244" s="117"/>
      <c r="AE244" s="117"/>
      <c r="AF244" s="117"/>
      <c r="AG244" s="118"/>
      <c r="AH244" s="118"/>
      <c r="AI244" s="118"/>
      <c r="AJ244" s="117"/>
      <c r="AK244" s="117"/>
      <c r="AL244" s="117"/>
      <c r="AM244" s="118"/>
      <c r="AN244" s="118"/>
      <c r="AO244" s="118"/>
      <c r="AP244" s="117"/>
      <c r="AQ244" s="117"/>
      <c r="AR244" s="867"/>
      <c r="AS244" s="866"/>
    </row>
    <row r="245" spans="1:45" ht="15.75" customHeight="1">
      <c r="A245" s="896"/>
      <c r="B245" s="117"/>
      <c r="C245" s="118"/>
      <c r="D245" s="118"/>
      <c r="E245" s="118"/>
      <c r="F245" s="117"/>
      <c r="G245" s="117"/>
      <c r="H245" s="117"/>
      <c r="I245" s="118"/>
      <c r="J245" s="118"/>
      <c r="K245" s="118"/>
      <c r="L245" s="117"/>
      <c r="M245" s="117"/>
      <c r="N245" s="117"/>
      <c r="O245" s="118"/>
      <c r="P245" s="118"/>
      <c r="Q245" s="118"/>
      <c r="R245" s="117"/>
      <c r="S245" s="117"/>
      <c r="T245" s="117"/>
      <c r="U245" s="118"/>
      <c r="V245" s="118"/>
      <c r="W245" s="118"/>
      <c r="X245" s="117"/>
      <c r="Y245" s="117"/>
      <c r="Z245" s="117"/>
      <c r="AA245" s="118"/>
      <c r="AB245" s="118"/>
      <c r="AC245" s="118"/>
      <c r="AD245" s="117"/>
      <c r="AE245" s="117"/>
      <c r="AF245" s="117"/>
      <c r="AG245" s="118"/>
      <c r="AH245" s="118"/>
      <c r="AI245" s="118"/>
      <c r="AJ245" s="117"/>
      <c r="AK245" s="117"/>
      <c r="AL245" s="117"/>
      <c r="AM245" s="118"/>
      <c r="AN245" s="118"/>
      <c r="AO245" s="118"/>
      <c r="AP245" s="117"/>
      <c r="AQ245" s="117"/>
      <c r="AR245" s="867"/>
      <c r="AS245" s="861" t="s">
        <v>74</v>
      </c>
    </row>
    <row r="246" spans="1:45" ht="15.75" customHeight="1">
      <c r="A246" s="896"/>
      <c r="B246" s="117"/>
      <c r="C246" s="118"/>
      <c r="D246" s="118"/>
      <c r="E246" s="118"/>
      <c r="F246" s="117"/>
      <c r="G246" s="117"/>
      <c r="H246" s="117"/>
      <c r="I246" s="118"/>
      <c r="J246" s="118"/>
      <c r="K246" s="118"/>
      <c r="L246" s="117"/>
      <c r="M246" s="117"/>
      <c r="N246" s="117"/>
      <c r="O246" s="118"/>
      <c r="P246" s="118"/>
      <c r="Q246" s="118"/>
      <c r="R246" s="117"/>
      <c r="S246" s="117"/>
      <c r="T246" s="117"/>
      <c r="U246" s="118"/>
      <c r="V246" s="118"/>
      <c r="W246" s="118"/>
      <c r="X246" s="117"/>
      <c r="Y246" s="117"/>
      <c r="Z246" s="117"/>
      <c r="AA246" s="118"/>
      <c r="AB246" s="118"/>
      <c r="AC246" s="118"/>
      <c r="AD246" s="117"/>
      <c r="AE246" s="117"/>
      <c r="AF246" s="117"/>
      <c r="AG246" s="118"/>
      <c r="AH246" s="118"/>
      <c r="AI246" s="118"/>
      <c r="AJ246" s="117"/>
      <c r="AK246" s="117"/>
      <c r="AL246" s="117"/>
      <c r="AM246" s="118"/>
      <c r="AN246" s="118"/>
      <c r="AO246" s="118"/>
      <c r="AP246" s="117"/>
      <c r="AQ246" s="117"/>
      <c r="AR246" s="867"/>
      <c r="AS246" s="862"/>
    </row>
    <row r="247" spans="1:45" ht="15.75" customHeight="1" thickBot="1">
      <c r="A247" s="896"/>
      <c r="B247" s="117"/>
      <c r="C247" s="118"/>
      <c r="D247" s="118"/>
      <c r="E247" s="118"/>
      <c r="F247" s="117"/>
      <c r="G247" s="117"/>
      <c r="H247" s="117"/>
      <c r="I247" s="118"/>
      <c r="J247" s="118"/>
      <c r="K247" s="118"/>
      <c r="L247" s="117"/>
      <c r="M247" s="117"/>
      <c r="N247" s="117"/>
      <c r="O247" s="118"/>
      <c r="P247" s="118"/>
      <c r="Q247" s="118"/>
      <c r="R247" s="117"/>
      <c r="S247" s="117"/>
      <c r="T247" s="117"/>
      <c r="U247" s="118"/>
      <c r="V247" s="118"/>
      <c r="W247" s="118"/>
      <c r="X247" s="117"/>
      <c r="Y247" s="117"/>
      <c r="Z247" s="117"/>
      <c r="AA247" s="118"/>
      <c r="AB247" s="118"/>
      <c r="AC247" s="118"/>
      <c r="AD247" s="117"/>
      <c r="AE247" s="117"/>
      <c r="AF247" s="117"/>
      <c r="AG247" s="118"/>
      <c r="AH247" s="118"/>
      <c r="AI247" s="118"/>
      <c r="AJ247" s="117"/>
      <c r="AK247" s="117"/>
      <c r="AL247" s="117"/>
      <c r="AM247" s="118"/>
      <c r="AN247" s="118"/>
      <c r="AO247" s="118"/>
      <c r="AP247" s="117"/>
      <c r="AQ247" s="117"/>
      <c r="AR247" s="867"/>
      <c r="AS247" s="863"/>
    </row>
    <row r="248" spans="1:45" ht="15.75" customHeight="1">
      <c r="A248" s="896"/>
      <c r="B248" s="117"/>
      <c r="C248" s="118"/>
      <c r="D248" s="118"/>
      <c r="E248" s="118"/>
      <c r="F248" s="117"/>
      <c r="G248" s="117"/>
      <c r="H248" s="117"/>
      <c r="I248" s="118"/>
      <c r="J248" s="118"/>
      <c r="K248" s="118"/>
      <c r="L248" s="117"/>
      <c r="M248" s="117"/>
      <c r="N248" s="117"/>
      <c r="O248" s="118"/>
      <c r="P248" s="118"/>
      <c r="Q248" s="118"/>
      <c r="R248" s="117"/>
      <c r="S248" s="117"/>
      <c r="T248" s="117"/>
      <c r="U248" s="118"/>
      <c r="V248" s="118"/>
      <c r="W248" s="118"/>
      <c r="X248" s="117"/>
      <c r="Y248" s="117"/>
      <c r="Z248" s="117"/>
      <c r="AA248" s="118"/>
      <c r="AB248" s="118"/>
      <c r="AC248" s="118"/>
      <c r="AD248" s="117"/>
      <c r="AE248" s="117"/>
      <c r="AF248" s="117"/>
      <c r="AG248" s="118"/>
      <c r="AH248" s="118"/>
      <c r="AI248" s="118"/>
      <c r="AJ248" s="117"/>
      <c r="AK248" s="117"/>
      <c r="AL248" s="117"/>
      <c r="AM248" s="118"/>
      <c r="AN248" s="118"/>
      <c r="AO248" s="118"/>
      <c r="AP248" s="117"/>
      <c r="AQ248" s="117"/>
      <c r="AR248" s="867"/>
      <c r="AS248" s="864" t="s">
        <v>114</v>
      </c>
    </row>
    <row r="249" spans="1:45" ht="15.75" customHeight="1">
      <c r="A249" s="896"/>
      <c r="B249" s="117"/>
      <c r="C249" s="118"/>
      <c r="D249" s="118"/>
      <c r="E249" s="118"/>
      <c r="F249" s="117"/>
      <c r="G249" s="117"/>
      <c r="H249" s="117"/>
      <c r="I249" s="118"/>
      <c r="J249" s="118"/>
      <c r="K249" s="118"/>
      <c r="L249" s="117"/>
      <c r="M249" s="117"/>
      <c r="N249" s="117"/>
      <c r="O249" s="118"/>
      <c r="P249" s="118"/>
      <c r="Q249" s="118"/>
      <c r="R249" s="117"/>
      <c r="S249" s="117"/>
      <c r="T249" s="117"/>
      <c r="U249" s="118"/>
      <c r="V249" s="118"/>
      <c r="W249" s="118"/>
      <c r="X249" s="117"/>
      <c r="Y249" s="117"/>
      <c r="Z249" s="117"/>
      <c r="AA249" s="118"/>
      <c r="AB249" s="118"/>
      <c r="AC249" s="118"/>
      <c r="AD249" s="117"/>
      <c r="AE249" s="117"/>
      <c r="AF249" s="117"/>
      <c r="AG249" s="118"/>
      <c r="AH249" s="118"/>
      <c r="AI249" s="118"/>
      <c r="AJ249" s="117"/>
      <c r="AK249" s="117"/>
      <c r="AL249" s="117"/>
      <c r="AM249" s="118"/>
      <c r="AN249" s="118"/>
      <c r="AO249" s="118"/>
      <c r="AP249" s="117"/>
      <c r="AQ249" s="117"/>
      <c r="AR249" s="867"/>
      <c r="AS249" s="865"/>
    </row>
    <row r="250" spans="1:45" ht="15.75" customHeight="1">
      <c r="A250" s="896"/>
      <c r="B250" s="117"/>
      <c r="C250" s="118"/>
      <c r="D250" s="118"/>
      <c r="E250" s="118"/>
      <c r="F250" s="117"/>
      <c r="G250" s="117"/>
      <c r="H250" s="117"/>
      <c r="I250" s="118"/>
      <c r="J250" s="118"/>
      <c r="K250" s="118"/>
      <c r="L250" s="117"/>
      <c r="M250" s="117"/>
      <c r="N250" s="117"/>
      <c r="O250" s="118"/>
      <c r="P250" s="118"/>
      <c r="Q250" s="118"/>
      <c r="R250" s="117"/>
      <c r="S250" s="117"/>
      <c r="T250" s="117"/>
      <c r="U250" s="118"/>
      <c r="V250" s="118"/>
      <c r="W250" s="118"/>
      <c r="X250" s="117"/>
      <c r="Y250" s="117"/>
      <c r="Z250" s="117"/>
      <c r="AA250" s="118"/>
      <c r="AB250" s="118"/>
      <c r="AC250" s="118"/>
      <c r="AD250" s="117"/>
      <c r="AE250" s="117"/>
      <c r="AF250" s="117"/>
      <c r="AG250" s="118"/>
      <c r="AH250" s="118"/>
      <c r="AI250" s="118"/>
      <c r="AJ250" s="117"/>
      <c r="AK250" s="117"/>
      <c r="AL250" s="117"/>
      <c r="AM250" s="118"/>
      <c r="AN250" s="118"/>
      <c r="AO250" s="118"/>
      <c r="AP250" s="117"/>
      <c r="AQ250" s="117"/>
      <c r="AR250" s="867"/>
      <c r="AS250" s="865"/>
    </row>
    <row r="251" spans="1:45" ht="15.75" customHeight="1">
      <c r="A251" s="896"/>
      <c r="B251" s="117"/>
      <c r="C251" s="118"/>
      <c r="D251" s="118"/>
      <c r="E251" s="118"/>
      <c r="F251" s="117"/>
      <c r="G251" s="117"/>
      <c r="H251" s="117"/>
      <c r="I251" s="118"/>
      <c r="J251" s="118"/>
      <c r="K251" s="118"/>
      <c r="L251" s="117"/>
      <c r="M251" s="117"/>
      <c r="N251" s="117"/>
      <c r="O251" s="118"/>
      <c r="P251" s="118"/>
      <c r="Q251" s="118"/>
      <c r="R251" s="117"/>
      <c r="S251" s="117"/>
      <c r="T251" s="117"/>
      <c r="U251" s="118"/>
      <c r="V251" s="118"/>
      <c r="W251" s="118"/>
      <c r="X251" s="117"/>
      <c r="Y251" s="117"/>
      <c r="Z251" s="117"/>
      <c r="AA251" s="118"/>
      <c r="AB251" s="118"/>
      <c r="AC251" s="118"/>
      <c r="AD251" s="117"/>
      <c r="AE251" s="117"/>
      <c r="AF251" s="117"/>
      <c r="AG251" s="118"/>
      <c r="AH251" s="118"/>
      <c r="AI251" s="118"/>
      <c r="AJ251" s="117"/>
      <c r="AK251" s="117"/>
      <c r="AL251" s="117"/>
      <c r="AM251" s="118"/>
      <c r="AN251" s="118"/>
      <c r="AO251" s="118"/>
      <c r="AP251" s="117"/>
      <c r="AQ251" s="117"/>
      <c r="AR251" s="867"/>
      <c r="AS251" s="865"/>
    </row>
    <row r="252" spans="1:45" ht="15.75" customHeight="1" thickBot="1">
      <c r="A252" s="896"/>
      <c r="B252" s="117"/>
      <c r="C252" s="118"/>
      <c r="D252" s="118"/>
      <c r="E252" s="118"/>
      <c r="F252" s="117"/>
      <c r="G252" s="117"/>
      <c r="H252" s="117"/>
      <c r="I252" s="118"/>
      <c r="J252" s="118"/>
      <c r="K252" s="118"/>
      <c r="L252" s="117"/>
      <c r="M252" s="117"/>
      <c r="N252" s="117"/>
      <c r="O252" s="118"/>
      <c r="P252" s="118"/>
      <c r="Q252" s="118"/>
      <c r="R252" s="117"/>
      <c r="S252" s="117"/>
      <c r="T252" s="117"/>
      <c r="U252" s="118"/>
      <c r="V252" s="118"/>
      <c r="W252" s="118"/>
      <c r="X252" s="117"/>
      <c r="Y252" s="117"/>
      <c r="Z252" s="117"/>
      <c r="AA252" s="118"/>
      <c r="AB252" s="118"/>
      <c r="AC252" s="118"/>
      <c r="AD252" s="117"/>
      <c r="AE252" s="117"/>
      <c r="AF252" s="117"/>
      <c r="AG252" s="118"/>
      <c r="AH252" s="118"/>
      <c r="AI252" s="118"/>
      <c r="AJ252" s="117"/>
      <c r="AK252" s="117"/>
      <c r="AL252" s="117"/>
      <c r="AM252" s="118"/>
      <c r="AN252" s="118"/>
      <c r="AO252" s="118"/>
      <c r="AP252" s="117"/>
      <c r="AQ252" s="117"/>
      <c r="AR252" s="867"/>
      <c r="AS252" s="866"/>
    </row>
    <row r="253" spans="1:45" ht="15.75" customHeight="1">
      <c r="A253" s="896"/>
      <c r="B253" s="117"/>
      <c r="C253" s="118"/>
      <c r="D253" s="118"/>
      <c r="E253" s="118"/>
      <c r="F253" s="117"/>
      <c r="G253" s="117"/>
      <c r="H253" s="117"/>
      <c r="I253" s="118"/>
      <c r="J253" s="118"/>
      <c r="K253" s="118"/>
      <c r="L253" s="117"/>
      <c r="M253" s="117"/>
      <c r="N253" s="117"/>
      <c r="O253" s="118"/>
      <c r="P253" s="118"/>
      <c r="Q253" s="118"/>
      <c r="R253" s="117"/>
      <c r="S253" s="117"/>
      <c r="T253" s="117"/>
      <c r="U253" s="118"/>
      <c r="V253" s="118"/>
      <c r="W253" s="118"/>
      <c r="X253" s="117"/>
      <c r="Y253" s="117"/>
      <c r="Z253" s="117"/>
      <c r="AA253" s="118"/>
      <c r="AB253" s="118"/>
      <c r="AC253" s="118"/>
      <c r="AD253" s="117"/>
      <c r="AE253" s="117"/>
      <c r="AF253" s="117"/>
      <c r="AG253" s="118"/>
      <c r="AH253" s="118"/>
      <c r="AI253" s="118"/>
      <c r="AJ253" s="117"/>
      <c r="AK253" s="117"/>
      <c r="AL253" s="117"/>
      <c r="AM253" s="118"/>
      <c r="AN253" s="118"/>
      <c r="AO253" s="118"/>
      <c r="AP253" s="117"/>
      <c r="AQ253" s="117"/>
      <c r="AR253" s="867"/>
      <c r="AS253" s="861" t="s">
        <v>115</v>
      </c>
    </row>
    <row r="254" spans="1:45" ht="15.75" customHeight="1">
      <c r="A254" s="896"/>
      <c r="B254" s="117"/>
      <c r="C254" s="118"/>
      <c r="D254" s="118"/>
      <c r="E254" s="118"/>
      <c r="F254" s="117"/>
      <c r="G254" s="117"/>
      <c r="H254" s="117"/>
      <c r="I254" s="118"/>
      <c r="J254" s="118"/>
      <c r="K254" s="118"/>
      <c r="L254" s="117"/>
      <c r="M254" s="117"/>
      <c r="N254" s="117"/>
      <c r="O254" s="118"/>
      <c r="P254" s="118"/>
      <c r="Q254" s="118"/>
      <c r="R254" s="117"/>
      <c r="S254" s="117"/>
      <c r="T254" s="117"/>
      <c r="U254" s="118"/>
      <c r="V254" s="118"/>
      <c r="W254" s="118"/>
      <c r="X254" s="117"/>
      <c r="Y254" s="117"/>
      <c r="Z254" s="117"/>
      <c r="AA254" s="118"/>
      <c r="AB254" s="118"/>
      <c r="AC254" s="118"/>
      <c r="AD254" s="117"/>
      <c r="AE254" s="117"/>
      <c r="AF254" s="117"/>
      <c r="AG254" s="118"/>
      <c r="AH254" s="118"/>
      <c r="AI254" s="118"/>
      <c r="AJ254" s="117"/>
      <c r="AK254" s="117"/>
      <c r="AL254" s="117"/>
      <c r="AM254" s="118"/>
      <c r="AN254" s="118"/>
      <c r="AO254" s="118"/>
      <c r="AP254" s="117"/>
      <c r="AQ254" s="117"/>
      <c r="AR254" s="867"/>
      <c r="AS254" s="862"/>
    </row>
    <row r="255" spans="1:45" ht="15.75" customHeight="1" thickBot="1">
      <c r="A255" s="896"/>
      <c r="B255" s="117"/>
      <c r="C255" s="118"/>
      <c r="D255" s="118"/>
      <c r="E255" s="118"/>
      <c r="F255" s="117"/>
      <c r="G255" s="117"/>
      <c r="H255" s="117"/>
      <c r="I255" s="118"/>
      <c r="J255" s="118"/>
      <c r="K255" s="118"/>
      <c r="L255" s="117"/>
      <c r="M255" s="117"/>
      <c r="N255" s="117"/>
      <c r="O255" s="118"/>
      <c r="P255" s="118"/>
      <c r="Q255" s="118"/>
      <c r="R255" s="117"/>
      <c r="S255" s="117"/>
      <c r="T255" s="117"/>
      <c r="U255" s="118"/>
      <c r="V255" s="118"/>
      <c r="W255" s="118"/>
      <c r="X255" s="117"/>
      <c r="Y255" s="117"/>
      <c r="Z255" s="117"/>
      <c r="AA255" s="118"/>
      <c r="AB255" s="118"/>
      <c r="AC255" s="118"/>
      <c r="AD255" s="117"/>
      <c r="AE255" s="117"/>
      <c r="AF255" s="117"/>
      <c r="AG255" s="118"/>
      <c r="AH255" s="118"/>
      <c r="AI255" s="118"/>
      <c r="AJ255" s="117"/>
      <c r="AK255" s="117"/>
      <c r="AL255" s="117"/>
      <c r="AM255" s="118"/>
      <c r="AN255" s="118"/>
      <c r="AO255" s="118"/>
      <c r="AP255" s="117"/>
      <c r="AQ255" s="117"/>
      <c r="AR255" s="867"/>
      <c r="AS255" s="863"/>
    </row>
    <row r="256" spans="1:45" ht="15.75" customHeight="1">
      <c r="A256" s="896"/>
      <c r="B256" s="117"/>
      <c r="C256" s="118"/>
      <c r="D256" s="118"/>
      <c r="E256" s="118"/>
      <c r="F256" s="117"/>
      <c r="G256" s="117"/>
      <c r="H256" s="117"/>
      <c r="I256" s="118"/>
      <c r="J256" s="118"/>
      <c r="K256" s="118"/>
      <c r="L256" s="117"/>
      <c r="M256" s="117"/>
      <c r="N256" s="117"/>
      <c r="O256" s="118"/>
      <c r="P256" s="118"/>
      <c r="Q256" s="118"/>
      <c r="R256" s="117"/>
      <c r="S256" s="117"/>
      <c r="T256" s="117"/>
      <c r="U256" s="118"/>
      <c r="V256" s="118"/>
      <c r="W256" s="118"/>
      <c r="X256" s="117"/>
      <c r="Y256" s="117"/>
      <c r="Z256" s="117"/>
      <c r="AA256" s="118"/>
      <c r="AB256" s="118"/>
      <c r="AC256" s="118"/>
      <c r="AD256" s="117"/>
      <c r="AE256" s="117"/>
      <c r="AF256" s="117"/>
      <c r="AG256" s="118"/>
      <c r="AH256" s="118"/>
      <c r="AI256" s="118"/>
      <c r="AJ256" s="117"/>
      <c r="AK256" s="117"/>
      <c r="AL256" s="117"/>
      <c r="AM256" s="118"/>
      <c r="AN256" s="118"/>
      <c r="AO256" s="118"/>
      <c r="AP256" s="117"/>
      <c r="AQ256" s="117"/>
      <c r="AR256" s="867"/>
      <c r="AS256" s="864" t="s">
        <v>116</v>
      </c>
    </row>
    <row r="257" spans="1:45" ht="15.75" customHeight="1">
      <c r="A257" s="896"/>
      <c r="B257" s="117"/>
      <c r="C257" s="118"/>
      <c r="D257" s="118"/>
      <c r="E257" s="118"/>
      <c r="F257" s="117"/>
      <c r="G257" s="117"/>
      <c r="H257" s="117"/>
      <c r="I257" s="118"/>
      <c r="J257" s="118"/>
      <c r="K257" s="118"/>
      <c r="L257" s="117"/>
      <c r="M257" s="117"/>
      <c r="N257" s="117"/>
      <c r="O257" s="118"/>
      <c r="P257" s="118"/>
      <c r="Q257" s="118"/>
      <c r="R257" s="117"/>
      <c r="S257" s="117"/>
      <c r="T257" s="117"/>
      <c r="U257" s="118"/>
      <c r="V257" s="118"/>
      <c r="W257" s="118"/>
      <c r="X257" s="117"/>
      <c r="Y257" s="117"/>
      <c r="Z257" s="117"/>
      <c r="AA257" s="118"/>
      <c r="AB257" s="118"/>
      <c r="AC257" s="118"/>
      <c r="AD257" s="117"/>
      <c r="AE257" s="117"/>
      <c r="AF257" s="117"/>
      <c r="AG257" s="118"/>
      <c r="AH257" s="118"/>
      <c r="AI257" s="118"/>
      <c r="AJ257" s="117"/>
      <c r="AK257" s="117"/>
      <c r="AL257" s="117"/>
      <c r="AM257" s="118"/>
      <c r="AN257" s="118"/>
      <c r="AO257" s="118"/>
      <c r="AP257" s="117"/>
      <c r="AQ257" s="117"/>
      <c r="AR257" s="867"/>
      <c r="AS257" s="865"/>
    </row>
    <row r="258" spans="1:45" ht="15.75" customHeight="1" thickBot="1">
      <c r="A258" s="896"/>
      <c r="B258" s="117"/>
      <c r="C258" s="118"/>
      <c r="D258" s="118"/>
      <c r="E258" s="118"/>
      <c r="F258" s="117"/>
      <c r="G258" s="117"/>
      <c r="H258" s="117"/>
      <c r="I258" s="118"/>
      <c r="J258" s="118"/>
      <c r="K258" s="118"/>
      <c r="L258" s="117"/>
      <c r="M258" s="117"/>
      <c r="N258" s="117"/>
      <c r="O258" s="118"/>
      <c r="P258" s="118"/>
      <c r="Q258" s="118"/>
      <c r="R258" s="117"/>
      <c r="S258" s="117"/>
      <c r="T258" s="117"/>
      <c r="U258" s="118"/>
      <c r="V258" s="118"/>
      <c r="W258" s="118"/>
      <c r="X258" s="117"/>
      <c r="Y258" s="117"/>
      <c r="Z258" s="117"/>
      <c r="AA258" s="118"/>
      <c r="AB258" s="118"/>
      <c r="AC258" s="118"/>
      <c r="AD258" s="117"/>
      <c r="AE258" s="117"/>
      <c r="AF258" s="117"/>
      <c r="AG258" s="118"/>
      <c r="AH258" s="118"/>
      <c r="AI258" s="118"/>
      <c r="AJ258" s="117"/>
      <c r="AK258" s="117"/>
      <c r="AL258" s="117"/>
      <c r="AM258" s="118"/>
      <c r="AN258" s="118"/>
      <c r="AO258" s="118"/>
      <c r="AP258" s="117"/>
      <c r="AQ258" s="117"/>
      <c r="AR258" s="867"/>
      <c r="AS258" s="866"/>
    </row>
    <row r="259" spans="1:45" ht="15.75" customHeight="1">
      <c r="A259" s="897"/>
      <c r="B259" s="901"/>
      <c r="C259" s="899"/>
      <c r="D259" s="899"/>
      <c r="E259" s="899"/>
      <c r="F259" s="901"/>
      <c r="G259" s="901"/>
      <c r="H259" s="901"/>
      <c r="I259" s="899"/>
      <c r="J259" s="899"/>
      <c r="K259" s="899"/>
      <c r="L259" s="901"/>
      <c r="M259" s="901"/>
      <c r="N259" s="901"/>
      <c r="O259" s="899"/>
      <c r="P259" s="899"/>
      <c r="Q259" s="899"/>
      <c r="R259" s="901"/>
      <c r="S259" s="901"/>
      <c r="T259" s="901"/>
      <c r="U259" s="899"/>
      <c r="V259" s="899"/>
      <c r="W259" s="899"/>
      <c r="X259" s="901"/>
      <c r="Y259" s="901"/>
      <c r="Z259" s="901"/>
      <c r="AA259" s="899"/>
      <c r="AB259" s="899"/>
      <c r="AC259" s="899"/>
      <c r="AD259" s="901"/>
      <c r="AE259" s="901"/>
      <c r="AF259" s="901"/>
      <c r="AG259" s="899"/>
      <c r="AH259" s="899"/>
      <c r="AI259" s="899"/>
      <c r="AJ259" s="901"/>
      <c r="AK259" s="901"/>
      <c r="AL259" s="901"/>
      <c r="AM259" s="899"/>
      <c r="AN259" s="899"/>
      <c r="AO259" s="899"/>
      <c r="AP259" s="901"/>
      <c r="AQ259" s="901"/>
      <c r="AR259" s="868"/>
      <c r="AS259" s="861" t="s">
        <v>170</v>
      </c>
    </row>
    <row r="260" spans="1:45" ht="15.75" customHeight="1">
      <c r="A260" s="897"/>
      <c r="B260" s="901"/>
      <c r="C260" s="899"/>
      <c r="D260" s="899"/>
      <c r="E260" s="899"/>
      <c r="F260" s="901"/>
      <c r="G260" s="901"/>
      <c r="H260" s="901"/>
      <c r="I260" s="899"/>
      <c r="J260" s="899"/>
      <c r="K260" s="899"/>
      <c r="L260" s="901"/>
      <c r="M260" s="901"/>
      <c r="N260" s="901"/>
      <c r="O260" s="899"/>
      <c r="P260" s="899"/>
      <c r="Q260" s="899"/>
      <c r="R260" s="901"/>
      <c r="S260" s="901"/>
      <c r="T260" s="901"/>
      <c r="U260" s="899"/>
      <c r="V260" s="899"/>
      <c r="W260" s="899"/>
      <c r="X260" s="901"/>
      <c r="Y260" s="901"/>
      <c r="Z260" s="901"/>
      <c r="AA260" s="899"/>
      <c r="AB260" s="899"/>
      <c r="AC260" s="899"/>
      <c r="AD260" s="901"/>
      <c r="AE260" s="901"/>
      <c r="AF260" s="901"/>
      <c r="AG260" s="899"/>
      <c r="AH260" s="899"/>
      <c r="AI260" s="899"/>
      <c r="AJ260" s="901"/>
      <c r="AK260" s="901"/>
      <c r="AL260" s="901"/>
      <c r="AM260" s="899"/>
      <c r="AN260" s="899"/>
      <c r="AO260" s="899"/>
      <c r="AP260" s="901"/>
      <c r="AQ260" s="901"/>
      <c r="AR260" s="868"/>
      <c r="AS260" s="862"/>
    </row>
    <row r="261" spans="1:45" ht="15.75" customHeight="1">
      <c r="A261" s="897"/>
      <c r="B261" s="901"/>
      <c r="C261" s="899"/>
      <c r="D261" s="899"/>
      <c r="E261" s="899"/>
      <c r="F261" s="901"/>
      <c r="G261" s="901"/>
      <c r="H261" s="901"/>
      <c r="I261" s="899"/>
      <c r="J261" s="899"/>
      <c r="K261" s="899"/>
      <c r="L261" s="901"/>
      <c r="M261" s="901"/>
      <c r="N261" s="901"/>
      <c r="O261" s="899"/>
      <c r="P261" s="899"/>
      <c r="Q261" s="899"/>
      <c r="R261" s="901"/>
      <c r="S261" s="901"/>
      <c r="T261" s="901"/>
      <c r="U261" s="899"/>
      <c r="V261" s="899"/>
      <c r="W261" s="899"/>
      <c r="X261" s="901"/>
      <c r="Y261" s="901"/>
      <c r="Z261" s="901"/>
      <c r="AA261" s="899"/>
      <c r="AB261" s="899"/>
      <c r="AC261" s="899"/>
      <c r="AD261" s="901"/>
      <c r="AE261" s="901"/>
      <c r="AF261" s="901"/>
      <c r="AG261" s="899"/>
      <c r="AH261" s="899"/>
      <c r="AI261" s="899"/>
      <c r="AJ261" s="901"/>
      <c r="AK261" s="901"/>
      <c r="AL261" s="901"/>
      <c r="AM261" s="899"/>
      <c r="AN261" s="899"/>
      <c r="AO261" s="899"/>
      <c r="AP261" s="901"/>
      <c r="AQ261" s="901"/>
      <c r="AR261" s="868"/>
      <c r="AS261" s="862"/>
    </row>
    <row r="262" spans="1:45" ht="15.75" customHeight="1">
      <c r="A262" s="897"/>
      <c r="B262" s="901"/>
      <c r="C262" s="899"/>
      <c r="D262" s="899"/>
      <c r="E262" s="899"/>
      <c r="F262" s="901"/>
      <c r="G262" s="901"/>
      <c r="H262" s="901"/>
      <c r="I262" s="899"/>
      <c r="J262" s="899"/>
      <c r="K262" s="899"/>
      <c r="L262" s="901"/>
      <c r="M262" s="901"/>
      <c r="N262" s="901"/>
      <c r="O262" s="899"/>
      <c r="P262" s="899"/>
      <c r="Q262" s="899"/>
      <c r="R262" s="901"/>
      <c r="S262" s="901"/>
      <c r="T262" s="901"/>
      <c r="U262" s="899"/>
      <c r="V262" s="899"/>
      <c r="W262" s="899"/>
      <c r="X262" s="901"/>
      <c r="Y262" s="901"/>
      <c r="Z262" s="901"/>
      <c r="AA262" s="899"/>
      <c r="AB262" s="899"/>
      <c r="AC262" s="899"/>
      <c r="AD262" s="901"/>
      <c r="AE262" s="901"/>
      <c r="AF262" s="901"/>
      <c r="AG262" s="899"/>
      <c r="AH262" s="899"/>
      <c r="AI262" s="899"/>
      <c r="AJ262" s="901"/>
      <c r="AK262" s="901"/>
      <c r="AL262" s="901"/>
      <c r="AM262" s="899"/>
      <c r="AN262" s="899"/>
      <c r="AO262" s="899"/>
      <c r="AP262" s="901"/>
      <c r="AQ262" s="901"/>
      <c r="AR262" s="868"/>
      <c r="AS262" s="862"/>
    </row>
    <row r="263" spans="1:45" ht="15.75" customHeight="1" thickBot="1">
      <c r="A263" s="898"/>
      <c r="B263" s="902"/>
      <c r="C263" s="900"/>
      <c r="D263" s="900"/>
      <c r="E263" s="900"/>
      <c r="F263" s="902"/>
      <c r="G263" s="902"/>
      <c r="H263" s="902"/>
      <c r="I263" s="900"/>
      <c r="J263" s="900"/>
      <c r="K263" s="900"/>
      <c r="L263" s="902"/>
      <c r="M263" s="902"/>
      <c r="N263" s="902"/>
      <c r="O263" s="900"/>
      <c r="P263" s="900"/>
      <c r="Q263" s="900"/>
      <c r="R263" s="902"/>
      <c r="S263" s="902"/>
      <c r="T263" s="902"/>
      <c r="U263" s="900"/>
      <c r="V263" s="900"/>
      <c r="W263" s="900"/>
      <c r="X263" s="902"/>
      <c r="Y263" s="902"/>
      <c r="Z263" s="902"/>
      <c r="AA263" s="900"/>
      <c r="AB263" s="900"/>
      <c r="AC263" s="900"/>
      <c r="AD263" s="902"/>
      <c r="AE263" s="902"/>
      <c r="AF263" s="902"/>
      <c r="AG263" s="900"/>
      <c r="AH263" s="900"/>
      <c r="AI263" s="900"/>
      <c r="AJ263" s="902"/>
      <c r="AK263" s="902"/>
      <c r="AL263" s="902"/>
      <c r="AM263" s="900"/>
      <c r="AN263" s="900"/>
      <c r="AO263" s="900"/>
      <c r="AP263" s="902"/>
      <c r="AQ263" s="902"/>
      <c r="AR263" s="869"/>
      <c r="AS263" s="863"/>
    </row>
    <row r="264" spans="1:45" ht="15.75" customHeight="1">
      <c r="A264" s="921"/>
      <c r="B264" s="916"/>
      <c r="C264" s="918"/>
      <c r="D264" s="918"/>
      <c r="E264" s="918"/>
      <c r="F264" s="916"/>
      <c r="G264" s="916"/>
      <c r="H264" s="916"/>
      <c r="I264" s="918"/>
      <c r="J264" s="918"/>
      <c r="K264" s="918"/>
      <c r="L264" s="916"/>
      <c r="M264" s="916"/>
      <c r="N264" s="916"/>
      <c r="O264" s="918"/>
      <c r="P264" s="918"/>
      <c r="Q264" s="918"/>
      <c r="R264" s="916"/>
      <c r="S264" s="916"/>
      <c r="T264" s="916"/>
      <c r="U264" s="918"/>
      <c r="V264" s="918"/>
      <c r="W264" s="918"/>
      <c r="X264" s="916"/>
      <c r="Y264" s="916"/>
      <c r="Z264" s="916"/>
      <c r="AA264" s="918"/>
      <c r="AB264" s="918"/>
      <c r="AC264" s="918"/>
      <c r="AD264" s="916"/>
      <c r="AE264" s="916"/>
      <c r="AF264" s="916"/>
      <c r="AG264" s="918"/>
      <c r="AH264" s="918"/>
      <c r="AI264" s="918"/>
      <c r="AJ264" s="916"/>
      <c r="AK264" s="916"/>
      <c r="AL264" s="916"/>
      <c r="AM264" s="918"/>
      <c r="AN264" s="918"/>
      <c r="AO264" s="918"/>
      <c r="AP264" s="916"/>
      <c r="AQ264" s="916"/>
      <c r="AR264" s="849"/>
      <c r="AS264" s="846" t="s">
        <v>171</v>
      </c>
    </row>
    <row r="265" spans="1:45" ht="15.75" customHeight="1">
      <c r="A265" s="922"/>
      <c r="B265" s="916"/>
      <c r="C265" s="918"/>
      <c r="D265" s="918"/>
      <c r="E265" s="918"/>
      <c r="F265" s="916"/>
      <c r="G265" s="916"/>
      <c r="H265" s="916"/>
      <c r="I265" s="918"/>
      <c r="J265" s="918"/>
      <c r="K265" s="918"/>
      <c r="L265" s="916"/>
      <c r="M265" s="916"/>
      <c r="N265" s="916"/>
      <c r="O265" s="918"/>
      <c r="P265" s="918"/>
      <c r="Q265" s="918"/>
      <c r="R265" s="916"/>
      <c r="S265" s="916"/>
      <c r="T265" s="916"/>
      <c r="U265" s="918"/>
      <c r="V265" s="918"/>
      <c r="W265" s="918"/>
      <c r="X265" s="916"/>
      <c r="Y265" s="916"/>
      <c r="Z265" s="916"/>
      <c r="AA265" s="918"/>
      <c r="AB265" s="918"/>
      <c r="AC265" s="918"/>
      <c r="AD265" s="916"/>
      <c r="AE265" s="916"/>
      <c r="AF265" s="916"/>
      <c r="AG265" s="918"/>
      <c r="AH265" s="918"/>
      <c r="AI265" s="918"/>
      <c r="AJ265" s="916"/>
      <c r="AK265" s="916"/>
      <c r="AL265" s="916"/>
      <c r="AM265" s="918"/>
      <c r="AN265" s="918"/>
      <c r="AO265" s="918"/>
      <c r="AP265" s="916"/>
      <c r="AQ265" s="916"/>
      <c r="AR265" s="849"/>
      <c r="AS265" s="847"/>
    </row>
    <row r="266" spans="1:45" ht="15.75" customHeight="1">
      <c r="A266" s="922"/>
      <c r="B266" s="916"/>
      <c r="C266" s="918"/>
      <c r="D266" s="918"/>
      <c r="E266" s="918"/>
      <c r="F266" s="916"/>
      <c r="G266" s="916"/>
      <c r="H266" s="916"/>
      <c r="I266" s="918"/>
      <c r="J266" s="918"/>
      <c r="K266" s="918"/>
      <c r="L266" s="916"/>
      <c r="M266" s="916"/>
      <c r="N266" s="916"/>
      <c r="O266" s="918"/>
      <c r="P266" s="918"/>
      <c r="Q266" s="918"/>
      <c r="R266" s="916"/>
      <c r="S266" s="916"/>
      <c r="T266" s="916"/>
      <c r="U266" s="918"/>
      <c r="V266" s="918"/>
      <c r="W266" s="918"/>
      <c r="X266" s="916"/>
      <c r="Y266" s="916"/>
      <c r="Z266" s="916"/>
      <c r="AA266" s="918"/>
      <c r="AB266" s="918"/>
      <c r="AC266" s="918"/>
      <c r="AD266" s="916"/>
      <c r="AE266" s="916"/>
      <c r="AF266" s="916"/>
      <c r="AG266" s="918"/>
      <c r="AH266" s="918"/>
      <c r="AI266" s="918"/>
      <c r="AJ266" s="916"/>
      <c r="AK266" s="916"/>
      <c r="AL266" s="916"/>
      <c r="AM266" s="918"/>
      <c r="AN266" s="918"/>
      <c r="AO266" s="918"/>
      <c r="AP266" s="916"/>
      <c r="AQ266" s="916"/>
      <c r="AR266" s="849"/>
      <c r="AS266" s="847"/>
    </row>
    <row r="267" spans="1:45" ht="15.75" customHeight="1">
      <c r="A267" s="922"/>
      <c r="B267" s="916"/>
      <c r="C267" s="918"/>
      <c r="D267" s="918"/>
      <c r="E267" s="918"/>
      <c r="F267" s="916"/>
      <c r="G267" s="916"/>
      <c r="H267" s="916"/>
      <c r="I267" s="918"/>
      <c r="J267" s="918"/>
      <c r="K267" s="918"/>
      <c r="L267" s="916"/>
      <c r="M267" s="916"/>
      <c r="N267" s="916"/>
      <c r="O267" s="918"/>
      <c r="P267" s="918"/>
      <c r="Q267" s="918"/>
      <c r="R267" s="916"/>
      <c r="S267" s="916"/>
      <c r="T267" s="916"/>
      <c r="U267" s="918"/>
      <c r="V267" s="918"/>
      <c r="W267" s="918"/>
      <c r="X267" s="916"/>
      <c r="Y267" s="916"/>
      <c r="Z267" s="916"/>
      <c r="AA267" s="918"/>
      <c r="AB267" s="918"/>
      <c r="AC267" s="918"/>
      <c r="AD267" s="916"/>
      <c r="AE267" s="916"/>
      <c r="AF267" s="916"/>
      <c r="AG267" s="918"/>
      <c r="AH267" s="918"/>
      <c r="AI267" s="918"/>
      <c r="AJ267" s="916"/>
      <c r="AK267" s="916"/>
      <c r="AL267" s="916"/>
      <c r="AM267" s="918"/>
      <c r="AN267" s="918"/>
      <c r="AO267" s="918"/>
      <c r="AP267" s="916"/>
      <c r="AQ267" s="916"/>
      <c r="AR267" s="849"/>
      <c r="AS267" s="847"/>
    </row>
    <row r="268" spans="1:45" ht="15.75" customHeight="1">
      <c r="A268" s="922"/>
      <c r="B268" s="916"/>
      <c r="C268" s="918"/>
      <c r="D268" s="918"/>
      <c r="E268" s="918"/>
      <c r="F268" s="916"/>
      <c r="G268" s="916"/>
      <c r="H268" s="916"/>
      <c r="I268" s="918"/>
      <c r="J268" s="918"/>
      <c r="K268" s="918"/>
      <c r="L268" s="916"/>
      <c r="M268" s="916"/>
      <c r="N268" s="916"/>
      <c r="O268" s="918"/>
      <c r="P268" s="918"/>
      <c r="Q268" s="918"/>
      <c r="R268" s="916"/>
      <c r="S268" s="916"/>
      <c r="T268" s="916"/>
      <c r="U268" s="918"/>
      <c r="V268" s="918"/>
      <c r="W268" s="918"/>
      <c r="X268" s="916"/>
      <c r="Y268" s="916"/>
      <c r="Z268" s="916"/>
      <c r="AA268" s="918"/>
      <c r="AB268" s="918"/>
      <c r="AC268" s="918"/>
      <c r="AD268" s="916"/>
      <c r="AE268" s="916"/>
      <c r="AF268" s="916"/>
      <c r="AG268" s="918"/>
      <c r="AH268" s="918"/>
      <c r="AI268" s="918"/>
      <c r="AJ268" s="916"/>
      <c r="AK268" s="916"/>
      <c r="AL268" s="916"/>
      <c r="AM268" s="918"/>
      <c r="AN268" s="918"/>
      <c r="AO268" s="918"/>
      <c r="AP268" s="916"/>
      <c r="AQ268" s="916"/>
      <c r="AR268" s="849"/>
      <c r="AS268" s="847"/>
    </row>
    <row r="269" spans="1:45" ht="15.75" customHeight="1">
      <c r="A269" s="922"/>
      <c r="B269" s="916"/>
      <c r="C269" s="918"/>
      <c r="D269" s="918"/>
      <c r="E269" s="918"/>
      <c r="F269" s="916"/>
      <c r="G269" s="916"/>
      <c r="H269" s="916"/>
      <c r="I269" s="918"/>
      <c r="J269" s="918"/>
      <c r="K269" s="918"/>
      <c r="L269" s="916"/>
      <c r="M269" s="916"/>
      <c r="N269" s="916"/>
      <c r="O269" s="918"/>
      <c r="P269" s="918"/>
      <c r="Q269" s="918"/>
      <c r="R269" s="916"/>
      <c r="S269" s="916"/>
      <c r="T269" s="916"/>
      <c r="U269" s="918"/>
      <c r="V269" s="918"/>
      <c r="W269" s="918"/>
      <c r="X269" s="916"/>
      <c r="Y269" s="916"/>
      <c r="Z269" s="916"/>
      <c r="AA269" s="918"/>
      <c r="AB269" s="918"/>
      <c r="AC269" s="918"/>
      <c r="AD269" s="916"/>
      <c r="AE269" s="916"/>
      <c r="AF269" s="916"/>
      <c r="AG269" s="918"/>
      <c r="AH269" s="918"/>
      <c r="AI269" s="918"/>
      <c r="AJ269" s="916"/>
      <c r="AK269" s="916"/>
      <c r="AL269" s="916"/>
      <c r="AM269" s="918"/>
      <c r="AN269" s="918"/>
      <c r="AO269" s="918"/>
      <c r="AP269" s="916"/>
      <c r="AQ269" s="916"/>
      <c r="AR269" s="849"/>
      <c r="AS269" s="847"/>
    </row>
    <row r="270" spans="1:45" ht="15.75" customHeight="1">
      <c r="A270" s="922"/>
      <c r="B270" s="916"/>
      <c r="C270" s="918"/>
      <c r="D270" s="918"/>
      <c r="E270" s="918"/>
      <c r="F270" s="916"/>
      <c r="G270" s="916"/>
      <c r="H270" s="916"/>
      <c r="I270" s="918"/>
      <c r="J270" s="918"/>
      <c r="K270" s="918"/>
      <c r="L270" s="916"/>
      <c r="M270" s="916"/>
      <c r="N270" s="916"/>
      <c r="O270" s="918"/>
      <c r="P270" s="918"/>
      <c r="Q270" s="918"/>
      <c r="R270" s="916"/>
      <c r="S270" s="916"/>
      <c r="T270" s="916"/>
      <c r="U270" s="918"/>
      <c r="V270" s="918"/>
      <c r="W270" s="918"/>
      <c r="X270" s="916"/>
      <c r="Y270" s="916"/>
      <c r="Z270" s="916"/>
      <c r="AA270" s="918"/>
      <c r="AB270" s="918"/>
      <c r="AC270" s="918"/>
      <c r="AD270" s="916"/>
      <c r="AE270" s="916"/>
      <c r="AF270" s="916"/>
      <c r="AG270" s="918"/>
      <c r="AH270" s="918"/>
      <c r="AI270" s="918"/>
      <c r="AJ270" s="916"/>
      <c r="AK270" s="916"/>
      <c r="AL270" s="916"/>
      <c r="AM270" s="918"/>
      <c r="AN270" s="918"/>
      <c r="AO270" s="918"/>
      <c r="AP270" s="916"/>
      <c r="AQ270" s="916"/>
      <c r="AR270" s="849"/>
      <c r="AS270" s="847"/>
    </row>
    <row r="271" spans="1:45" ht="15.75" customHeight="1">
      <c r="A271" s="922"/>
      <c r="B271" s="916"/>
      <c r="C271" s="918"/>
      <c r="D271" s="918"/>
      <c r="E271" s="918"/>
      <c r="F271" s="916"/>
      <c r="G271" s="916"/>
      <c r="H271" s="916"/>
      <c r="I271" s="918"/>
      <c r="J271" s="918"/>
      <c r="K271" s="918"/>
      <c r="L271" s="916"/>
      <c r="M271" s="916"/>
      <c r="N271" s="916"/>
      <c r="O271" s="918"/>
      <c r="P271" s="918"/>
      <c r="Q271" s="918"/>
      <c r="R271" s="916"/>
      <c r="S271" s="916"/>
      <c r="T271" s="916"/>
      <c r="U271" s="918"/>
      <c r="V271" s="918"/>
      <c r="W271" s="918"/>
      <c r="X271" s="916"/>
      <c r="Y271" s="916"/>
      <c r="Z271" s="916"/>
      <c r="AA271" s="918"/>
      <c r="AB271" s="918"/>
      <c r="AC271" s="918"/>
      <c r="AD271" s="916"/>
      <c r="AE271" s="916"/>
      <c r="AF271" s="916"/>
      <c r="AG271" s="918"/>
      <c r="AH271" s="918"/>
      <c r="AI271" s="918"/>
      <c r="AJ271" s="916"/>
      <c r="AK271" s="916"/>
      <c r="AL271" s="916"/>
      <c r="AM271" s="918"/>
      <c r="AN271" s="918"/>
      <c r="AO271" s="918"/>
      <c r="AP271" s="916"/>
      <c r="AQ271" s="916"/>
      <c r="AR271" s="849"/>
      <c r="AS271" s="847"/>
    </row>
    <row r="272" spans="1:45" ht="15.75" customHeight="1">
      <c r="A272" s="922"/>
      <c r="B272" s="916"/>
      <c r="C272" s="918"/>
      <c r="D272" s="918"/>
      <c r="E272" s="918"/>
      <c r="F272" s="916"/>
      <c r="G272" s="916"/>
      <c r="H272" s="916"/>
      <c r="I272" s="918"/>
      <c r="J272" s="918"/>
      <c r="K272" s="918"/>
      <c r="L272" s="916"/>
      <c r="M272" s="916"/>
      <c r="N272" s="916"/>
      <c r="O272" s="918"/>
      <c r="P272" s="918"/>
      <c r="Q272" s="918"/>
      <c r="R272" s="916"/>
      <c r="S272" s="916"/>
      <c r="T272" s="916"/>
      <c r="U272" s="918"/>
      <c r="V272" s="918"/>
      <c r="W272" s="918"/>
      <c r="X272" s="916"/>
      <c r="Y272" s="916"/>
      <c r="Z272" s="916"/>
      <c r="AA272" s="918"/>
      <c r="AB272" s="918"/>
      <c r="AC272" s="918"/>
      <c r="AD272" s="916"/>
      <c r="AE272" s="916"/>
      <c r="AF272" s="916"/>
      <c r="AG272" s="918"/>
      <c r="AH272" s="918"/>
      <c r="AI272" s="918"/>
      <c r="AJ272" s="916"/>
      <c r="AK272" s="916"/>
      <c r="AL272" s="916"/>
      <c r="AM272" s="918"/>
      <c r="AN272" s="918"/>
      <c r="AO272" s="918"/>
      <c r="AP272" s="916"/>
      <c r="AQ272" s="916"/>
      <c r="AR272" s="849"/>
      <c r="AS272" s="847"/>
    </row>
    <row r="273" spans="1:45" ht="15.75" customHeight="1">
      <c r="A273" s="922"/>
      <c r="B273" s="916"/>
      <c r="C273" s="918"/>
      <c r="D273" s="918"/>
      <c r="E273" s="918"/>
      <c r="F273" s="916"/>
      <c r="G273" s="916"/>
      <c r="H273" s="916"/>
      <c r="I273" s="918"/>
      <c r="J273" s="918"/>
      <c r="K273" s="918"/>
      <c r="L273" s="916"/>
      <c r="M273" s="916"/>
      <c r="N273" s="916"/>
      <c r="O273" s="918"/>
      <c r="P273" s="918"/>
      <c r="Q273" s="918"/>
      <c r="R273" s="916"/>
      <c r="S273" s="916"/>
      <c r="T273" s="916"/>
      <c r="U273" s="918"/>
      <c r="V273" s="918"/>
      <c r="W273" s="918"/>
      <c r="X273" s="916"/>
      <c r="Y273" s="916"/>
      <c r="Z273" s="916"/>
      <c r="AA273" s="918"/>
      <c r="AB273" s="918"/>
      <c r="AC273" s="918"/>
      <c r="AD273" s="916"/>
      <c r="AE273" s="916"/>
      <c r="AF273" s="916"/>
      <c r="AG273" s="918"/>
      <c r="AH273" s="918"/>
      <c r="AI273" s="918"/>
      <c r="AJ273" s="916"/>
      <c r="AK273" s="916"/>
      <c r="AL273" s="916"/>
      <c r="AM273" s="918"/>
      <c r="AN273" s="918"/>
      <c r="AO273" s="918"/>
      <c r="AP273" s="916"/>
      <c r="AQ273" s="916"/>
      <c r="AR273" s="849"/>
      <c r="AS273" s="847"/>
    </row>
    <row r="274" spans="1:45" ht="15.75" customHeight="1">
      <c r="A274" s="922"/>
      <c r="B274" s="916"/>
      <c r="C274" s="918"/>
      <c r="D274" s="918"/>
      <c r="E274" s="918"/>
      <c r="F274" s="916"/>
      <c r="G274" s="916"/>
      <c r="H274" s="916"/>
      <c r="I274" s="918"/>
      <c r="J274" s="918"/>
      <c r="K274" s="918"/>
      <c r="L274" s="916"/>
      <c r="M274" s="916"/>
      <c r="N274" s="916"/>
      <c r="O274" s="918"/>
      <c r="P274" s="918"/>
      <c r="Q274" s="918"/>
      <c r="R274" s="916"/>
      <c r="S274" s="916"/>
      <c r="T274" s="916"/>
      <c r="U274" s="918"/>
      <c r="V274" s="918"/>
      <c r="W274" s="918"/>
      <c r="X274" s="916"/>
      <c r="Y274" s="916"/>
      <c r="Z274" s="916"/>
      <c r="AA274" s="918"/>
      <c r="AB274" s="918"/>
      <c r="AC274" s="918"/>
      <c r="AD274" s="916"/>
      <c r="AE274" s="916"/>
      <c r="AF274" s="916"/>
      <c r="AG274" s="918"/>
      <c r="AH274" s="918"/>
      <c r="AI274" s="918"/>
      <c r="AJ274" s="916"/>
      <c r="AK274" s="916"/>
      <c r="AL274" s="916"/>
      <c r="AM274" s="918"/>
      <c r="AN274" s="918"/>
      <c r="AO274" s="918"/>
      <c r="AP274" s="916"/>
      <c r="AQ274" s="916"/>
      <c r="AR274" s="849"/>
      <c r="AS274" s="847"/>
    </row>
    <row r="275" spans="1:45" ht="15.75" customHeight="1">
      <c r="A275" s="922"/>
      <c r="B275" s="916"/>
      <c r="C275" s="918"/>
      <c r="D275" s="918"/>
      <c r="E275" s="918"/>
      <c r="F275" s="916"/>
      <c r="G275" s="916"/>
      <c r="H275" s="916"/>
      <c r="I275" s="918"/>
      <c r="J275" s="918"/>
      <c r="K275" s="918"/>
      <c r="L275" s="916"/>
      <c r="M275" s="916"/>
      <c r="N275" s="916"/>
      <c r="O275" s="918"/>
      <c r="P275" s="918"/>
      <c r="Q275" s="918"/>
      <c r="R275" s="916"/>
      <c r="S275" s="916"/>
      <c r="T275" s="916"/>
      <c r="U275" s="918"/>
      <c r="V275" s="918"/>
      <c r="W275" s="918"/>
      <c r="X275" s="916"/>
      <c r="Y275" s="916"/>
      <c r="Z275" s="916"/>
      <c r="AA275" s="918"/>
      <c r="AB275" s="918"/>
      <c r="AC275" s="918"/>
      <c r="AD275" s="916"/>
      <c r="AE275" s="916"/>
      <c r="AF275" s="916"/>
      <c r="AG275" s="918"/>
      <c r="AH275" s="918"/>
      <c r="AI275" s="918"/>
      <c r="AJ275" s="916"/>
      <c r="AK275" s="916"/>
      <c r="AL275" s="916"/>
      <c r="AM275" s="918"/>
      <c r="AN275" s="918"/>
      <c r="AO275" s="918"/>
      <c r="AP275" s="916"/>
      <c r="AQ275" s="916"/>
      <c r="AR275" s="849"/>
      <c r="AS275" s="847"/>
    </row>
    <row r="276" spans="1:45" ht="15.75" customHeight="1">
      <c r="A276" s="922"/>
      <c r="B276" s="916"/>
      <c r="C276" s="918"/>
      <c r="D276" s="918"/>
      <c r="E276" s="918"/>
      <c r="F276" s="916"/>
      <c r="G276" s="916"/>
      <c r="H276" s="916"/>
      <c r="I276" s="918"/>
      <c r="J276" s="918"/>
      <c r="K276" s="918"/>
      <c r="L276" s="916"/>
      <c r="M276" s="916"/>
      <c r="N276" s="916"/>
      <c r="O276" s="918"/>
      <c r="P276" s="918"/>
      <c r="Q276" s="918"/>
      <c r="R276" s="916"/>
      <c r="S276" s="916"/>
      <c r="T276" s="916"/>
      <c r="U276" s="918"/>
      <c r="V276" s="918"/>
      <c r="W276" s="918"/>
      <c r="X276" s="916"/>
      <c r="Y276" s="916"/>
      <c r="Z276" s="916"/>
      <c r="AA276" s="918"/>
      <c r="AB276" s="918"/>
      <c r="AC276" s="918"/>
      <c r="AD276" s="916"/>
      <c r="AE276" s="916"/>
      <c r="AF276" s="916"/>
      <c r="AG276" s="918"/>
      <c r="AH276" s="918"/>
      <c r="AI276" s="918"/>
      <c r="AJ276" s="916"/>
      <c r="AK276" s="916"/>
      <c r="AL276" s="916"/>
      <c r="AM276" s="918"/>
      <c r="AN276" s="918"/>
      <c r="AO276" s="918"/>
      <c r="AP276" s="916"/>
      <c r="AQ276" s="916"/>
      <c r="AR276" s="849"/>
      <c r="AS276" s="847"/>
    </row>
    <row r="277" spans="1:45" ht="15.75" customHeight="1">
      <c r="A277" s="922"/>
      <c r="B277" s="916"/>
      <c r="C277" s="918"/>
      <c r="D277" s="918"/>
      <c r="E277" s="918"/>
      <c r="F277" s="916"/>
      <c r="G277" s="916"/>
      <c r="H277" s="916"/>
      <c r="I277" s="918"/>
      <c r="J277" s="918"/>
      <c r="K277" s="918"/>
      <c r="L277" s="916"/>
      <c r="M277" s="916"/>
      <c r="N277" s="916"/>
      <c r="O277" s="918"/>
      <c r="P277" s="918"/>
      <c r="Q277" s="918"/>
      <c r="R277" s="916"/>
      <c r="S277" s="916"/>
      <c r="T277" s="916"/>
      <c r="U277" s="918"/>
      <c r="V277" s="918"/>
      <c r="W277" s="918"/>
      <c r="X277" s="916"/>
      <c r="Y277" s="916"/>
      <c r="Z277" s="916"/>
      <c r="AA277" s="918"/>
      <c r="AB277" s="918"/>
      <c r="AC277" s="918"/>
      <c r="AD277" s="916"/>
      <c r="AE277" s="916"/>
      <c r="AF277" s="916"/>
      <c r="AG277" s="918"/>
      <c r="AH277" s="918"/>
      <c r="AI277" s="918"/>
      <c r="AJ277" s="916"/>
      <c r="AK277" s="916"/>
      <c r="AL277" s="916"/>
      <c r="AM277" s="918"/>
      <c r="AN277" s="918"/>
      <c r="AO277" s="918"/>
      <c r="AP277" s="916"/>
      <c r="AQ277" s="916"/>
      <c r="AR277" s="849"/>
      <c r="AS277" s="847"/>
    </row>
    <row r="278" spans="1:45" ht="15.75" customHeight="1">
      <c r="A278" s="922"/>
      <c r="B278" s="916"/>
      <c r="C278" s="918"/>
      <c r="D278" s="918"/>
      <c r="E278" s="918"/>
      <c r="F278" s="916"/>
      <c r="G278" s="916"/>
      <c r="H278" s="916"/>
      <c r="I278" s="918"/>
      <c r="J278" s="918"/>
      <c r="K278" s="918"/>
      <c r="L278" s="916"/>
      <c r="M278" s="916"/>
      <c r="N278" s="916"/>
      <c r="O278" s="918"/>
      <c r="P278" s="918"/>
      <c r="Q278" s="918"/>
      <c r="R278" s="916"/>
      <c r="S278" s="916"/>
      <c r="T278" s="916"/>
      <c r="U278" s="918"/>
      <c r="V278" s="918"/>
      <c r="W278" s="918"/>
      <c r="X278" s="916"/>
      <c r="Y278" s="916"/>
      <c r="Z278" s="916"/>
      <c r="AA278" s="918"/>
      <c r="AB278" s="918"/>
      <c r="AC278" s="918"/>
      <c r="AD278" s="916"/>
      <c r="AE278" s="916"/>
      <c r="AF278" s="916"/>
      <c r="AG278" s="918"/>
      <c r="AH278" s="918"/>
      <c r="AI278" s="918"/>
      <c r="AJ278" s="916"/>
      <c r="AK278" s="916"/>
      <c r="AL278" s="916"/>
      <c r="AM278" s="918"/>
      <c r="AN278" s="918"/>
      <c r="AO278" s="918"/>
      <c r="AP278" s="916"/>
      <c r="AQ278" s="916"/>
      <c r="AR278" s="849"/>
      <c r="AS278" s="847"/>
    </row>
    <row r="279" spans="1:45" ht="15.75" customHeight="1" thickBot="1">
      <c r="A279" s="923"/>
      <c r="B279" s="917"/>
      <c r="C279" s="919"/>
      <c r="D279" s="919"/>
      <c r="E279" s="919"/>
      <c r="F279" s="917"/>
      <c r="G279" s="917"/>
      <c r="H279" s="917"/>
      <c r="I279" s="919"/>
      <c r="J279" s="919"/>
      <c r="K279" s="919"/>
      <c r="L279" s="917"/>
      <c r="M279" s="917"/>
      <c r="N279" s="917"/>
      <c r="O279" s="919"/>
      <c r="P279" s="919"/>
      <c r="Q279" s="919"/>
      <c r="R279" s="917"/>
      <c r="S279" s="917"/>
      <c r="T279" s="917"/>
      <c r="U279" s="919"/>
      <c r="V279" s="919"/>
      <c r="W279" s="919"/>
      <c r="X279" s="917"/>
      <c r="Y279" s="917"/>
      <c r="Z279" s="917"/>
      <c r="AA279" s="919"/>
      <c r="AB279" s="919"/>
      <c r="AC279" s="919"/>
      <c r="AD279" s="917"/>
      <c r="AE279" s="917"/>
      <c r="AF279" s="917"/>
      <c r="AG279" s="919"/>
      <c r="AH279" s="919"/>
      <c r="AI279" s="919"/>
      <c r="AJ279" s="917"/>
      <c r="AK279" s="917"/>
      <c r="AL279" s="917"/>
      <c r="AM279" s="919"/>
      <c r="AN279" s="919"/>
      <c r="AO279" s="919"/>
      <c r="AP279" s="917"/>
      <c r="AQ279" s="917"/>
      <c r="AR279" s="850"/>
      <c r="AS279" s="848"/>
    </row>
    <row r="280" spans="1:45" ht="15.75" customHeight="1">
      <c r="AS280" s="8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2045">
    <mergeCell ref="AO264:AO279"/>
    <mergeCell ref="AP264:AP279"/>
    <mergeCell ref="AQ264:AQ279"/>
    <mergeCell ref="AR264:AR279"/>
    <mergeCell ref="AS264:AS279"/>
    <mergeCell ref="X264:X279"/>
    <mergeCell ref="Y264:Y279"/>
    <mergeCell ref="Z264:Z279"/>
    <mergeCell ref="AA264:AA279"/>
    <mergeCell ref="AB264:AB279"/>
    <mergeCell ref="AC264:AC279"/>
    <mergeCell ref="AD264:AD279"/>
    <mergeCell ref="AE264:AE279"/>
    <mergeCell ref="AF264:AF279"/>
    <mergeCell ref="AG264:AG279"/>
    <mergeCell ref="AH264:AH279"/>
    <mergeCell ref="AI264:AI279"/>
    <mergeCell ref="AJ264:AJ279"/>
    <mergeCell ref="AK264:AK279"/>
    <mergeCell ref="AL264:AL279"/>
    <mergeCell ref="AM264:AM279"/>
    <mergeCell ref="AN264:AN279"/>
    <mergeCell ref="A264:A279"/>
    <mergeCell ref="H264:H279"/>
    <mergeCell ref="I264:I279"/>
    <mergeCell ref="J264:J279"/>
    <mergeCell ref="K264:K279"/>
    <mergeCell ref="L264:L279"/>
    <mergeCell ref="M264:M279"/>
    <mergeCell ref="N264:N279"/>
    <mergeCell ref="O264:O279"/>
    <mergeCell ref="P264:P279"/>
    <mergeCell ref="Q264:Q279"/>
    <mergeCell ref="R264:R279"/>
    <mergeCell ref="S264:S279"/>
    <mergeCell ref="T264:T279"/>
    <mergeCell ref="U264:U279"/>
    <mergeCell ref="V264:V279"/>
    <mergeCell ref="W264:W279"/>
    <mergeCell ref="B264:B279"/>
    <mergeCell ref="C264:C279"/>
    <mergeCell ref="D264:D279"/>
    <mergeCell ref="E264:E279"/>
    <mergeCell ref="F264:F279"/>
    <mergeCell ref="G264:G279"/>
    <mergeCell ref="X259:X263"/>
    <mergeCell ref="Y259:Y263"/>
    <mergeCell ref="Z259:Z263"/>
    <mergeCell ref="AA259:AA263"/>
    <mergeCell ref="AB259:AB263"/>
    <mergeCell ref="AC259:AC263"/>
    <mergeCell ref="AD259:AD263"/>
    <mergeCell ref="AE259:AE263"/>
    <mergeCell ref="AF259:AF263"/>
    <mergeCell ref="AG259:AG263"/>
    <mergeCell ref="AH259:AH263"/>
    <mergeCell ref="AI259:AI263"/>
    <mergeCell ref="AJ259:AJ263"/>
    <mergeCell ref="AK259:AK263"/>
    <mergeCell ref="AL259:AL263"/>
    <mergeCell ref="AM259:AM263"/>
    <mergeCell ref="AN259:AN263"/>
    <mergeCell ref="A259:A263"/>
    <mergeCell ref="H259:H263"/>
    <mergeCell ref="I259:I263"/>
    <mergeCell ref="J259:J263"/>
    <mergeCell ref="K259:K263"/>
    <mergeCell ref="L259:L263"/>
    <mergeCell ref="M259:M263"/>
    <mergeCell ref="N259:N263"/>
    <mergeCell ref="O259:O263"/>
    <mergeCell ref="P259:P263"/>
    <mergeCell ref="Q259:Q263"/>
    <mergeCell ref="R259:R263"/>
    <mergeCell ref="S259:S263"/>
    <mergeCell ref="T259:T263"/>
    <mergeCell ref="U259:U263"/>
    <mergeCell ref="V259:V263"/>
    <mergeCell ref="W259:W263"/>
    <mergeCell ref="B259:B263"/>
    <mergeCell ref="C259:C263"/>
    <mergeCell ref="D259:D263"/>
    <mergeCell ref="E259:E263"/>
    <mergeCell ref="F259:F263"/>
    <mergeCell ref="G259:G263"/>
    <mergeCell ref="X256:X258"/>
    <mergeCell ref="Y256:Y258"/>
    <mergeCell ref="Z256:Z258"/>
    <mergeCell ref="AA256:AA258"/>
    <mergeCell ref="AB256:AB258"/>
    <mergeCell ref="AC256:AC258"/>
    <mergeCell ref="AD256:AD258"/>
    <mergeCell ref="AE256:AE258"/>
    <mergeCell ref="AF256:AF258"/>
    <mergeCell ref="AG256:AG258"/>
    <mergeCell ref="AH256:AH258"/>
    <mergeCell ref="AI256:AI258"/>
    <mergeCell ref="AJ256:AJ258"/>
    <mergeCell ref="AK256:AK258"/>
    <mergeCell ref="AL256:AL258"/>
    <mergeCell ref="AM256:AM258"/>
    <mergeCell ref="AN256:AN258"/>
    <mergeCell ref="A256:A258"/>
    <mergeCell ref="H256:H258"/>
    <mergeCell ref="I256:I258"/>
    <mergeCell ref="J256:J258"/>
    <mergeCell ref="K256:K258"/>
    <mergeCell ref="L256:L258"/>
    <mergeCell ref="M256:M258"/>
    <mergeCell ref="N256:N258"/>
    <mergeCell ref="O256:O258"/>
    <mergeCell ref="P256:P258"/>
    <mergeCell ref="Q256:Q258"/>
    <mergeCell ref="R256:R258"/>
    <mergeCell ref="S256:S258"/>
    <mergeCell ref="T256:T258"/>
    <mergeCell ref="U256:U258"/>
    <mergeCell ref="V256:V258"/>
    <mergeCell ref="W256:W258"/>
    <mergeCell ref="AK253:AK255"/>
    <mergeCell ref="AL253:AL255"/>
    <mergeCell ref="AM253:AM255"/>
    <mergeCell ref="AN253:AN255"/>
    <mergeCell ref="AO253:AO255"/>
    <mergeCell ref="AP253:AP255"/>
    <mergeCell ref="AQ253:AQ255"/>
    <mergeCell ref="AR253:AR255"/>
    <mergeCell ref="AS253:AS255"/>
    <mergeCell ref="AO256:AO258"/>
    <mergeCell ref="AP256:AP258"/>
    <mergeCell ref="AQ256:AQ258"/>
    <mergeCell ref="AR256:AR258"/>
    <mergeCell ref="AS256:AS258"/>
    <mergeCell ref="AO259:AO263"/>
    <mergeCell ref="AP259:AP263"/>
    <mergeCell ref="AQ259:AQ263"/>
    <mergeCell ref="AR259:AR263"/>
    <mergeCell ref="AS259:AS263"/>
    <mergeCell ref="AR248:AR252"/>
    <mergeCell ref="AS248:AS252"/>
    <mergeCell ref="A253:A255"/>
    <mergeCell ref="H253:H255"/>
    <mergeCell ref="I253:I255"/>
    <mergeCell ref="J253:J255"/>
    <mergeCell ref="K253:K255"/>
    <mergeCell ref="L253:L255"/>
    <mergeCell ref="M253:M255"/>
    <mergeCell ref="N253:N255"/>
    <mergeCell ref="O253:O255"/>
    <mergeCell ref="P253:P255"/>
    <mergeCell ref="Q253:Q255"/>
    <mergeCell ref="R253:R255"/>
    <mergeCell ref="S253:S255"/>
    <mergeCell ref="T253:T255"/>
    <mergeCell ref="U253:U255"/>
    <mergeCell ref="V253:V255"/>
    <mergeCell ref="W253:W255"/>
    <mergeCell ref="X253:X255"/>
    <mergeCell ref="Y253:Y255"/>
    <mergeCell ref="Z253:Z255"/>
    <mergeCell ref="AA253:AA255"/>
    <mergeCell ref="AB253:AB255"/>
    <mergeCell ref="AC253:AC255"/>
    <mergeCell ref="AD253:AD255"/>
    <mergeCell ref="AE253:AE255"/>
    <mergeCell ref="AF253:AF255"/>
    <mergeCell ref="AG253:AG255"/>
    <mergeCell ref="AH253:AH255"/>
    <mergeCell ref="AI253:AI255"/>
    <mergeCell ref="AJ253:AJ255"/>
    <mergeCell ref="AA248:AA252"/>
    <mergeCell ref="AB248:AB252"/>
    <mergeCell ref="AC248:AC252"/>
    <mergeCell ref="AD248:AD252"/>
    <mergeCell ref="AE248:AE252"/>
    <mergeCell ref="AF248:AF252"/>
    <mergeCell ref="AG248:AG252"/>
    <mergeCell ref="AH248:AH252"/>
    <mergeCell ref="AI248:AI252"/>
    <mergeCell ref="AJ248:AJ252"/>
    <mergeCell ref="AK248:AK252"/>
    <mergeCell ref="AL248:AL252"/>
    <mergeCell ref="AM248:AM252"/>
    <mergeCell ref="AN248:AN252"/>
    <mergeCell ref="AO248:AO252"/>
    <mergeCell ref="AP248:AP252"/>
    <mergeCell ref="AQ248:AQ252"/>
    <mergeCell ref="AH245:AH247"/>
    <mergeCell ref="AI245:AI247"/>
    <mergeCell ref="AJ245:AJ247"/>
    <mergeCell ref="AK245:AK247"/>
    <mergeCell ref="AL245:AL247"/>
    <mergeCell ref="AM245:AM247"/>
    <mergeCell ref="AN245:AN247"/>
    <mergeCell ref="AO245:AO247"/>
    <mergeCell ref="AP245:AP247"/>
    <mergeCell ref="AQ245:AQ247"/>
    <mergeCell ref="AR245:AR247"/>
    <mergeCell ref="AS245:AS247"/>
    <mergeCell ref="A248:A252"/>
    <mergeCell ref="H248:H252"/>
    <mergeCell ref="I248:I252"/>
    <mergeCell ref="J248:J252"/>
    <mergeCell ref="K248:K252"/>
    <mergeCell ref="L248:L252"/>
    <mergeCell ref="M248:M252"/>
    <mergeCell ref="N248:N252"/>
    <mergeCell ref="O248:O252"/>
    <mergeCell ref="P248:P252"/>
    <mergeCell ref="Q248:Q252"/>
    <mergeCell ref="R248:R252"/>
    <mergeCell ref="S248:S252"/>
    <mergeCell ref="T248:T252"/>
    <mergeCell ref="U248:U252"/>
    <mergeCell ref="V248:V252"/>
    <mergeCell ref="W248:W252"/>
    <mergeCell ref="X248:X252"/>
    <mergeCell ref="Y248:Y252"/>
    <mergeCell ref="Z248:Z252"/>
    <mergeCell ref="AO242:AO244"/>
    <mergeCell ref="AP242:AP244"/>
    <mergeCell ref="AQ242:AQ244"/>
    <mergeCell ref="AR242:AR244"/>
    <mergeCell ref="AS242:AS244"/>
    <mergeCell ref="A245:A247"/>
    <mergeCell ref="H245:H247"/>
    <mergeCell ref="I245:I247"/>
    <mergeCell ref="J245:J247"/>
    <mergeCell ref="K245:K247"/>
    <mergeCell ref="L245:L247"/>
    <mergeCell ref="M245:M247"/>
    <mergeCell ref="N245:N247"/>
    <mergeCell ref="O245:O247"/>
    <mergeCell ref="P245:P247"/>
    <mergeCell ref="Q245:Q247"/>
    <mergeCell ref="R245:R247"/>
    <mergeCell ref="S245:S247"/>
    <mergeCell ref="T245:T247"/>
    <mergeCell ref="U245:U247"/>
    <mergeCell ref="V245:V247"/>
    <mergeCell ref="W245:W247"/>
    <mergeCell ref="X245:X247"/>
    <mergeCell ref="Y245:Y247"/>
    <mergeCell ref="Z245:Z247"/>
    <mergeCell ref="AA245:AA247"/>
    <mergeCell ref="AB245:AB247"/>
    <mergeCell ref="AC245:AC247"/>
    <mergeCell ref="AD245:AD247"/>
    <mergeCell ref="AE245:AE247"/>
    <mergeCell ref="AF245:AF247"/>
    <mergeCell ref="AG245:AG247"/>
    <mergeCell ref="X242:X244"/>
    <mergeCell ref="Y242:Y244"/>
    <mergeCell ref="Z242:Z244"/>
    <mergeCell ref="AA242:AA244"/>
    <mergeCell ref="AB242:AB244"/>
    <mergeCell ref="AC242:AC244"/>
    <mergeCell ref="AD242:AD244"/>
    <mergeCell ref="AE242:AE244"/>
    <mergeCell ref="AF242:AF244"/>
    <mergeCell ref="AG242:AG244"/>
    <mergeCell ref="AH242:AH244"/>
    <mergeCell ref="AI242:AI244"/>
    <mergeCell ref="AJ242:AJ244"/>
    <mergeCell ref="AK242:AK244"/>
    <mergeCell ref="AL242:AL244"/>
    <mergeCell ref="AM242:AM244"/>
    <mergeCell ref="AN242:AN244"/>
    <mergeCell ref="AE238:AE241"/>
    <mergeCell ref="AF238:AF241"/>
    <mergeCell ref="AG238:AG241"/>
    <mergeCell ref="AH238:AH241"/>
    <mergeCell ref="AI238:AI241"/>
    <mergeCell ref="AJ238:AJ241"/>
    <mergeCell ref="AK238:AK241"/>
    <mergeCell ref="AL238:AL241"/>
    <mergeCell ref="AM238:AM241"/>
    <mergeCell ref="AN238:AN241"/>
    <mergeCell ref="AO238:AO241"/>
    <mergeCell ref="AP238:AP241"/>
    <mergeCell ref="AQ238:AQ241"/>
    <mergeCell ref="AR238:AR241"/>
    <mergeCell ref="AS238:AS241"/>
    <mergeCell ref="A242:A244"/>
    <mergeCell ref="H242:H244"/>
    <mergeCell ref="I242:I244"/>
    <mergeCell ref="J242:J244"/>
    <mergeCell ref="K242:K244"/>
    <mergeCell ref="L242:L244"/>
    <mergeCell ref="M242:M244"/>
    <mergeCell ref="N242:N244"/>
    <mergeCell ref="O242:O244"/>
    <mergeCell ref="P242:P244"/>
    <mergeCell ref="Q242:Q244"/>
    <mergeCell ref="R242:R244"/>
    <mergeCell ref="S242:S244"/>
    <mergeCell ref="T242:T244"/>
    <mergeCell ref="U242:U244"/>
    <mergeCell ref="V242:V244"/>
    <mergeCell ref="W242:W244"/>
    <mergeCell ref="AL235:AL237"/>
    <mergeCell ref="AM235:AM237"/>
    <mergeCell ref="AN235:AN237"/>
    <mergeCell ref="AO235:AO237"/>
    <mergeCell ref="AP235:AP237"/>
    <mergeCell ref="AQ235:AQ237"/>
    <mergeCell ref="AR235:AR237"/>
    <mergeCell ref="AS235:AS237"/>
    <mergeCell ref="A238:A241"/>
    <mergeCell ref="H238:H241"/>
    <mergeCell ref="I238:I241"/>
    <mergeCell ref="J238:J241"/>
    <mergeCell ref="K238:K241"/>
    <mergeCell ref="L238:L241"/>
    <mergeCell ref="M238:M241"/>
    <mergeCell ref="N238:N241"/>
    <mergeCell ref="O238:O241"/>
    <mergeCell ref="P238:P241"/>
    <mergeCell ref="Q238:Q241"/>
    <mergeCell ref="R238:R241"/>
    <mergeCell ref="S238:S241"/>
    <mergeCell ref="T238:T241"/>
    <mergeCell ref="U238:U241"/>
    <mergeCell ref="V238:V241"/>
    <mergeCell ref="W238:W241"/>
    <mergeCell ref="X238:X241"/>
    <mergeCell ref="Y238:Y241"/>
    <mergeCell ref="Z238:Z241"/>
    <mergeCell ref="AA238:AA241"/>
    <mergeCell ref="AB238:AB241"/>
    <mergeCell ref="AC238:AC241"/>
    <mergeCell ref="AD238:AD241"/>
    <mergeCell ref="AS232:AS234"/>
    <mergeCell ref="A235:A237"/>
    <mergeCell ref="H235:H237"/>
    <mergeCell ref="I235:I237"/>
    <mergeCell ref="J235:J237"/>
    <mergeCell ref="K235:K237"/>
    <mergeCell ref="L235:L237"/>
    <mergeCell ref="M235:M237"/>
    <mergeCell ref="N235:N237"/>
    <mergeCell ref="O235:O237"/>
    <mergeCell ref="P235:P237"/>
    <mergeCell ref="Q235:Q237"/>
    <mergeCell ref="R235:R237"/>
    <mergeCell ref="S235:S237"/>
    <mergeCell ref="T235:T237"/>
    <mergeCell ref="U235:U237"/>
    <mergeCell ref="V235:V237"/>
    <mergeCell ref="W235:W237"/>
    <mergeCell ref="X235:X237"/>
    <mergeCell ref="Y235:Y237"/>
    <mergeCell ref="Z235:Z237"/>
    <mergeCell ref="AA235:AA237"/>
    <mergeCell ref="AB235:AB237"/>
    <mergeCell ref="AC235:AC237"/>
    <mergeCell ref="AD235:AD237"/>
    <mergeCell ref="AE235:AE237"/>
    <mergeCell ref="AF235:AF237"/>
    <mergeCell ref="AG235:AG237"/>
    <mergeCell ref="AH235:AH237"/>
    <mergeCell ref="AI235:AI237"/>
    <mergeCell ref="AJ235:AJ237"/>
    <mergeCell ref="AK235:AK237"/>
    <mergeCell ref="AB232:AB234"/>
    <mergeCell ref="AC232:AC234"/>
    <mergeCell ref="AD232:AD234"/>
    <mergeCell ref="AE232:AE234"/>
    <mergeCell ref="AF232:AF234"/>
    <mergeCell ref="AG232:AG234"/>
    <mergeCell ref="AH232:AH234"/>
    <mergeCell ref="AI232:AI234"/>
    <mergeCell ref="AJ232:AJ234"/>
    <mergeCell ref="AK232:AK234"/>
    <mergeCell ref="AL232:AL234"/>
    <mergeCell ref="AM232:AM234"/>
    <mergeCell ref="AN232:AN234"/>
    <mergeCell ref="AO232:AO234"/>
    <mergeCell ref="AP232:AP234"/>
    <mergeCell ref="AQ232:AQ234"/>
    <mergeCell ref="AR232:AR234"/>
    <mergeCell ref="AI228:AI231"/>
    <mergeCell ref="AJ228:AJ231"/>
    <mergeCell ref="AK228:AK231"/>
    <mergeCell ref="AL228:AL231"/>
    <mergeCell ref="AM228:AM231"/>
    <mergeCell ref="AN228:AN231"/>
    <mergeCell ref="AO228:AO231"/>
    <mergeCell ref="AP228:AP231"/>
    <mergeCell ref="AQ228:AQ231"/>
    <mergeCell ref="AR228:AR231"/>
    <mergeCell ref="AS228:AS231"/>
    <mergeCell ref="A232:A234"/>
    <mergeCell ref="H232:H234"/>
    <mergeCell ref="I232:I234"/>
    <mergeCell ref="J232:J234"/>
    <mergeCell ref="K232:K234"/>
    <mergeCell ref="L232:L234"/>
    <mergeCell ref="M232:M234"/>
    <mergeCell ref="N232:N234"/>
    <mergeCell ref="O232:O234"/>
    <mergeCell ref="P232:P234"/>
    <mergeCell ref="Q232:Q234"/>
    <mergeCell ref="R232:R234"/>
    <mergeCell ref="S232:S234"/>
    <mergeCell ref="T232:T234"/>
    <mergeCell ref="U232:U234"/>
    <mergeCell ref="V232:V234"/>
    <mergeCell ref="W232:W234"/>
    <mergeCell ref="X232:X234"/>
    <mergeCell ref="Y232:Y234"/>
    <mergeCell ref="Z232:Z234"/>
    <mergeCell ref="AA232:AA234"/>
    <mergeCell ref="AP225:AP227"/>
    <mergeCell ref="AQ225:AQ227"/>
    <mergeCell ref="AR225:AR227"/>
    <mergeCell ref="AS225:AS227"/>
    <mergeCell ref="A228:A231"/>
    <mergeCell ref="H228:H231"/>
    <mergeCell ref="I228:I231"/>
    <mergeCell ref="J228:J231"/>
    <mergeCell ref="K228:K231"/>
    <mergeCell ref="L228:L231"/>
    <mergeCell ref="M228:M231"/>
    <mergeCell ref="N228:N231"/>
    <mergeCell ref="O228:O231"/>
    <mergeCell ref="P228:P231"/>
    <mergeCell ref="Q228:Q231"/>
    <mergeCell ref="R228:R231"/>
    <mergeCell ref="S228:S231"/>
    <mergeCell ref="T228:T231"/>
    <mergeCell ref="U228:U231"/>
    <mergeCell ref="V228:V231"/>
    <mergeCell ref="W228:W231"/>
    <mergeCell ref="X228:X231"/>
    <mergeCell ref="Y228:Y231"/>
    <mergeCell ref="Z228:Z231"/>
    <mergeCell ref="AA228:AA231"/>
    <mergeCell ref="AB228:AB231"/>
    <mergeCell ref="AC228:AC231"/>
    <mergeCell ref="AD228:AD231"/>
    <mergeCell ref="AE228:AE231"/>
    <mergeCell ref="AF228:AF231"/>
    <mergeCell ref="AG228:AG231"/>
    <mergeCell ref="AH228:AH231"/>
    <mergeCell ref="Y225:Y227"/>
    <mergeCell ref="Z225:Z227"/>
    <mergeCell ref="AA225:AA227"/>
    <mergeCell ref="AB225:AB227"/>
    <mergeCell ref="AC225:AC227"/>
    <mergeCell ref="AD225:AD227"/>
    <mergeCell ref="AE225:AE227"/>
    <mergeCell ref="AF225:AF227"/>
    <mergeCell ref="AG225:AG227"/>
    <mergeCell ref="AH225:AH227"/>
    <mergeCell ref="AI225:AI227"/>
    <mergeCell ref="AJ225:AJ227"/>
    <mergeCell ref="AK225:AK227"/>
    <mergeCell ref="AL225:AL227"/>
    <mergeCell ref="AM225:AM227"/>
    <mergeCell ref="AN225:AN227"/>
    <mergeCell ref="AO225:AO227"/>
    <mergeCell ref="AF222:AF224"/>
    <mergeCell ref="AG222:AG224"/>
    <mergeCell ref="AH222:AH224"/>
    <mergeCell ref="AI222:AI224"/>
    <mergeCell ref="AJ222:AJ224"/>
    <mergeCell ref="AK222:AK224"/>
    <mergeCell ref="AL222:AL224"/>
    <mergeCell ref="AM222:AM224"/>
    <mergeCell ref="AN222:AN224"/>
    <mergeCell ref="AO222:AO224"/>
    <mergeCell ref="AP222:AP224"/>
    <mergeCell ref="AQ222:AQ224"/>
    <mergeCell ref="AR222:AR224"/>
    <mergeCell ref="AS222:AS224"/>
    <mergeCell ref="A225:A227"/>
    <mergeCell ref="H225:H227"/>
    <mergeCell ref="I225:I227"/>
    <mergeCell ref="J225:J227"/>
    <mergeCell ref="K225:K227"/>
    <mergeCell ref="L225:L227"/>
    <mergeCell ref="M225:M227"/>
    <mergeCell ref="N225:N227"/>
    <mergeCell ref="O225:O227"/>
    <mergeCell ref="P225:P227"/>
    <mergeCell ref="Q225:Q227"/>
    <mergeCell ref="R225:R227"/>
    <mergeCell ref="S225:S227"/>
    <mergeCell ref="T225:T227"/>
    <mergeCell ref="U225:U227"/>
    <mergeCell ref="V225:V227"/>
    <mergeCell ref="W225:W227"/>
    <mergeCell ref="X225:X227"/>
    <mergeCell ref="AL213:AL221"/>
    <mergeCell ref="AM213:AM221"/>
    <mergeCell ref="AN213:AN221"/>
    <mergeCell ref="AO213:AO221"/>
    <mergeCell ref="AP213:AP221"/>
    <mergeCell ref="AQ213:AQ221"/>
    <mergeCell ref="AR213:AR221"/>
    <mergeCell ref="A222:A224"/>
    <mergeCell ref="H222:H224"/>
    <mergeCell ref="I222:I224"/>
    <mergeCell ref="J222:J224"/>
    <mergeCell ref="K222:K224"/>
    <mergeCell ref="L222:L224"/>
    <mergeCell ref="M222:M224"/>
    <mergeCell ref="N222:N224"/>
    <mergeCell ref="O222:O224"/>
    <mergeCell ref="P222:P224"/>
    <mergeCell ref="Q222:Q224"/>
    <mergeCell ref="R222:R224"/>
    <mergeCell ref="S222:S224"/>
    <mergeCell ref="T222:T224"/>
    <mergeCell ref="U222:U224"/>
    <mergeCell ref="V222:V224"/>
    <mergeCell ref="W222:W224"/>
    <mergeCell ref="X222:X224"/>
    <mergeCell ref="Y222:Y224"/>
    <mergeCell ref="Z222:Z224"/>
    <mergeCell ref="AA222:AA224"/>
    <mergeCell ref="AB222:AB224"/>
    <mergeCell ref="AC222:AC224"/>
    <mergeCell ref="AD222:AD224"/>
    <mergeCell ref="AE222:AE224"/>
    <mergeCell ref="AS212:AS221"/>
    <mergeCell ref="A213:A221"/>
    <mergeCell ref="H213:H221"/>
    <mergeCell ref="I213:I221"/>
    <mergeCell ref="J213:J221"/>
    <mergeCell ref="K213:K221"/>
    <mergeCell ref="L213:L221"/>
    <mergeCell ref="M213:M221"/>
    <mergeCell ref="N213:N221"/>
    <mergeCell ref="O213:O221"/>
    <mergeCell ref="P213:P221"/>
    <mergeCell ref="Q213:Q221"/>
    <mergeCell ref="R213:R221"/>
    <mergeCell ref="S213:S221"/>
    <mergeCell ref="T213:T221"/>
    <mergeCell ref="U213:U221"/>
    <mergeCell ref="V213:V221"/>
    <mergeCell ref="W213:W221"/>
    <mergeCell ref="X213:X221"/>
    <mergeCell ref="Y213:Y221"/>
    <mergeCell ref="Z213:Z221"/>
    <mergeCell ref="AA213:AA221"/>
    <mergeCell ref="AB213:AB221"/>
    <mergeCell ref="AC213:AC221"/>
    <mergeCell ref="AD213:AD221"/>
    <mergeCell ref="AE213:AE221"/>
    <mergeCell ref="AF213:AF221"/>
    <mergeCell ref="AG213:AG221"/>
    <mergeCell ref="AH213:AH221"/>
    <mergeCell ref="AI213:AI221"/>
    <mergeCell ref="AJ213:AJ221"/>
    <mergeCell ref="AK213:AK221"/>
    <mergeCell ref="W62:Z62"/>
    <mergeCell ref="W63:Z63"/>
    <mergeCell ref="AI59:AS59"/>
    <mergeCell ref="AI60:AS60"/>
    <mergeCell ref="AI61:AS61"/>
    <mergeCell ref="AI62:AS62"/>
    <mergeCell ref="AI63:AS63"/>
    <mergeCell ref="T59:V59"/>
    <mergeCell ref="T60:V60"/>
    <mergeCell ref="T61:V61"/>
    <mergeCell ref="T62:V62"/>
    <mergeCell ref="T63:V63"/>
    <mergeCell ref="AF62:AH62"/>
    <mergeCell ref="AF63:AH63"/>
    <mergeCell ref="AA62:AB62"/>
    <mergeCell ref="P59:S59"/>
    <mergeCell ref="P60:S60"/>
    <mergeCell ref="P62:S62"/>
    <mergeCell ref="P63:S63"/>
    <mergeCell ref="A194:A209"/>
    <mergeCell ref="AH68:AK68"/>
    <mergeCell ref="AH69:AK69"/>
    <mergeCell ref="AL68:AO68"/>
    <mergeCell ref="AL69:AO69"/>
    <mergeCell ref="AP69:AS69"/>
    <mergeCell ref="AP68:AS68"/>
    <mergeCell ref="AN66:AS67"/>
    <mergeCell ref="AH66:AM67"/>
    <mergeCell ref="M65:AF65"/>
    <mergeCell ref="H66:I66"/>
    <mergeCell ref="H67:I67"/>
    <mergeCell ref="H68:I68"/>
    <mergeCell ref="J66:L66"/>
    <mergeCell ref="J67:L67"/>
    <mergeCell ref="J68:L68"/>
    <mergeCell ref="H69:I69"/>
    <mergeCell ref="J69:L69"/>
    <mergeCell ref="H65:I65"/>
    <mergeCell ref="B143:B151"/>
    <mergeCell ref="B152:B154"/>
    <mergeCell ref="B155:B157"/>
    <mergeCell ref="B158:B161"/>
    <mergeCell ref="B162:B164"/>
    <mergeCell ref="B165:B167"/>
    <mergeCell ref="B168:B171"/>
    <mergeCell ref="B172:B174"/>
    <mergeCell ref="B175:B177"/>
    <mergeCell ref="B178:B182"/>
    <mergeCell ref="B183:B185"/>
    <mergeCell ref="B186:B188"/>
    <mergeCell ref="B189:B193"/>
    <mergeCell ref="AJ143:AJ151"/>
    <mergeCell ref="AK143:AK151"/>
    <mergeCell ref="AK189:AK193"/>
    <mergeCell ref="AB186:AB188"/>
    <mergeCell ref="AC186:AC188"/>
    <mergeCell ref="Y152:Y154"/>
    <mergeCell ref="Z152:Z154"/>
    <mergeCell ref="U194:U209"/>
    <mergeCell ref="C194:C209"/>
    <mergeCell ref="B194:B209"/>
    <mergeCell ref="T194:T209"/>
    <mergeCell ref="R194:R209"/>
    <mergeCell ref="Q194:Q209"/>
    <mergeCell ref="P194:P209"/>
    <mergeCell ref="O194:O209"/>
    <mergeCell ref="N194:N209"/>
    <mergeCell ref="M194:M209"/>
    <mergeCell ref="L194:L209"/>
    <mergeCell ref="K194:K209"/>
    <mergeCell ref="J194:J209"/>
    <mergeCell ref="I194:I209"/>
    <mergeCell ref="H194:H209"/>
    <mergeCell ref="G194:G209"/>
    <mergeCell ref="S194:S209"/>
    <mergeCell ref="F194:F209"/>
    <mergeCell ref="E194:E209"/>
    <mergeCell ref="D194:D209"/>
    <mergeCell ref="AG143:AG151"/>
    <mergeCell ref="AH143:AH151"/>
    <mergeCell ref="AI143:AI151"/>
    <mergeCell ref="D152:D154"/>
    <mergeCell ref="A69:G69"/>
    <mergeCell ref="M59:O59"/>
    <mergeCell ref="J59:L59"/>
    <mergeCell ref="AA59:AB59"/>
    <mergeCell ref="AD59:AE59"/>
    <mergeCell ref="M143:M151"/>
    <mergeCell ref="N143:N151"/>
    <mergeCell ref="AH65:AS65"/>
    <mergeCell ref="AK194:AK209"/>
    <mergeCell ref="AJ194:AJ209"/>
    <mergeCell ref="AI194:AI209"/>
    <mergeCell ref="AH194:AH209"/>
    <mergeCell ref="AG194:AG209"/>
    <mergeCell ref="AF194:AF209"/>
    <mergeCell ref="AE194:AE209"/>
    <mergeCell ref="AD194:AD209"/>
    <mergeCell ref="AC194:AC209"/>
    <mergeCell ref="AB194:AB209"/>
    <mergeCell ref="AA194:AA209"/>
    <mergeCell ref="Z194:Z209"/>
    <mergeCell ref="Y194:Y209"/>
    <mergeCell ref="X194:X209"/>
    <mergeCell ref="W194:W209"/>
    <mergeCell ref="V194:V209"/>
    <mergeCell ref="Z92:AS92"/>
    <mergeCell ref="Z93:AS93"/>
    <mergeCell ref="Z99:AS99"/>
    <mergeCell ref="Z97:AS97"/>
    <mergeCell ref="Z98:AS98"/>
    <mergeCell ref="Z94:AS94"/>
    <mergeCell ref="Z95:AS95"/>
    <mergeCell ref="Z96:AS96"/>
    <mergeCell ref="E152:E154"/>
    <mergeCell ref="F152:F154"/>
    <mergeCell ref="K143:K151"/>
    <mergeCell ref="K152:K154"/>
    <mergeCell ref="L143:L151"/>
    <mergeCell ref="A91:A117"/>
    <mergeCell ref="U52:AA52"/>
    <mergeCell ref="AB52:AC52"/>
    <mergeCell ref="AD52:AF52"/>
    <mergeCell ref="AH52:AN52"/>
    <mergeCell ref="AO52:AP52"/>
    <mergeCell ref="AQ52:AS52"/>
    <mergeCell ref="U53:AA53"/>
    <mergeCell ref="AB53:AC53"/>
    <mergeCell ref="AD53:AF53"/>
    <mergeCell ref="AH53:AN53"/>
    <mergeCell ref="AO53:AP53"/>
    <mergeCell ref="AQ53:AS53"/>
    <mergeCell ref="U54:AA54"/>
    <mergeCell ref="AB54:AC54"/>
    <mergeCell ref="AD54:AF54"/>
    <mergeCell ref="AH54:AN54"/>
    <mergeCell ref="AO54:AP54"/>
    <mergeCell ref="AQ54:AS54"/>
    <mergeCell ref="J65:L65"/>
    <mergeCell ref="A65:G65"/>
    <mergeCell ref="A66:G66"/>
    <mergeCell ref="A67:G67"/>
    <mergeCell ref="L152:L154"/>
    <mergeCell ref="M152:M154"/>
    <mergeCell ref="N152:N154"/>
    <mergeCell ref="AD152:AD154"/>
    <mergeCell ref="AG186:AG188"/>
    <mergeCell ref="AG183:AG185"/>
    <mergeCell ref="AE178:AE182"/>
    <mergeCell ref="AF178:AF182"/>
    <mergeCell ref="AG178:AG182"/>
    <mergeCell ref="AG175:AG177"/>
    <mergeCell ref="R178:R182"/>
    <mergeCell ref="S178:S182"/>
    <mergeCell ref="AA152:AA154"/>
    <mergeCell ref="AB152:AB154"/>
    <mergeCell ref="AC152:AC154"/>
    <mergeCell ref="B110:J110"/>
    <mergeCell ref="K110:M110"/>
    <mergeCell ref="N110:P110"/>
    <mergeCell ref="Q110:T110"/>
    <mergeCell ref="U110:Y110"/>
    <mergeCell ref="Z110:AS110"/>
    <mergeCell ref="B111:J111"/>
    <mergeCell ref="K111:M111"/>
    <mergeCell ref="N111:P111"/>
    <mergeCell ref="Q111:T111"/>
    <mergeCell ref="U111:Y111"/>
    <mergeCell ref="Z111:AS111"/>
    <mergeCell ref="B112:J112"/>
    <mergeCell ref="K112:M112"/>
    <mergeCell ref="N112:P112"/>
    <mergeCell ref="Q112:T112"/>
    <mergeCell ref="U112:Y112"/>
    <mergeCell ref="Z112:AS112"/>
    <mergeCell ref="AD143:AD151"/>
    <mergeCell ref="AE143:AE151"/>
    <mergeCell ref="AF143:AF151"/>
    <mergeCell ref="S189:S193"/>
    <mergeCell ref="T189:T193"/>
    <mergeCell ref="U189:U193"/>
    <mergeCell ref="V189:V193"/>
    <mergeCell ref="W189:W193"/>
    <mergeCell ref="AH189:AH193"/>
    <mergeCell ref="AI189:AI193"/>
    <mergeCell ref="AJ189:AJ193"/>
    <mergeCell ref="AG155:AG157"/>
    <mergeCell ref="AF155:AF157"/>
    <mergeCell ref="AE155:AE157"/>
    <mergeCell ref="AD155:AD157"/>
    <mergeCell ref="AC155:AC157"/>
    <mergeCell ref="O143:O151"/>
    <mergeCell ref="P143:P151"/>
    <mergeCell ref="Q143:Q151"/>
    <mergeCell ref="R143:R151"/>
    <mergeCell ref="S143:S151"/>
    <mergeCell ref="T143:T151"/>
    <mergeCell ref="U143:U151"/>
    <mergeCell ref="X189:X193"/>
    <mergeCell ref="Y189:Y193"/>
    <mergeCell ref="Z189:Z193"/>
    <mergeCell ref="AA189:AA193"/>
    <mergeCell ref="AB189:AB193"/>
    <mergeCell ref="AC189:AC193"/>
    <mergeCell ref="AD189:AD193"/>
    <mergeCell ref="AE189:AE193"/>
    <mergeCell ref="AF189:AF193"/>
    <mergeCell ref="AG189:AG193"/>
    <mergeCell ref="AE186:AE188"/>
    <mergeCell ref="AF186:AF188"/>
    <mergeCell ref="A189:A193"/>
    <mergeCell ref="C189:C193"/>
    <mergeCell ref="D189:D193"/>
    <mergeCell ref="E189:E193"/>
    <mergeCell ref="F189:F193"/>
    <mergeCell ref="G189:G193"/>
    <mergeCell ref="H189:H193"/>
    <mergeCell ref="I189:I193"/>
    <mergeCell ref="J189:J193"/>
    <mergeCell ref="K189:K193"/>
    <mergeCell ref="L189:L193"/>
    <mergeCell ref="M189:M193"/>
    <mergeCell ref="N189:N193"/>
    <mergeCell ref="O189:O193"/>
    <mergeCell ref="P189:P193"/>
    <mergeCell ref="Q189:Q193"/>
    <mergeCell ref="R189:R193"/>
    <mergeCell ref="AK183:AK185"/>
    <mergeCell ref="A186:A188"/>
    <mergeCell ref="C186:C188"/>
    <mergeCell ref="D186:D188"/>
    <mergeCell ref="E186:E188"/>
    <mergeCell ref="F186:F188"/>
    <mergeCell ref="G186:G188"/>
    <mergeCell ref="H186:H188"/>
    <mergeCell ref="I186:I188"/>
    <mergeCell ref="J186:J188"/>
    <mergeCell ref="K186:K188"/>
    <mergeCell ref="L186:L188"/>
    <mergeCell ref="M186:M188"/>
    <mergeCell ref="N186:N188"/>
    <mergeCell ref="O186:O188"/>
    <mergeCell ref="P186:P188"/>
    <mergeCell ref="Q186:Q188"/>
    <mergeCell ref="R186:R188"/>
    <mergeCell ref="S186:S188"/>
    <mergeCell ref="T186:T188"/>
    <mergeCell ref="U186:U188"/>
    <mergeCell ref="V186:V188"/>
    <mergeCell ref="W186:W188"/>
    <mergeCell ref="X186:X188"/>
    <mergeCell ref="Y186:Y188"/>
    <mergeCell ref="Z186:Z188"/>
    <mergeCell ref="AA186:AA188"/>
    <mergeCell ref="AD186:AD188"/>
    <mergeCell ref="AH186:AH188"/>
    <mergeCell ref="AI186:AI188"/>
    <mergeCell ref="AJ186:AJ188"/>
    <mergeCell ref="AK186:AK188"/>
    <mergeCell ref="S183:S185"/>
    <mergeCell ref="T183:T185"/>
    <mergeCell ref="U183:U185"/>
    <mergeCell ref="V183:V185"/>
    <mergeCell ref="W183:W185"/>
    <mergeCell ref="X183:X185"/>
    <mergeCell ref="Y183:Y185"/>
    <mergeCell ref="Z183:Z185"/>
    <mergeCell ref="AA183:AA185"/>
    <mergeCell ref="AB183:AB185"/>
    <mergeCell ref="AC183:AC185"/>
    <mergeCell ref="AD183:AD185"/>
    <mergeCell ref="AE183:AE185"/>
    <mergeCell ref="AF183:AF185"/>
    <mergeCell ref="AH183:AH185"/>
    <mergeCell ref="AI183:AI185"/>
    <mergeCell ref="AJ183:AJ185"/>
    <mergeCell ref="A183:A185"/>
    <mergeCell ref="C183:C185"/>
    <mergeCell ref="D183:D185"/>
    <mergeCell ref="E183:E185"/>
    <mergeCell ref="F183:F185"/>
    <mergeCell ref="G183:G185"/>
    <mergeCell ref="H183:H185"/>
    <mergeCell ref="I183:I185"/>
    <mergeCell ref="J183:J185"/>
    <mergeCell ref="K183:K185"/>
    <mergeCell ref="L183:L185"/>
    <mergeCell ref="M183:M185"/>
    <mergeCell ref="N183:N185"/>
    <mergeCell ref="O183:O185"/>
    <mergeCell ref="P183:P185"/>
    <mergeCell ref="Q183:Q185"/>
    <mergeCell ref="R183:R185"/>
    <mergeCell ref="AJ178:AJ182"/>
    <mergeCell ref="X175:X177"/>
    <mergeCell ref="Y175:Y177"/>
    <mergeCell ref="Z175:Z177"/>
    <mergeCell ref="AA175:AA177"/>
    <mergeCell ref="AB175:AB177"/>
    <mergeCell ref="AC175:AC177"/>
    <mergeCell ref="AD175:AD177"/>
    <mergeCell ref="AE175:AE177"/>
    <mergeCell ref="AF175:AF177"/>
    <mergeCell ref="AI175:AI177"/>
    <mergeCell ref="AJ175:AJ177"/>
    <mergeCell ref="AK175:AK177"/>
    <mergeCell ref="AH178:AH182"/>
    <mergeCell ref="AI178:AI182"/>
    <mergeCell ref="A178:A182"/>
    <mergeCell ref="C178:C182"/>
    <mergeCell ref="D178:D182"/>
    <mergeCell ref="E178:E182"/>
    <mergeCell ref="F178:F182"/>
    <mergeCell ref="G178:G182"/>
    <mergeCell ref="H178:H182"/>
    <mergeCell ref="I178:I182"/>
    <mergeCell ref="J178:J182"/>
    <mergeCell ref="K178:K182"/>
    <mergeCell ref="L178:L182"/>
    <mergeCell ref="M178:M182"/>
    <mergeCell ref="N178:N182"/>
    <mergeCell ref="O178:O182"/>
    <mergeCell ref="P178:P182"/>
    <mergeCell ref="Q178:Q182"/>
    <mergeCell ref="AK178:AK182"/>
    <mergeCell ref="T178:T182"/>
    <mergeCell ref="U178:U182"/>
    <mergeCell ref="V178:V182"/>
    <mergeCell ref="W178:W182"/>
    <mergeCell ref="X178:X182"/>
    <mergeCell ref="Y178:Y182"/>
    <mergeCell ref="Z178:Z182"/>
    <mergeCell ref="AA178:AA182"/>
    <mergeCell ref="AB178:AB182"/>
    <mergeCell ref="AC178:AC182"/>
    <mergeCell ref="AD178:AD182"/>
    <mergeCell ref="AB172:AB174"/>
    <mergeCell ref="AC172:AC174"/>
    <mergeCell ref="AD172:AD174"/>
    <mergeCell ref="AE172:AE174"/>
    <mergeCell ref="AF172:AF174"/>
    <mergeCell ref="AG172:AG174"/>
    <mergeCell ref="X172:X174"/>
    <mergeCell ref="Y172:Y174"/>
    <mergeCell ref="Z172:Z174"/>
    <mergeCell ref="AA172:AA174"/>
    <mergeCell ref="AH172:AH174"/>
    <mergeCell ref="AI172:AI174"/>
    <mergeCell ref="AJ172:AJ174"/>
    <mergeCell ref="AK172:AK174"/>
    <mergeCell ref="A175:A177"/>
    <mergeCell ref="C175:C177"/>
    <mergeCell ref="D175:D177"/>
    <mergeCell ref="E175:E177"/>
    <mergeCell ref="F175:F177"/>
    <mergeCell ref="G175:G177"/>
    <mergeCell ref="H175:H177"/>
    <mergeCell ref="I175:I177"/>
    <mergeCell ref="J175:J177"/>
    <mergeCell ref="K175:K177"/>
    <mergeCell ref="L175:L177"/>
    <mergeCell ref="M175:M177"/>
    <mergeCell ref="N175:N177"/>
    <mergeCell ref="O175:O177"/>
    <mergeCell ref="P175:P177"/>
    <mergeCell ref="Q175:Q177"/>
    <mergeCell ref="R175:R177"/>
    <mergeCell ref="S175:S177"/>
    <mergeCell ref="T175:T177"/>
    <mergeCell ref="U175:U177"/>
    <mergeCell ref="V175:V177"/>
    <mergeCell ref="W175:W177"/>
    <mergeCell ref="AH175:AH177"/>
    <mergeCell ref="AB168:AB171"/>
    <mergeCell ref="AC168:AC171"/>
    <mergeCell ref="AD168:AD171"/>
    <mergeCell ref="AE168:AE171"/>
    <mergeCell ref="AF168:AF171"/>
    <mergeCell ref="AG168:AG171"/>
    <mergeCell ref="AH168:AH171"/>
    <mergeCell ref="AI168:AI171"/>
    <mergeCell ref="AJ168:AJ171"/>
    <mergeCell ref="AK168:AK171"/>
    <mergeCell ref="A172:A174"/>
    <mergeCell ref="C172:C174"/>
    <mergeCell ref="D172:D174"/>
    <mergeCell ref="E172:E174"/>
    <mergeCell ref="F172:F174"/>
    <mergeCell ref="G172:G174"/>
    <mergeCell ref="H172:H174"/>
    <mergeCell ref="I172:I174"/>
    <mergeCell ref="J172:J174"/>
    <mergeCell ref="K172:K174"/>
    <mergeCell ref="L172:L174"/>
    <mergeCell ref="M172:M174"/>
    <mergeCell ref="N172:N174"/>
    <mergeCell ref="O172:O174"/>
    <mergeCell ref="P172:P174"/>
    <mergeCell ref="Q172:Q174"/>
    <mergeCell ref="R172:R174"/>
    <mergeCell ref="S172:S174"/>
    <mergeCell ref="T172:T174"/>
    <mergeCell ref="U172:U174"/>
    <mergeCell ref="V172:V174"/>
    <mergeCell ref="W172:W174"/>
    <mergeCell ref="AF165:AF167"/>
    <mergeCell ref="AG165:AG167"/>
    <mergeCell ref="AH165:AH167"/>
    <mergeCell ref="AI165:AI167"/>
    <mergeCell ref="AJ165:AJ167"/>
    <mergeCell ref="AK165:AK167"/>
    <mergeCell ref="A168:A171"/>
    <mergeCell ref="C168:C171"/>
    <mergeCell ref="D168:D171"/>
    <mergeCell ref="E168:E171"/>
    <mergeCell ref="F168:F171"/>
    <mergeCell ref="G168:G171"/>
    <mergeCell ref="H168:H171"/>
    <mergeCell ref="I168:I171"/>
    <mergeCell ref="J168:J171"/>
    <mergeCell ref="K168:K171"/>
    <mergeCell ref="L168:L171"/>
    <mergeCell ref="M168:M171"/>
    <mergeCell ref="N168:N171"/>
    <mergeCell ref="O168:O171"/>
    <mergeCell ref="P168:P171"/>
    <mergeCell ref="Q168:Q171"/>
    <mergeCell ref="R168:R171"/>
    <mergeCell ref="S168:S171"/>
    <mergeCell ref="T168:T171"/>
    <mergeCell ref="U168:U171"/>
    <mergeCell ref="V168:V171"/>
    <mergeCell ref="W168:W171"/>
    <mergeCell ref="X168:X171"/>
    <mergeCell ref="Y168:Y171"/>
    <mergeCell ref="Z168:Z171"/>
    <mergeCell ref="AA168:AA171"/>
    <mergeCell ref="AJ162:AJ164"/>
    <mergeCell ref="AK162:AK164"/>
    <mergeCell ref="A165:A167"/>
    <mergeCell ref="C165:C167"/>
    <mergeCell ref="D165:D167"/>
    <mergeCell ref="E165:E167"/>
    <mergeCell ref="F165:F167"/>
    <mergeCell ref="G165:G167"/>
    <mergeCell ref="H165:H167"/>
    <mergeCell ref="I165:I167"/>
    <mergeCell ref="J165:J167"/>
    <mergeCell ref="K165:K167"/>
    <mergeCell ref="L165:L167"/>
    <mergeCell ref="M165:M167"/>
    <mergeCell ref="N165:N167"/>
    <mergeCell ref="O165:O167"/>
    <mergeCell ref="P165:P167"/>
    <mergeCell ref="Q165:Q167"/>
    <mergeCell ref="R165:R167"/>
    <mergeCell ref="S165:S167"/>
    <mergeCell ref="T165:T167"/>
    <mergeCell ref="U165:U167"/>
    <mergeCell ref="V165:V167"/>
    <mergeCell ref="W165:W167"/>
    <mergeCell ref="X165:X167"/>
    <mergeCell ref="Y165:Y167"/>
    <mergeCell ref="Z165:Z167"/>
    <mergeCell ref="AA165:AA167"/>
    <mergeCell ref="AB165:AB167"/>
    <mergeCell ref="AC165:AC167"/>
    <mergeCell ref="AD165:AD167"/>
    <mergeCell ref="AE165:AE167"/>
    <mergeCell ref="S162:S164"/>
    <mergeCell ref="T162:T164"/>
    <mergeCell ref="U162:U164"/>
    <mergeCell ref="V162:V164"/>
    <mergeCell ref="W162:W164"/>
    <mergeCell ref="X162:X164"/>
    <mergeCell ref="Y162:Y164"/>
    <mergeCell ref="Z162:Z164"/>
    <mergeCell ref="AA162:AA164"/>
    <mergeCell ref="AB162:AB164"/>
    <mergeCell ref="AC162:AC164"/>
    <mergeCell ref="AD162:AD164"/>
    <mergeCell ref="AE162:AE164"/>
    <mergeCell ref="AF162:AF164"/>
    <mergeCell ref="AG162:AG164"/>
    <mergeCell ref="AH162:AH164"/>
    <mergeCell ref="AI162:AI164"/>
    <mergeCell ref="Q158:Q161"/>
    <mergeCell ref="R158:R161"/>
    <mergeCell ref="Y158:Y161"/>
    <mergeCell ref="Z158:Z161"/>
    <mergeCell ref="AA158:AA161"/>
    <mergeCell ref="AB158:AB161"/>
    <mergeCell ref="AC158:AC161"/>
    <mergeCell ref="AD158:AD161"/>
    <mergeCell ref="AE158:AE161"/>
    <mergeCell ref="AF158:AF161"/>
    <mergeCell ref="AG158:AG161"/>
    <mergeCell ref="AH158:AH161"/>
    <mergeCell ref="AI158:AI161"/>
    <mergeCell ref="AJ158:AJ161"/>
    <mergeCell ref="AK158:AK161"/>
    <mergeCell ref="A162:A164"/>
    <mergeCell ref="C162:C164"/>
    <mergeCell ref="D162:D164"/>
    <mergeCell ref="E162:E164"/>
    <mergeCell ref="F162:F164"/>
    <mergeCell ref="G162:G164"/>
    <mergeCell ref="H162:H164"/>
    <mergeCell ref="I162:I164"/>
    <mergeCell ref="J162:J164"/>
    <mergeCell ref="K162:K164"/>
    <mergeCell ref="L162:L164"/>
    <mergeCell ref="M162:M164"/>
    <mergeCell ref="N162:N164"/>
    <mergeCell ref="O162:O164"/>
    <mergeCell ref="P162:P164"/>
    <mergeCell ref="Q162:Q164"/>
    <mergeCell ref="R162:R164"/>
    <mergeCell ref="A155:A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K155:K157"/>
    <mergeCell ref="L155:L157"/>
    <mergeCell ref="M155:M157"/>
    <mergeCell ref="N155:N157"/>
    <mergeCell ref="S158:S161"/>
    <mergeCell ref="T158:T161"/>
    <mergeCell ref="U158:U161"/>
    <mergeCell ref="V158:V161"/>
    <mergeCell ref="A158:A161"/>
    <mergeCell ref="C158:C161"/>
    <mergeCell ref="D158:D161"/>
    <mergeCell ref="E158:E161"/>
    <mergeCell ref="F158:F161"/>
    <mergeCell ref="G158:G161"/>
    <mergeCell ref="H158:H161"/>
    <mergeCell ref="I158:I161"/>
    <mergeCell ref="J158:J161"/>
    <mergeCell ref="K158:K161"/>
    <mergeCell ref="L158:L161"/>
    <mergeCell ref="M158:M161"/>
    <mergeCell ref="N158:N161"/>
    <mergeCell ref="O158:O161"/>
    <mergeCell ref="P158:P161"/>
    <mergeCell ref="W158:W161"/>
    <mergeCell ref="X158:X161"/>
    <mergeCell ref="A143:A151"/>
    <mergeCell ref="C143:C151"/>
    <mergeCell ref="D143:D151"/>
    <mergeCell ref="E143:E151"/>
    <mergeCell ref="F143:F151"/>
    <mergeCell ref="G143:G151"/>
    <mergeCell ref="H143:H151"/>
    <mergeCell ref="I143:I151"/>
    <mergeCell ref="J143:J151"/>
    <mergeCell ref="AF152:AF154"/>
    <mergeCell ref="AG152:AG154"/>
    <mergeCell ref="V143:V151"/>
    <mergeCell ref="W143:W151"/>
    <mergeCell ref="X143:X151"/>
    <mergeCell ref="O152:O154"/>
    <mergeCell ref="P152:P154"/>
    <mergeCell ref="Q152:Q154"/>
    <mergeCell ref="R152:R154"/>
    <mergeCell ref="S152:S154"/>
    <mergeCell ref="T152:T154"/>
    <mergeCell ref="U152:U154"/>
    <mergeCell ref="V152:V154"/>
    <mergeCell ref="W152:W154"/>
    <mergeCell ref="X152:X154"/>
    <mergeCell ref="A152:A154"/>
    <mergeCell ref="C152:C154"/>
    <mergeCell ref="G152:G154"/>
    <mergeCell ref="H152:H154"/>
    <mergeCell ref="I152:I154"/>
    <mergeCell ref="J152:J154"/>
    <mergeCell ref="AE152:AE154"/>
    <mergeCell ref="AJ152:AJ154"/>
    <mergeCell ref="AK152:AK154"/>
    <mergeCell ref="S155:S157"/>
    <mergeCell ref="T155:T157"/>
    <mergeCell ref="U155:U157"/>
    <mergeCell ref="V155:V157"/>
    <mergeCell ref="W155:W157"/>
    <mergeCell ref="X155:X157"/>
    <mergeCell ref="Y155:Y157"/>
    <mergeCell ref="Z155:Z157"/>
    <mergeCell ref="AA155:AA157"/>
    <mergeCell ref="AB155:AB157"/>
    <mergeCell ref="AH152:AH154"/>
    <mergeCell ref="AI152:AI154"/>
    <mergeCell ref="O155:O157"/>
    <mergeCell ref="P155:P157"/>
    <mergeCell ref="Q155:Q157"/>
    <mergeCell ref="R155:R157"/>
    <mergeCell ref="AK155:AK157"/>
    <mergeCell ref="AJ155:AJ157"/>
    <mergeCell ref="AI155:AI157"/>
    <mergeCell ref="AH155:AH157"/>
    <mergeCell ref="AL189:AL193"/>
    <mergeCell ref="AO185:AP187"/>
    <mergeCell ref="AR185:AS187"/>
    <mergeCell ref="AO188:AP190"/>
    <mergeCell ref="AR188:AS190"/>
    <mergeCell ref="AO191:AP193"/>
    <mergeCell ref="AQ191:AQ193"/>
    <mergeCell ref="AR191:AS193"/>
    <mergeCell ref="AM142:AM151"/>
    <mergeCell ref="AM152:AM154"/>
    <mergeCell ref="AM155:AM157"/>
    <mergeCell ref="AM158:AM161"/>
    <mergeCell ref="AM162:AM164"/>
    <mergeCell ref="AM165:AM167"/>
    <mergeCell ref="AM168:AM171"/>
    <mergeCell ref="AM172:AM174"/>
    <mergeCell ref="AM175:AM177"/>
    <mergeCell ref="AM178:AM182"/>
    <mergeCell ref="AL152:AL154"/>
    <mergeCell ref="AL155:AL157"/>
    <mergeCell ref="AL158:AL161"/>
    <mergeCell ref="AL162:AL164"/>
    <mergeCell ref="AL165:AL167"/>
    <mergeCell ref="AO173:AP175"/>
    <mergeCell ref="AQ173:AR175"/>
    <mergeCell ref="AS173:AS175"/>
    <mergeCell ref="AP165:AP168"/>
    <mergeCell ref="AL168:AL171"/>
    <mergeCell ref="AL172:AL174"/>
    <mergeCell ref="AL175:AL177"/>
    <mergeCell ref="AL178:AL182"/>
    <mergeCell ref="AQ165:AQ168"/>
    <mergeCell ref="AO197:AP199"/>
    <mergeCell ref="AQ197:AQ199"/>
    <mergeCell ref="AR197:AS199"/>
    <mergeCell ref="AO200:AP202"/>
    <mergeCell ref="AQ200:AQ202"/>
    <mergeCell ref="AR200:AS202"/>
    <mergeCell ref="AO203:AP205"/>
    <mergeCell ref="AQ203:AQ205"/>
    <mergeCell ref="AR203:AS205"/>
    <mergeCell ref="AM194:AM209"/>
    <mergeCell ref="AL194:AL209"/>
    <mergeCell ref="AQ177:AS178"/>
    <mergeCell ref="AO177:AP178"/>
    <mergeCell ref="AO182:AP184"/>
    <mergeCell ref="AR182:AS184"/>
    <mergeCell ref="AM183:AM185"/>
    <mergeCell ref="AM186:AM188"/>
    <mergeCell ref="AM189:AM193"/>
    <mergeCell ref="AO194:AP196"/>
    <mergeCell ref="AQ194:AQ196"/>
    <mergeCell ref="AR194:AS196"/>
    <mergeCell ref="AO206:AP208"/>
    <mergeCell ref="AQ206:AQ208"/>
    <mergeCell ref="AR206:AS208"/>
    <mergeCell ref="AQ182:AQ184"/>
    <mergeCell ref="AQ185:AQ187"/>
    <mergeCell ref="AQ188:AQ190"/>
    <mergeCell ref="AO179:AP181"/>
    <mergeCell ref="AQ179:AQ181"/>
    <mergeCell ref="AR179:AS181"/>
    <mergeCell ref="AL183:AL185"/>
    <mergeCell ref="AL186:AL188"/>
    <mergeCell ref="Y143:Y151"/>
    <mergeCell ref="Z143:Z151"/>
    <mergeCell ref="AA143:AA151"/>
    <mergeCell ref="AB143:AB151"/>
    <mergeCell ref="AC143:AC151"/>
    <mergeCell ref="N113:P113"/>
    <mergeCell ref="Q113:T113"/>
    <mergeCell ref="U113:Y113"/>
    <mergeCell ref="Z113:AS113"/>
    <mergeCell ref="B114:J114"/>
    <mergeCell ref="K114:M114"/>
    <mergeCell ref="AB72:AC72"/>
    <mergeCell ref="AD72:AE72"/>
    <mergeCell ref="R72:T73"/>
    <mergeCell ref="U72:W73"/>
    <mergeCell ref="Z117:AS117"/>
    <mergeCell ref="A119:U119"/>
    <mergeCell ref="A120:U121"/>
    <mergeCell ref="W122:AB122"/>
    <mergeCell ref="B113:J113"/>
    <mergeCell ref="K113:M113"/>
    <mergeCell ref="B115:J115"/>
    <mergeCell ref="B109:J109"/>
    <mergeCell ref="Z107:AS107"/>
    <mergeCell ref="Z108:AS108"/>
    <mergeCell ref="Z109:AS109"/>
    <mergeCell ref="B80:E80"/>
    <mergeCell ref="AL143:AL151"/>
    <mergeCell ref="B81:E81"/>
    <mergeCell ref="N83:P84"/>
    <mergeCell ref="AJ74:AN74"/>
    <mergeCell ref="AJ75:AN75"/>
    <mergeCell ref="AO74:AQ75"/>
    <mergeCell ref="AR75:AS75"/>
    <mergeCell ref="AR74:AS74"/>
    <mergeCell ref="B74:E75"/>
    <mergeCell ref="N74:Q74"/>
    <mergeCell ref="N75:Q75"/>
    <mergeCell ref="B76:D77"/>
    <mergeCell ref="E76:AS76"/>
    <mergeCell ref="E77:AS77"/>
    <mergeCell ref="AJ71:AM71"/>
    <mergeCell ref="AJ72:AM73"/>
    <mergeCell ref="AN71:AS71"/>
    <mergeCell ref="AN72:AS73"/>
    <mergeCell ref="B71:H71"/>
    <mergeCell ref="B72:H73"/>
    <mergeCell ref="F74:J74"/>
    <mergeCell ref="V74:W74"/>
    <mergeCell ref="O71:Q71"/>
    <mergeCell ref="R71:T71"/>
    <mergeCell ref="U71:W71"/>
    <mergeCell ref="AH71:AI71"/>
    <mergeCell ref="X72:Y72"/>
    <mergeCell ref="Z72:AA72"/>
    <mergeCell ref="K71:N71"/>
    <mergeCell ref="K74:M75"/>
    <mergeCell ref="X74:Z75"/>
    <mergeCell ref="AF72:AG72"/>
    <mergeCell ref="AH72:AI72"/>
    <mergeCell ref="AF73:AG73"/>
    <mergeCell ref="Z71:AA71"/>
    <mergeCell ref="AB71:AC71"/>
    <mergeCell ref="AD71:AE71"/>
    <mergeCell ref="AI121:AN121"/>
    <mergeCell ref="AO121:AP121"/>
    <mergeCell ref="AQ121:AS121"/>
    <mergeCell ref="U94:Y94"/>
    <mergeCell ref="K92:M92"/>
    <mergeCell ref="N92:P92"/>
    <mergeCell ref="N96:P96"/>
    <mergeCell ref="K95:M95"/>
    <mergeCell ref="B86:K86"/>
    <mergeCell ref="G85:K85"/>
    <mergeCell ref="G84:K84"/>
    <mergeCell ref="Q98:T98"/>
    <mergeCell ref="U98:Y98"/>
    <mergeCell ref="N117:P117"/>
    <mergeCell ref="U100:Y100"/>
    <mergeCell ref="N89:Q89"/>
    <mergeCell ref="B92:J92"/>
    <mergeCell ref="B97:J97"/>
    <mergeCell ref="B98:J98"/>
    <mergeCell ref="B100:J100"/>
    <mergeCell ref="B99:J99"/>
    <mergeCell ref="W120:AB120"/>
    <mergeCell ref="B116:J116"/>
    <mergeCell ref="K116:M116"/>
    <mergeCell ref="N116:P116"/>
    <mergeCell ref="B95:J95"/>
    <mergeCell ref="B93:J93"/>
    <mergeCell ref="B94:J94"/>
    <mergeCell ref="AI119:AN119"/>
    <mergeCell ref="AD62:AE62"/>
    <mergeCell ref="Q92:T92"/>
    <mergeCell ref="U92:Y92"/>
    <mergeCell ref="N109:P109"/>
    <mergeCell ref="Q109:T109"/>
    <mergeCell ref="U109:Y109"/>
    <mergeCell ref="K107:M107"/>
    <mergeCell ref="K108:M108"/>
    <mergeCell ref="M63:O63"/>
    <mergeCell ref="AD60:AE60"/>
    <mergeCell ref="A71:A77"/>
    <mergeCell ref="I71:J71"/>
    <mergeCell ref="I72:J73"/>
    <mergeCell ref="A63:I63"/>
    <mergeCell ref="A60:I60"/>
    <mergeCell ref="M60:O60"/>
    <mergeCell ref="B101:J101"/>
    <mergeCell ref="K101:M101"/>
    <mergeCell ref="Q91:T91"/>
    <mergeCell ref="N99:P99"/>
    <mergeCell ref="Q99:T99"/>
    <mergeCell ref="U99:Y99"/>
    <mergeCell ref="K72:N73"/>
    <mergeCell ref="O72:Q73"/>
    <mergeCell ref="N87:S88"/>
    <mergeCell ref="N108:P108"/>
    <mergeCell ref="N95:P95"/>
    <mergeCell ref="A79:A89"/>
    <mergeCell ref="X71:Y71"/>
    <mergeCell ref="B84:F84"/>
    <mergeCell ref="N91:P91"/>
    <mergeCell ref="A68:G68"/>
    <mergeCell ref="K117:M117"/>
    <mergeCell ref="N114:P114"/>
    <mergeCell ref="Q114:T114"/>
    <mergeCell ref="N104:P104"/>
    <mergeCell ref="Q104:T104"/>
    <mergeCell ref="AH73:AI73"/>
    <mergeCell ref="R74:U75"/>
    <mergeCell ref="V75:W75"/>
    <mergeCell ref="AF74:AI75"/>
    <mergeCell ref="K115:M115"/>
    <mergeCell ref="N115:P115"/>
    <mergeCell ref="Q115:T115"/>
    <mergeCell ref="U115:Y115"/>
    <mergeCell ref="Z115:AS115"/>
    <mergeCell ref="AI120:AN120"/>
    <mergeCell ref="Z104:AS104"/>
    <mergeCell ref="Z105:AS105"/>
    <mergeCell ref="Z106:AS106"/>
    <mergeCell ref="K93:M93"/>
    <mergeCell ref="N93:P93"/>
    <mergeCell ref="Z114:AS114"/>
    <mergeCell ref="Q117:T117"/>
    <mergeCell ref="AA74:AE74"/>
    <mergeCell ref="AA75:AE75"/>
    <mergeCell ref="U116:Y116"/>
    <mergeCell ref="Z116:AS116"/>
    <mergeCell ref="Q108:T108"/>
    <mergeCell ref="U108:Y108"/>
    <mergeCell ref="K100:M100"/>
    <mergeCell ref="K96:M96"/>
    <mergeCell ref="K97:M97"/>
    <mergeCell ref="N97:P97"/>
    <mergeCell ref="V80:AS80"/>
    <mergeCell ref="B102:J102"/>
    <mergeCell ref="B103:J103"/>
    <mergeCell ref="B107:J107"/>
    <mergeCell ref="B108:J108"/>
    <mergeCell ref="Q93:T93"/>
    <mergeCell ref="U93:Y93"/>
    <mergeCell ref="F79:K79"/>
    <mergeCell ref="B83:F83"/>
    <mergeCell ref="B82:E82"/>
    <mergeCell ref="B87:K89"/>
    <mergeCell ref="F80:K80"/>
    <mergeCell ref="K91:M91"/>
    <mergeCell ref="M79:M89"/>
    <mergeCell ref="N81:P82"/>
    <mergeCell ref="K106:M106"/>
    <mergeCell ref="X73:Y73"/>
    <mergeCell ref="Z73:AA73"/>
    <mergeCell ref="AB73:AC73"/>
    <mergeCell ref="AD73:AE73"/>
    <mergeCell ref="N85:P86"/>
    <mergeCell ref="Z103:AS103"/>
    <mergeCell ref="Z101:AS101"/>
    <mergeCell ref="Z102:AS102"/>
    <mergeCell ref="B85:F85"/>
    <mergeCell ref="U91:Y91"/>
    <mergeCell ref="N107:P107"/>
    <mergeCell ref="Q107:T107"/>
    <mergeCell ref="K105:M105"/>
    <mergeCell ref="N105:P105"/>
    <mergeCell ref="N106:P106"/>
    <mergeCell ref="Q106:T106"/>
    <mergeCell ref="M4:R5"/>
    <mergeCell ref="S4:X5"/>
    <mergeCell ref="Z4:AE5"/>
    <mergeCell ref="AF4:AH5"/>
    <mergeCell ref="AJ4:AM5"/>
    <mergeCell ref="AO37:AP37"/>
    <mergeCell ref="AQ37:AS37"/>
    <mergeCell ref="AK25:AO25"/>
    <mergeCell ref="AK34:AM35"/>
    <mergeCell ref="AQ46:AS46"/>
    <mergeCell ref="AO47:AP47"/>
    <mergeCell ref="AN34:AP35"/>
    <mergeCell ref="A41:B41"/>
    <mergeCell ref="D38:D39"/>
    <mergeCell ref="V27:AA27"/>
    <mergeCell ref="V28:AA31"/>
    <mergeCell ref="AB27:AF27"/>
    <mergeCell ref="AA25:AF25"/>
    <mergeCell ref="F28:F33"/>
    <mergeCell ref="AH40:AN40"/>
    <mergeCell ref="A27:B27"/>
    <mergeCell ref="AO42:AP42"/>
    <mergeCell ref="AB44:AC44"/>
    <mergeCell ref="AQ38:AS38"/>
    <mergeCell ref="AO39:AP39"/>
    <mergeCell ref="AQ39:AS39"/>
    <mergeCell ref="AO40:AP40"/>
    <mergeCell ref="AQ40:AS40"/>
    <mergeCell ref="A38:C39"/>
    <mergeCell ref="A34:B34"/>
    <mergeCell ref="R38:S38"/>
    <mergeCell ref="A37:D37"/>
    <mergeCell ref="AQ47:AS47"/>
    <mergeCell ref="AO48:AP48"/>
    <mergeCell ref="AQ48:AS48"/>
    <mergeCell ref="AB46:AC46"/>
    <mergeCell ref="AQ51:AS51"/>
    <mergeCell ref="AO55:AP55"/>
    <mergeCell ref="J60:L60"/>
    <mergeCell ref="A61:I61"/>
    <mergeCell ref="M61:O61"/>
    <mergeCell ref="J61:L61"/>
    <mergeCell ref="A48:B48"/>
    <mergeCell ref="R43:S43"/>
    <mergeCell ref="P61:S61"/>
    <mergeCell ref="D45:D46"/>
    <mergeCell ref="A44:D44"/>
    <mergeCell ref="J52:Q52"/>
    <mergeCell ref="AA61:AB61"/>
    <mergeCell ref="AD61:AE61"/>
    <mergeCell ref="W59:Z59"/>
    <mergeCell ref="W60:Z60"/>
    <mergeCell ref="W61:Z61"/>
    <mergeCell ref="AB43:AC43"/>
    <mergeCell ref="AD50:AF50"/>
    <mergeCell ref="F37:F54"/>
    <mergeCell ref="I37:I54"/>
    <mergeCell ref="A59:I59"/>
    <mergeCell ref="AO130:AP130"/>
    <mergeCell ref="AQ130:AS130"/>
    <mergeCell ref="W128:AB128"/>
    <mergeCell ref="AQ132:AS132"/>
    <mergeCell ref="AQ137:AS137"/>
    <mergeCell ref="W133:AB133"/>
    <mergeCell ref="AC133:AD133"/>
    <mergeCell ref="AE133:AG133"/>
    <mergeCell ref="AI133:AN133"/>
    <mergeCell ref="AH41:AN41"/>
    <mergeCell ref="C54:D55"/>
    <mergeCell ref="A55:B55"/>
    <mergeCell ref="AO41:AP41"/>
    <mergeCell ref="AQ41:AS41"/>
    <mergeCell ref="AB55:AC55"/>
    <mergeCell ref="A51:D51"/>
    <mergeCell ref="AQ42:AS42"/>
    <mergeCell ref="AC128:AD128"/>
    <mergeCell ref="AE128:AG128"/>
    <mergeCell ref="AI128:AN128"/>
    <mergeCell ref="U49:AA49"/>
    <mergeCell ref="U104:Y104"/>
    <mergeCell ref="A126:U127"/>
    <mergeCell ref="A136:U137"/>
    <mergeCell ref="AD63:AE63"/>
    <mergeCell ref="AD55:AF55"/>
    <mergeCell ref="AO43:AP43"/>
    <mergeCell ref="AO46:AP46"/>
    <mergeCell ref="R44:S44"/>
    <mergeCell ref="AB51:AC51"/>
    <mergeCell ref="A45:C46"/>
    <mergeCell ref="J51:Q51"/>
    <mergeCell ref="AQ123:AS123"/>
    <mergeCell ref="W124:AB124"/>
    <mergeCell ref="AC124:AD124"/>
    <mergeCell ref="AE124:AG124"/>
    <mergeCell ref="AO123:AP123"/>
    <mergeCell ref="AC123:AD123"/>
    <mergeCell ref="AE123:AG123"/>
    <mergeCell ref="A138:U139"/>
    <mergeCell ref="U117:Y117"/>
    <mergeCell ref="AO136:AP136"/>
    <mergeCell ref="AQ136:AS136"/>
    <mergeCell ref="W139:AB139"/>
    <mergeCell ref="AC137:AD137"/>
    <mergeCell ref="AE137:AG137"/>
    <mergeCell ref="AI137:AN137"/>
    <mergeCell ref="AO137:AP137"/>
    <mergeCell ref="W136:AB136"/>
    <mergeCell ref="AC136:AD136"/>
    <mergeCell ref="AC139:AD139"/>
    <mergeCell ref="AE139:AG139"/>
    <mergeCell ref="AI139:AN139"/>
    <mergeCell ref="AO139:AP139"/>
    <mergeCell ref="AO128:AP128"/>
    <mergeCell ref="AQ128:AS128"/>
    <mergeCell ref="W129:AB129"/>
    <mergeCell ref="AC129:AD129"/>
    <mergeCell ref="W138:AB138"/>
    <mergeCell ref="AQ135:AS135"/>
    <mergeCell ref="W130:AB130"/>
    <mergeCell ref="AC130:AD130"/>
    <mergeCell ref="AE130:AG130"/>
    <mergeCell ref="AI130:AN130"/>
    <mergeCell ref="AQ139:AS139"/>
    <mergeCell ref="U95:Y95"/>
    <mergeCell ref="N103:P103"/>
    <mergeCell ref="AO134:AP134"/>
    <mergeCell ref="AQ134:AS134"/>
    <mergeCell ref="AH42:AN42"/>
    <mergeCell ref="AH43:AN43"/>
    <mergeCell ref="J50:Q50"/>
    <mergeCell ref="AB49:AC49"/>
    <mergeCell ref="AD51:AF51"/>
    <mergeCell ref="J63:L63"/>
    <mergeCell ref="AA63:AB63"/>
    <mergeCell ref="AC138:AD138"/>
    <mergeCell ref="AE138:AG138"/>
    <mergeCell ref="AI138:AN138"/>
    <mergeCell ref="AO138:AP138"/>
    <mergeCell ref="AQ138:AS138"/>
    <mergeCell ref="W135:AB135"/>
    <mergeCell ref="AE135:AG135"/>
    <mergeCell ref="AE136:AG136"/>
    <mergeCell ref="AI136:AN136"/>
    <mergeCell ref="AE134:AG134"/>
    <mergeCell ref="AI135:AN135"/>
    <mergeCell ref="AO135:AP135"/>
    <mergeCell ref="AO133:AP133"/>
    <mergeCell ref="AQ133:AS133"/>
    <mergeCell ref="U55:AA55"/>
    <mergeCell ref="AF59:AH59"/>
    <mergeCell ref="AF60:AH60"/>
    <mergeCell ref="AF61:AH61"/>
    <mergeCell ref="AA60:AB60"/>
    <mergeCell ref="AC122:AD122"/>
    <mergeCell ref="C47:D48"/>
    <mergeCell ref="J42:Q42"/>
    <mergeCell ref="J43:Q43"/>
    <mergeCell ref="J44:Q44"/>
    <mergeCell ref="J45:Q45"/>
    <mergeCell ref="J46:Q46"/>
    <mergeCell ref="J47:Q47"/>
    <mergeCell ref="W131:AB131"/>
    <mergeCell ref="AC131:AD131"/>
    <mergeCell ref="AE131:AG131"/>
    <mergeCell ref="AI131:AN131"/>
    <mergeCell ref="U101:Y101"/>
    <mergeCell ref="N100:P100"/>
    <mergeCell ref="Q100:T100"/>
    <mergeCell ref="Q96:T96"/>
    <mergeCell ref="U96:Y96"/>
    <mergeCell ref="U103:Y103"/>
    <mergeCell ref="U114:Y114"/>
    <mergeCell ref="AI124:AN124"/>
    <mergeCell ref="F75:J75"/>
    <mergeCell ref="A62:I62"/>
    <mergeCell ref="M62:O62"/>
    <mergeCell ref="J62:L62"/>
    <mergeCell ref="G83:K83"/>
    <mergeCell ref="F82:K82"/>
    <mergeCell ref="F81:K81"/>
    <mergeCell ref="N102:P102"/>
    <mergeCell ref="AB42:AC42"/>
    <mergeCell ref="B79:E79"/>
    <mergeCell ref="AD48:AF48"/>
    <mergeCell ref="AF71:AG71"/>
    <mergeCell ref="V79:AS79"/>
    <mergeCell ref="AH55:AN55"/>
    <mergeCell ref="AO51:AP51"/>
    <mergeCell ref="AQ55:AS55"/>
    <mergeCell ref="A36:D36"/>
    <mergeCell ref="AE33:AG33"/>
    <mergeCell ref="AH33:AJ33"/>
    <mergeCell ref="AO49:AP49"/>
    <mergeCell ref="AQ49:AS49"/>
    <mergeCell ref="A52:C53"/>
    <mergeCell ref="D52:D53"/>
    <mergeCell ref="R53:S53"/>
    <mergeCell ref="R51:S51"/>
    <mergeCell ref="A50:D50"/>
    <mergeCell ref="R40:S40"/>
    <mergeCell ref="J37:Q37"/>
    <mergeCell ref="J38:Q38"/>
    <mergeCell ref="J39:Q39"/>
    <mergeCell ref="AK33:AM33"/>
    <mergeCell ref="U38:AA38"/>
    <mergeCell ref="C40:D41"/>
    <mergeCell ref="R39:S39"/>
    <mergeCell ref="J48:Q48"/>
    <mergeCell ref="J49:Q49"/>
    <mergeCell ref="R45:S45"/>
    <mergeCell ref="R47:S47"/>
    <mergeCell ref="R48:S48"/>
    <mergeCell ref="U39:AA39"/>
    <mergeCell ref="U40:AA40"/>
    <mergeCell ref="AD47:AF47"/>
    <mergeCell ref="AD46:AF46"/>
    <mergeCell ref="AD44:AF44"/>
    <mergeCell ref="A43:D43"/>
    <mergeCell ref="AJ12:AK12"/>
    <mergeCell ref="R49:S49"/>
    <mergeCell ref="U37:AA37"/>
    <mergeCell ref="AH37:AN37"/>
    <mergeCell ref="R37:S37"/>
    <mergeCell ref="AB37:AC37"/>
    <mergeCell ref="AN22:AP23"/>
    <mergeCell ref="R42:S42"/>
    <mergeCell ref="C26:D27"/>
    <mergeCell ref="AO50:AP50"/>
    <mergeCell ref="J53:Q53"/>
    <mergeCell ref="J54:Q54"/>
    <mergeCell ref="AD49:AF49"/>
    <mergeCell ref="AB50:AC50"/>
    <mergeCell ref="AQ50:AS50"/>
    <mergeCell ref="A29:D29"/>
    <mergeCell ref="D31:D32"/>
    <mergeCell ref="A30:D30"/>
    <mergeCell ref="AB45:AC45"/>
    <mergeCell ref="F24:J25"/>
    <mergeCell ref="AE34:AG35"/>
    <mergeCell ref="AD43:AF43"/>
    <mergeCell ref="AB28:AF31"/>
    <mergeCell ref="AD38:AF38"/>
    <mergeCell ref="AB38:AC38"/>
    <mergeCell ref="A31:C32"/>
    <mergeCell ref="C33:D34"/>
    <mergeCell ref="AA24:AC24"/>
    <mergeCell ref="R41:S41"/>
    <mergeCell ref="AB39:AC39"/>
    <mergeCell ref="AD39:AF39"/>
    <mergeCell ref="AB40:AC40"/>
    <mergeCell ref="R54:S54"/>
    <mergeCell ref="R52:S52"/>
    <mergeCell ref="R50:S50"/>
    <mergeCell ref="AB47:AC47"/>
    <mergeCell ref="V15:AA15"/>
    <mergeCell ref="AB48:AC48"/>
    <mergeCell ref="V33:AD33"/>
    <mergeCell ref="V14:AG14"/>
    <mergeCell ref="AH14:AP14"/>
    <mergeCell ref="U41:AA41"/>
    <mergeCell ref="U42:AA42"/>
    <mergeCell ref="Q16:T16"/>
    <mergeCell ref="Q15:T15"/>
    <mergeCell ref="Q18:T18"/>
    <mergeCell ref="Q19:T19"/>
    <mergeCell ref="Q22:T22"/>
    <mergeCell ref="R27:T27"/>
    <mergeCell ref="Q36:S36"/>
    <mergeCell ref="R28:T28"/>
    <mergeCell ref="R29:T29"/>
    <mergeCell ref="AG30:AN30"/>
    <mergeCell ref="AG31:AN31"/>
    <mergeCell ref="AG21:AI21"/>
    <mergeCell ref="AG22:AI23"/>
    <mergeCell ref="AJ21:AK21"/>
    <mergeCell ref="AJ22:AK23"/>
    <mergeCell ref="AL21:AM21"/>
    <mergeCell ref="AL22:AM23"/>
    <mergeCell ref="AD40:AF40"/>
    <mergeCell ref="AD42:AF42"/>
    <mergeCell ref="AD41:AF41"/>
    <mergeCell ref="J41:Q41"/>
    <mergeCell ref="AJ11:AL11"/>
    <mergeCell ref="AL12:AM12"/>
    <mergeCell ref="AD24:AH24"/>
    <mergeCell ref="AP25:AS25"/>
    <mergeCell ref="AG25:AJ25"/>
    <mergeCell ref="J21:P22"/>
    <mergeCell ref="K24:T25"/>
    <mergeCell ref="AL24:AM24"/>
    <mergeCell ref="AI24:AK24"/>
    <mergeCell ref="D17:D18"/>
    <mergeCell ref="D24:D25"/>
    <mergeCell ref="AG11:AH11"/>
    <mergeCell ref="AN33:AP33"/>
    <mergeCell ref="AQ33:AS33"/>
    <mergeCell ref="AH34:AJ35"/>
    <mergeCell ref="AG12:AH12"/>
    <mergeCell ref="AQ34:AS35"/>
    <mergeCell ref="F27:Q27"/>
    <mergeCell ref="J28:Q28"/>
    <mergeCell ref="F22:I22"/>
    <mergeCell ref="F21:I21"/>
    <mergeCell ref="AG27:AN27"/>
    <mergeCell ref="AG28:AN29"/>
    <mergeCell ref="AN24:AQ24"/>
    <mergeCell ref="AO27:AS27"/>
    <mergeCell ref="AO28:AS28"/>
    <mergeCell ref="AO30:AS30"/>
    <mergeCell ref="AB15:AS15"/>
    <mergeCell ref="AB16:AS16"/>
    <mergeCell ref="AB17:AS18"/>
    <mergeCell ref="AB19:AS19"/>
    <mergeCell ref="AN21:AP21"/>
    <mergeCell ref="A10:F10"/>
    <mergeCell ref="A11:F11"/>
    <mergeCell ref="A12:F12"/>
    <mergeCell ref="R11:T11"/>
    <mergeCell ref="R12:T12"/>
    <mergeCell ref="R13:T13"/>
    <mergeCell ref="V10:Z11"/>
    <mergeCell ref="G10:Q10"/>
    <mergeCell ref="A23:D23"/>
    <mergeCell ref="A24:C25"/>
    <mergeCell ref="V16:AA16"/>
    <mergeCell ref="AA10:AB10"/>
    <mergeCell ref="AA11:AB11"/>
    <mergeCell ref="AA12:AB12"/>
    <mergeCell ref="C19:D20"/>
    <mergeCell ref="F18:I19"/>
    <mergeCell ref="F15:I16"/>
    <mergeCell ref="J15:P16"/>
    <mergeCell ref="J18:P19"/>
    <mergeCell ref="A15:D15"/>
    <mergeCell ref="A17:C18"/>
    <mergeCell ref="AA22:AF23"/>
    <mergeCell ref="A20:B20"/>
    <mergeCell ref="A22:D22"/>
    <mergeCell ref="AE10:AF10"/>
    <mergeCell ref="V22:Z25"/>
    <mergeCell ref="AA21:AF21"/>
    <mergeCell ref="V12:Z12"/>
    <mergeCell ref="W119:AB119"/>
    <mergeCell ref="U97:Y97"/>
    <mergeCell ref="AQ119:AS119"/>
    <mergeCell ref="U106:Y106"/>
    <mergeCell ref="AI122:AN122"/>
    <mergeCell ref="AO122:AP122"/>
    <mergeCell ref="W123:AB123"/>
    <mergeCell ref="W134:AB134"/>
    <mergeCell ref="AC134:AD134"/>
    <mergeCell ref="AQ131:AS131"/>
    <mergeCell ref="W132:AB132"/>
    <mergeCell ref="AC132:AD132"/>
    <mergeCell ref="AE132:AG132"/>
    <mergeCell ref="AI132:AN132"/>
    <mergeCell ref="AO132:AP132"/>
    <mergeCell ref="AQ126:AS126"/>
    <mergeCell ref="AQ120:AS120"/>
    <mergeCell ref="AQ127:AS127"/>
    <mergeCell ref="AQ124:AS124"/>
    <mergeCell ref="AQ125:AS125"/>
    <mergeCell ref="AC120:AD120"/>
    <mergeCell ref="AE120:AG120"/>
    <mergeCell ref="AO125:AP125"/>
    <mergeCell ref="AQ122:AS122"/>
    <mergeCell ref="U107:Y107"/>
    <mergeCell ref="AE129:AG129"/>
    <mergeCell ref="AI129:AN129"/>
    <mergeCell ref="AO129:AP129"/>
    <mergeCell ref="AQ129:AS129"/>
    <mergeCell ref="AI123:AN123"/>
    <mergeCell ref="AO119:AP119"/>
    <mergeCell ref="U105:Y105"/>
    <mergeCell ref="AQ12:AS12"/>
    <mergeCell ref="AQ14:AS14"/>
    <mergeCell ref="W137:AB137"/>
    <mergeCell ref="AO131:AP131"/>
    <mergeCell ref="AC135:AD135"/>
    <mergeCell ref="AI134:AN134"/>
    <mergeCell ref="W125:AB125"/>
    <mergeCell ref="AC125:AD125"/>
    <mergeCell ref="AE125:AG125"/>
    <mergeCell ref="AI125:AN125"/>
    <mergeCell ref="AE122:AG122"/>
    <mergeCell ref="A128:U129"/>
    <mergeCell ref="A130:U131"/>
    <mergeCell ref="A132:U133"/>
    <mergeCell ref="A134:U135"/>
    <mergeCell ref="W127:AB127"/>
    <mergeCell ref="AC127:AD127"/>
    <mergeCell ref="AO120:AP120"/>
    <mergeCell ref="AE127:AG127"/>
    <mergeCell ref="AI127:AN127"/>
    <mergeCell ref="W126:AB126"/>
    <mergeCell ref="AC126:AD126"/>
    <mergeCell ref="AE126:AG126"/>
    <mergeCell ref="AI126:AN126"/>
    <mergeCell ref="AO126:AP126"/>
    <mergeCell ref="AO124:AP124"/>
    <mergeCell ref="W121:AB121"/>
    <mergeCell ref="AC121:AD121"/>
    <mergeCell ref="AE121:AG121"/>
    <mergeCell ref="Q116:T116"/>
    <mergeCell ref="K99:M99"/>
    <mergeCell ref="AO127:AP127"/>
    <mergeCell ref="Q105:T105"/>
    <mergeCell ref="B104:J104"/>
    <mergeCell ref="K104:M104"/>
    <mergeCell ref="Q102:T102"/>
    <mergeCell ref="U102:Y102"/>
    <mergeCell ref="B105:J105"/>
    <mergeCell ref="B96:J96"/>
    <mergeCell ref="AH1:AS2"/>
    <mergeCell ref="V19:AA19"/>
    <mergeCell ref="E4:K5"/>
    <mergeCell ref="AB1:AG2"/>
    <mergeCell ref="Q8:T8"/>
    <mergeCell ref="G13:Q13"/>
    <mergeCell ref="M8:P8"/>
    <mergeCell ref="M7:P7"/>
    <mergeCell ref="Q7:T7"/>
    <mergeCell ref="A7:I8"/>
    <mergeCell ref="V7:Z8"/>
    <mergeCell ref="AC10:AD10"/>
    <mergeCell ref="AC11:AD11"/>
    <mergeCell ref="AC12:AD12"/>
    <mergeCell ref="R10:T10"/>
    <mergeCell ref="A16:D16"/>
    <mergeCell ref="AG10:AH10"/>
    <mergeCell ref="A13:F13"/>
    <mergeCell ref="J7:L8"/>
    <mergeCell ref="A1:H2"/>
    <mergeCell ref="A4:D5"/>
    <mergeCell ref="G11:Q11"/>
    <mergeCell ref="G12:Q12"/>
    <mergeCell ref="AA7:AS8"/>
    <mergeCell ref="I1:U2"/>
    <mergeCell ref="AN4:AS5"/>
    <mergeCell ref="AJ10:AS10"/>
    <mergeCell ref="AM11:AS11"/>
    <mergeCell ref="AN12:AP12"/>
    <mergeCell ref="AE11:AF11"/>
    <mergeCell ref="AE12:AF12"/>
    <mergeCell ref="V17:AA18"/>
    <mergeCell ref="K109:M109"/>
    <mergeCell ref="B117:J117"/>
    <mergeCell ref="AH46:AN46"/>
    <mergeCell ref="U50:AA50"/>
    <mergeCell ref="U51:AA51"/>
    <mergeCell ref="A57:I58"/>
    <mergeCell ref="J57:L58"/>
    <mergeCell ref="M57:O58"/>
    <mergeCell ref="P57:S58"/>
    <mergeCell ref="T57:V58"/>
    <mergeCell ref="W57:Z58"/>
    <mergeCell ref="AA57:AE58"/>
    <mergeCell ref="AF57:AH58"/>
    <mergeCell ref="AI57:AS58"/>
    <mergeCell ref="N79:U80"/>
    <mergeCell ref="Q81:AS82"/>
    <mergeCell ref="Q83:AS84"/>
    <mergeCell ref="Q85:AS86"/>
    <mergeCell ref="T87:AS88"/>
    <mergeCell ref="R89:AS89"/>
    <mergeCell ref="U46:AA46"/>
    <mergeCell ref="R46:S46"/>
    <mergeCell ref="K103:M103"/>
    <mergeCell ref="K94:M94"/>
    <mergeCell ref="N101:P101"/>
    <mergeCell ref="Z91:AS91"/>
    <mergeCell ref="Z100:AS100"/>
    <mergeCell ref="Q103:T103"/>
    <mergeCell ref="Q95:T95"/>
    <mergeCell ref="B91:J91"/>
    <mergeCell ref="K98:M98"/>
    <mergeCell ref="Q21:T21"/>
    <mergeCell ref="AH47:AN47"/>
    <mergeCell ref="AH48:AN48"/>
    <mergeCell ref="AH49:AN49"/>
    <mergeCell ref="AH50:AN50"/>
    <mergeCell ref="AH51:AN51"/>
    <mergeCell ref="AA34:AD34"/>
    <mergeCell ref="AA35:AD35"/>
    <mergeCell ref="V34:Z35"/>
    <mergeCell ref="R30:T30"/>
    <mergeCell ref="R31:T31"/>
    <mergeCell ref="R32:T32"/>
    <mergeCell ref="R33:T33"/>
    <mergeCell ref="J33:Q33"/>
    <mergeCell ref="J32:Q32"/>
    <mergeCell ref="J31:Q31"/>
    <mergeCell ref="J30:Q30"/>
    <mergeCell ref="J29:Q29"/>
    <mergeCell ref="F36:P36"/>
    <mergeCell ref="U43:AA43"/>
    <mergeCell ref="U44:AA44"/>
    <mergeCell ref="U45:AA45"/>
    <mergeCell ref="AD45:AF45"/>
    <mergeCell ref="AB41:AC41"/>
    <mergeCell ref="V21:Z21"/>
    <mergeCell ref="AR24:AS24"/>
    <mergeCell ref="AR143:AS148"/>
    <mergeCell ref="AQ143:AQ148"/>
    <mergeCell ref="AP143:AP148"/>
    <mergeCell ref="AO143:AO148"/>
    <mergeCell ref="AR149:AS152"/>
    <mergeCell ref="AQ149:AQ152"/>
    <mergeCell ref="AP149:AP152"/>
    <mergeCell ref="AO149:AO152"/>
    <mergeCell ref="AH38:AN38"/>
    <mergeCell ref="AH39:AN39"/>
    <mergeCell ref="U47:AA47"/>
    <mergeCell ref="U48:AA48"/>
    <mergeCell ref="AQ43:AS43"/>
    <mergeCell ref="AO44:AP44"/>
    <mergeCell ref="AQ44:AS44"/>
    <mergeCell ref="AD37:AF37"/>
    <mergeCell ref="AH44:AN44"/>
    <mergeCell ref="AH45:AN45"/>
    <mergeCell ref="AC119:AD119"/>
    <mergeCell ref="AE119:AG119"/>
    <mergeCell ref="AO38:AP38"/>
    <mergeCell ref="AO45:AP45"/>
    <mergeCell ref="AQ45:AS45"/>
    <mergeCell ref="A122:U123"/>
    <mergeCell ref="A124:U125"/>
    <mergeCell ref="N98:P98"/>
    <mergeCell ref="Q97:T97"/>
    <mergeCell ref="B106:J106"/>
    <mergeCell ref="K102:M102"/>
    <mergeCell ref="N94:P94"/>
    <mergeCell ref="Q94:T94"/>
    <mergeCell ref="Q101:T101"/>
    <mergeCell ref="AR169:AS172"/>
    <mergeCell ref="AO169:AO172"/>
    <mergeCell ref="AP169:AP172"/>
    <mergeCell ref="AQ169:AQ172"/>
    <mergeCell ref="AS153:AS156"/>
    <mergeCell ref="AR153:AR156"/>
    <mergeCell ref="AQ153:AQ156"/>
    <mergeCell ref="AP153:AP156"/>
    <mergeCell ref="AO153:AO156"/>
    <mergeCell ref="AR157:AS160"/>
    <mergeCell ref="AQ157:AQ160"/>
    <mergeCell ref="AP157:AP160"/>
    <mergeCell ref="AO157:AO160"/>
    <mergeCell ref="AR161:AS164"/>
    <mergeCell ref="AQ161:AQ164"/>
    <mergeCell ref="AP161:AP164"/>
    <mergeCell ref="AO161:AO164"/>
    <mergeCell ref="AR165:AS168"/>
    <mergeCell ref="AO165:AO168"/>
    <mergeCell ref="B213:B221"/>
    <mergeCell ref="C213:C221"/>
    <mergeCell ref="D213:D221"/>
    <mergeCell ref="E213:E221"/>
    <mergeCell ref="F213:F221"/>
    <mergeCell ref="G213:G221"/>
    <mergeCell ref="B222:B224"/>
    <mergeCell ref="C222:C224"/>
    <mergeCell ref="D222:D224"/>
    <mergeCell ref="E222:E224"/>
    <mergeCell ref="F222:F224"/>
    <mergeCell ref="G222:G224"/>
    <mergeCell ref="B225:B227"/>
    <mergeCell ref="C225:C227"/>
    <mergeCell ref="D225:D227"/>
    <mergeCell ref="E225:E227"/>
    <mergeCell ref="F225:F227"/>
    <mergeCell ref="G225:G227"/>
    <mergeCell ref="F242:F244"/>
    <mergeCell ref="G242:G244"/>
    <mergeCell ref="B245:B247"/>
    <mergeCell ref="C245:C247"/>
    <mergeCell ref="D245:D247"/>
    <mergeCell ref="E245:E247"/>
    <mergeCell ref="F245:F247"/>
    <mergeCell ref="G245:G247"/>
    <mergeCell ref="B228:B231"/>
    <mergeCell ref="C228:C231"/>
    <mergeCell ref="D228:D231"/>
    <mergeCell ref="E228:E231"/>
    <mergeCell ref="F228:F231"/>
    <mergeCell ref="G228:G231"/>
    <mergeCell ref="B232:B234"/>
    <mergeCell ref="C232:C234"/>
    <mergeCell ref="D232:D234"/>
    <mergeCell ref="E232:E234"/>
    <mergeCell ref="F232:F234"/>
    <mergeCell ref="G232:G234"/>
    <mergeCell ref="B235:B237"/>
    <mergeCell ref="C235:C237"/>
    <mergeCell ref="D235:D237"/>
    <mergeCell ref="E235:E237"/>
    <mergeCell ref="F235:F237"/>
    <mergeCell ref="G235:G237"/>
    <mergeCell ref="AQ21:AS21"/>
    <mergeCell ref="AQ22:AS23"/>
    <mergeCell ref="O40:Q40"/>
    <mergeCell ref="J40:N40"/>
    <mergeCell ref="B248:B252"/>
    <mergeCell ref="C248:C252"/>
    <mergeCell ref="D248:D252"/>
    <mergeCell ref="E248:E252"/>
    <mergeCell ref="F248:F252"/>
    <mergeCell ref="G248:G252"/>
    <mergeCell ref="B253:B255"/>
    <mergeCell ref="C253:C255"/>
    <mergeCell ref="D253:D255"/>
    <mergeCell ref="E253:E255"/>
    <mergeCell ref="F253:F255"/>
    <mergeCell ref="G253:G255"/>
    <mergeCell ref="B256:B258"/>
    <mergeCell ref="C256:C258"/>
    <mergeCell ref="D256:D258"/>
    <mergeCell ref="E256:E258"/>
    <mergeCell ref="F256:F258"/>
    <mergeCell ref="G256:G258"/>
    <mergeCell ref="B238:B241"/>
    <mergeCell ref="C238:C241"/>
    <mergeCell ref="D238:D241"/>
    <mergeCell ref="E238:E241"/>
    <mergeCell ref="F238:F241"/>
    <mergeCell ref="G238:G241"/>
    <mergeCell ref="B242:B244"/>
    <mergeCell ref="C242:C244"/>
    <mergeCell ref="D242:D244"/>
    <mergeCell ref="E242:E244"/>
  </mergeCells>
  <conditionalFormatting sqref="AG28">
    <cfRule type="cellIs" dxfId="53" priority="175" operator="greaterThan">
      <formula>V28+AB28</formula>
    </cfRule>
    <cfRule type="cellIs" dxfId="52" priority="176" operator="equal">
      <formula>V28+AB28</formula>
    </cfRule>
  </conditionalFormatting>
  <conditionalFormatting sqref="AA12 AE12 AG12 AC12">
    <cfRule type="cellIs" dxfId="51" priority="167" operator="equal">
      <formula>AA11</formula>
    </cfRule>
    <cfRule type="cellIs" dxfId="50" priority="168" operator="greaterThan">
      <formula>AA11</formula>
    </cfRule>
  </conditionalFormatting>
  <conditionalFormatting sqref="AA11 AL12 AC11 AE11 AG11 AR179:AS208">
    <cfRule type="cellIs" dxfId="49" priority="164" operator="equal">
      <formula>0</formula>
    </cfRule>
  </conditionalFormatting>
  <conditionalFormatting sqref="M64:R64 J59:O63 M70:R70">
    <cfRule type="cellIs" dxfId="48" priority="102" operator="equal">
      <formula>"None"</formula>
    </cfRule>
  </conditionalFormatting>
  <conditionalFormatting sqref="AQ12">
    <cfRule type="cellIs" dxfId="47" priority="192" operator="greaterThan">
      <formula>$AL$12</formula>
    </cfRule>
    <cfRule type="cellIs" dxfId="46" priority="193" operator="equal">
      <formula>$AL$12</formula>
    </cfRule>
    <cfRule type="cellIs" dxfId="45" priority="194" operator="lessThan">
      <formula>$AL$12</formula>
    </cfRule>
    <cfRule type="cellIs" priority="195" operator="lessThan">
      <formula>$AL$12</formula>
    </cfRule>
  </conditionalFormatting>
  <conditionalFormatting sqref="R72">
    <cfRule type="cellIs" dxfId="44" priority="83" operator="equal">
      <formula>$O$72</formula>
    </cfRule>
    <cfRule type="cellIs" dxfId="43" priority="84" operator="greaterThan">
      <formula>$O$72</formula>
    </cfRule>
    <cfRule type="cellIs" dxfId="42" priority="85" operator="lessThan">
      <formula>$O$72</formula>
    </cfRule>
  </conditionalFormatting>
  <conditionalFormatting sqref="X73:Y73">
    <cfRule type="expression" dxfId="41" priority="80">
      <formula>$X$72=0</formula>
    </cfRule>
  </conditionalFormatting>
  <conditionalFormatting sqref="Z73:AA73">
    <cfRule type="expression" dxfId="40" priority="74">
      <formula>$Z$72=0</formula>
    </cfRule>
    <cfRule type="expression" dxfId="39" priority="79">
      <formula>$X$72=0</formula>
    </cfRule>
  </conditionalFormatting>
  <conditionalFormatting sqref="AB73:AC73">
    <cfRule type="expression" dxfId="38" priority="73">
      <formula>$AB$72=0</formula>
    </cfRule>
    <cfRule type="expression" dxfId="37" priority="78">
      <formula>$X$72=0</formula>
    </cfRule>
  </conditionalFormatting>
  <conditionalFormatting sqref="AD73:AE73">
    <cfRule type="expression" dxfId="36" priority="72">
      <formula>$AD$72=0</formula>
    </cfRule>
    <cfRule type="expression" dxfId="35" priority="77">
      <formula>$X$72=0</formula>
    </cfRule>
  </conditionalFormatting>
  <conditionalFormatting sqref="AF73:AG73">
    <cfRule type="expression" dxfId="34" priority="71">
      <formula>$AF$72=0</formula>
    </cfRule>
    <cfRule type="expression" dxfId="33" priority="76">
      <formula>$X$72=0</formula>
    </cfRule>
  </conditionalFormatting>
  <conditionalFormatting sqref="AH73:AI73">
    <cfRule type="expression" dxfId="32" priority="70">
      <formula>$AH$72=0</formula>
    </cfRule>
    <cfRule type="expression" dxfId="31" priority="75">
      <formula>$X$72=0</formula>
    </cfRule>
  </conditionalFormatting>
  <conditionalFormatting sqref="P64:R64 J59:L63 P70:R70">
    <cfRule type="expression" dxfId="30" priority="69">
      <formula>$M$58=NONE</formula>
    </cfRule>
  </conditionalFormatting>
  <conditionalFormatting sqref="AO182:AP184">
    <cfRule type="cellIs" dxfId="29" priority="56" operator="greaterThan">
      <formula>$AR$182</formula>
    </cfRule>
    <cfRule type="cellIs" dxfId="28" priority="57" operator="equal">
      <formula>$AR$182</formula>
    </cfRule>
  </conditionalFormatting>
  <conditionalFormatting sqref="AO185:AP187">
    <cfRule type="cellIs" dxfId="27" priority="54" operator="equal">
      <formula>$AR$185</formula>
    </cfRule>
    <cfRule type="cellIs" dxfId="26" priority="55" operator="greaterThan">
      <formula>$AR$185</formula>
    </cfRule>
  </conditionalFormatting>
  <conditionalFormatting sqref="AO188:AP190">
    <cfRule type="cellIs" dxfId="25" priority="52" operator="equal">
      <formula>$AR$188</formula>
    </cfRule>
    <cfRule type="cellIs" dxfId="24" priority="53" operator="greaterThan">
      <formula>$AR$188</formula>
    </cfRule>
  </conditionalFormatting>
  <conditionalFormatting sqref="AO191:AP193">
    <cfRule type="cellIs" dxfId="23" priority="50" operator="equal">
      <formula>$AR$191</formula>
    </cfRule>
    <cfRule type="cellIs" dxfId="22" priority="51" operator="greaterThan">
      <formula>$AR$191</formula>
    </cfRule>
  </conditionalFormatting>
  <conditionalFormatting sqref="AO194:AP196">
    <cfRule type="cellIs" dxfId="21" priority="48" operator="equal">
      <formula>$AR$194</formula>
    </cfRule>
    <cfRule type="cellIs" dxfId="20" priority="49" operator="greaterThan">
      <formula>$AR$194</formula>
    </cfRule>
  </conditionalFormatting>
  <conditionalFormatting sqref="AO197:AP199">
    <cfRule type="cellIs" dxfId="19" priority="46" operator="equal">
      <formula>$AR$197</formula>
    </cfRule>
    <cfRule type="cellIs" dxfId="18" priority="47" operator="greaterThan">
      <formula>$AR$197</formula>
    </cfRule>
  </conditionalFormatting>
  <conditionalFormatting sqref="AO200:AP202">
    <cfRule type="cellIs" dxfId="17" priority="44" operator="equal">
      <formula>$AR$200</formula>
    </cfRule>
    <cfRule type="cellIs" dxfId="16" priority="45" operator="greaterThan">
      <formula>$AR$200</formula>
    </cfRule>
  </conditionalFormatting>
  <conditionalFormatting sqref="AO203:AP208">
    <cfRule type="cellIs" dxfId="15" priority="42" operator="equal">
      <formula>$AR$203</formula>
    </cfRule>
    <cfRule type="cellIs" dxfId="14" priority="43" operator="greaterThan">
      <formula>$AR$203</formula>
    </cfRule>
  </conditionalFormatting>
  <conditionalFormatting sqref="AN66">
    <cfRule type="cellIs" dxfId="13" priority="260" operator="equal">
      <formula>$AL$69</formula>
    </cfRule>
    <cfRule type="cellIs" dxfId="12" priority="261" operator="equal">
      <formula>$AH$69</formula>
    </cfRule>
    <cfRule type="cellIs" dxfId="11" priority="262" operator="equal">
      <formula>$AH$69</formula>
    </cfRule>
    <cfRule type="cellIs" dxfId="10" priority="263" operator="greaterThan">
      <formula>$AP$69</formula>
    </cfRule>
    <cfRule type="cellIs" dxfId="9" priority="264" operator="between">
      <formula>$AL$69</formula>
      <formula>$AP$69</formula>
    </cfRule>
    <cfRule type="cellIs" dxfId="8" priority="265" operator="between">
      <formula>$AH$69</formula>
      <formula>$AL$69</formula>
    </cfRule>
    <cfRule type="cellIs" dxfId="7" priority="266" operator="between">
      <formula>$AH$69</formula>
      <formula>$AL$69</formula>
    </cfRule>
    <cfRule type="cellIs" dxfId="6" priority="267" operator="between">
      <formula>0</formula>
      <formula>$AH$69</formula>
    </cfRule>
  </conditionalFormatting>
  <conditionalFormatting sqref="BM37">
    <cfRule type="cellIs" dxfId="5" priority="273" operator="between">
      <formula>$AL$69</formula>
      <formula>$AP$69</formula>
    </cfRule>
  </conditionalFormatting>
  <conditionalFormatting sqref="W59:Z63 AA74:AE75 AO149:AQ160">
    <cfRule type="cellIs" dxfId="4" priority="40" operator="equal">
      <formula>"NONE"</formula>
    </cfRule>
  </conditionalFormatting>
  <conditionalFormatting sqref="AO179:AP181">
    <cfRule type="cellIs" dxfId="3" priority="3" operator="equal">
      <formula>$AR$179</formula>
    </cfRule>
    <cfRule type="cellIs" dxfId="2" priority="4" operator="greaterThan">
      <formula>$AR$179</formula>
    </cfRule>
  </conditionalFormatting>
  <conditionalFormatting sqref="O40:Q40">
    <cfRule type="cellIs" dxfId="1" priority="2" operator="equal">
      <formula>0</formula>
    </cfRule>
    <cfRule type="cellIs" dxfId="0" priority="1" operator="equal">
      <formula>"Disadv"</formula>
    </cfRule>
  </conditionalFormatting>
  <dataValidations count="6">
    <dataValidation type="list" allowBlank="1" showInputMessage="1" showErrorMessage="1" promptTitle="Armor Type" prompt="Select the type of armor worn." sqref="AG22">
      <formula1>Armor</formula1>
    </dataValidation>
    <dataValidation type="list" allowBlank="1" showInputMessage="1" showErrorMessage="1" promptTitle="Magic Ability" prompt="Chose the ability that your class uses for casting spells." sqref="AO149:AQ149">
      <formula1>Abilities</formula1>
    </dataValidation>
    <dataValidation type="list" allowBlank="1" showInputMessage="1" showErrorMessage="1" promptTitle="Relevant Ability" prompt="Choose the relevant ability that is used with this attack roll." sqref="M70:O70 M59:O64">
      <formula1>Abilities</formula1>
    </dataValidation>
    <dataValidation type="list" allowBlank="1" showInputMessage="1" showErrorMessage="1" promptTitle="Damage Type" prompt="Select the type of damage dealt by this attack." sqref="W59:Z63">
      <formula1>dmgtypes</formula1>
    </dataValidation>
    <dataValidation type="list" allowBlank="1" showInputMessage="1" showErrorMessage="1" promptTitle="Damage Type" prompt="Select the type of damage dealt by this attack" sqref="AJ74:AN75">
      <formula1>dmgtypes</formula1>
    </dataValidation>
    <dataValidation type="list" allowBlank="1" showInputMessage="1" showErrorMessage="1" promptTitle="Stealth" prompt="Select how the armor worn effects Stealth checks made by the character." sqref="AQ22:AS23">
      <formula1>adv</formula1>
    </dataValidation>
  </dataValidations>
  <pageMargins left="0.5" right="0.5" top="0.5" bottom="0.5" header="0" footer="0"/>
  <pageSetup scale="68" fitToHeight="3" orientation="portrait" r:id="rId1"/>
  <rowBreaks count="3" manualBreakCount="3">
    <brk id="70" max="45" man="1"/>
    <brk id="140" max="45" man="1"/>
    <brk id="210" max="45" man="1"/>
  </rowBreaks>
  <colBreaks count="1" manualBreakCount="1">
    <brk id="46" max="191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sqref="A1:F1"/>
    </sheetView>
  </sheetViews>
  <sheetFormatPr defaultRowHeight="15"/>
  <cols>
    <col min="1" max="1" width="9.5703125" style="51" bestFit="1" customWidth="1"/>
    <col min="2" max="16384" width="9.140625" style="51"/>
  </cols>
  <sheetData>
    <row r="1" spans="1:6">
      <c r="A1" s="958" t="s">
        <v>134</v>
      </c>
      <c r="B1" s="962"/>
      <c r="C1" s="962"/>
      <c r="D1" s="962"/>
      <c r="E1" s="962"/>
      <c r="F1" s="963"/>
    </row>
    <row r="2" spans="1:6">
      <c r="A2" s="54" t="s">
        <v>96</v>
      </c>
      <c r="B2" s="55" t="s">
        <v>96</v>
      </c>
      <c r="C2" s="55" t="s">
        <v>96</v>
      </c>
      <c r="D2" s="55"/>
      <c r="E2" s="56"/>
      <c r="F2" s="57"/>
    </row>
    <row r="3" spans="1:6">
      <c r="A3" s="54" t="s">
        <v>37</v>
      </c>
      <c r="B3" s="58">
        <f>'Character Sheet'!AQ14+'Character Sheet'!A17</f>
        <v>1</v>
      </c>
      <c r="C3" s="58">
        <f t="shared" ref="C3:C8" si="0">8+B3</f>
        <v>9</v>
      </c>
      <c r="D3" s="56"/>
      <c r="E3" s="56"/>
      <c r="F3" s="57"/>
    </row>
    <row r="4" spans="1:6">
      <c r="A4" s="54" t="s">
        <v>42</v>
      </c>
      <c r="B4" s="58">
        <f>'Character Sheet'!AQ14+'Character Sheet'!A24</f>
        <v>1</v>
      </c>
      <c r="C4" s="58">
        <f t="shared" si="0"/>
        <v>9</v>
      </c>
      <c r="D4" s="56"/>
      <c r="E4" s="56"/>
      <c r="F4" s="57"/>
    </row>
    <row r="5" spans="1:6">
      <c r="A5" s="54" t="s">
        <v>41</v>
      </c>
      <c r="B5" s="58">
        <f>'Character Sheet'!AQ14+'Character Sheet'!A31</f>
        <v>1</v>
      </c>
      <c r="C5" s="58">
        <f t="shared" si="0"/>
        <v>9</v>
      </c>
      <c r="D5" s="56"/>
      <c r="E5" s="56"/>
      <c r="F5" s="57"/>
    </row>
    <row r="6" spans="1:6">
      <c r="A6" s="54" t="s">
        <v>40</v>
      </c>
      <c r="B6" s="58">
        <f>'Character Sheet'!AQ14+'Character Sheet'!A38</f>
        <v>1</v>
      </c>
      <c r="C6" s="58">
        <f t="shared" si="0"/>
        <v>9</v>
      </c>
      <c r="D6" s="56"/>
      <c r="E6" s="56"/>
      <c r="F6" s="57"/>
    </row>
    <row r="7" spans="1:6">
      <c r="A7" s="54" t="s">
        <v>39</v>
      </c>
      <c r="B7" s="58">
        <f>'Character Sheet'!AQ14+'Character Sheet'!A45</f>
        <v>1</v>
      </c>
      <c r="C7" s="58">
        <f t="shared" si="0"/>
        <v>9</v>
      </c>
      <c r="D7" s="56"/>
      <c r="E7" s="56"/>
      <c r="F7" s="57"/>
    </row>
    <row r="8" spans="1:6" ht="15.75" thickBot="1">
      <c r="A8" s="59" t="s">
        <v>38</v>
      </c>
      <c r="B8" s="60">
        <f>'Character Sheet'!AQ14+'Character Sheet'!A52</f>
        <v>1</v>
      </c>
      <c r="C8" s="60">
        <f t="shared" si="0"/>
        <v>9</v>
      </c>
      <c r="D8" s="61"/>
      <c r="E8" s="61"/>
      <c r="F8" s="62"/>
    </row>
    <row r="9" spans="1:6" ht="15.75" thickBot="1"/>
    <row r="10" spans="1:6">
      <c r="A10" s="958" t="s">
        <v>133</v>
      </c>
      <c r="B10" s="959"/>
      <c r="C10" s="959"/>
      <c r="D10" s="959"/>
      <c r="E10" s="960"/>
      <c r="F10" s="961"/>
    </row>
    <row r="11" spans="1:6">
      <c r="A11" s="63" t="s">
        <v>96</v>
      </c>
      <c r="B11" s="64"/>
      <c r="C11" s="58"/>
      <c r="D11" s="58">
        <f>'Character Sheet'!A24</f>
        <v>0</v>
      </c>
      <c r="E11" s="56"/>
      <c r="F11" s="57"/>
    </row>
    <row r="12" spans="1:6">
      <c r="A12" s="63" t="s">
        <v>63</v>
      </c>
      <c r="B12" s="64"/>
      <c r="C12" s="58"/>
      <c r="D12" s="58">
        <f>'Character Sheet'!A24</f>
        <v>0</v>
      </c>
      <c r="E12" s="56"/>
      <c r="F12" s="57"/>
    </row>
    <row r="13" spans="1:6">
      <c r="A13" s="63" t="s">
        <v>64</v>
      </c>
      <c r="B13" s="58">
        <f>'Character Sheet'!A24</f>
        <v>0</v>
      </c>
      <c r="C13" s="58">
        <v>2</v>
      </c>
      <c r="D13" s="58">
        <f>IF(C13&gt;B13,B13,C13)</f>
        <v>0</v>
      </c>
      <c r="E13" s="56"/>
      <c r="F13" s="57"/>
    </row>
    <row r="14" spans="1:6" ht="15.75" thickBot="1">
      <c r="A14" s="65" t="s">
        <v>77</v>
      </c>
      <c r="B14" s="66"/>
      <c r="C14" s="60"/>
      <c r="D14" s="60">
        <v>0</v>
      </c>
      <c r="E14" s="61"/>
      <c r="F14" s="62"/>
    </row>
    <row r="15" spans="1:6" ht="15.75" thickBot="1"/>
    <row r="16" spans="1:6">
      <c r="A16" s="81" t="s">
        <v>173</v>
      </c>
      <c r="B16" s="82"/>
      <c r="C16" s="82"/>
      <c r="D16" s="83"/>
    </row>
    <row r="17" spans="1:4" ht="15.75" thickBot="1">
      <c r="A17" s="84">
        <f>ROUNDDOWN('Character Sheet'!AQ14/2,0)</f>
        <v>0</v>
      </c>
      <c r="B17" s="61"/>
      <c r="C17" s="61"/>
      <c r="D17" s="62"/>
    </row>
    <row r="18" spans="1:4" ht="15.75" thickBot="1">
      <c r="C18" s="50"/>
    </row>
    <row r="19" spans="1:4">
      <c r="A19" s="81" t="s">
        <v>190</v>
      </c>
      <c r="B19" s="83"/>
      <c r="C19" s="50"/>
    </row>
    <row r="20" spans="1:4">
      <c r="A20" s="101" t="s">
        <v>96</v>
      </c>
      <c r="B20" s="57"/>
      <c r="C20" s="50"/>
    </row>
    <row r="21" spans="1:4">
      <c r="A21" s="101" t="s">
        <v>180</v>
      </c>
      <c r="B21" s="57"/>
      <c r="C21" s="50"/>
    </row>
    <row r="22" spans="1:4">
      <c r="A22" s="101" t="s">
        <v>181</v>
      </c>
      <c r="B22" s="57"/>
      <c r="C22" s="50"/>
    </row>
    <row r="23" spans="1:4">
      <c r="A23" s="101" t="s">
        <v>182</v>
      </c>
      <c r="B23" s="57"/>
      <c r="C23" s="50"/>
    </row>
    <row r="24" spans="1:4">
      <c r="A24" s="101" t="s">
        <v>177</v>
      </c>
      <c r="B24" s="57"/>
    </row>
    <row r="25" spans="1:4">
      <c r="A25" s="101" t="s">
        <v>183</v>
      </c>
      <c r="B25" s="57"/>
    </row>
    <row r="26" spans="1:4">
      <c r="A26" s="101" t="s">
        <v>184</v>
      </c>
      <c r="B26" s="57"/>
    </row>
    <row r="27" spans="1:4">
      <c r="A27" s="101" t="s">
        <v>178</v>
      </c>
      <c r="B27" s="57"/>
    </row>
    <row r="28" spans="1:4">
      <c r="A28" s="101" t="s">
        <v>179</v>
      </c>
      <c r="B28" s="57"/>
    </row>
    <row r="29" spans="1:4">
      <c r="A29" s="101" t="s">
        <v>185</v>
      </c>
      <c r="B29" s="57"/>
    </row>
    <row r="30" spans="1:4">
      <c r="A30" s="101" t="s">
        <v>186</v>
      </c>
      <c r="B30" s="57"/>
    </row>
    <row r="31" spans="1:4">
      <c r="A31" s="101" t="s">
        <v>187</v>
      </c>
      <c r="B31" s="57"/>
    </row>
    <row r="32" spans="1:4">
      <c r="A32" s="101" t="s">
        <v>188</v>
      </c>
      <c r="B32" s="57"/>
    </row>
    <row r="33" spans="1:2" ht="15.75" thickBot="1">
      <c r="A33" s="84" t="s">
        <v>189</v>
      </c>
      <c r="B33" s="62"/>
    </row>
    <row r="34" spans="1:2" ht="15.75" thickBot="1"/>
    <row r="35" spans="1:2">
      <c r="A35" s="81" t="s">
        <v>193</v>
      </c>
      <c r="B35" s="83"/>
    </row>
    <row r="36" spans="1:2" ht="15.75" thickBot="1">
      <c r="A36" s="84">
        <f>'Character Sheet'!AN22+'Character Sheet'!AR24+'Character Sheet'!AF59+'Character Sheet'!AF60+'Character Sheet'!AF61+'Character Sheet'!AF62+'Character Sheet'!AF63+('Character Sheet'!AD38*'Character Sheet'!AB38)+('Character Sheet'!AB39*'Character Sheet'!AD39)+('Character Sheet'!AB40*'Character Sheet'!AD40)+('Character Sheet'!AB41*'Character Sheet'!AD41)+('Character Sheet'!AB42*'Character Sheet'!AD42)+('Character Sheet'!AB43*'Character Sheet'!AD43)+('Character Sheet'!AB44*'Character Sheet'!AD44)+('Character Sheet'!AB45*'Character Sheet'!AD45)+('Character Sheet'!AB46*'Character Sheet'!AD46)+('Character Sheet'!AB47*'Character Sheet'!AD47)+('Character Sheet'!AB48*'Character Sheet'!AD48)+('Character Sheet'!AB49*'Character Sheet'!AD49)+('Character Sheet'!AB50*'Character Sheet'!AD50)+('Character Sheet'!AB51*'Character Sheet'!AD51)+('Character Sheet'!AB55*'Character Sheet'!AD55)+('Character Sheet'!AO38*'Character Sheet'!AQ38)+('Character Sheet'!AO39*'Character Sheet'!AQ39)+('Character Sheet'!AO40*'Character Sheet'!AQ40)+('Character Sheet'!AO41*'Character Sheet'!AQ41)+('Character Sheet'!AO42*'Character Sheet'!AQ42)+('Character Sheet'!AO43*'Character Sheet'!AQ43)+('Character Sheet'!AO44*'Character Sheet'!AQ44)+('Character Sheet'!AO45*'Character Sheet'!AQ45)+('Character Sheet'!AO46*'Character Sheet'!AQ46)+('Character Sheet'!AO47*'Character Sheet'!AQ47)+('Character Sheet'!AO48*'Character Sheet'!AQ48)+('Character Sheet'!AO49*'Character Sheet'!AQ49)+('Character Sheet'!AO50*'Character Sheet'!AQ50)+('Character Sheet'!AO51*'Character Sheet'!AQ51)+('Character Sheet'!AB52*'Character Sheet'!AD52)+('Character Sheet'!AB53*'Character Sheet'!AD53)+('Character Sheet'!AB54*'Character Sheet'!AD54)+('Character Sheet'!AO52*'Character Sheet'!AQ52)+('Character Sheet'!AO53*'Character Sheet'!AQ53)+('Character Sheet'!AO54*'Character Sheet'!AQ54)+('Character Sheet'!AO55*'Character Sheet'!AQ55)+'Character Sheet'!J66+'Character Sheet'!J67+'Character Sheet'!J68+'Character Sheet'!J69+('Character Sheet'!AE34+'Character Sheet'!AH34+'Character Sheet'!AK34+'Character Sheet'!AN34+'Character Sheet'!AQ34)/50</f>
        <v>0</v>
      </c>
      <c r="B36" s="62"/>
    </row>
    <row r="37" spans="1:2" ht="15.75" thickBot="1"/>
    <row r="38" spans="1:2">
      <c r="A38" s="958" t="s">
        <v>200</v>
      </c>
      <c r="B38" s="964"/>
    </row>
    <row r="39" spans="1:2">
      <c r="A39" s="106" t="s">
        <v>199</v>
      </c>
      <c r="B39" s="103"/>
    </row>
    <row r="40" spans="1:2" ht="15.75" thickBot="1">
      <c r="A40" s="105" t="s">
        <v>201</v>
      </c>
      <c r="B40" s="104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3">
    <mergeCell ref="A10:F10"/>
    <mergeCell ref="A1:F1"/>
    <mergeCell ref="A38:B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Character Sheet</vt:lpstr>
      <vt:lpstr>Config</vt:lpstr>
      <vt:lpstr>Abilities</vt:lpstr>
      <vt:lpstr>adv</vt:lpstr>
      <vt:lpstr>Armor</vt:lpstr>
      <vt:lpstr>dmgtypes</vt:lpstr>
      <vt:lpstr>'Character Sheet'!Print_Area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Kismet</dc:creator>
  <cp:lastModifiedBy>Kismet</cp:lastModifiedBy>
  <cp:lastPrinted>2014-11-03T19:24:45Z</cp:lastPrinted>
  <dcterms:created xsi:type="dcterms:W3CDTF">2014-09-27T15:21:54Z</dcterms:created>
  <dcterms:modified xsi:type="dcterms:W3CDTF">2014-11-08T04:13:09Z</dcterms:modified>
</cp:coreProperties>
</file>