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brew" sheetId="1" r:id="rId4"/>
    <sheet state="visible" name="Xanathars" sheetId="2" r:id="rId5"/>
    <sheet state="visible" name="Dungeon Masters Guide" sheetId="3" r:id="rId6"/>
  </sheets>
  <definedNames/>
  <calcPr/>
</workbook>
</file>

<file path=xl/sharedStrings.xml><?xml version="1.0" encoding="utf-8"?>
<sst xmlns="http://schemas.openxmlformats.org/spreadsheetml/2006/main" count="109" uniqueCount="34">
  <si>
    <t>Max Monthly income</t>
  </si>
  <si>
    <t>Max annal income (gp)</t>
  </si>
  <si>
    <t xml:space="preserve"> Profit per DAY AFTER marketing (gp)</t>
  </si>
  <si>
    <t xml:space="preserve"> Profit per item AFTER marketing (gp)</t>
  </si>
  <si>
    <t xml:space="preserve"> Profit per item before marketing (gp)</t>
  </si>
  <si>
    <t>Spell level</t>
  </si>
  <si>
    <t>Minimum caster level</t>
  </si>
  <si>
    <t>Rarity</t>
  </si>
  <si>
    <t xml:space="preserve">Homebrew Market Price </t>
  </si>
  <si>
    <t>Spell scribing (days)</t>
  </si>
  <si>
    <t>Spell scribing cost (gp)</t>
  </si>
  <si>
    <t>Days to find buyer</t>
  </si>
  <si>
    <t>Cost to find buyer (gp)</t>
  </si>
  <si>
    <t>Seller's cost/day</t>
  </si>
  <si>
    <t>Average</t>
  </si>
  <si>
    <t>Minimum</t>
  </si>
  <si>
    <t>Maximum</t>
  </si>
  <si>
    <t>Base</t>
  </si>
  <si>
    <t>Low</t>
  </si>
  <si>
    <t>High</t>
  </si>
  <si>
    <t>cantrip</t>
  </si>
  <si>
    <t>common</t>
  </si>
  <si>
    <t>uncommon</t>
  </si>
  <si>
    <t>rare</t>
  </si>
  <si>
    <t>very rare</t>
  </si>
  <si>
    <t>legendary</t>
  </si>
  <si>
    <t>Minimum level</t>
  </si>
  <si>
    <t xml:space="preserve">Xanthar's Market Price </t>
  </si>
  <si>
    <t>Xanthar's spell scribing (days)</t>
  </si>
  <si>
    <t>Xanthar's spell scribing cost (gp)</t>
  </si>
  <si>
    <t>Max monthly income</t>
  </si>
  <si>
    <t xml:space="preserve">DMG Market Price </t>
  </si>
  <si>
    <t>DMG spell scribing (days)</t>
  </si>
  <si>
    <t>DMG spell scribing cost (gp)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</si>
</sst>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9.0"/>
      <color theme="1"/>
      <name val="Arial"/>
      <scheme val="minor"/>
    </font>
    <font>
      <b/>
      <sz val="9.0"/>
      <color theme="1"/>
      <name val="Arial"/>
      <scheme val="minor"/>
    </font>
    <font>
      <i/>
      <color rgb="FF666666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3" xfId="0" applyAlignment="1" applyFill="1" applyFont="1" applyNumberForma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readingOrder="0" shrinkToFit="0" vertical="center" wrapText="1"/>
    </xf>
    <xf borderId="0" fillId="3" fontId="3" numFmtId="3" xfId="0" applyAlignment="1" applyFill="1" applyFont="1" applyNumberFormat="1">
      <alignment horizontal="center" readingOrder="0" shrinkToFit="0" wrapText="1"/>
    </xf>
    <xf borderId="0" fillId="3" fontId="3" numFmtId="0" xfId="0" applyAlignment="1" applyFont="1">
      <alignment horizontal="center" readingOrder="0" shrinkToFit="0" wrapText="1"/>
    </xf>
    <xf borderId="0" fillId="3" fontId="4" numFmtId="0" xfId="0" applyAlignment="1" applyFont="1">
      <alignment horizontal="center" readingOrder="0" shrinkToFit="0" wrapText="1"/>
    </xf>
    <xf borderId="0" fillId="3" fontId="3" numFmtId="0" xfId="0" applyAlignment="1" applyFont="1">
      <alignment readingOrder="0" shrinkToFit="0" wrapText="1"/>
    </xf>
    <xf borderId="0" fillId="3" fontId="4" numFmtId="0" xfId="0" applyAlignment="1" applyFont="1">
      <alignment readingOrder="0" shrinkToFit="0" wrapText="1"/>
    </xf>
    <xf borderId="0" fillId="4" fontId="1" numFmtId="3" xfId="0" applyAlignment="1" applyFill="1" applyFont="1" applyNumberFormat="1">
      <alignment horizontal="center" readingOrder="0"/>
    </xf>
    <xf borderId="0" fillId="4" fontId="1" numFmtId="1" xfId="0" applyAlignment="1" applyFont="1" applyNumberFormat="1">
      <alignment horizontal="center" readingOrder="0"/>
    </xf>
    <xf borderId="0" fillId="4" fontId="2" numFmtId="3" xfId="0" applyAlignment="1" applyFont="1" applyNumberFormat="1">
      <alignment horizontal="center" readingOrder="0"/>
    </xf>
    <xf borderId="0" fillId="4" fontId="1" numFmtId="0" xfId="0" applyAlignment="1" applyFont="1">
      <alignment horizontal="center" readingOrder="0"/>
    </xf>
    <xf borderId="0" fillId="4" fontId="1" numFmtId="0" xfId="0" applyAlignment="1" applyFont="1">
      <alignment readingOrder="0"/>
    </xf>
    <xf borderId="0" fillId="4" fontId="2" numFmtId="3" xfId="0" applyFont="1" applyNumberFormat="1"/>
    <xf borderId="0" fillId="4" fontId="1" numFmtId="3" xfId="0" applyFont="1" applyNumberFormat="1"/>
    <xf borderId="0" fillId="4" fontId="1" numFmtId="3" xfId="0" applyAlignment="1" applyFont="1" applyNumberFormat="1">
      <alignment readingOrder="0"/>
    </xf>
    <xf borderId="0" fillId="5" fontId="1" numFmtId="3" xfId="0" applyAlignment="1" applyFill="1" applyFont="1" applyNumberFormat="1">
      <alignment horizontal="center" readingOrder="0"/>
    </xf>
    <xf borderId="0" fillId="5" fontId="1" numFmtId="1" xfId="0" applyAlignment="1" applyFont="1" applyNumberFormat="1">
      <alignment horizontal="center" readingOrder="0"/>
    </xf>
    <xf borderId="0" fillId="5" fontId="2" numFmtId="3" xfId="0" applyAlignment="1" applyFont="1" applyNumberFormat="1">
      <alignment horizontal="center" readingOrder="0"/>
    </xf>
    <xf borderId="0" fillId="5" fontId="1" numFmtId="0" xfId="0" applyAlignment="1" applyFont="1">
      <alignment horizontal="center" readingOrder="0"/>
    </xf>
    <xf borderId="0" fillId="5" fontId="1" numFmtId="0" xfId="0" applyAlignment="1" applyFont="1">
      <alignment readingOrder="0"/>
    </xf>
    <xf borderId="0" fillId="5" fontId="2" numFmtId="3" xfId="0" applyFont="1" applyNumberFormat="1"/>
    <xf borderId="0" fillId="5" fontId="1" numFmtId="3" xfId="0" applyFont="1" applyNumberFormat="1"/>
    <xf borderId="0" fillId="5" fontId="1" numFmtId="3" xfId="0" applyAlignment="1" applyFont="1" applyNumberFormat="1">
      <alignment readingOrder="0"/>
    </xf>
    <xf borderId="0" fillId="0" fontId="1" numFmtId="3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5" numFmtId="0" xfId="0" applyFont="1"/>
    <xf borderId="0" fillId="3" fontId="1" numFmtId="3" xfId="0" applyAlignment="1" applyFont="1" applyNumberFormat="1">
      <alignment horizontal="center" readingOrder="0" shrinkToFit="0" wrapText="1"/>
    </xf>
    <xf borderId="0" fillId="3" fontId="1" numFmtId="0" xfId="0" applyAlignment="1" applyFont="1">
      <alignment horizontal="center" readingOrder="0" shrinkToFit="0" wrapText="1"/>
    </xf>
    <xf borderId="0" fillId="3" fontId="1" numFmtId="0" xfId="0" applyAlignment="1" applyFont="1">
      <alignment readingOrder="0" shrinkToFit="0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63"/>
    <col customWidth="1" min="2" max="2" width="9.75"/>
    <col customWidth="1" min="3" max="3" width="6.88"/>
    <col customWidth="1" min="4" max="4" width="8.0"/>
    <col customWidth="1" min="5" max="5" width="8.25"/>
    <col customWidth="1" min="6" max="6" width="8.5"/>
    <col customWidth="1" min="7" max="7" width="8.38"/>
    <col customWidth="1" min="8" max="8" width="8.63"/>
    <col customWidth="1" min="9" max="9" width="8.0"/>
    <col customWidth="1" min="10" max="10" width="8.5"/>
    <col customWidth="1" min="11" max="11" width="7.88"/>
    <col customWidth="1" min="12" max="12" width="7.0"/>
    <col customWidth="1" min="13" max="13" width="8.0"/>
    <col customWidth="1" hidden="1" min="14" max="14" width="9.25"/>
    <col customWidth="1" min="15" max="15" width="7.88"/>
    <col customWidth="1" min="16" max="16" width="7.75"/>
    <col customWidth="1" min="17" max="17" width="7.63"/>
    <col customWidth="1" min="18" max="18" width="7.0"/>
    <col customWidth="1" min="19" max="19" width="7.75"/>
    <col customWidth="1" min="20" max="20" width="7.0"/>
    <col customWidth="1" min="21" max="21" width="7.25"/>
    <col customWidth="1" min="22" max="22" width="7.88"/>
  </cols>
  <sheetData>
    <row r="1">
      <c r="A1" s="1" t="s">
        <v>0</v>
      </c>
      <c r="B1" s="1" t="s">
        <v>1</v>
      </c>
      <c r="C1" s="2" t="s">
        <v>2</v>
      </c>
      <c r="F1" s="3" t="s">
        <v>3</v>
      </c>
      <c r="I1" s="3" t="s">
        <v>4</v>
      </c>
      <c r="L1" s="2" t="s">
        <v>5</v>
      </c>
      <c r="M1" s="2" t="s">
        <v>6</v>
      </c>
      <c r="N1" s="4" t="s">
        <v>7</v>
      </c>
      <c r="O1" s="3" t="s">
        <v>8</v>
      </c>
      <c r="R1" s="2" t="s">
        <v>9</v>
      </c>
      <c r="S1" s="4" t="s">
        <v>10</v>
      </c>
      <c r="T1" s="2" t="s">
        <v>11</v>
      </c>
      <c r="U1" s="2" t="s">
        <v>12</v>
      </c>
      <c r="V1" s="2" t="s">
        <v>13</v>
      </c>
    </row>
    <row r="2">
      <c r="A2" s="5"/>
      <c r="B2" s="5"/>
      <c r="C2" s="6" t="s">
        <v>14</v>
      </c>
      <c r="D2" s="6" t="s">
        <v>15</v>
      </c>
      <c r="E2" s="6" t="s">
        <v>16</v>
      </c>
      <c r="F2" s="7" t="s">
        <v>14</v>
      </c>
      <c r="G2" s="6" t="s">
        <v>15</v>
      </c>
      <c r="H2" s="6" t="s">
        <v>16</v>
      </c>
      <c r="I2" s="7" t="s">
        <v>14</v>
      </c>
      <c r="J2" s="6" t="s">
        <v>15</v>
      </c>
      <c r="K2" s="6" t="s">
        <v>16</v>
      </c>
      <c r="L2" s="6"/>
      <c r="M2" s="6"/>
      <c r="N2" s="8"/>
      <c r="O2" s="9" t="s">
        <v>17</v>
      </c>
      <c r="P2" s="8" t="s">
        <v>18</v>
      </c>
      <c r="Q2" s="8" t="s">
        <v>19</v>
      </c>
      <c r="R2" s="8"/>
      <c r="S2" s="8"/>
      <c r="T2" s="6"/>
      <c r="U2" s="6"/>
      <c r="V2" s="6"/>
    </row>
    <row r="3">
      <c r="A3" s="10">
        <f t="shared" ref="A3:A12" si="2">B3/12</f>
        <v>471.534375</v>
      </c>
      <c r="B3" s="10">
        <f t="shared" ref="B3:B12" si="3">E3*365</f>
        <v>5658.4125</v>
      </c>
      <c r="C3" s="11">
        <f t="shared" ref="C3:E3" si="1">F3/$R3</f>
        <v>9</v>
      </c>
      <c r="D3" s="11">
        <f t="shared" si="1"/>
        <v>2.4975</v>
      </c>
      <c r="E3" s="11">
        <f t="shared" si="1"/>
        <v>15.5025</v>
      </c>
      <c r="F3" s="12">
        <f t="shared" ref="F3:F12" si="5">$O3-$S3-U3</f>
        <v>36</v>
      </c>
      <c r="G3" s="10">
        <f t="shared" ref="G3:G12" si="6">$P3-$S3-U3</f>
        <v>9.99</v>
      </c>
      <c r="H3" s="10">
        <f t="shared" ref="H3:H12" si="7">$Q3-$S3-U3</f>
        <v>62.01</v>
      </c>
      <c r="I3" s="12">
        <f t="shared" ref="I3:I12" si="8">$O3-$S3</f>
        <v>37.02</v>
      </c>
      <c r="J3" s="10">
        <f t="shared" ref="J3:J12" si="9">$P3-$S3</f>
        <v>11.01</v>
      </c>
      <c r="K3" s="10">
        <f t="shared" ref="K3:K12" si="10">$Q3-$S3</f>
        <v>63.03</v>
      </c>
      <c r="L3" s="13" t="s">
        <v>20</v>
      </c>
      <c r="M3" s="13">
        <v>3.0</v>
      </c>
      <c r="N3" s="14" t="s">
        <v>21</v>
      </c>
      <c r="O3" s="15">
        <f t="shared" ref="O3:O12" si="11">(3*M3)*R3+S3+U3</f>
        <v>52.02</v>
      </c>
      <c r="P3" s="16">
        <f t="shared" ref="P3:P12" si="12">O3*0.5</f>
        <v>26.01</v>
      </c>
      <c r="Q3" s="16">
        <f t="shared" ref="Q3:Q12" si="13">O3*1.5</f>
        <v>78.03</v>
      </c>
      <c r="R3" s="17">
        <v>4.0</v>
      </c>
      <c r="S3" s="17">
        <v>15.0</v>
      </c>
      <c r="T3" s="10">
        <v>1.0</v>
      </c>
      <c r="U3" s="10">
        <v>1.02</v>
      </c>
      <c r="V3" s="10">
        <v>1.0</v>
      </c>
    </row>
    <row r="4">
      <c r="A4" s="18">
        <f t="shared" si="2"/>
        <v>478.9104167</v>
      </c>
      <c r="B4" s="18">
        <f t="shared" si="3"/>
        <v>5746.925</v>
      </c>
      <c r="C4" s="19">
        <f t="shared" ref="C4:E4" si="4">F4/$R4</f>
        <v>9</v>
      </c>
      <c r="D4" s="19">
        <f t="shared" si="4"/>
        <v>2.255</v>
      </c>
      <c r="E4" s="19">
        <f t="shared" si="4"/>
        <v>15.745</v>
      </c>
      <c r="F4" s="20">
        <f t="shared" si="5"/>
        <v>54</v>
      </c>
      <c r="G4" s="18">
        <f t="shared" si="6"/>
        <v>13.53</v>
      </c>
      <c r="H4" s="18">
        <f t="shared" si="7"/>
        <v>94.47</v>
      </c>
      <c r="I4" s="20">
        <f t="shared" si="8"/>
        <v>55.94</v>
      </c>
      <c r="J4" s="18">
        <f t="shared" si="9"/>
        <v>15.47</v>
      </c>
      <c r="K4" s="18">
        <f t="shared" si="10"/>
        <v>96.41</v>
      </c>
      <c r="L4" s="21">
        <v>1.0</v>
      </c>
      <c r="M4" s="21">
        <v>3.0</v>
      </c>
      <c r="N4" s="22" t="s">
        <v>21</v>
      </c>
      <c r="O4" s="23">
        <f t="shared" si="11"/>
        <v>80.94</v>
      </c>
      <c r="P4" s="24">
        <f t="shared" si="12"/>
        <v>40.47</v>
      </c>
      <c r="Q4" s="24">
        <f t="shared" si="13"/>
        <v>121.41</v>
      </c>
      <c r="R4" s="25">
        <v>6.0</v>
      </c>
      <c r="S4" s="25">
        <v>25.0</v>
      </c>
      <c r="T4" s="18">
        <v>2.0</v>
      </c>
      <c r="U4" s="18">
        <v>1.94</v>
      </c>
      <c r="V4" s="18">
        <v>1.0</v>
      </c>
    </row>
    <row r="5">
      <c r="A5" s="10">
        <f t="shared" si="2"/>
        <v>899.496875</v>
      </c>
      <c r="B5" s="10">
        <f t="shared" si="3"/>
        <v>10793.9625</v>
      </c>
      <c r="C5" s="11">
        <f t="shared" ref="C5:E5" si="14">F5/$R5</f>
        <v>9</v>
      </c>
      <c r="D5" s="11">
        <f t="shared" si="14"/>
        <v>-11.5725</v>
      </c>
      <c r="E5" s="11">
        <f t="shared" si="14"/>
        <v>29.5725</v>
      </c>
      <c r="F5" s="12">
        <f t="shared" si="5"/>
        <v>72</v>
      </c>
      <c r="G5" s="10">
        <f t="shared" si="6"/>
        <v>-92.58</v>
      </c>
      <c r="H5" s="10">
        <f t="shared" si="7"/>
        <v>236.58</v>
      </c>
      <c r="I5" s="12">
        <f t="shared" si="8"/>
        <v>79.16</v>
      </c>
      <c r="J5" s="10">
        <f t="shared" si="9"/>
        <v>-85.42</v>
      </c>
      <c r="K5" s="10">
        <f t="shared" si="10"/>
        <v>243.74</v>
      </c>
      <c r="L5" s="13">
        <v>2.0</v>
      </c>
      <c r="M5" s="13">
        <v>3.0</v>
      </c>
      <c r="N5" s="14" t="s">
        <v>22</v>
      </c>
      <c r="O5" s="15">
        <f t="shared" si="11"/>
        <v>329.16</v>
      </c>
      <c r="P5" s="16">
        <f t="shared" si="12"/>
        <v>164.58</v>
      </c>
      <c r="Q5" s="16">
        <f t="shared" si="13"/>
        <v>493.74</v>
      </c>
      <c r="R5" s="17">
        <v>8.0</v>
      </c>
      <c r="S5" s="17">
        <v>250.0</v>
      </c>
      <c r="T5" s="10">
        <v>4.0</v>
      </c>
      <c r="U5" s="10">
        <v>7.16</v>
      </c>
      <c r="V5" s="10">
        <v>2.0</v>
      </c>
    </row>
    <row r="6">
      <c r="A6" s="18">
        <f t="shared" si="2"/>
        <v>1467.3</v>
      </c>
      <c r="B6" s="18">
        <f t="shared" si="3"/>
        <v>17607.6</v>
      </c>
      <c r="C6" s="19">
        <f t="shared" ref="C6:E6" si="15">F6/$R6</f>
        <v>15</v>
      </c>
      <c r="D6" s="19">
        <f t="shared" si="15"/>
        <v>-18.24</v>
      </c>
      <c r="E6" s="19">
        <f t="shared" si="15"/>
        <v>48.24</v>
      </c>
      <c r="F6" s="20">
        <f t="shared" si="5"/>
        <v>150</v>
      </c>
      <c r="G6" s="18">
        <f t="shared" si="6"/>
        <v>-182.4</v>
      </c>
      <c r="H6" s="18">
        <f t="shared" si="7"/>
        <v>482.4</v>
      </c>
      <c r="I6" s="20">
        <f t="shared" si="8"/>
        <v>164.8</v>
      </c>
      <c r="J6" s="18">
        <f t="shared" si="9"/>
        <v>-167.6</v>
      </c>
      <c r="K6" s="18">
        <f t="shared" si="10"/>
        <v>497.2</v>
      </c>
      <c r="L6" s="21">
        <v>3.0</v>
      </c>
      <c r="M6" s="21">
        <v>5.0</v>
      </c>
      <c r="N6" s="22" t="s">
        <v>22</v>
      </c>
      <c r="O6" s="23">
        <f t="shared" si="11"/>
        <v>664.8</v>
      </c>
      <c r="P6" s="24">
        <f t="shared" si="12"/>
        <v>332.4</v>
      </c>
      <c r="Q6" s="24">
        <f t="shared" si="13"/>
        <v>997.2</v>
      </c>
      <c r="R6" s="25">
        <v>10.0</v>
      </c>
      <c r="S6" s="25">
        <v>500.0</v>
      </c>
      <c r="T6" s="18">
        <v>8.0</v>
      </c>
      <c r="U6" s="18">
        <v>14.8</v>
      </c>
      <c r="V6" s="18">
        <v>4.0</v>
      </c>
    </row>
    <row r="7">
      <c r="A7" s="10">
        <f t="shared" si="2"/>
        <v>2907.4075</v>
      </c>
      <c r="B7" s="10">
        <f t="shared" si="3"/>
        <v>34888.89</v>
      </c>
      <c r="C7" s="11">
        <f t="shared" ref="C7:E7" si="16">F7/$R7</f>
        <v>21</v>
      </c>
      <c r="D7" s="11">
        <f t="shared" si="16"/>
        <v>-53.586</v>
      </c>
      <c r="E7" s="11">
        <f t="shared" si="16"/>
        <v>95.586</v>
      </c>
      <c r="F7" s="12">
        <f t="shared" si="5"/>
        <v>420</v>
      </c>
      <c r="G7" s="10">
        <f t="shared" si="6"/>
        <v>-1071.72</v>
      </c>
      <c r="H7" s="10">
        <f t="shared" si="7"/>
        <v>1911.72</v>
      </c>
      <c r="I7" s="12">
        <f t="shared" si="8"/>
        <v>483.44</v>
      </c>
      <c r="J7" s="10">
        <f t="shared" si="9"/>
        <v>-1008.28</v>
      </c>
      <c r="K7" s="10">
        <f t="shared" si="10"/>
        <v>1975.16</v>
      </c>
      <c r="L7" s="13">
        <v>4.0</v>
      </c>
      <c r="M7" s="13">
        <v>7.0</v>
      </c>
      <c r="N7" s="14" t="s">
        <v>23</v>
      </c>
      <c r="O7" s="15">
        <f t="shared" si="11"/>
        <v>2983.44</v>
      </c>
      <c r="P7" s="16">
        <f t="shared" si="12"/>
        <v>1491.72</v>
      </c>
      <c r="Q7" s="16">
        <f t="shared" si="13"/>
        <v>4475.16</v>
      </c>
      <c r="R7" s="17">
        <v>20.0</v>
      </c>
      <c r="S7" s="17">
        <v>2500.0</v>
      </c>
      <c r="T7" s="10">
        <v>10.0</v>
      </c>
      <c r="U7" s="10">
        <v>63.440000000000005</v>
      </c>
      <c r="V7" s="10">
        <v>8.0</v>
      </c>
    </row>
    <row r="8">
      <c r="A8" s="18">
        <f t="shared" si="2"/>
        <v>3184.0775</v>
      </c>
      <c r="B8" s="18">
        <f t="shared" si="3"/>
        <v>38208.93</v>
      </c>
      <c r="C8" s="19">
        <f t="shared" ref="C8:E8" si="17">F8/$R8</f>
        <v>27</v>
      </c>
      <c r="D8" s="19">
        <f t="shared" si="17"/>
        <v>-50.682</v>
      </c>
      <c r="E8" s="19">
        <f t="shared" si="17"/>
        <v>104.682</v>
      </c>
      <c r="F8" s="20">
        <f t="shared" si="5"/>
        <v>1080</v>
      </c>
      <c r="G8" s="18">
        <f t="shared" si="6"/>
        <v>-2027.28</v>
      </c>
      <c r="H8" s="18">
        <f t="shared" si="7"/>
        <v>4187.28</v>
      </c>
      <c r="I8" s="20">
        <f t="shared" si="8"/>
        <v>1214.56</v>
      </c>
      <c r="J8" s="18">
        <f t="shared" si="9"/>
        <v>-1892.72</v>
      </c>
      <c r="K8" s="18">
        <f t="shared" si="10"/>
        <v>4321.84</v>
      </c>
      <c r="L8" s="21">
        <v>5.0</v>
      </c>
      <c r="M8" s="21">
        <v>9.0</v>
      </c>
      <c r="N8" s="22" t="s">
        <v>23</v>
      </c>
      <c r="O8" s="23">
        <f t="shared" si="11"/>
        <v>6214.56</v>
      </c>
      <c r="P8" s="24">
        <f t="shared" si="12"/>
        <v>3107.28</v>
      </c>
      <c r="Q8" s="24">
        <f t="shared" si="13"/>
        <v>9321.84</v>
      </c>
      <c r="R8" s="25">
        <v>40.0</v>
      </c>
      <c r="S8" s="25">
        <v>5000.0</v>
      </c>
      <c r="T8" s="18">
        <v>20.0</v>
      </c>
      <c r="U8" s="18">
        <v>134.56</v>
      </c>
      <c r="V8" s="18">
        <v>10.0</v>
      </c>
    </row>
    <row r="9">
      <c r="A9" s="10">
        <f t="shared" si="2"/>
        <v>4425.625</v>
      </c>
      <c r="B9" s="10">
        <f t="shared" si="3"/>
        <v>53107.5</v>
      </c>
      <c r="C9" s="11">
        <f t="shared" ref="C9:E9" si="18">F9/$R9</f>
        <v>33</v>
      </c>
      <c r="D9" s="11">
        <f t="shared" si="18"/>
        <v>-79.5</v>
      </c>
      <c r="E9" s="11">
        <f t="shared" si="18"/>
        <v>145.5</v>
      </c>
      <c r="F9" s="12">
        <f t="shared" si="5"/>
        <v>2640</v>
      </c>
      <c r="G9" s="10">
        <f t="shared" si="6"/>
        <v>-6360</v>
      </c>
      <c r="H9" s="10">
        <f t="shared" si="7"/>
        <v>11640</v>
      </c>
      <c r="I9" s="12">
        <f t="shared" si="8"/>
        <v>3000</v>
      </c>
      <c r="J9" s="10">
        <f t="shared" si="9"/>
        <v>-6000</v>
      </c>
      <c r="K9" s="10">
        <f t="shared" si="10"/>
        <v>12000</v>
      </c>
      <c r="L9" s="13">
        <v>6.0</v>
      </c>
      <c r="M9" s="13">
        <v>11.0</v>
      </c>
      <c r="N9" s="14" t="s">
        <v>24</v>
      </c>
      <c r="O9" s="15">
        <f t="shared" si="11"/>
        <v>18000</v>
      </c>
      <c r="P9" s="16">
        <f t="shared" si="12"/>
        <v>9000</v>
      </c>
      <c r="Q9" s="16">
        <f t="shared" si="13"/>
        <v>27000</v>
      </c>
      <c r="R9" s="17">
        <v>80.0</v>
      </c>
      <c r="S9" s="17">
        <v>15000.0</v>
      </c>
      <c r="T9" s="10">
        <v>40.0</v>
      </c>
      <c r="U9" s="10">
        <v>360.0</v>
      </c>
      <c r="V9" s="10">
        <v>12.0</v>
      </c>
    </row>
    <row r="10">
      <c r="A10" s="18">
        <f t="shared" si="2"/>
        <v>4222.183125</v>
      </c>
      <c r="B10" s="18">
        <f t="shared" si="3"/>
        <v>50666.1975</v>
      </c>
      <c r="C10" s="19">
        <f t="shared" ref="C10:E10" si="19">F10/$R10</f>
        <v>39</v>
      </c>
      <c r="D10" s="19">
        <f t="shared" si="19"/>
        <v>-60.8115</v>
      </c>
      <c r="E10" s="19">
        <f t="shared" si="19"/>
        <v>138.8115</v>
      </c>
      <c r="F10" s="20">
        <f t="shared" si="5"/>
        <v>6240</v>
      </c>
      <c r="G10" s="18">
        <f t="shared" si="6"/>
        <v>-9729.84</v>
      </c>
      <c r="H10" s="18">
        <f t="shared" si="7"/>
        <v>22209.84</v>
      </c>
      <c r="I10" s="20">
        <f t="shared" si="8"/>
        <v>6939.68</v>
      </c>
      <c r="J10" s="18">
        <f t="shared" si="9"/>
        <v>-9030.16</v>
      </c>
      <c r="K10" s="18">
        <f t="shared" si="10"/>
        <v>22909.52</v>
      </c>
      <c r="L10" s="21">
        <v>7.0</v>
      </c>
      <c r="M10" s="21">
        <v>13.0</v>
      </c>
      <c r="N10" s="22" t="s">
        <v>24</v>
      </c>
      <c r="O10" s="23">
        <f t="shared" si="11"/>
        <v>31939.68</v>
      </c>
      <c r="P10" s="24">
        <f t="shared" si="12"/>
        <v>15969.84</v>
      </c>
      <c r="Q10" s="24">
        <f t="shared" si="13"/>
        <v>47909.52</v>
      </c>
      <c r="R10" s="25">
        <v>160.0</v>
      </c>
      <c r="S10" s="25">
        <v>25000.0</v>
      </c>
      <c r="T10" s="18">
        <v>80.0</v>
      </c>
      <c r="U10" s="18">
        <v>699.6800000000001</v>
      </c>
      <c r="V10" s="18">
        <v>14.0</v>
      </c>
    </row>
    <row r="11">
      <c r="A11" s="10">
        <f t="shared" si="2"/>
        <v>4548.242188</v>
      </c>
      <c r="B11" s="10">
        <f t="shared" si="3"/>
        <v>54578.90625</v>
      </c>
      <c r="C11" s="11">
        <f t="shared" ref="C11:E11" si="20">F11/$R11</f>
        <v>45</v>
      </c>
      <c r="D11" s="11">
        <f t="shared" si="20"/>
        <v>-59.53125</v>
      </c>
      <c r="E11" s="11">
        <f t="shared" si="20"/>
        <v>149.53125</v>
      </c>
      <c r="F11" s="12">
        <f t="shared" si="5"/>
        <v>14400</v>
      </c>
      <c r="G11" s="10">
        <f t="shared" si="6"/>
        <v>-19050</v>
      </c>
      <c r="H11" s="10">
        <f t="shared" si="7"/>
        <v>47850</v>
      </c>
      <c r="I11" s="12">
        <f t="shared" si="8"/>
        <v>16900</v>
      </c>
      <c r="J11" s="10">
        <f t="shared" si="9"/>
        <v>-16550</v>
      </c>
      <c r="K11" s="10">
        <f t="shared" si="10"/>
        <v>50350</v>
      </c>
      <c r="L11" s="13">
        <v>8.0</v>
      </c>
      <c r="M11" s="13">
        <v>15.0</v>
      </c>
      <c r="N11" s="14" t="s">
        <v>24</v>
      </c>
      <c r="O11" s="15">
        <f t="shared" si="11"/>
        <v>66900</v>
      </c>
      <c r="P11" s="16">
        <f t="shared" si="12"/>
        <v>33450</v>
      </c>
      <c r="Q11" s="16">
        <f t="shared" si="13"/>
        <v>100350</v>
      </c>
      <c r="R11" s="17">
        <v>320.0</v>
      </c>
      <c r="S11" s="17">
        <v>50000.0</v>
      </c>
      <c r="T11" s="10">
        <v>160.0</v>
      </c>
      <c r="U11" s="10">
        <v>2500.0</v>
      </c>
      <c r="V11" s="10">
        <v>16.0</v>
      </c>
    </row>
    <row r="12">
      <c r="A12" s="18">
        <f t="shared" si="2"/>
        <v>10430.38194</v>
      </c>
      <c r="B12" s="18">
        <f t="shared" si="3"/>
        <v>125164.5833</v>
      </c>
      <c r="C12" s="19">
        <f t="shared" ref="C12:E12" si="21">F12/$R12</f>
        <v>51</v>
      </c>
      <c r="D12" s="19">
        <f t="shared" si="21"/>
        <v>-240.9166667</v>
      </c>
      <c r="E12" s="19">
        <f t="shared" si="21"/>
        <v>342.9166667</v>
      </c>
      <c r="F12" s="20">
        <f t="shared" si="5"/>
        <v>24480</v>
      </c>
      <c r="G12" s="18">
        <f t="shared" si="6"/>
        <v>-115640</v>
      </c>
      <c r="H12" s="18">
        <f t="shared" si="7"/>
        <v>164600</v>
      </c>
      <c r="I12" s="20">
        <f t="shared" si="8"/>
        <v>30240</v>
      </c>
      <c r="J12" s="18">
        <f t="shared" si="9"/>
        <v>-109880</v>
      </c>
      <c r="K12" s="18">
        <f t="shared" si="10"/>
        <v>170360</v>
      </c>
      <c r="L12" s="21">
        <v>9.0</v>
      </c>
      <c r="M12" s="21">
        <v>17.0</v>
      </c>
      <c r="N12" s="22" t="s">
        <v>25</v>
      </c>
      <c r="O12" s="23">
        <f t="shared" si="11"/>
        <v>280240</v>
      </c>
      <c r="P12" s="24">
        <f t="shared" si="12"/>
        <v>140120</v>
      </c>
      <c r="Q12" s="24">
        <f t="shared" si="13"/>
        <v>420360</v>
      </c>
      <c r="R12" s="25">
        <v>480.0</v>
      </c>
      <c r="S12" s="25">
        <v>250000.0</v>
      </c>
      <c r="T12" s="18">
        <v>320.0</v>
      </c>
      <c r="U12" s="18">
        <f>V12*T12</f>
        <v>5760</v>
      </c>
      <c r="V12" s="18">
        <v>18.0</v>
      </c>
    </row>
    <row r="13">
      <c r="A13" s="26"/>
      <c r="B13" s="26"/>
      <c r="C13" s="27"/>
      <c r="D13" s="27"/>
      <c r="E13" s="27"/>
      <c r="F13" s="28"/>
      <c r="G13" s="27"/>
      <c r="H13" s="27"/>
      <c r="I13" s="28"/>
      <c r="J13" s="27"/>
      <c r="K13" s="27"/>
      <c r="L13" s="27"/>
      <c r="M13" s="27"/>
      <c r="O13" s="29"/>
      <c r="P13" s="29"/>
      <c r="Q13" s="29"/>
      <c r="T13" s="27"/>
      <c r="U13" s="27"/>
      <c r="V13" s="27"/>
    </row>
    <row r="14">
      <c r="A14" s="26"/>
      <c r="B14" s="26"/>
      <c r="C14" s="27"/>
      <c r="D14" s="27"/>
      <c r="E14" s="27"/>
      <c r="F14" s="28"/>
      <c r="G14" s="27"/>
      <c r="H14" s="27"/>
      <c r="I14" s="28"/>
      <c r="J14" s="27"/>
      <c r="K14" s="27"/>
      <c r="L14" s="27"/>
      <c r="M14" s="27"/>
      <c r="O14" s="29"/>
      <c r="P14" s="29"/>
      <c r="Q14" s="29"/>
      <c r="T14" s="27"/>
      <c r="U14" s="27"/>
      <c r="V14" s="27"/>
    </row>
    <row r="15">
      <c r="A15" s="26"/>
      <c r="B15" s="26"/>
      <c r="C15" s="27"/>
      <c r="D15" s="27"/>
      <c r="E15" s="27"/>
      <c r="F15" s="28"/>
      <c r="G15" s="27"/>
      <c r="H15" s="27"/>
      <c r="I15" s="28"/>
      <c r="J15" s="27"/>
      <c r="K15" s="27"/>
      <c r="L15" s="27"/>
      <c r="M15" s="27"/>
      <c r="O15" s="29"/>
      <c r="P15" s="29"/>
      <c r="Q15" s="29"/>
      <c r="T15" s="27"/>
      <c r="U15" s="27"/>
      <c r="V15" s="27"/>
    </row>
    <row r="16">
      <c r="A16" s="26"/>
      <c r="B16" s="26"/>
      <c r="C16" s="27"/>
      <c r="D16" s="27"/>
      <c r="E16" s="27"/>
      <c r="F16" s="28"/>
      <c r="G16" s="28"/>
      <c r="H16" s="27"/>
      <c r="I16" s="28"/>
      <c r="J16" s="27"/>
      <c r="K16" s="27"/>
      <c r="L16" s="27"/>
      <c r="M16" s="27"/>
      <c r="O16" s="29"/>
      <c r="P16" s="29"/>
      <c r="Q16" s="29"/>
      <c r="T16" s="27"/>
      <c r="U16" s="27"/>
      <c r="V16" s="27"/>
    </row>
    <row r="17">
      <c r="A17" s="26"/>
      <c r="B17" s="26"/>
      <c r="C17" s="27"/>
      <c r="D17" s="27"/>
      <c r="E17" s="27"/>
      <c r="F17" s="28"/>
      <c r="G17" s="27"/>
      <c r="H17" s="27"/>
      <c r="I17" s="28"/>
      <c r="J17" s="27"/>
      <c r="K17" s="27"/>
      <c r="L17" s="27"/>
      <c r="M17" s="27"/>
      <c r="O17" s="29"/>
      <c r="P17" s="29"/>
      <c r="Q17" s="29"/>
      <c r="T17" s="27"/>
      <c r="U17" s="27"/>
      <c r="V17" s="27"/>
    </row>
    <row r="18">
      <c r="A18" s="26"/>
      <c r="B18" s="26"/>
      <c r="C18" s="27"/>
      <c r="D18" s="27"/>
      <c r="E18" s="27"/>
      <c r="F18" s="28"/>
      <c r="G18" s="27"/>
      <c r="H18" s="27"/>
      <c r="I18" s="28"/>
      <c r="J18" s="27"/>
      <c r="K18" s="27"/>
      <c r="L18" s="27"/>
      <c r="M18" s="27"/>
      <c r="O18" s="29"/>
      <c r="P18" s="29"/>
      <c r="Q18" s="29"/>
      <c r="T18" s="27"/>
      <c r="U18" s="27"/>
      <c r="V18" s="27"/>
    </row>
    <row r="19">
      <c r="A19" s="26"/>
      <c r="B19" s="26"/>
      <c r="C19" s="27"/>
      <c r="D19" s="27"/>
      <c r="E19" s="27"/>
      <c r="F19" s="28"/>
      <c r="G19" s="27"/>
      <c r="H19" s="27"/>
      <c r="I19" s="28"/>
      <c r="J19" s="27"/>
      <c r="K19" s="27"/>
      <c r="L19" s="27"/>
      <c r="M19" s="27"/>
      <c r="O19" s="29"/>
      <c r="P19" s="29"/>
      <c r="Q19" s="29"/>
      <c r="T19" s="27"/>
      <c r="U19" s="27"/>
      <c r="V19" s="27"/>
    </row>
    <row r="20">
      <c r="A20" s="26"/>
      <c r="B20" s="26"/>
      <c r="C20" s="27"/>
      <c r="D20" s="27"/>
      <c r="E20" s="27"/>
      <c r="F20" s="28"/>
      <c r="G20" s="27"/>
      <c r="H20" s="27"/>
      <c r="I20" s="28"/>
      <c r="J20" s="27"/>
      <c r="K20" s="27"/>
      <c r="L20" s="27"/>
      <c r="M20" s="27"/>
      <c r="O20" s="29"/>
      <c r="P20" s="29"/>
      <c r="Q20" s="29"/>
      <c r="T20" s="27"/>
      <c r="U20" s="27"/>
      <c r="V20" s="27"/>
    </row>
  </sheetData>
  <mergeCells count="4">
    <mergeCell ref="C1:E1"/>
    <mergeCell ref="F1:H1"/>
    <mergeCell ref="I1:K1"/>
    <mergeCell ref="O1:Q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2.13"/>
    <col customWidth="1" min="3" max="10" width="10.5"/>
    <col customWidth="1" min="11" max="11" width="8.75"/>
    <col customWidth="1" min="12" max="12" width="10.5"/>
    <col customWidth="1" min="13" max="13" width="8.88"/>
    <col customWidth="1" min="14" max="14" width="9.25"/>
    <col customWidth="1" min="18" max="18" width="13.13"/>
    <col customWidth="1" min="20" max="20" width="10.75"/>
    <col customWidth="1" min="21" max="21" width="9.38"/>
  </cols>
  <sheetData>
    <row r="1">
      <c r="A1" s="1" t="s">
        <v>0</v>
      </c>
      <c r="B1" s="1" t="s">
        <v>1</v>
      </c>
      <c r="C1" s="2" t="s">
        <v>2</v>
      </c>
      <c r="F1" s="2" t="s">
        <v>3</v>
      </c>
      <c r="I1" s="2" t="s">
        <v>4</v>
      </c>
      <c r="L1" s="2" t="s">
        <v>5</v>
      </c>
      <c r="M1" s="2" t="s">
        <v>26</v>
      </c>
      <c r="N1" s="4" t="s">
        <v>7</v>
      </c>
      <c r="O1" s="2" t="s">
        <v>27</v>
      </c>
      <c r="R1" s="2" t="s">
        <v>28</v>
      </c>
      <c r="S1" s="4" t="s">
        <v>29</v>
      </c>
      <c r="T1" s="2" t="s">
        <v>11</v>
      </c>
      <c r="U1" s="2" t="s">
        <v>12</v>
      </c>
    </row>
    <row r="2">
      <c r="A2" s="30"/>
      <c r="B2" s="30"/>
      <c r="C2" s="31" t="s">
        <v>14</v>
      </c>
      <c r="D2" s="31" t="s">
        <v>15</v>
      </c>
      <c r="E2" s="31" t="s">
        <v>16</v>
      </c>
      <c r="F2" s="31" t="s">
        <v>14</v>
      </c>
      <c r="G2" s="31" t="s">
        <v>15</v>
      </c>
      <c r="H2" s="31" t="s">
        <v>16</v>
      </c>
      <c r="I2" s="31" t="s">
        <v>14</v>
      </c>
      <c r="J2" s="31" t="s">
        <v>15</v>
      </c>
      <c r="K2" s="31" t="s">
        <v>16</v>
      </c>
      <c r="L2" s="31"/>
      <c r="M2" s="31"/>
      <c r="N2" s="32"/>
      <c r="O2" s="32" t="s">
        <v>17</v>
      </c>
      <c r="P2" s="32" t="s">
        <v>18</v>
      </c>
      <c r="Q2" s="32" t="s">
        <v>19</v>
      </c>
      <c r="R2" s="32"/>
      <c r="S2" s="32"/>
      <c r="T2" s="31"/>
      <c r="U2" s="31"/>
    </row>
    <row r="3">
      <c r="A3" s="10">
        <f t="shared" ref="A3:A12" si="1">B3/12</f>
        <v>1064.583333</v>
      </c>
      <c r="B3" s="10">
        <f t="shared" ref="B3:B12" si="2">E3*365</f>
        <v>12775</v>
      </c>
      <c r="C3" s="11">
        <f t="shared" ref="C3:C12" si="3">($O3-$S3-25)/R3</f>
        <v>10</v>
      </c>
      <c r="D3" s="11">
        <f t="shared" ref="D3:D12" si="4">($P3-$S3-25)/R3</f>
        <v>-15</v>
      </c>
      <c r="E3" s="11">
        <f t="shared" ref="E3:E12" si="5">($Q3-$S3-25)/R3</f>
        <v>35</v>
      </c>
      <c r="F3" s="10">
        <f t="shared" ref="F3:F12" si="6">$O3-$S3-25</f>
        <v>10</v>
      </c>
      <c r="G3" s="10">
        <f t="shared" ref="G3:G12" si="7">$P3-$S3-25</f>
        <v>-15</v>
      </c>
      <c r="H3" s="10">
        <f t="shared" ref="H3:H12" si="8">$Q3-$S3-25</f>
        <v>35</v>
      </c>
      <c r="I3" s="10">
        <f t="shared" ref="I3:I12" si="9">$O3-$S3</f>
        <v>35</v>
      </c>
      <c r="J3" s="10">
        <f t="shared" ref="J3:J12" si="10">$P3-$S3</f>
        <v>10</v>
      </c>
      <c r="K3" s="10">
        <f t="shared" ref="K3:K12" si="11">$Q3-$S3</f>
        <v>60</v>
      </c>
      <c r="L3" s="13" t="s">
        <v>20</v>
      </c>
      <c r="M3" s="13">
        <v>1.0</v>
      </c>
      <c r="N3" s="14" t="s">
        <v>21</v>
      </c>
      <c r="O3" s="16">
        <f t="shared" ref="O3:O4" si="12">100*0.5</f>
        <v>50</v>
      </c>
      <c r="P3" s="16">
        <f t="shared" ref="P3:P12" si="13">O3*0.5</f>
        <v>25</v>
      </c>
      <c r="Q3" s="16">
        <f t="shared" ref="Q3:Q12" si="14">O3*1.5</f>
        <v>75</v>
      </c>
      <c r="R3" s="17">
        <v>1.0</v>
      </c>
      <c r="S3" s="17">
        <v>15.0</v>
      </c>
      <c r="T3" s="10">
        <v>10.0</v>
      </c>
      <c r="U3" s="10">
        <v>25.0</v>
      </c>
    </row>
    <row r="4">
      <c r="A4" s="18">
        <f t="shared" si="1"/>
        <v>760.4166667</v>
      </c>
      <c r="B4" s="18">
        <f t="shared" si="2"/>
        <v>9125</v>
      </c>
      <c r="C4" s="19">
        <f t="shared" si="3"/>
        <v>0</v>
      </c>
      <c r="D4" s="19">
        <f t="shared" si="4"/>
        <v>-25</v>
      </c>
      <c r="E4" s="19">
        <f t="shared" si="5"/>
        <v>25</v>
      </c>
      <c r="F4" s="18">
        <f t="shared" si="6"/>
        <v>0</v>
      </c>
      <c r="G4" s="18">
        <f t="shared" si="7"/>
        <v>-25</v>
      </c>
      <c r="H4" s="18">
        <f t="shared" si="8"/>
        <v>25</v>
      </c>
      <c r="I4" s="18">
        <f t="shared" si="9"/>
        <v>25</v>
      </c>
      <c r="J4" s="18">
        <f t="shared" si="10"/>
        <v>0</v>
      </c>
      <c r="K4" s="18">
        <f t="shared" si="11"/>
        <v>50</v>
      </c>
      <c r="L4" s="21">
        <v>1.0</v>
      </c>
      <c r="M4" s="21">
        <v>1.0</v>
      </c>
      <c r="N4" s="22" t="s">
        <v>21</v>
      </c>
      <c r="O4" s="24">
        <f t="shared" si="12"/>
        <v>50</v>
      </c>
      <c r="P4" s="24">
        <f t="shared" si="13"/>
        <v>25</v>
      </c>
      <c r="Q4" s="24">
        <f t="shared" si="14"/>
        <v>75</v>
      </c>
      <c r="R4" s="25">
        <v>1.0</v>
      </c>
      <c r="S4" s="25">
        <v>25.0</v>
      </c>
      <c r="T4" s="18">
        <v>10.0</v>
      </c>
      <c r="U4" s="18">
        <v>25.0</v>
      </c>
    </row>
    <row r="5">
      <c r="A5" s="10">
        <f t="shared" si="1"/>
        <v>253.4722222</v>
      </c>
      <c r="B5" s="10">
        <f t="shared" si="2"/>
        <v>3041.666667</v>
      </c>
      <c r="C5" s="11">
        <f t="shared" si="3"/>
        <v>-25</v>
      </c>
      <c r="D5" s="11">
        <f t="shared" si="4"/>
        <v>-58.33333333</v>
      </c>
      <c r="E5" s="11">
        <f t="shared" si="5"/>
        <v>8.333333333</v>
      </c>
      <c r="F5" s="10">
        <f t="shared" si="6"/>
        <v>-75</v>
      </c>
      <c r="G5" s="10">
        <f t="shared" si="7"/>
        <v>-175</v>
      </c>
      <c r="H5" s="10">
        <f t="shared" si="8"/>
        <v>25</v>
      </c>
      <c r="I5" s="10">
        <f t="shared" si="9"/>
        <v>-50</v>
      </c>
      <c r="J5" s="10">
        <f t="shared" si="10"/>
        <v>-150</v>
      </c>
      <c r="K5" s="10">
        <f t="shared" si="11"/>
        <v>50</v>
      </c>
      <c r="L5" s="13">
        <v>2.0</v>
      </c>
      <c r="M5" s="13">
        <v>3.0</v>
      </c>
      <c r="N5" s="14" t="s">
        <v>22</v>
      </c>
      <c r="O5" s="17">
        <f t="shared" ref="O5:O6" si="15">400*0.5</f>
        <v>200</v>
      </c>
      <c r="P5" s="16">
        <f t="shared" si="13"/>
        <v>100</v>
      </c>
      <c r="Q5" s="16">
        <f t="shared" si="14"/>
        <v>300</v>
      </c>
      <c r="R5" s="17">
        <v>3.0</v>
      </c>
      <c r="S5" s="17">
        <v>250.0</v>
      </c>
      <c r="T5" s="10">
        <v>10.0</v>
      </c>
      <c r="U5" s="10">
        <v>25.0</v>
      </c>
    </row>
    <row r="6">
      <c r="A6" s="18">
        <f t="shared" si="1"/>
        <v>-684.375</v>
      </c>
      <c r="B6" s="18">
        <f t="shared" si="2"/>
        <v>-8212.5</v>
      </c>
      <c r="C6" s="19">
        <f t="shared" si="3"/>
        <v>-32.5</v>
      </c>
      <c r="D6" s="19">
        <f t="shared" si="4"/>
        <v>-42.5</v>
      </c>
      <c r="E6" s="19">
        <f t="shared" si="5"/>
        <v>-22.5</v>
      </c>
      <c r="F6" s="18">
        <f t="shared" si="6"/>
        <v>-325</v>
      </c>
      <c r="G6" s="18">
        <f t="shared" si="7"/>
        <v>-425</v>
      </c>
      <c r="H6" s="18">
        <f t="shared" si="8"/>
        <v>-225</v>
      </c>
      <c r="I6" s="18">
        <f t="shared" si="9"/>
        <v>-300</v>
      </c>
      <c r="J6" s="18">
        <f t="shared" si="10"/>
        <v>-400</v>
      </c>
      <c r="K6" s="18">
        <f t="shared" si="11"/>
        <v>-200</v>
      </c>
      <c r="L6" s="21">
        <v>3.0</v>
      </c>
      <c r="M6" s="21">
        <v>5.0</v>
      </c>
      <c r="N6" s="22" t="s">
        <v>22</v>
      </c>
      <c r="O6" s="25">
        <f t="shared" si="15"/>
        <v>200</v>
      </c>
      <c r="P6" s="24">
        <f t="shared" si="13"/>
        <v>100</v>
      </c>
      <c r="Q6" s="24">
        <f t="shared" si="14"/>
        <v>300</v>
      </c>
      <c r="R6" s="25">
        <v>10.0</v>
      </c>
      <c r="S6" s="25">
        <v>500.0</v>
      </c>
      <c r="T6" s="18">
        <v>10.0</v>
      </c>
      <c r="U6" s="18">
        <v>25.0</v>
      </c>
    </row>
    <row r="7">
      <c r="A7" s="10">
        <f t="shared" si="1"/>
        <v>722.3958333</v>
      </c>
      <c r="B7" s="10">
        <f t="shared" si="2"/>
        <v>8668.75</v>
      </c>
      <c r="C7" s="11">
        <f t="shared" si="3"/>
        <v>-26.25</v>
      </c>
      <c r="D7" s="11">
        <f t="shared" si="4"/>
        <v>-76.25</v>
      </c>
      <c r="E7" s="11">
        <f t="shared" si="5"/>
        <v>23.75</v>
      </c>
      <c r="F7" s="10">
        <f t="shared" si="6"/>
        <v>-525</v>
      </c>
      <c r="G7" s="10">
        <f t="shared" si="7"/>
        <v>-1525</v>
      </c>
      <c r="H7" s="10">
        <f t="shared" si="8"/>
        <v>475</v>
      </c>
      <c r="I7" s="10">
        <f t="shared" si="9"/>
        <v>-500</v>
      </c>
      <c r="J7" s="10">
        <f t="shared" si="10"/>
        <v>-1500</v>
      </c>
      <c r="K7" s="10">
        <f t="shared" si="11"/>
        <v>500</v>
      </c>
      <c r="L7" s="13">
        <v>4.0</v>
      </c>
      <c r="M7" s="13">
        <v>7.0</v>
      </c>
      <c r="N7" s="14" t="s">
        <v>23</v>
      </c>
      <c r="O7" s="17">
        <f t="shared" ref="O7:O8" si="16">4000*0.5</f>
        <v>2000</v>
      </c>
      <c r="P7" s="16">
        <f t="shared" si="13"/>
        <v>1000</v>
      </c>
      <c r="Q7" s="16">
        <f t="shared" si="14"/>
        <v>3000</v>
      </c>
      <c r="R7" s="17">
        <v>20.0</v>
      </c>
      <c r="S7" s="17">
        <v>2500.0</v>
      </c>
      <c r="T7" s="10">
        <v>10.0</v>
      </c>
      <c r="U7" s="10">
        <v>25.0</v>
      </c>
    </row>
    <row r="8">
      <c r="A8" s="18">
        <f t="shared" si="1"/>
        <v>-1539.84375</v>
      </c>
      <c r="B8" s="18">
        <f t="shared" si="2"/>
        <v>-18478.125</v>
      </c>
      <c r="C8" s="19">
        <f t="shared" si="3"/>
        <v>-75.625</v>
      </c>
      <c r="D8" s="19">
        <f t="shared" si="4"/>
        <v>-100.625</v>
      </c>
      <c r="E8" s="19">
        <f t="shared" si="5"/>
        <v>-50.625</v>
      </c>
      <c r="F8" s="18">
        <f t="shared" si="6"/>
        <v>-3025</v>
      </c>
      <c r="G8" s="18">
        <f t="shared" si="7"/>
        <v>-4025</v>
      </c>
      <c r="H8" s="18">
        <f t="shared" si="8"/>
        <v>-2025</v>
      </c>
      <c r="I8" s="18">
        <f t="shared" si="9"/>
        <v>-3000</v>
      </c>
      <c r="J8" s="18">
        <f t="shared" si="10"/>
        <v>-4000</v>
      </c>
      <c r="K8" s="18">
        <f t="shared" si="11"/>
        <v>-2000</v>
      </c>
      <c r="L8" s="21">
        <v>5.0</v>
      </c>
      <c r="M8" s="21">
        <v>9.0</v>
      </c>
      <c r="N8" s="22" t="s">
        <v>23</v>
      </c>
      <c r="O8" s="25">
        <f t="shared" si="16"/>
        <v>2000</v>
      </c>
      <c r="P8" s="24">
        <f t="shared" si="13"/>
        <v>1000</v>
      </c>
      <c r="Q8" s="24">
        <f t="shared" si="14"/>
        <v>3000</v>
      </c>
      <c r="R8" s="25">
        <v>40.0</v>
      </c>
      <c r="S8" s="25">
        <v>5000.0</v>
      </c>
      <c r="T8" s="18">
        <v>10.0</v>
      </c>
      <c r="U8" s="18">
        <v>25.0</v>
      </c>
    </row>
    <row r="9">
      <c r="A9" s="10">
        <f t="shared" si="1"/>
        <v>5693.619792</v>
      </c>
      <c r="B9" s="10">
        <f t="shared" si="2"/>
        <v>68323.4375</v>
      </c>
      <c r="C9" s="11">
        <f t="shared" si="3"/>
        <v>62.1875</v>
      </c>
      <c r="D9" s="11">
        <f t="shared" si="4"/>
        <v>-62.8125</v>
      </c>
      <c r="E9" s="11">
        <f t="shared" si="5"/>
        <v>187.1875</v>
      </c>
      <c r="F9" s="10">
        <f t="shared" si="6"/>
        <v>4975</v>
      </c>
      <c r="G9" s="10">
        <f t="shared" si="7"/>
        <v>-5025</v>
      </c>
      <c r="H9" s="10">
        <f t="shared" si="8"/>
        <v>14975</v>
      </c>
      <c r="I9" s="10">
        <f t="shared" si="9"/>
        <v>5000</v>
      </c>
      <c r="J9" s="10">
        <f t="shared" si="10"/>
        <v>-5000</v>
      </c>
      <c r="K9" s="10">
        <f t="shared" si="11"/>
        <v>15000</v>
      </c>
      <c r="L9" s="13">
        <v>6.0</v>
      </c>
      <c r="M9" s="13">
        <v>11.0</v>
      </c>
      <c r="N9" s="14" t="s">
        <v>24</v>
      </c>
      <c r="O9" s="17">
        <f t="shared" ref="O9:O11" si="17">40000*0.5</f>
        <v>20000</v>
      </c>
      <c r="P9" s="16">
        <f t="shared" si="13"/>
        <v>10000</v>
      </c>
      <c r="Q9" s="16">
        <f t="shared" si="14"/>
        <v>30000</v>
      </c>
      <c r="R9" s="17">
        <f>8*10</f>
        <v>80</v>
      </c>
      <c r="S9" s="17">
        <v>15000.0</v>
      </c>
      <c r="T9" s="10">
        <v>10.0</v>
      </c>
      <c r="U9" s="10">
        <v>25.0</v>
      </c>
    </row>
    <row r="10">
      <c r="A10" s="18">
        <f t="shared" si="1"/>
        <v>945.7682292</v>
      </c>
      <c r="B10" s="18">
        <f t="shared" si="2"/>
        <v>11349.21875</v>
      </c>
      <c r="C10" s="19">
        <f t="shared" si="3"/>
        <v>-31.40625</v>
      </c>
      <c r="D10" s="19">
        <f t="shared" si="4"/>
        <v>-93.90625</v>
      </c>
      <c r="E10" s="19">
        <f t="shared" si="5"/>
        <v>31.09375</v>
      </c>
      <c r="F10" s="18">
        <f t="shared" si="6"/>
        <v>-5025</v>
      </c>
      <c r="G10" s="18">
        <f t="shared" si="7"/>
        <v>-15025</v>
      </c>
      <c r="H10" s="18">
        <f t="shared" si="8"/>
        <v>4975</v>
      </c>
      <c r="I10" s="18">
        <f t="shared" si="9"/>
        <v>-5000</v>
      </c>
      <c r="J10" s="18">
        <f t="shared" si="10"/>
        <v>-15000</v>
      </c>
      <c r="K10" s="18">
        <f t="shared" si="11"/>
        <v>5000</v>
      </c>
      <c r="L10" s="21">
        <v>7.0</v>
      </c>
      <c r="M10" s="21">
        <v>13.0</v>
      </c>
      <c r="N10" s="22" t="s">
        <v>24</v>
      </c>
      <c r="O10" s="25">
        <f t="shared" si="17"/>
        <v>20000</v>
      </c>
      <c r="P10" s="24">
        <f t="shared" si="13"/>
        <v>10000</v>
      </c>
      <c r="Q10" s="24">
        <f t="shared" si="14"/>
        <v>30000</v>
      </c>
      <c r="R10" s="25">
        <f>16*10</f>
        <v>160</v>
      </c>
      <c r="S10" s="25">
        <v>25000.0</v>
      </c>
      <c r="T10" s="18">
        <v>10.0</v>
      </c>
      <c r="U10" s="18">
        <v>25.0</v>
      </c>
    </row>
    <row r="11">
      <c r="A11" s="10">
        <f t="shared" si="1"/>
        <v>-1903.417969</v>
      </c>
      <c r="B11" s="10">
        <f t="shared" si="2"/>
        <v>-22841.01563</v>
      </c>
      <c r="C11" s="11">
        <f t="shared" si="3"/>
        <v>-93.828125</v>
      </c>
      <c r="D11" s="11">
        <f t="shared" si="4"/>
        <v>-125.078125</v>
      </c>
      <c r="E11" s="11">
        <f t="shared" si="5"/>
        <v>-62.578125</v>
      </c>
      <c r="F11" s="10">
        <f t="shared" si="6"/>
        <v>-30025</v>
      </c>
      <c r="G11" s="10">
        <f t="shared" si="7"/>
        <v>-40025</v>
      </c>
      <c r="H11" s="10">
        <f t="shared" si="8"/>
        <v>-20025</v>
      </c>
      <c r="I11" s="10">
        <f t="shared" si="9"/>
        <v>-30000</v>
      </c>
      <c r="J11" s="10">
        <f t="shared" si="10"/>
        <v>-40000</v>
      </c>
      <c r="K11" s="10">
        <f t="shared" si="11"/>
        <v>-20000</v>
      </c>
      <c r="L11" s="13">
        <v>8.0</v>
      </c>
      <c r="M11" s="13">
        <v>15.0</v>
      </c>
      <c r="N11" s="14" t="s">
        <v>24</v>
      </c>
      <c r="O11" s="17">
        <f t="shared" si="17"/>
        <v>20000</v>
      </c>
      <c r="P11" s="16">
        <f t="shared" si="13"/>
        <v>10000</v>
      </c>
      <c r="Q11" s="16">
        <f t="shared" si="14"/>
        <v>30000</v>
      </c>
      <c r="R11" s="17">
        <f>32*10</f>
        <v>320</v>
      </c>
      <c r="S11" s="17">
        <v>50000.0</v>
      </c>
      <c r="T11" s="10">
        <v>10.0</v>
      </c>
      <c r="U11" s="10">
        <v>25.0</v>
      </c>
    </row>
    <row r="12">
      <c r="A12" s="18">
        <f t="shared" si="1"/>
        <v>-6338.389757</v>
      </c>
      <c r="B12" s="18">
        <f t="shared" si="2"/>
        <v>-76060.67708</v>
      </c>
      <c r="C12" s="19">
        <f t="shared" si="3"/>
        <v>-312.5520833</v>
      </c>
      <c r="D12" s="19">
        <f t="shared" si="4"/>
        <v>-416.71875</v>
      </c>
      <c r="E12" s="19">
        <f t="shared" si="5"/>
        <v>-208.3854167</v>
      </c>
      <c r="F12" s="18">
        <f t="shared" si="6"/>
        <v>-150025</v>
      </c>
      <c r="G12" s="18">
        <f t="shared" si="7"/>
        <v>-200025</v>
      </c>
      <c r="H12" s="18">
        <f t="shared" si="8"/>
        <v>-100025</v>
      </c>
      <c r="I12" s="18">
        <f t="shared" si="9"/>
        <v>-150000</v>
      </c>
      <c r="J12" s="18">
        <f t="shared" si="10"/>
        <v>-200000</v>
      </c>
      <c r="K12" s="18">
        <f t="shared" si="11"/>
        <v>-100000</v>
      </c>
      <c r="L12" s="21">
        <v>9.0</v>
      </c>
      <c r="M12" s="21">
        <v>17.0</v>
      </c>
      <c r="N12" s="22" t="s">
        <v>25</v>
      </c>
      <c r="O12" s="25">
        <f>200000*0.5</f>
        <v>100000</v>
      </c>
      <c r="P12" s="24">
        <f t="shared" si="13"/>
        <v>50000</v>
      </c>
      <c r="Q12" s="24">
        <f t="shared" si="14"/>
        <v>150000</v>
      </c>
      <c r="R12" s="24">
        <f>48*10</f>
        <v>480</v>
      </c>
      <c r="S12" s="25">
        <v>250000.0</v>
      </c>
      <c r="T12" s="18">
        <v>10.0</v>
      </c>
      <c r="U12" s="18">
        <v>25.0</v>
      </c>
    </row>
    <row r="13">
      <c r="A13" s="26"/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O13" s="29"/>
      <c r="P13" s="29"/>
      <c r="Q13" s="29"/>
      <c r="T13" s="27"/>
      <c r="U13" s="27"/>
    </row>
    <row r="14">
      <c r="A14" s="26"/>
      <c r="B14" s="2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O14" s="29"/>
      <c r="P14" s="29"/>
      <c r="Q14" s="29"/>
      <c r="T14" s="27"/>
      <c r="U14" s="27"/>
    </row>
    <row r="15">
      <c r="A15" s="26"/>
      <c r="B15" s="2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O15" s="29"/>
      <c r="P15" s="29"/>
      <c r="Q15" s="29"/>
      <c r="T15" s="27"/>
      <c r="U15" s="27"/>
    </row>
    <row r="16">
      <c r="A16" s="26"/>
      <c r="B16" s="2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O16" s="29"/>
      <c r="P16" s="29"/>
      <c r="Q16" s="29"/>
      <c r="T16" s="27"/>
      <c r="U16" s="27"/>
    </row>
    <row r="17">
      <c r="A17" s="26"/>
      <c r="B17" s="2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O17" s="29"/>
      <c r="P17" s="29"/>
      <c r="Q17" s="29"/>
      <c r="T17" s="27"/>
      <c r="U17" s="27"/>
    </row>
    <row r="18">
      <c r="A18" s="26"/>
      <c r="B18" s="2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O18" s="29"/>
      <c r="P18" s="29"/>
      <c r="Q18" s="29"/>
      <c r="T18" s="27"/>
      <c r="U18" s="27"/>
    </row>
    <row r="19">
      <c r="A19" s="26"/>
      <c r="B19" s="2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O19" s="29"/>
      <c r="P19" s="29"/>
      <c r="Q19" s="29"/>
      <c r="T19" s="27"/>
      <c r="U19" s="27"/>
    </row>
    <row r="20">
      <c r="A20" s="26"/>
      <c r="B20" s="2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O20" s="29"/>
      <c r="P20" s="29"/>
      <c r="Q20" s="29"/>
      <c r="T20" s="27"/>
      <c r="U20" s="27"/>
    </row>
    <row r="21">
      <c r="A21" s="26"/>
      <c r="B21" s="2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O21" s="29"/>
      <c r="P21" s="29"/>
      <c r="Q21" s="29"/>
      <c r="T21" s="27"/>
      <c r="U21" s="27"/>
    </row>
    <row r="22">
      <c r="A22" s="26"/>
      <c r="B22" s="2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O22" s="29"/>
      <c r="P22" s="29"/>
      <c r="Q22" s="29"/>
      <c r="T22" s="27"/>
      <c r="U22" s="27"/>
    </row>
    <row r="23">
      <c r="A23" s="26"/>
      <c r="B23" s="2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O23" s="29"/>
      <c r="P23" s="29"/>
      <c r="Q23" s="29"/>
      <c r="T23" s="27"/>
      <c r="U23" s="27"/>
    </row>
    <row r="24">
      <c r="A24" s="26"/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O24" s="29"/>
      <c r="P24" s="29"/>
      <c r="Q24" s="29"/>
      <c r="T24" s="27"/>
      <c r="U24" s="27"/>
    </row>
    <row r="25">
      <c r="A25" s="26"/>
      <c r="B25" s="2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O25" s="29"/>
      <c r="P25" s="29"/>
      <c r="Q25" s="29"/>
      <c r="T25" s="27"/>
      <c r="U25" s="27"/>
    </row>
    <row r="26">
      <c r="A26" s="26"/>
      <c r="B26" s="2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O26" s="29"/>
      <c r="P26" s="29"/>
      <c r="Q26" s="29"/>
      <c r="T26" s="27"/>
      <c r="U26" s="27"/>
    </row>
    <row r="27">
      <c r="A27" s="26"/>
      <c r="B27" s="2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O27" s="29"/>
      <c r="P27" s="29"/>
      <c r="Q27" s="29"/>
      <c r="T27" s="27"/>
      <c r="U27" s="27"/>
    </row>
    <row r="28">
      <c r="A28" s="26"/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O28" s="29"/>
      <c r="P28" s="29"/>
      <c r="Q28" s="29"/>
      <c r="T28" s="27"/>
      <c r="U28" s="27"/>
    </row>
    <row r="29">
      <c r="A29" s="26"/>
      <c r="B29" s="2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O29" s="29"/>
      <c r="P29" s="29"/>
      <c r="Q29" s="29"/>
      <c r="T29" s="27"/>
      <c r="U29" s="27"/>
    </row>
    <row r="30">
      <c r="A30" s="26"/>
      <c r="B30" s="2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O30" s="29"/>
      <c r="P30" s="29"/>
      <c r="Q30" s="29"/>
      <c r="T30" s="27"/>
      <c r="U30" s="27"/>
    </row>
    <row r="31">
      <c r="A31" s="26"/>
      <c r="B31" s="2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O31" s="29"/>
      <c r="P31" s="29"/>
      <c r="Q31" s="29"/>
      <c r="T31" s="27"/>
      <c r="U31" s="27"/>
    </row>
    <row r="32">
      <c r="A32" s="26"/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O32" s="29"/>
      <c r="P32" s="29"/>
      <c r="Q32" s="29"/>
      <c r="T32" s="27"/>
      <c r="U32" s="27"/>
    </row>
    <row r="33">
      <c r="A33" s="26"/>
      <c r="B33" s="2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O33" s="29"/>
      <c r="P33" s="29"/>
      <c r="Q33" s="29"/>
      <c r="T33" s="27"/>
      <c r="U33" s="27"/>
    </row>
    <row r="34">
      <c r="A34" s="26"/>
      <c r="B34" s="2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O34" s="29"/>
      <c r="P34" s="29"/>
      <c r="Q34" s="29"/>
      <c r="T34" s="27"/>
      <c r="U34" s="27"/>
    </row>
    <row r="35">
      <c r="A35" s="26"/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O35" s="29"/>
      <c r="P35" s="29"/>
      <c r="Q35" s="29"/>
      <c r="T35" s="27"/>
      <c r="U35" s="27"/>
    </row>
    <row r="36">
      <c r="A36" s="26"/>
      <c r="B36" s="26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O36" s="29"/>
      <c r="P36" s="29"/>
      <c r="Q36" s="29"/>
      <c r="T36" s="27"/>
      <c r="U36" s="27"/>
    </row>
    <row r="37">
      <c r="A37" s="26"/>
      <c r="B37" s="26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O37" s="29"/>
      <c r="P37" s="29"/>
      <c r="Q37" s="29"/>
      <c r="T37" s="27"/>
      <c r="U37" s="27"/>
    </row>
    <row r="38">
      <c r="A38" s="26"/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O38" s="29"/>
      <c r="P38" s="29"/>
      <c r="Q38" s="29"/>
      <c r="T38" s="27"/>
      <c r="U38" s="27"/>
    </row>
    <row r="39">
      <c r="A39" s="26"/>
      <c r="B39" s="26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O39" s="29"/>
      <c r="P39" s="29"/>
      <c r="Q39" s="29"/>
      <c r="T39" s="27"/>
      <c r="U39" s="27"/>
    </row>
    <row r="40">
      <c r="A40" s="26"/>
      <c r="B40" s="26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O40" s="29"/>
      <c r="P40" s="29"/>
      <c r="Q40" s="29"/>
      <c r="T40" s="27"/>
      <c r="U40" s="27"/>
    </row>
    <row r="41">
      <c r="A41" s="26"/>
      <c r="B41" s="26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O41" s="29"/>
      <c r="P41" s="29"/>
      <c r="Q41" s="29"/>
      <c r="T41" s="27"/>
      <c r="U41" s="27"/>
    </row>
    <row r="42">
      <c r="A42" s="26"/>
      <c r="B42" s="26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O42" s="29"/>
      <c r="P42" s="29"/>
      <c r="Q42" s="29"/>
      <c r="T42" s="27"/>
      <c r="U42" s="27"/>
    </row>
    <row r="43">
      <c r="A43" s="26"/>
      <c r="B43" s="26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O43" s="29"/>
      <c r="P43" s="29"/>
      <c r="Q43" s="29"/>
      <c r="T43" s="27"/>
      <c r="U43" s="27"/>
    </row>
    <row r="44">
      <c r="A44" s="26"/>
      <c r="B44" s="26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O44" s="29"/>
      <c r="P44" s="29"/>
      <c r="Q44" s="29"/>
      <c r="T44" s="27"/>
      <c r="U44" s="27"/>
    </row>
    <row r="45">
      <c r="A45" s="26"/>
      <c r="B45" s="26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O45" s="29"/>
      <c r="P45" s="29"/>
      <c r="Q45" s="29"/>
      <c r="T45" s="27"/>
      <c r="U45" s="27"/>
    </row>
    <row r="46">
      <c r="A46" s="26"/>
      <c r="B46" s="26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O46" s="29"/>
      <c r="P46" s="29"/>
      <c r="Q46" s="29"/>
      <c r="T46" s="27"/>
      <c r="U46" s="27"/>
    </row>
    <row r="47">
      <c r="A47" s="26"/>
      <c r="B47" s="26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O47" s="29"/>
      <c r="P47" s="29"/>
      <c r="Q47" s="29"/>
      <c r="T47" s="27"/>
      <c r="U47" s="27"/>
    </row>
    <row r="48">
      <c r="A48" s="26"/>
      <c r="B48" s="26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O48" s="29"/>
      <c r="P48" s="29"/>
      <c r="Q48" s="29"/>
      <c r="T48" s="27"/>
      <c r="U48" s="27"/>
    </row>
    <row r="49">
      <c r="A49" s="26"/>
      <c r="B49" s="26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O49" s="29"/>
      <c r="P49" s="29"/>
      <c r="Q49" s="29"/>
      <c r="T49" s="27"/>
      <c r="U49" s="27"/>
    </row>
    <row r="50">
      <c r="A50" s="26"/>
      <c r="B50" s="26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O50" s="29"/>
      <c r="P50" s="29"/>
      <c r="Q50" s="29"/>
      <c r="T50" s="27"/>
      <c r="U50" s="27"/>
    </row>
    <row r="51">
      <c r="A51" s="26"/>
      <c r="B51" s="26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O51" s="29"/>
      <c r="P51" s="29"/>
      <c r="Q51" s="29"/>
      <c r="T51" s="27"/>
      <c r="U51" s="27"/>
    </row>
    <row r="52">
      <c r="A52" s="26"/>
      <c r="B52" s="26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O52" s="29"/>
      <c r="P52" s="29"/>
      <c r="Q52" s="29"/>
      <c r="T52" s="27"/>
      <c r="U52" s="27"/>
    </row>
    <row r="53">
      <c r="A53" s="26"/>
      <c r="B53" s="26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O53" s="29"/>
      <c r="P53" s="29"/>
      <c r="Q53" s="29"/>
      <c r="T53" s="27"/>
      <c r="U53" s="27"/>
    </row>
    <row r="54">
      <c r="A54" s="26"/>
      <c r="B54" s="26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O54" s="29"/>
      <c r="P54" s="29"/>
      <c r="Q54" s="29"/>
      <c r="T54" s="27"/>
      <c r="U54" s="27"/>
    </row>
    <row r="55">
      <c r="A55" s="26"/>
      <c r="B55" s="26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O55" s="29"/>
      <c r="P55" s="29"/>
      <c r="Q55" s="29"/>
      <c r="T55" s="27"/>
      <c r="U55" s="27"/>
    </row>
    <row r="56">
      <c r="A56" s="26"/>
      <c r="B56" s="26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O56" s="29"/>
      <c r="P56" s="29"/>
      <c r="Q56" s="29"/>
      <c r="T56" s="27"/>
      <c r="U56" s="27"/>
    </row>
    <row r="57">
      <c r="A57" s="26"/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O57" s="29"/>
      <c r="P57" s="29"/>
      <c r="Q57" s="29"/>
      <c r="T57" s="27"/>
      <c r="U57" s="27"/>
    </row>
    <row r="58">
      <c r="A58" s="26"/>
      <c r="B58" s="26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O58" s="29"/>
      <c r="P58" s="29"/>
      <c r="Q58" s="29"/>
      <c r="T58" s="27"/>
      <c r="U58" s="27"/>
    </row>
    <row r="59">
      <c r="A59" s="26"/>
      <c r="B59" s="26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O59" s="29"/>
      <c r="P59" s="29"/>
      <c r="Q59" s="29"/>
      <c r="T59" s="27"/>
      <c r="U59" s="27"/>
    </row>
    <row r="60">
      <c r="A60" s="26"/>
      <c r="B60" s="26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O60" s="29"/>
      <c r="P60" s="29"/>
      <c r="Q60" s="29"/>
      <c r="T60" s="27"/>
      <c r="U60" s="27"/>
    </row>
    <row r="61">
      <c r="A61" s="26"/>
      <c r="B61" s="26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O61" s="29"/>
      <c r="P61" s="29"/>
      <c r="Q61" s="29"/>
      <c r="T61" s="27"/>
      <c r="U61" s="27"/>
    </row>
    <row r="62">
      <c r="A62" s="26"/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O62" s="29"/>
      <c r="P62" s="29"/>
      <c r="Q62" s="29"/>
      <c r="T62" s="27"/>
      <c r="U62" s="27"/>
    </row>
    <row r="63">
      <c r="A63" s="26"/>
      <c r="B63" s="26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O63" s="29"/>
      <c r="P63" s="29"/>
      <c r="Q63" s="29"/>
      <c r="T63" s="27"/>
      <c r="U63" s="27"/>
    </row>
    <row r="64">
      <c r="A64" s="26"/>
      <c r="B64" s="26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O64" s="29"/>
      <c r="P64" s="29"/>
      <c r="Q64" s="29"/>
      <c r="T64" s="27"/>
      <c r="U64" s="27"/>
    </row>
    <row r="65">
      <c r="A65" s="26"/>
      <c r="B65" s="26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O65" s="29"/>
      <c r="P65" s="29"/>
      <c r="Q65" s="29"/>
      <c r="T65" s="27"/>
      <c r="U65" s="27"/>
    </row>
    <row r="66">
      <c r="A66" s="26"/>
      <c r="B66" s="26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O66" s="29"/>
      <c r="P66" s="29"/>
      <c r="Q66" s="29"/>
      <c r="T66" s="27"/>
      <c r="U66" s="27"/>
    </row>
    <row r="67">
      <c r="A67" s="26"/>
      <c r="B67" s="26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O67" s="29"/>
      <c r="P67" s="29"/>
      <c r="Q67" s="29"/>
      <c r="T67" s="27"/>
      <c r="U67" s="27"/>
    </row>
    <row r="68">
      <c r="A68" s="26"/>
      <c r="B68" s="26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O68" s="29"/>
      <c r="P68" s="29"/>
      <c r="Q68" s="29"/>
      <c r="T68" s="27"/>
      <c r="U68" s="27"/>
    </row>
    <row r="69">
      <c r="A69" s="26"/>
      <c r="B69" s="26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O69" s="29"/>
      <c r="P69" s="29"/>
      <c r="Q69" s="29"/>
      <c r="T69" s="27"/>
      <c r="U69" s="27"/>
    </row>
    <row r="70">
      <c r="A70" s="26"/>
      <c r="B70" s="26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O70" s="29"/>
      <c r="P70" s="29"/>
      <c r="Q70" s="29"/>
      <c r="T70" s="27"/>
      <c r="U70" s="27"/>
    </row>
    <row r="71">
      <c r="A71" s="26"/>
      <c r="B71" s="26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O71" s="29"/>
      <c r="P71" s="29"/>
      <c r="Q71" s="29"/>
      <c r="T71" s="27"/>
      <c r="U71" s="27"/>
    </row>
    <row r="72">
      <c r="A72" s="26"/>
      <c r="B72" s="26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O72" s="29"/>
      <c r="P72" s="29"/>
      <c r="Q72" s="29"/>
      <c r="T72" s="27"/>
      <c r="U72" s="27"/>
    </row>
    <row r="73">
      <c r="A73" s="26"/>
      <c r="B73" s="26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O73" s="29"/>
      <c r="P73" s="29"/>
      <c r="Q73" s="29"/>
      <c r="T73" s="27"/>
      <c r="U73" s="27"/>
    </row>
    <row r="74">
      <c r="A74" s="26"/>
      <c r="B74" s="26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O74" s="29"/>
      <c r="P74" s="29"/>
      <c r="Q74" s="29"/>
      <c r="T74" s="27"/>
      <c r="U74" s="27"/>
    </row>
    <row r="75">
      <c r="A75" s="26"/>
      <c r="B75" s="26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O75" s="29"/>
      <c r="P75" s="29"/>
      <c r="Q75" s="29"/>
      <c r="T75" s="27"/>
      <c r="U75" s="27"/>
    </row>
    <row r="76">
      <c r="A76" s="26"/>
      <c r="B76" s="26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O76" s="29"/>
      <c r="P76" s="29"/>
      <c r="Q76" s="29"/>
      <c r="T76" s="27"/>
      <c r="U76" s="27"/>
    </row>
    <row r="77">
      <c r="A77" s="26"/>
      <c r="B77" s="26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O77" s="29"/>
      <c r="P77" s="29"/>
      <c r="Q77" s="29"/>
      <c r="T77" s="27"/>
      <c r="U77" s="27"/>
    </row>
    <row r="78">
      <c r="A78" s="26"/>
      <c r="B78" s="26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O78" s="29"/>
      <c r="P78" s="29"/>
      <c r="Q78" s="29"/>
      <c r="T78" s="27"/>
      <c r="U78" s="27"/>
    </row>
    <row r="79">
      <c r="A79" s="26"/>
      <c r="B79" s="26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O79" s="29"/>
      <c r="P79" s="29"/>
      <c r="Q79" s="29"/>
      <c r="T79" s="27"/>
      <c r="U79" s="27"/>
    </row>
    <row r="80">
      <c r="A80" s="26"/>
      <c r="B80" s="26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O80" s="29"/>
      <c r="P80" s="29"/>
      <c r="Q80" s="29"/>
      <c r="T80" s="27"/>
      <c r="U80" s="27"/>
    </row>
    <row r="81">
      <c r="A81" s="26"/>
      <c r="B81" s="26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O81" s="29"/>
      <c r="P81" s="29"/>
      <c r="Q81" s="29"/>
      <c r="T81" s="27"/>
      <c r="U81" s="27"/>
    </row>
    <row r="82">
      <c r="A82" s="26"/>
      <c r="B82" s="26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O82" s="29"/>
      <c r="P82" s="29"/>
      <c r="Q82" s="29"/>
      <c r="T82" s="27"/>
      <c r="U82" s="27"/>
    </row>
    <row r="83">
      <c r="A83" s="26"/>
      <c r="B83" s="26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O83" s="29"/>
      <c r="P83" s="29"/>
      <c r="Q83" s="29"/>
      <c r="T83" s="27"/>
      <c r="U83" s="27"/>
    </row>
    <row r="84">
      <c r="A84" s="26"/>
      <c r="B84" s="26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O84" s="29"/>
      <c r="P84" s="29"/>
      <c r="Q84" s="29"/>
      <c r="T84" s="27"/>
      <c r="U84" s="27"/>
    </row>
    <row r="85">
      <c r="A85" s="26"/>
      <c r="B85" s="26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O85" s="29"/>
      <c r="P85" s="29"/>
      <c r="Q85" s="29"/>
      <c r="T85" s="27"/>
      <c r="U85" s="27"/>
    </row>
    <row r="86">
      <c r="A86" s="26"/>
      <c r="B86" s="26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O86" s="29"/>
      <c r="P86" s="29"/>
      <c r="Q86" s="29"/>
      <c r="T86" s="27"/>
      <c r="U86" s="27"/>
    </row>
    <row r="87">
      <c r="A87" s="26"/>
      <c r="B87" s="26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O87" s="29"/>
      <c r="P87" s="29"/>
      <c r="Q87" s="29"/>
      <c r="T87" s="27"/>
      <c r="U87" s="27"/>
    </row>
    <row r="88">
      <c r="A88" s="26"/>
      <c r="B88" s="26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O88" s="29"/>
      <c r="P88" s="29"/>
      <c r="Q88" s="29"/>
      <c r="T88" s="27"/>
      <c r="U88" s="27"/>
    </row>
    <row r="89">
      <c r="A89" s="26"/>
      <c r="B89" s="26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O89" s="29"/>
      <c r="P89" s="29"/>
      <c r="Q89" s="29"/>
      <c r="T89" s="27"/>
      <c r="U89" s="27"/>
    </row>
    <row r="90">
      <c r="A90" s="26"/>
      <c r="B90" s="26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O90" s="29"/>
      <c r="P90" s="29"/>
      <c r="Q90" s="29"/>
      <c r="T90" s="27"/>
      <c r="U90" s="27"/>
    </row>
    <row r="91">
      <c r="A91" s="26"/>
      <c r="B91" s="26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O91" s="29"/>
      <c r="P91" s="29"/>
      <c r="Q91" s="29"/>
      <c r="T91" s="27"/>
      <c r="U91" s="27"/>
    </row>
    <row r="92">
      <c r="A92" s="26"/>
      <c r="B92" s="26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O92" s="29"/>
      <c r="P92" s="29"/>
      <c r="Q92" s="29"/>
      <c r="T92" s="27"/>
      <c r="U92" s="27"/>
    </row>
    <row r="93">
      <c r="A93" s="26"/>
      <c r="B93" s="26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O93" s="29"/>
      <c r="P93" s="29"/>
      <c r="Q93" s="29"/>
      <c r="T93" s="27"/>
      <c r="U93" s="27"/>
    </row>
    <row r="94">
      <c r="A94" s="26"/>
      <c r="B94" s="26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O94" s="29"/>
      <c r="P94" s="29"/>
      <c r="Q94" s="29"/>
      <c r="T94" s="27"/>
      <c r="U94" s="27"/>
    </row>
    <row r="95">
      <c r="A95" s="26"/>
      <c r="B95" s="26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O95" s="29"/>
      <c r="P95" s="29"/>
      <c r="Q95" s="29"/>
      <c r="T95" s="27"/>
      <c r="U95" s="27"/>
    </row>
    <row r="96">
      <c r="A96" s="26"/>
      <c r="B96" s="26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O96" s="29"/>
      <c r="P96" s="29"/>
      <c r="Q96" s="29"/>
      <c r="T96" s="27"/>
      <c r="U96" s="27"/>
    </row>
    <row r="97">
      <c r="A97" s="26"/>
      <c r="B97" s="26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O97" s="29"/>
      <c r="P97" s="29"/>
      <c r="Q97" s="29"/>
      <c r="T97" s="27"/>
      <c r="U97" s="27"/>
    </row>
    <row r="98">
      <c r="A98" s="26"/>
      <c r="B98" s="26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O98" s="29"/>
      <c r="P98" s="29"/>
      <c r="Q98" s="29"/>
      <c r="T98" s="27"/>
      <c r="U98" s="27"/>
    </row>
    <row r="99">
      <c r="A99" s="26"/>
      <c r="B99" s="26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O99" s="29"/>
      <c r="P99" s="29"/>
      <c r="Q99" s="29"/>
      <c r="T99" s="27"/>
      <c r="U99" s="27"/>
    </row>
    <row r="100">
      <c r="A100" s="26"/>
      <c r="B100" s="26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O100" s="29"/>
      <c r="P100" s="29"/>
      <c r="Q100" s="29"/>
      <c r="T100" s="27"/>
      <c r="U100" s="27"/>
    </row>
    <row r="101">
      <c r="A101" s="26"/>
      <c r="B101" s="26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O101" s="29"/>
      <c r="P101" s="29"/>
      <c r="Q101" s="29"/>
      <c r="T101" s="27"/>
      <c r="U101" s="27"/>
    </row>
    <row r="102">
      <c r="A102" s="26"/>
      <c r="B102" s="26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O102" s="29"/>
      <c r="P102" s="29"/>
      <c r="Q102" s="29"/>
      <c r="T102" s="27"/>
      <c r="U102" s="27"/>
    </row>
    <row r="103">
      <c r="A103" s="26"/>
      <c r="B103" s="26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O103" s="29"/>
      <c r="P103" s="29"/>
      <c r="Q103" s="29"/>
      <c r="T103" s="27"/>
      <c r="U103" s="27"/>
    </row>
    <row r="104">
      <c r="A104" s="26"/>
      <c r="B104" s="26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O104" s="29"/>
      <c r="P104" s="29"/>
      <c r="Q104" s="29"/>
      <c r="T104" s="27"/>
      <c r="U104" s="27"/>
    </row>
    <row r="105">
      <c r="A105" s="26"/>
      <c r="B105" s="26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O105" s="29"/>
      <c r="P105" s="29"/>
      <c r="Q105" s="29"/>
      <c r="T105" s="27"/>
      <c r="U105" s="27"/>
    </row>
    <row r="106">
      <c r="A106" s="26"/>
      <c r="B106" s="26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O106" s="29"/>
      <c r="P106" s="29"/>
      <c r="Q106" s="29"/>
      <c r="T106" s="27"/>
      <c r="U106" s="27"/>
    </row>
    <row r="107">
      <c r="A107" s="26"/>
      <c r="B107" s="26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O107" s="29"/>
      <c r="P107" s="29"/>
      <c r="Q107" s="29"/>
      <c r="T107" s="27"/>
      <c r="U107" s="27"/>
    </row>
    <row r="108">
      <c r="A108" s="26"/>
      <c r="B108" s="26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O108" s="29"/>
      <c r="P108" s="29"/>
      <c r="Q108" s="29"/>
      <c r="T108" s="27"/>
      <c r="U108" s="27"/>
    </row>
    <row r="109">
      <c r="A109" s="26"/>
      <c r="B109" s="26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O109" s="29"/>
      <c r="P109" s="29"/>
      <c r="Q109" s="29"/>
      <c r="T109" s="27"/>
      <c r="U109" s="27"/>
    </row>
    <row r="110">
      <c r="A110" s="26"/>
      <c r="B110" s="26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O110" s="29"/>
      <c r="P110" s="29"/>
      <c r="Q110" s="29"/>
      <c r="T110" s="27"/>
      <c r="U110" s="27"/>
    </row>
    <row r="111">
      <c r="A111" s="26"/>
      <c r="B111" s="26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O111" s="29"/>
      <c r="P111" s="29"/>
      <c r="Q111" s="29"/>
      <c r="T111" s="27"/>
      <c r="U111" s="27"/>
    </row>
    <row r="112">
      <c r="A112" s="26"/>
      <c r="B112" s="26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O112" s="29"/>
      <c r="P112" s="29"/>
      <c r="Q112" s="29"/>
      <c r="T112" s="27"/>
      <c r="U112" s="27"/>
    </row>
    <row r="113">
      <c r="A113" s="26"/>
      <c r="B113" s="26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O113" s="29"/>
      <c r="P113" s="29"/>
      <c r="Q113" s="29"/>
      <c r="T113" s="27"/>
      <c r="U113" s="27"/>
    </row>
    <row r="114">
      <c r="A114" s="26"/>
      <c r="B114" s="26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O114" s="29"/>
      <c r="P114" s="29"/>
      <c r="Q114" s="29"/>
      <c r="T114" s="27"/>
      <c r="U114" s="27"/>
    </row>
    <row r="115">
      <c r="A115" s="26"/>
      <c r="B115" s="26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O115" s="29"/>
      <c r="P115" s="29"/>
      <c r="Q115" s="29"/>
      <c r="T115" s="27"/>
      <c r="U115" s="27"/>
    </row>
    <row r="116">
      <c r="A116" s="26"/>
      <c r="B116" s="26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O116" s="29"/>
      <c r="P116" s="29"/>
      <c r="Q116" s="29"/>
      <c r="T116" s="27"/>
      <c r="U116" s="27"/>
    </row>
    <row r="117">
      <c r="A117" s="26"/>
      <c r="B117" s="26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O117" s="29"/>
      <c r="P117" s="29"/>
      <c r="Q117" s="29"/>
      <c r="T117" s="27"/>
      <c r="U117" s="27"/>
    </row>
    <row r="118">
      <c r="A118" s="26"/>
      <c r="B118" s="26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O118" s="29"/>
      <c r="P118" s="29"/>
      <c r="Q118" s="29"/>
      <c r="T118" s="27"/>
      <c r="U118" s="27"/>
    </row>
    <row r="119">
      <c r="A119" s="26"/>
      <c r="B119" s="26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O119" s="29"/>
      <c r="P119" s="29"/>
      <c r="Q119" s="29"/>
      <c r="T119" s="27"/>
      <c r="U119" s="27"/>
    </row>
    <row r="120">
      <c r="A120" s="26"/>
      <c r="B120" s="26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O120" s="29"/>
      <c r="P120" s="29"/>
      <c r="Q120" s="29"/>
      <c r="T120" s="27"/>
      <c r="U120" s="27"/>
    </row>
    <row r="121">
      <c r="A121" s="26"/>
      <c r="B121" s="26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O121" s="29"/>
      <c r="P121" s="29"/>
      <c r="Q121" s="29"/>
      <c r="T121" s="27"/>
      <c r="U121" s="27"/>
    </row>
    <row r="122">
      <c r="A122" s="26"/>
      <c r="B122" s="26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O122" s="29"/>
      <c r="P122" s="29"/>
      <c r="Q122" s="29"/>
      <c r="T122" s="27"/>
      <c r="U122" s="27"/>
    </row>
    <row r="123">
      <c r="A123" s="26"/>
      <c r="B123" s="26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O123" s="29"/>
      <c r="P123" s="29"/>
      <c r="Q123" s="29"/>
      <c r="T123" s="27"/>
      <c r="U123" s="27"/>
    </row>
    <row r="124">
      <c r="A124" s="26"/>
      <c r="B124" s="26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O124" s="29"/>
      <c r="P124" s="29"/>
      <c r="Q124" s="29"/>
      <c r="T124" s="27"/>
      <c r="U124" s="27"/>
    </row>
    <row r="125">
      <c r="A125" s="26"/>
      <c r="B125" s="26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O125" s="29"/>
      <c r="P125" s="29"/>
      <c r="Q125" s="29"/>
      <c r="T125" s="27"/>
      <c r="U125" s="27"/>
    </row>
    <row r="126">
      <c r="A126" s="26"/>
      <c r="B126" s="26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O126" s="29"/>
      <c r="P126" s="29"/>
      <c r="Q126" s="29"/>
      <c r="T126" s="27"/>
      <c r="U126" s="27"/>
    </row>
    <row r="127">
      <c r="A127" s="26"/>
      <c r="B127" s="26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O127" s="29"/>
      <c r="P127" s="29"/>
      <c r="Q127" s="29"/>
      <c r="T127" s="27"/>
      <c r="U127" s="27"/>
    </row>
    <row r="128">
      <c r="A128" s="26"/>
      <c r="B128" s="26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O128" s="29"/>
      <c r="P128" s="29"/>
      <c r="Q128" s="29"/>
      <c r="T128" s="27"/>
      <c r="U128" s="27"/>
    </row>
    <row r="129">
      <c r="A129" s="26"/>
      <c r="B129" s="26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O129" s="29"/>
      <c r="P129" s="29"/>
      <c r="Q129" s="29"/>
      <c r="T129" s="27"/>
      <c r="U129" s="27"/>
    </row>
    <row r="130">
      <c r="A130" s="26"/>
      <c r="B130" s="26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O130" s="29"/>
      <c r="P130" s="29"/>
      <c r="Q130" s="29"/>
      <c r="T130" s="27"/>
      <c r="U130" s="27"/>
    </row>
    <row r="131">
      <c r="A131" s="26"/>
      <c r="B131" s="26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O131" s="29"/>
      <c r="P131" s="29"/>
      <c r="Q131" s="29"/>
      <c r="T131" s="27"/>
      <c r="U131" s="27"/>
    </row>
    <row r="132">
      <c r="A132" s="26"/>
      <c r="B132" s="26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O132" s="29"/>
      <c r="P132" s="29"/>
      <c r="Q132" s="29"/>
      <c r="T132" s="27"/>
      <c r="U132" s="27"/>
    </row>
    <row r="133">
      <c r="A133" s="26"/>
      <c r="B133" s="26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O133" s="29"/>
      <c r="P133" s="29"/>
      <c r="Q133" s="29"/>
      <c r="T133" s="27"/>
      <c r="U133" s="27"/>
    </row>
    <row r="134">
      <c r="A134" s="26"/>
      <c r="B134" s="26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O134" s="29"/>
      <c r="P134" s="29"/>
      <c r="Q134" s="29"/>
      <c r="T134" s="27"/>
      <c r="U134" s="27"/>
    </row>
    <row r="135">
      <c r="A135" s="26"/>
      <c r="B135" s="26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O135" s="29"/>
      <c r="P135" s="29"/>
      <c r="Q135" s="29"/>
      <c r="T135" s="27"/>
      <c r="U135" s="27"/>
    </row>
    <row r="136">
      <c r="A136" s="26"/>
      <c r="B136" s="26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O136" s="29"/>
      <c r="P136" s="29"/>
      <c r="Q136" s="29"/>
      <c r="T136" s="27"/>
      <c r="U136" s="27"/>
    </row>
    <row r="137">
      <c r="A137" s="26"/>
      <c r="B137" s="26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O137" s="29"/>
      <c r="P137" s="29"/>
      <c r="Q137" s="29"/>
      <c r="T137" s="27"/>
      <c r="U137" s="27"/>
    </row>
    <row r="138">
      <c r="A138" s="26"/>
      <c r="B138" s="26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O138" s="29"/>
      <c r="P138" s="29"/>
      <c r="Q138" s="29"/>
      <c r="T138" s="27"/>
      <c r="U138" s="27"/>
    </row>
    <row r="139">
      <c r="A139" s="26"/>
      <c r="B139" s="26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O139" s="29"/>
      <c r="P139" s="29"/>
      <c r="Q139" s="29"/>
      <c r="T139" s="27"/>
      <c r="U139" s="27"/>
    </row>
    <row r="140">
      <c r="A140" s="26"/>
      <c r="B140" s="26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O140" s="29"/>
      <c r="P140" s="29"/>
      <c r="Q140" s="29"/>
      <c r="T140" s="27"/>
      <c r="U140" s="27"/>
    </row>
    <row r="141">
      <c r="A141" s="26"/>
      <c r="B141" s="26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O141" s="29"/>
      <c r="P141" s="29"/>
      <c r="Q141" s="29"/>
      <c r="T141" s="27"/>
      <c r="U141" s="27"/>
    </row>
    <row r="142">
      <c r="A142" s="26"/>
      <c r="B142" s="26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O142" s="29"/>
      <c r="P142" s="29"/>
      <c r="Q142" s="29"/>
      <c r="T142" s="27"/>
      <c r="U142" s="27"/>
    </row>
    <row r="143">
      <c r="A143" s="26"/>
      <c r="B143" s="26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O143" s="29"/>
      <c r="P143" s="29"/>
      <c r="Q143" s="29"/>
      <c r="T143" s="27"/>
      <c r="U143" s="27"/>
    </row>
    <row r="144">
      <c r="A144" s="26"/>
      <c r="B144" s="26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O144" s="29"/>
      <c r="P144" s="29"/>
      <c r="Q144" s="29"/>
      <c r="T144" s="27"/>
      <c r="U144" s="27"/>
    </row>
    <row r="145">
      <c r="A145" s="26"/>
      <c r="B145" s="26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O145" s="29"/>
      <c r="P145" s="29"/>
      <c r="Q145" s="29"/>
      <c r="T145" s="27"/>
      <c r="U145" s="27"/>
    </row>
    <row r="146">
      <c r="A146" s="26"/>
      <c r="B146" s="26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O146" s="29"/>
      <c r="P146" s="29"/>
      <c r="Q146" s="29"/>
      <c r="T146" s="27"/>
      <c r="U146" s="27"/>
    </row>
    <row r="147">
      <c r="A147" s="26"/>
      <c r="B147" s="26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O147" s="29"/>
      <c r="P147" s="29"/>
      <c r="Q147" s="29"/>
      <c r="T147" s="27"/>
      <c r="U147" s="27"/>
    </row>
    <row r="148">
      <c r="A148" s="26"/>
      <c r="B148" s="26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O148" s="29"/>
      <c r="P148" s="29"/>
      <c r="Q148" s="29"/>
      <c r="T148" s="27"/>
      <c r="U148" s="27"/>
    </row>
    <row r="149">
      <c r="A149" s="26"/>
      <c r="B149" s="26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O149" s="29"/>
      <c r="P149" s="29"/>
      <c r="Q149" s="29"/>
      <c r="T149" s="27"/>
      <c r="U149" s="27"/>
    </row>
    <row r="150">
      <c r="A150" s="26"/>
      <c r="B150" s="26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O150" s="29"/>
      <c r="P150" s="29"/>
      <c r="Q150" s="29"/>
      <c r="T150" s="27"/>
      <c r="U150" s="27"/>
    </row>
    <row r="151">
      <c r="A151" s="26"/>
      <c r="B151" s="26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O151" s="29"/>
      <c r="P151" s="29"/>
      <c r="Q151" s="29"/>
      <c r="T151" s="27"/>
      <c r="U151" s="27"/>
    </row>
    <row r="152">
      <c r="A152" s="26"/>
      <c r="B152" s="26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O152" s="29"/>
      <c r="P152" s="29"/>
      <c r="Q152" s="29"/>
      <c r="T152" s="27"/>
      <c r="U152" s="27"/>
    </row>
    <row r="153">
      <c r="A153" s="26"/>
      <c r="B153" s="26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O153" s="29"/>
      <c r="P153" s="29"/>
      <c r="Q153" s="29"/>
      <c r="T153" s="27"/>
      <c r="U153" s="27"/>
    </row>
    <row r="154">
      <c r="A154" s="26"/>
      <c r="B154" s="26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O154" s="29"/>
      <c r="P154" s="29"/>
      <c r="Q154" s="29"/>
      <c r="T154" s="27"/>
      <c r="U154" s="27"/>
    </row>
    <row r="155">
      <c r="A155" s="26"/>
      <c r="B155" s="26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O155" s="29"/>
      <c r="P155" s="29"/>
      <c r="Q155" s="29"/>
      <c r="T155" s="27"/>
      <c r="U155" s="27"/>
    </row>
    <row r="156">
      <c r="A156" s="26"/>
      <c r="B156" s="26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O156" s="29"/>
      <c r="P156" s="29"/>
      <c r="Q156" s="29"/>
      <c r="T156" s="27"/>
      <c r="U156" s="27"/>
    </row>
    <row r="157">
      <c r="A157" s="26"/>
      <c r="B157" s="26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O157" s="29"/>
      <c r="P157" s="29"/>
      <c r="Q157" s="29"/>
      <c r="T157" s="27"/>
      <c r="U157" s="27"/>
    </row>
    <row r="158">
      <c r="A158" s="26"/>
      <c r="B158" s="26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O158" s="29"/>
      <c r="P158" s="29"/>
      <c r="Q158" s="29"/>
      <c r="T158" s="27"/>
      <c r="U158" s="27"/>
    </row>
    <row r="159">
      <c r="A159" s="26"/>
      <c r="B159" s="26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O159" s="29"/>
      <c r="P159" s="29"/>
      <c r="Q159" s="29"/>
      <c r="T159" s="27"/>
      <c r="U159" s="27"/>
    </row>
    <row r="160">
      <c r="A160" s="26"/>
      <c r="B160" s="26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O160" s="29"/>
      <c r="P160" s="29"/>
      <c r="Q160" s="29"/>
      <c r="T160" s="27"/>
      <c r="U160" s="27"/>
    </row>
    <row r="161">
      <c r="A161" s="26"/>
      <c r="B161" s="26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O161" s="29"/>
      <c r="P161" s="29"/>
      <c r="Q161" s="29"/>
      <c r="T161" s="27"/>
      <c r="U161" s="27"/>
    </row>
    <row r="162">
      <c r="A162" s="26"/>
      <c r="B162" s="26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O162" s="29"/>
      <c r="P162" s="29"/>
      <c r="Q162" s="29"/>
      <c r="T162" s="27"/>
      <c r="U162" s="27"/>
    </row>
    <row r="163">
      <c r="A163" s="26"/>
      <c r="B163" s="26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O163" s="29"/>
      <c r="P163" s="29"/>
      <c r="Q163" s="29"/>
      <c r="T163" s="27"/>
      <c r="U163" s="27"/>
    </row>
    <row r="164">
      <c r="A164" s="26"/>
      <c r="B164" s="26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O164" s="29"/>
      <c r="P164" s="29"/>
      <c r="Q164" s="29"/>
      <c r="T164" s="27"/>
      <c r="U164" s="27"/>
    </row>
    <row r="165">
      <c r="A165" s="26"/>
      <c r="B165" s="26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O165" s="29"/>
      <c r="P165" s="29"/>
      <c r="Q165" s="29"/>
      <c r="T165" s="27"/>
      <c r="U165" s="27"/>
    </row>
    <row r="166">
      <c r="A166" s="26"/>
      <c r="B166" s="26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O166" s="29"/>
      <c r="P166" s="29"/>
      <c r="Q166" s="29"/>
      <c r="T166" s="27"/>
      <c r="U166" s="27"/>
    </row>
    <row r="167">
      <c r="A167" s="26"/>
      <c r="B167" s="26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O167" s="29"/>
      <c r="P167" s="29"/>
      <c r="Q167" s="29"/>
      <c r="T167" s="27"/>
      <c r="U167" s="27"/>
    </row>
    <row r="168">
      <c r="A168" s="26"/>
      <c r="B168" s="26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O168" s="29"/>
      <c r="P168" s="29"/>
      <c r="Q168" s="29"/>
      <c r="T168" s="27"/>
      <c r="U168" s="27"/>
    </row>
    <row r="169">
      <c r="A169" s="26"/>
      <c r="B169" s="26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O169" s="29"/>
      <c r="P169" s="29"/>
      <c r="Q169" s="29"/>
      <c r="T169" s="27"/>
      <c r="U169" s="27"/>
    </row>
    <row r="170">
      <c r="A170" s="26"/>
      <c r="B170" s="26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O170" s="29"/>
      <c r="P170" s="29"/>
      <c r="Q170" s="29"/>
      <c r="T170" s="27"/>
      <c r="U170" s="27"/>
    </row>
    <row r="171">
      <c r="A171" s="26"/>
      <c r="B171" s="26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O171" s="29"/>
      <c r="P171" s="29"/>
      <c r="Q171" s="29"/>
      <c r="T171" s="27"/>
      <c r="U171" s="27"/>
    </row>
    <row r="172">
      <c r="A172" s="26"/>
      <c r="B172" s="26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O172" s="29"/>
      <c r="P172" s="29"/>
      <c r="Q172" s="29"/>
      <c r="T172" s="27"/>
      <c r="U172" s="27"/>
    </row>
    <row r="173">
      <c r="A173" s="26"/>
      <c r="B173" s="26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O173" s="29"/>
      <c r="P173" s="29"/>
      <c r="Q173" s="29"/>
      <c r="T173" s="27"/>
      <c r="U173" s="27"/>
    </row>
    <row r="174">
      <c r="A174" s="26"/>
      <c r="B174" s="26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O174" s="29"/>
      <c r="P174" s="29"/>
      <c r="Q174" s="29"/>
      <c r="T174" s="27"/>
      <c r="U174" s="27"/>
    </row>
    <row r="175">
      <c r="A175" s="26"/>
      <c r="B175" s="26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O175" s="29"/>
      <c r="P175" s="29"/>
      <c r="Q175" s="29"/>
      <c r="T175" s="27"/>
      <c r="U175" s="27"/>
    </row>
    <row r="176">
      <c r="A176" s="26"/>
      <c r="B176" s="26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O176" s="29"/>
      <c r="P176" s="29"/>
      <c r="Q176" s="29"/>
      <c r="T176" s="27"/>
      <c r="U176" s="27"/>
    </row>
    <row r="177">
      <c r="A177" s="26"/>
      <c r="B177" s="26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O177" s="29"/>
      <c r="P177" s="29"/>
      <c r="Q177" s="29"/>
      <c r="T177" s="27"/>
      <c r="U177" s="27"/>
    </row>
    <row r="178">
      <c r="A178" s="26"/>
      <c r="B178" s="26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O178" s="29"/>
      <c r="P178" s="29"/>
      <c r="Q178" s="29"/>
      <c r="T178" s="27"/>
      <c r="U178" s="27"/>
    </row>
    <row r="179">
      <c r="A179" s="26"/>
      <c r="B179" s="26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O179" s="29"/>
      <c r="P179" s="29"/>
      <c r="Q179" s="29"/>
      <c r="T179" s="27"/>
      <c r="U179" s="27"/>
    </row>
    <row r="180">
      <c r="A180" s="26"/>
      <c r="B180" s="26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O180" s="29"/>
      <c r="P180" s="29"/>
      <c r="Q180" s="29"/>
      <c r="T180" s="27"/>
      <c r="U180" s="27"/>
    </row>
    <row r="181">
      <c r="A181" s="26"/>
      <c r="B181" s="26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O181" s="29"/>
      <c r="P181" s="29"/>
      <c r="Q181" s="29"/>
      <c r="T181" s="27"/>
      <c r="U181" s="27"/>
    </row>
    <row r="182">
      <c r="A182" s="26"/>
      <c r="B182" s="26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O182" s="29"/>
      <c r="P182" s="29"/>
      <c r="Q182" s="29"/>
      <c r="T182" s="27"/>
      <c r="U182" s="27"/>
    </row>
    <row r="183">
      <c r="A183" s="26"/>
      <c r="B183" s="26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O183" s="29"/>
      <c r="P183" s="29"/>
      <c r="Q183" s="29"/>
      <c r="T183" s="27"/>
      <c r="U183" s="27"/>
    </row>
    <row r="184">
      <c r="A184" s="26"/>
      <c r="B184" s="26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O184" s="29"/>
      <c r="P184" s="29"/>
      <c r="Q184" s="29"/>
      <c r="T184" s="27"/>
      <c r="U184" s="27"/>
    </row>
    <row r="185">
      <c r="A185" s="26"/>
      <c r="B185" s="26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O185" s="29"/>
      <c r="P185" s="29"/>
      <c r="Q185" s="29"/>
      <c r="T185" s="27"/>
      <c r="U185" s="27"/>
    </row>
    <row r="186">
      <c r="A186" s="26"/>
      <c r="B186" s="26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O186" s="29"/>
      <c r="P186" s="29"/>
      <c r="Q186" s="29"/>
      <c r="T186" s="27"/>
      <c r="U186" s="27"/>
    </row>
    <row r="187">
      <c r="A187" s="26"/>
      <c r="B187" s="26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O187" s="29"/>
      <c r="P187" s="29"/>
      <c r="Q187" s="29"/>
      <c r="T187" s="27"/>
      <c r="U187" s="27"/>
    </row>
    <row r="188">
      <c r="A188" s="26"/>
      <c r="B188" s="26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O188" s="29"/>
      <c r="P188" s="29"/>
      <c r="Q188" s="29"/>
      <c r="T188" s="27"/>
      <c r="U188" s="27"/>
    </row>
    <row r="189">
      <c r="A189" s="26"/>
      <c r="B189" s="26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O189" s="29"/>
      <c r="P189" s="29"/>
      <c r="Q189" s="29"/>
      <c r="T189" s="27"/>
      <c r="U189" s="27"/>
    </row>
    <row r="190">
      <c r="A190" s="26"/>
      <c r="B190" s="26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O190" s="29"/>
      <c r="P190" s="29"/>
      <c r="Q190" s="29"/>
      <c r="T190" s="27"/>
      <c r="U190" s="27"/>
    </row>
    <row r="191">
      <c r="A191" s="26"/>
      <c r="B191" s="26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O191" s="29"/>
      <c r="P191" s="29"/>
      <c r="Q191" s="29"/>
      <c r="T191" s="27"/>
      <c r="U191" s="27"/>
    </row>
    <row r="192">
      <c r="A192" s="26"/>
      <c r="B192" s="26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O192" s="29"/>
      <c r="P192" s="29"/>
      <c r="Q192" s="29"/>
      <c r="T192" s="27"/>
      <c r="U192" s="27"/>
    </row>
    <row r="193">
      <c r="A193" s="26"/>
      <c r="B193" s="26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O193" s="29"/>
      <c r="P193" s="29"/>
      <c r="Q193" s="29"/>
      <c r="T193" s="27"/>
      <c r="U193" s="27"/>
    </row>
    <row r="194">
      <c r="A194" s="26"/>
      <c r="B194" s="26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O194" s="29"/>
      <c r="P194" s="29"/>
      <c r="Q194" s="29"/>
      <c r="T194" s="27"/>
      <c r="U194" s="27"/>
    </row>
    <row r="195">
      <c r="A195" s="26"/>
      <c r="B195" s="26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O195" s="29"/>
      <c r="P195" s="29"/>
      <c r="Q195" s="29"/>
      <c r="T195" s="27"/>
      <c r="U195" s="27"/>
    </row>
    <row r="196">
      <c r="A196" s="26"/>
      <c r="B196" s="26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O196" s="29"/>
      <c r="P196" s="29"/>
      <c r="Q196" s="29"/>
      <c r="T196" s="27"/>
      <c r="U196" s="27"/>
    </row>
    <row r="197">
      <c r="A197" s="26"/>
      <c r="B197" s="26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O197" s="29"/>
      <c r="P197" s="29"/>
      <c r="Q197" s="29"/>
      <c r="T197" s="27"/>
      <c r="U197" s="27"/>
    </row>
    <row r="198">
      <c r="A198" s="26"/>
      <c r="B198" s="26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O198" s="29"/>
      <c r="P198" s="29"/>
      <c r="Q198" s="29"/>
      <c r="T198" s="27"/>
      <c r="U198" s="27"/>
    </row>
    <row r="199">
      <c r="A199" s="26"/>
      <c r="B199" s="26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O199" s="29"/>
      <c r="P199" s="29"/>
      <c r="Q199" s="29"/>
      <c r="T199" s="27"/>
      <c r="U199" s="27"/>
    </row>
    <row r="200">
      <c r="A200" s="26"/>
      <c r="B200" s="26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O200" s="29"/>
      <c r="P200" s="29"/>
      <c r="Q200" s="29"/>
      <c r="T200" s="27"/>
      <c r="U200" s="27"/>
    </row>
    <row r="201">
      <c r="A201" s="26"/>
      <c r="B201" s="26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O201" s="29"/>
      <c r="P201" s="29"/>
      <c r="Q201" s="29"/>
      <c r="T201" s="27"/>
      <c r="U201" s="27"/>
    </row>
    <row r="202">
      <c r="A202" s="26"/>
      <c r="B202" s="26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O202" s="29"/>
      <c r="P202" s="29"/>
      <c r="Q202" s="29"/>
      <c r="T202" s="27"/>
      <c r="U202" s="27"/>
    </row>
    <row r="203">
      <c r="A203" s="26"/>
      <c r="B203" s="26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O203" s="29"/>
      <c r="P203" s="29"/>
      <c r="Q203" s="29"/>
      <c r="T203" s="27"/>
      <c r="U203" s="27"/>
    </row>
    <row r="204">
      <c r="A204" s="26"/>
      <c r="B204" s="26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O204" s="29"/>
      <c r="P204" s="29"/>
      <c r="Q204" s="29"/>
      <c r="T204" s="27"/>
      <c r="U204" s="27"/>
    </row>
    <row r="205">
      <c r="A205" s="26"/>
      <c r="B205" s="26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O205" s="29"/>
      <c r="P205" s="29"/>
      <c r="Q205" s="29"/>
      <c r="T205" s="27"/>
      <c r="U205" s="27"/>
    </row>
    <row r="206">
      <c r="A206" s="26"/>
      <c r="B206" s="26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O206" s="29"/>
      <c r="P206" s="29"/>
      <c r="Q206" s="29"/>
      <c r="T206" s="27"/>
      <c r="U206" s="27"/>
    </row>
    <row r="207">
      <c r="A207" s="26"/>
      <c r="B207" s="26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O207" s="29"/>
      <c r="P207" s="29"/>
      <c r="Q207" s="29"/>
      <c r="T207" s="27"/>
      <c r="U207" s="27"/>
    </row>
    <row r="208">
      <c r="A208" s="26"/>
      <c r="B208" s="26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O208" s="29"/>
      <c r="P208" s="29"/>
      <c r="Q208" s="29"/>
      <c r="T208" s="27"/>
      <c r="U208" s="27"/>
    </row>
    <row r="209">
      <c r="A209" s="26"/>
      <c r="B209" s="26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O209" s="29"/>
      <c r="P209" s="29"/>
      <c r="Q209" s="29"/>
      <c r="T209" s="27"/>
      <c r="U209" s="27"/>
    </row>
    <row r="210">
      <c r="A210" s="26"/>
      <c r="B210" s="26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O210" s="29"/>
      <c r="P210" s="29"/>
      <c r="Q210" s="29"/>
      <c r="T210" s="27"/>
      <c r="U210" s="27"/>
    </row>
    <row r="211">
      <c r="A211" s="26"/>
      <c r="B211" s="26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O211" s="29"/>
      <c r="P211" s="29"/>
      <c r="Q211" s="29"/>
      <c r="T211" s="27"/>
      <c r="U211" s="27"/>
    </row>
    <row r="212">
      <c r="A212" s="26"/>
      <c r="B212" s="26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O212" s="29"/>
      <c r="P212" s="29"/>
      <c r="Q212" s="29"/>
      <c r="T212" s="27"/>
      <c r="U212" s="27"/>
    </row>
    <row r="213">
      <c r="A213" s="26"/>
      <c r="B213" s="26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O213" s="29"/>
      <c r="P213" s="29"/>
      <c r="Q213" s="29"/>
      <c r="T213" s="27"/>
      <c r="U213" s="27"/>
    </row>
    <row r="214">
      <c r="A214" s="26"/>
      <c r="B214" s="26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O214" s="29"/>
      <c r="P214" s="29"/>
      <c r="Q214" s="29"/>
      <c r="T214" s="27"/>
      <c r="U214" s="27"/>
    </row>
    <row r="215">
      <c r="A215" s="26"/>
      <c r="B215" s="26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O215" s="29"/>
      <c r="P215" s="29"/>
      <c r="Q215" s="29"/>
      <c r="T215" s="27"/>
      <c r="U215" s="27"/>
    </row>
    <row r="216">
      <c r="A216" s="26"/>
      <c r="B216" s="26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O216" s="29"/>
      <c r="P216" s="29"/>
      <c r="Q216" s="29"/>
      <c r="T216" s="27"/>
      <c r="U216" s="27"/>
    </row>
    <row r="217">
      <c r="A217" s="26"/>
      <c r="B217" s="26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O217" s="29"/>
      <c r="P217" s="29"/>
      <c r="Q217" s="29"/>
      <c r="T217" s="27"/>
      <c r="U217" s="27"/>
    </row>
    <row r="218">
      <c r="A218" s="26"/>
      <c r="B218" s="26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O218" s="29"/>
      <c r="P218" s="29"/>
      <c r="Q218" s="29"/>
      <c r="T218" s="27"/>
      <c r="U218" s="27"/>
    </row>
    <row r="219">
      <c r="A219" s="26"/>
      <c r="B219" s="26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O219" s="29"/>
      <c r="P219" s="29"/>
      <c r="Q219" s="29"/>
      <c r="T219" s="27"/>
      <c r="U219" s="27"/>
    </row>
    <row r="220">
      <c r="A220" s="26"/>
      <c r="B220" s="26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O220" s="29"/>
      <c r="P220" s="29"/>
      <c r="Q220" s="29"/>
      <c r="T220" s="27"/>
      <c r="U220" s="27"/>
    </row>
    <row r="221">
      <c r="A221" s="26"/>
      <c r="B221" s="26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O221" s="29"/>
      <c r="P221" s="29"/>
      <c r="Q221" s="29"/>
      <c r="T221" s="27"/>
      <c r="U221" s="27"/>
    </row>
    <row r="222">
      <c r="A222" s="26"/>
      <c r="B222" s="26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O222" s="29"/>
      <c r="P222" s="29"/>
      <c r="Q222" s="29"/>
      <c r="T222" s="27"/>
      <c r="U222" s="27"/>
    </row>
    <row r="223">
      <c r="A223" s="26"/>
      <c r="B223" s="26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O223" s="29"/>
      <c r="P223" s="29"/>
      <c r="Q223" s="29"/>
      <c r="T223" s="27"/>
      <c r="U223" s="27"/>
    </row>
    <row r="224">
      <c r="A224" s="26"/>
      <c r="B224" s="26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O224" s="29"/>
      <c r="P224" s="29"/>
      <c r="Q224" s="29"/>
      <c r="T224" s="27"/>
      <c r="U224" s="27"/>
    </row>
    <row r="225">
      <c r="A225" s="26"/>
      <c r="B225" s="26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O225" s="29"/>
      <c r="P225" s="29"/>
      <c r="Q225" s="29"/>
      <c r="T225" s="27"/>
      <c r="U225" s="27"/>
    </row>
    <row r="226">
      <c r="A226" s="26"/>
      <c r="B226" s="26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O226" s="29"/>
      <c r="P226" s="29"/>
      <c r="Q226" s="29"/>
      <c r="T226" s="27"/>
      <c r="U226" s="27"/>
    </row>
    <row r="227">
      <c r="A227" s="26"/>
      <c r="B227" s="26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O227" s="29"/>
      <c r="P227" s="29"/>
      <c r="Q227" s="29"/>
      <c r="T227" s="27"/>
      <c r="U227" s="27"/>
    </row>
    <row r="228">
      <c r="A228" s="26"/>
      <c r="B228" s="26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O228" s="29"/>
      <c r="P228" s="29"/>
      <c r="Q228" s="29"/>
      <c r="T228" s="27"/>
      <c r="U228" s="27"/>
    </row>
    <row r="229">
      <c r="A229" s="26"/>
      <c r="B229" s="26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O229" s="29"/>
      <c r="P229" s="29"/>
      <c r="Q229" s="29"/>
      <c r="T229" s="27"/>
      <c r="U229" s="27"/>
    </row>
    <row r="230">
      <c r="A230" s="26"/>
      <c r="B230" s="26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O230" s="29"/>
      <c r="P230" s="29"/>
      <c r="Q230" s="29"/>
      <c r="T230" s="27"/>
      <c r="U230" s="27"/>
    </row>
    <row r="231">
      <c r="A231" s="26"/>
      <c r="B231" s="26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O231" s="29"/>
      <c r="P231" s="29"/>
      <c r="Q231" s="29"/>
      <c r="T231" s="27"/>
      <c r="U231" s="27"/>
    </row>
    <row r="232">
      <c r="A232" s="26"/>
      <c r="B232" s="26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O232" s="29"/>
      <c r="P232" s="29"/>
      <c r="Q232" s="29"/>
      <c r="T232" s="27"/>
      <c r="U232" s="27"/>
    </row>
    <row r="233">
      <c r="A233" s="26"/>
      <c r="B233" s="26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O233" s="29"/>
      <c r="P233" s="29"/>
      <c r="Q233" s="29"/>
      <c r="T233" s="27"/>
      <c r="U233" s="27"/>
    </row>
    <row r="234">
      <c r="A234" s="26"/>
      <c r="B234" s="26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O234" s="29"/>
      <c r="P234" s="29"/>
      <c r="Q234" s="29"/>
      <c r="T234" s="27"/>
      <c r="U234" s="27"/>
    </row>
    <row r="235">
      <c r="A235" s="26"/>
      <c r="B235" s="26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O235" s="29"/>
      <c r="P235" s="29"/>
      <c r="Q235" s="29"/>
      <c r="T235" s="27"/>
      <c r="U235" s="27"/>
    </row>
    <row r="236">
      <c r="A236" s="26"/>
      <c r="B236" s="26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O236" s="29"/>
      <c r="P236" s="29"/>
      <c r="Q236" s="29"/>
      <c r="T236" s="27"/>
      <c r="U236" s="27"/>
    </row>
    <row r="237">
      <c r="A237" s="26"/>
      <c r="B237" s="26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O237" s="29"/>
      <c r="P237" s="29"/>
      <c r="Q237" s="29"/>
      <c r="T237" s="27"/>
      <c r="U237" s="27"/>
    </row>
    <row r="238">
      <c r="A238" s="26"/>
      <c r="B238" s="26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O238" s="29"/>
      <c r="P238" s="29"/>
      <c r="Q238" s="29"/>
      <c r="T238" s="27"/>
      <c r="U238" s="27"/>
    </row>
    <row r="239">
      <c r="A239" s="26"/>
      <c r="B239" s="26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O239" s="29"/>
      <c r="P239" s="29"/>
      <c r="Q239" s="29"/>
      <c r="T239" s="27"/>
      <c r="U239" s="27"/>
    </row>
    <row r="240">
      <c r="A240" s="26"/>
      <c r="B240" s="26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O240" s="29"/>
      <c r="P240" s="29"/>
      <c r="Q240" s="29"/>
      <c r="T240" s="27"/>
      <c r="U240" s="27"/>
    </row>
    <row r="241">
      <c r="A241" s="26"/>
      <c r="B241" s="26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O241" s="29"/>
      <c r="P241" s="29"/>
      <c r="Q241" s="29"/>
      <c r="T241" s="27"/>
      <c r="U241" s="27"/>
    </row>
    <row r="242">
      <c r="A242" s="26"/>
      <c r="B242" s="26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O242" s="29"/>
      <c r="P242" s="29"/>
      <c r="Q242" s="29"/>
      <c r="T242" s="27"/>
      <c r="U242" s="27"/>
    </row>
    <row r="243">
      <c r="A243" s="26"/>
      <c r="B243" s="26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O243" s="29"/>
      <c r="P243" s="29"/>
      <c r="Q243" s="29"/>
      <c r="T243" s="27"/>
      <c r="U243" s="27"/>
    </row>
    <row r="244">
      <c r="A244" s="26"/>
      <c r="B244" s="26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O244" s="29"/>
      <c r="P244" s="29"/>
      <c r="Q244" s="29"/>
      <c r="T244" s="27"/>
      <c r="U244" s="27"/>
    </row>
    <row r="245">
      <c r="A245" s="26"/>
      <c r="B245" s="26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O245" s="29"/>
      <c r="P245" s="29"/>
      <c r="Q245" s="29"/>
      <c r="T245" s="27"/>
      <c r="U245" s="27"/>
    </row>
    <row r="246">
      <c r="A246" s="26"/>
      <c r="B246" s="26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O246" s="29"/>
      <c r="P246" s="29"/>
      <c r="Q246" s="29"/>
      <c r="T246" s="27"/>
      <c r="U246" s="27"/>
    </row>
    <row r="247">
      <c r="A247" s="26"/>
      <c r="B247" s="26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O247" s="29"/>
      <c r="P247" s="29"/>
      <c r="Q247" s="29"/>
      <c r="T247" s="27"/>
      <c r="U247" s="27"/>
    </row>
    <row r="248">
      <c r="A248" s="26"/>
      <c r="B248" s="26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O248" s="29"/>
      <c r="P248" s="29"/>
      <c r="Q248" s="29"/>
      <c r="T248" s="27"/>
      <c r="U248" s="27"/>
    </row>
    <row r="249">
      <c r="A249" s="26"/>
      <c r="B249" s="26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O249" s="29"/>
      <c r="P249" s="29"/>
      <c r="Q249" s="29"/>
      <c r="T249" s="27"/>
      <c r="U249" s="27"/>
    </row>
    <row r="250">
      <c r="A250" s="26"/>
      <c r="B250" s="26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O250" s="29"/>
      <c r="P250" s="29"/>
      <c r="Q250" s="29"/>
      <c r="T250" s="27"/>
      <c r="U250" s="27"/>
    </row>
    <row r="251">
      <c r="A251" s="26"/>
      <c r="B251" s="26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O251" s="29"/>
      <c r="P251" s="29"/>
      <c r="Q251" s="29"/>
      <c r="T251" s="27"/>
      <c r="U251" s="27"/>
    </row>
    <row r="252">
      <c r="A252" s="26"/>
      <c r="B252" s="26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O252" s="29"/>
      <c r="P252" s="29"/>
      <c r="Q252" s="29"/>
      <c r="T252" s="27"/>
      <c r="U252" s="27"/>
    </row>
    <row r="253">
      <c r="A253" s="26"/>
      <c r="B253" s="26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O253" s="29"/>
      <c r="P253" s="29"/>
      <c r="Q253" s="29"/>
      <c r="T253" s="27"/>
      <c r="U253" s="27"/>
    </row>
    <row r="254">
      <c r="A254" s="26"/>
      <c r="B254" s="26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O254" s="29"/>
      <c r="P254" s="29"/>
      <c r="Q254" s="29"/>
      <c r="T254" s="27"/>
      <c r="U254" s="27"/>
    </row>
    <row r="255">
      <c r="A255" s="26"/>
      <c r="B255" s="26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O255" s="29"/>
      <c r="P255" s="29"/>
      <c r="Q255" s="29"/>
      <c r="T255" s="27"/>
      <c r="U255" s="27"/>
    </row>
    <row r="256">
      <c r="A256" s="26"/>
      <c r="B256" s="26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O256" s="29"/>
      <c r="P256" s="29"/>
      <c r="Q256" s="29"/>
      <c r="T256" s="27"/>
      <c r="U256" s="27"/>
    </row>
    <row r="257">
      <c r="A257" s="26"/>
      <c r="B257" s="26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O257" s="29"/>
      <c r="P257" s="29"/>
      <c r="Q257" s="29"/>
      <c r="T257" s="27"/>
      <c r="U257" s="27"/>
    </row>
    <row r="258">
      <c r="A258" s="26"/>
      <c r="B258" s="26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O258" s="29"/>
      <c r="P258" s="29"/>
      <c r="Q258" s="29"/>
      <c r="T258" s="27"/>
      <c r="U258" s="27"/>
    </row>
    <row r="259">
      <c r="A259" s="26"/>
      <c r="B259" s="26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O259" s="29"/>
      <c r="P259" s="29"/>
      <c r="Q259" s="29"/>
      <c r="T259" s="27"/>
      <c r="U259" s="27"/>
    </row>
    <row r="260">
      <c r="A260" s="26"/>
      <c r="B260" s="26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O260" s="29"/>
      <c r="P260" s="29"/>
      <c r="Q260" s="29"/>
      <c r="T260" s="27"/>
      <c r="U260" s="27"/>
    </row>
    <row r="261">
      <c r="A261" s="26"/>
      <c r="B261" s="26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O261" s="29"/>
      <c r="P261" s="29"/>
      <c r="Q261" s="29"/>
      <c r="T261" s="27"/>
      <c r="U261" s="27"/>
    </row>
    <row r="262">
      <c r="A262" s="26"/>
      <c r="B262" s="26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O262" s="29"/>
      <c r="P262" s="29"/>
      <c r="Q262" s="29"/>
      <c r="T262" s="27"/>
      <c r="U262" s="27"/>
    </row>
    <row r="263">
      <c r="A263" s="26"/>
      <c r="B263" s="26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O263" s="29"/>
      <c r="P263" s="29"/>
      <c r="Q263" s="29"/>
      <c r="T263" s="27"/>
      <c r="U263" s="27"/>
    </row>
    <row r="264">
      <c r="A264" s="26"/>
      <c r="B264" s="26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O264" s="29"/>
      <c r="P264" s="29"/>
      <c r="Q264" s="29"/>
      <c r="T264" s="27"/>
      <c r="U264" s="27"/>
    </row>
    <row r="265">
      <c r="A265" s="26"/>
      <c r="B265" s="26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O265" s="29"/>
      <c r="P265" s="29"/>
      <c r="Q265" s="29"/>
      <c r="T265" s="27"/>
      <c r="U265" s="27"/>
    </row>
    <row r="266">
      <c r="A266" s="26"/>
      <c r="B266" s="26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O266" s="29"/>
      <c r="P266" s="29"/>
      <c r="Q266" s="29"/>
      <c r="T266" s="27"/>
      <c r="U266" s="27"/>
    </row>
    <row r="267">
      <c r="A267" s="26"/>
      <c r="B267" s="26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O267" s="29"/>
      <c r="P267" s="29"/>
      <c r="Q267" s="29"/>
      <c r="T267" s="27"/>
      <c r="U267" s="27"/>
    </row>
    <row r="268">
      <c r="A268" s="26"/>
      <c r="B268" s="26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O268" s="29"/>
      <c r="P268" s="29"/>
      <c r="Q268" s="29"/>
      <c r="T268" s="27"/>
      <c r="U268" s="27"/>
    </row>
    <row r="269">
      <c r="A269" s="26"/>
      <c r="B269" s="26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O269" s="29"/>
      <c r="P269" s="29"/>
      <c r="Q269" s="29"/>
      <c r="T269" s="27"/>
      <c r="U269" s="27"/>
    </row>
    <row r="270">
      <c r="A270" s="26"/>
      <c r="B270" s="26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O270" s="29"/>
      <c r="P270" s="29"/>
      <c r="Q270" s="29"/>
      <c r="T270" s="27"/>
      <c r="U270" s="27"/>
    </row>
    <row r="271">
      <c r="A271" s="26"/>
      <c r="B271" s="26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O271" s="29"/>
      <c r="P271" s="29"/>
      <c r="Q271" s="29"/>
      <c r="T271" s="27"/>
      <c r="U271" s="27"/>
    </row>
    <row r="272">
      <c r="A272" s="26"/>
      <c r="B272" s="26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O272" s="29"/>
      <c r="P272" s="29"/>
      <c r="Q272" s="29"/>
      <c r="T272" s="27"/>
      <c r="U272" s="27"/>
    </row>
    <row r="273">
      <c r="A273" s="26"/>
      <c r="B273" s="26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O273" s="29"/>
      <c r="P273" s="29"/>
      <c r="Q273" s="29"/>
      <c r="T273" s="27"/>
      <c r="U273" s="27"/>
    </row>
    <row r="274">
      <c r="A274" s="26"/>
      <c r="B274" s="26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O274" s="29"/>
      <c r="P274" s="29"/>
      <c r="Q274" s="29"/>
      <c r="T274" s="27"/>
      <c r="U274" s="27"/>
    </row>
    <row r="275">
      <c r="A275" s="26"/>
      <c r="B275" s="26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O275" s="29"/>
      <c r="P275" s="29"/>
      <c r="Q275" s="29"/>
      <c r="T275" s="27"/>
      <c r="U275" s="27"/>
    </row>
    <row r="276">
      <c r="A276" s="26"/>
      <c r="B276" s="26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O276" s="29"/>
      <c r="P276" s="29"/>
      <c r="Q276" s="29"/>
      <c r="T276" s="27"/>
      <c r="U276" s="27"/>
    </row>
    <row r="277">
      <c r="A277" s="26"/>
      <c r="B277" s="26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O277" s="29"/>
      <c r="P277" s="29"/>
      <c r="Q277" s="29"/>
      <c r="T277" s="27"/>
      <c r="U277" s="27"/>
    </row>
    <row r="278">
      <c r="A278" s="26"/>
      <c r="B278" s="26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O278" s="29"/>
      <c r="P278" s="29"/>
      <c r="Q278" s="29"/>
      <c r="T278" s="27"/>
      <c r="U278" s="27"/>
    </row>
    <row r="279">
      <c r="A279" s="26"/>
      <c r="B279" s="26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O279" s="29"/>
      <c r="P279" s="29"/>
      <c r="Q279" s="29"/>
      <c r="T279" s="27"/>
      <c r="U279" s="27"/>
    </row>
    <row r="280">
      <c r="A280" s="26"/>
      <c r="B280" s="26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O280" s="29"/>
      <c r="P280" s="29"/>
      <c r="Q280" s="29"/>
      <c r="T280" s="27"/>
      <c r="U280" s="27"/>
    </row>
    <row r="281">
      <c r="A281" s="26"/>
      <c r="B281" s="26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O281" s="29"/>
      <c r="P281" s="29"/>
      <c r="Q281" s="29"/>
      <c r="T281" s="27"/>
      <c r="U281" s="27"/>
    </row>
    <row r="282">
      <c r="A282" s="26"/>
      <c r="B282" s="26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O282" s="29"/>
      <c r="P282" s="29"/>
      <c r="Q282" s="29"/>
      <c r="T282" s="27"/>
      <c r="U282" s="27"/>
    </row>
    <row r="283">
      <c r="A283" s="26"/>
      <c r="B283" s="26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O283" s="29"/>
      <c r="P283" s="29"/>
      <c r="Q283" s="29"/>
      <c r="T283" s="27"/>
      <c r="U283" s="27"/>
    </row>
    <row r="284">
      <c r="A284" s="26"/>
      <c r="B284" s="26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O284" s="29"/>
      <c r="P284" s="29"/>
      <c r="Q284" s="29"/>
      <c r="T284" s="27"/>
      <c r="U284" s="27"/>
    </row>
    <row r="285">
      <c r="A285" s="26"/>
      <c r="B285" s="26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O285" s="29"/>
      <c r="P285" s="29"/>
      <c r="Q285" s="29"/>
      <c r="T285" s="27"/>
      <c r="U285" s="27"/>
    </row>
    <row r="286">
      <c r="A286" s="26"/>
      <c r="B286" s="26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O286" s="29"/>
      <c r="P286" s="29"/>
      <c r="Q286" s="29"/>
      <c r="T286" s="27"/>
      <c r="U286" s="27"/>
    </row>
    <row r="287">
      <c r="A287" s="26"/>
      <c r="B287" s="26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O287" s="29"/>
      <c r="P287" s="29"/>
      <c r="Q287" s="29"/>
      <c r="T287" s="27"/>
      <c r="U287" s="27"/>
    </row>
    <row r="288">
      <c r="A288" s="26"/>
      <c r="B288" s="26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O288" s="29"/>
      <c r="P288" s="29"/>
      <c r="Q288" s="29"/>
      <c r="T288" s="27"/>
      <c r="U288" s="27"/>
    </row>
    <row r="289">
      <c r="A289" s="26"/>
      <c r="B289" s="26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O289" s="29"/>
      <c r="P289" s="29"/>
      <c r="Q289" s="29"/>
      <c r="T289" s="27"/>
      <c r="U289" s="27"/>
    </row>
    <row r="290">
      <c r="A290" s="26"/>
      <c r="B290" s="26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O290" s="29"/>
      <c r="P290" s="29"/>
      <c r="Q290" s="29"/>
      <c r="T290" s="27"/>
      <c r="U290" s="27"/>
    </row>
    <row r="291">
      <c r="A291" s="26"/>
      <c r="B291" s="26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O291" s="29"/>
      <c r="P291" s="29"/>
      <c r="Q291" s="29"/>
      <c r="T291" s="27"/>
      <c r="U291" s="27"/>
    </row>
    <row r="292">
      <c r="A292" s="26"/>
      <c r="B292" s="26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O292" s="29"/>
      <c r="P292" s="29"/>
      <c r="Q292" s="29"/>
      <c r="T292" s="27"/>
      <c r="U292" s="27"/>
    </row>
    <row r="293">
      <c r="A293" s="26"/>
      <c r="B293" s="26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O293" s="29"/>
      <c r="P293" s="29"/>
      <c r="Q293" s="29"/>
      <c r="T293" s="27"/>
      <c r="U293" s="27"/>
    </row>
    <row r="294">
      <c r="A294" s="26"/>
      <c r="B294" s="26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O294" s="29"/>
      <c r="P294" s="29"/>
      <c r="Q294" s="29"/>
      <c r="T294" s="27"/>
      <c r="U294" s="27"/>
    </row>
    <row r="295">
      <c r="A295" s="26"/>
      <c r="B295" s="26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O295" s="29"/>
      <c r="P295" s="29"/>
      <c r="Q295" s="29"/>
      <c r="T295" s="27"/>
      <c r="U295" s="27"/>
    </row>
    <row r="296">
      <c r="A296" s="26"/>
      <c r="B296" s="26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O296" s="29"/>
      <c r="P296" s="29"/>
      <c r="Q296" s="29"/>
      <c r="T296" s="27"/>
      <c r="U296" s="27"/>
    </row>
    <row r="297">
      <c r="A297" s="26"/>
      <c r="B297" s="26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O297" s="29"/>
      <c r="P297" s="29"/>
      <c r="Q297" s="29"/>
      <c r="T297" s="27"/>
      <c r="U297" s="27"/>
    </row>
    <row r="298">
      <c r="A298" s="26"/>
      <c r="B298" s="26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O298" s="29"/>
      <c r="P298" s="29"/>
      <c r="Q298" s="29"/>
      <c r="T298" s="27"/>
      <c r="U298" s="27"/>
    </row>
    <row r="299">
      <c r="A299" s="26"/>
      <c r="B299" s="26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O299" s="29"/>
      <c r="P299" s="29"/>
      <c r="Q299" s="29"/>
      <c r="T299" s="27"/>
      <c r="U299" s="27"/>
    </row>
    <row r="300">
      <c r="A300" s="26"/>
      <c r="B300" s="26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O300" s="29"/>
      <c r="P300" s="29"/>
      <c r="Q300" s="29"/>
      <c r="T300" s="27"/>
      <c r="U300" s="27"/>
    </row>
    <row r="301">
      <c r="A301" s="26"/>
      <c r="B301" s="26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O301" s="29"/>
      <c r="P301" s="29"/>
      <c r="Q301" s="29"/>
      <c r="T301" s="27"/>
      <c r="U301" s="27"/>
    </row>
    <row r="302">
      <c r="A302" s="26"/>
      <c r="B302" s="26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O302" s="29"/>
      <c r="P302" s="29"/>
      <c r="Q302" s="29"/>
      <c r="T302" s="27"/>
      <c r="U302" s="27"/>
    </row>
    <row r="303">
      <c r="A303" s="26"/>
      <c r="B303" s="26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O303" s="29"/>
      <c r="P303" s="29"/>
      <c r="Q303" s="29"/>
      <c r="T303" s="27"/>
      <c r="U303" s="27"/>
    </row>
    <row r="304">
      <c r="A304" s="26"/>
      <c r="B304" s="26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O304" s="29"/>
      <c r="P304" s="29"/>
      <c r="Q304" s="29"/>
      <c r="T304" s="27"/>
      <c r="U304" s="27"/>
    </row>
    <row r="305">
      <c r="A305" s="26"/>
      <c r="B305" s="26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O305" s="29"/>
      <c r="P305" s="29"/>
      <c r="Q305" s="29"/>
      <c r="T305" s="27"/>
      <c r="U305" s="27"/>
    </row>
    <row r="306">
      <c r="A306" s="26"/>
      <c r="B306" s="26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O306" s="29"/>
      <c r="P306" s="29"/>
      <c r="Q306" s="29"/>
      <c r="T306" s="27"/>
      <c r="U306" s="27"/>
    </row>
    <row r="307">
      <c r="A307" s="26"/>
      <c r="B307" s="26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O307" s="29"/>
      <c r="P307" s="29"/>
      <c r="Q307" s="29"/>
      <c r="T307" s="27"/>
      <c r="U307" s="27"/>
    </row>
    <row r="308">
      <c r="A308" s="26"/>
      <c r="B308" s="26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O308" s="29"/>
      <c r="P308" s="29"/>
      <c r="Q308" s="29"/>
      <c r="T308" s="27"/>
      <c r="U308" s="27"/>
    </row>
    <row r="309">
      <c r="A309" s="26"/>
      <c r="B309" s="26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O309" s="29"/>
      <c r="P309" s="29"/>
      <c r="Q309" s="29"/>
      <c r="T309" s="27"/>
      <c r="U309" s="27"/>
    </row>
    <row r="310">
      <c r="A310" s="26"/>
      <c r="B310" s="26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O310" s="29"/>
      <c r="P310" s="29"/>
      <c r="Q310" s="29"/>
      <c r="T310" s="27"/>
      <c r="U310" s="27"/>
    </row>
    <row r="311">
      <c r="A311" s="26"/>
      <c r="B311" s="26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O311" s="29"/>
      <c r="P311" s="29"/>
      <c r="Q311" s="29"/>
      <c r="T311" s="27"/>
      <c r="U311" s="27"/>
    </row>
    <row r="312">
      <c r="A312" s="26"/>
      <c r="B312" s="26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O312" s="29"/>
      <c r="P312" s="29"/>
      <c r="Q312" s="29"/>
      <c r="T312" s="27"/>
      <c r="U312" s="27"/>
    </row>
    <row r="313">
      <c r="A313" s="26"/>
      <c r="B313" s="26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O313" s="29"/>
      <c r="P313" s="29"/>
      <c r="Q313" s="29"/>
      <c r="T313" s="27"/>
      <c r="U313" s="27"/>
    </row>
    <row r="314">
      <c r="A314" s="26"/>
      <c r="B314" s="26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O314" s="29"/>
      <c r="P314" s="29"/>
      <c r="Q314" s="29"/>
      <c r="T314" s="27"/>
      <c r="U314" s="27"/>
    </row>
    <row r="315">
      <c r="A315" s="26"/>
      <c r="B315" s="26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O315" s="29"/>
      <c r="P315" s="29"/>
      <c r="Q315" s="29"/>
      <c r="T315" s="27"/>
      <c r="U315" s="27"/>
    </row>
    <row r="316">
      <c r="A316" s="26"/>
      <c r="B316" s="26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O316" s="29"/>
      <c r="P316" s="29"/>
      <c r="Q316" s="29"/>
      <c r="T316" s="27"/>
      <c r="U316" s="27"/>
    </row>
    <row r="317">
      <c r="A317" s="26"/>
      <c r="B317" s="26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O317" s="29"/>
      <c r="P317" s="29"/>
      <c r="Q317" s="29"/>
      <c r="T317" s="27"/>
      <c r="U317" s="27"/>
    </row>
    <row r="318">
      <c r="A318" s="26"/>
      <c r="B318" s="26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O318" s="29"/>
      <c r="P318" s="29"/>
      <c r="Q318" s="29"/>
      <c r="T318" s="27"/>
      <c r="U318" s="27"/>
    </row>
    <row r="319">
      <c r="A319" s="26"/>
      <c r="B319" s="26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O319" s="29"/>
      <c r="P319" s="29"/>
      <c r="Q319" s="29"/>
      <c r="T319" s="27"/>
      <c r="U319" s="27"/>
    </row>
    <row r="320">
      <c r="A320" s="26"/>
      <c r="B320" s="26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O320" s="29"/>
      <c r="P320" s="29"/>
      <c r="Q320" s="29"/>
      <c r="T320" s="27"/>
      <c r="U320" s="27"/>
    </row>
    <row r="321">
      <c r="A321" s="26"/>
      <c r="B321" s="26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O321" s="29"/>
      <c r="P321" s="29"/>
      <c r="Q321" s="29"/>
      <c r="T321" s="27"/>
      <c r="U321" s="27"/>
    </row>
    <row r="322">
      <c r="A322" s="26"/>
      <c r="B322" s="26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O322" s="29"/>
      <c r="P322" s="29"/>
      <c r="Q322" s="29"/>
      <c r="T322" s="27"/>
      <c r="U322" s="27"/>
    </row>
    <row r="323">
      <c r="A323" s="26"/>
      <c r="B323" s="26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O323" s="29"/>
      <c r="P323" s="29"/>
      <c r="Q323" s="29"/>
      <c r="T323" s="27"/>
      <c r="U323" s="27"/>
    </row>
    <row r="324">
      <c r="A324" s="26"/>
      <c r="B324" s="26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O324" s="29"/>
      <c r="P324" s="29"/>
      <c r="Q324" s="29"/>
      <c r="T324" s="27"/>
      <c r="U324" s="27"/>
    </row>
    <row r="325">
      <c r="A325" s="26"/>
      <c r="B325" s="26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O325" s="29"/>
      <c r="P325" s="29"/>
      <c r="Q325" s="29"/>
      <c r="T325" s="27"/>
      <c r="U325" s="27"/>
    </row>
    <row r="326">
      <c r="A326" s="26"/>
      <c r="B326" s="26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O326" s="29"/>
      <c r="P326" s="29"/>
      <c r="Q326" s="29"/>
      <c r="T326" s="27"/>
      <c r="U326" s="27"/>
    </row>
    <row r="327">
      <c r="A327" s="26"/>
      <c r="B327" s="26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O327" s="29"/>
      <c r="P327" s="29"/>
      <c r="Q327" s="29"/>
      <c r="T327" s="27"/>
      <c r="U327" s="27"/>
    </row>
    <row r="328">
      <c r="A328" s="26"/>
      <c r="B328" s="26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O328" s="29"/>
      <c r="P328" s="29"/>
      <c r="Q328" s="29"/>
      <c r="T328" s="27"/>
      <c r="U328" s="27"/>
    </row>
    <row r="329">
      <c r="A329" s="26"/>
      <c r="B329" s="26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O329" s="29"/>
      <c r="P329" s="29"/>
      <c r="Q329" s="29"/>
      <c r="T329" s="27"/>
      <c r="U329" s="27"/>
    </row>
    <row r="330">
      <c r="A330" s="26"/>
      <c r="B330" s="26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O330" s="29"/>
      <c r="P330" s="29"/>
      <c r="Q330" s="29"/>
      <c r="T330" s="27"/>
      <c r="U330" s="27"/>
    </row>
    <row r="331">
      <c r="A331" s="26"/>
      <c r="B331" s="26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O331" s="29"/>
      <c r="P331" s="29"/>
      <c r="Q331" s="29"/>
      <c r="T331" s="27"/>
      <c r="U331" s="27"/>
    </row>
    <row r="332">
      <c r="A332" s="26"/>
      <c r="B332" s="26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O332" s="29"/>
      <c r="P332" s="29"/>
      <c r="Q332" s="29"/>
      <c r="T332" s="27"/>
      <c r="U332" s="27"/>
    </row>
    <row r="333">
      <c r="A333" s="26"/>
      <c r="B333" s="26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O333" s="29"/>
      <c r="P333" s="29"/>
      <c r="Q333" s="29"/>
      <c r="T333" s="27"/>
      <c r="U333" s="27"/>
    </row>
    <row r="334">
      <c r="A334" s="26"/>
      <c r="B334" s="26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O334" s="29"/>
      <c r="P334" s="29"/>
      <c r="Q334" s="29"/>
      <c r="T334" s="27"/>
      <c r="U334" s="27"/>
    </row>
    <row r="335">
      <c r="A335" s="26"/>
      <c r="B335" s="26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O335" s="29"/>
      <c r="P335" s="29"/>
      <c r="Q335" s="29"/>
      <c r="T335" s="27"/>
      <c r="U335" s="27"/>
    </row>
    <row r="336">
      <c r="A336" s="26"/>
      <c r="B336" s="26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O336" s="29"/>
      <c r="P336" s="29"/>
      <c r="Q336" s="29"/>
      <c r="T336" s="27"/>
      <c r="U336" s="27"/>
    </row>
    <row r="337">
      <c r="A337" s="26"/>
      <c r="B337" s="26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O337" s="29"/>
      <c r="P337" s="29"/>
      <c r="Q337" s="29"/>
      <c r="T337" s="27"/>
      <c r="U337" s="27"/>
    </row>
    <row r="338">
      <c r="A338" s="26"/>
      <c r="B338" s="26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O338" s="29"/>
      <c r="P338" s="29"/>
      <c r="Q338" s="29"/>
      <c r="T338" s="27"/>
      <c r="U338" s="27"/>
    </row>
    <row r="339">
      <c r="A339" s="26"/>
      <c r="B339" s="26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O339" s="29"/>
      <c r="P339" s="29"/>
      <c r="Q339" s="29"/>
      <c r="T339" s="27"/>
      <c r="U339" s="27"/>
    </row>
    <row r="340">
      <c r="A340" s="26"/>
      <c r="B340" s="26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O340" s="29"/>
      <c r="P340" s="29"/>
      <c r="Q340" s="29"/>
      <c r="T340" s="27"/>
      <c r="U340" s="27"/>
    </row>
    <row r="341">
      <c r="A341" s="26"/>
      <c r="B341" s="26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O341" s="29"/>
      <c r="P341" s="29"/>
      <c r="Q341" s="29"/>
      <c r="T341" s="27"/>
      <c r="U341" s="27"/>
    </row>
    <row r="342">
      <c r="A342" s="26"/>
      <c r="B342" s="26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O342" s="29"/>
      <c r="P342" s="29"/>
      <c r="Q342" s="29"/>
      <c r="T342" s="27"/>
      <c r="U342" s="27"/>
    </row>
    <row r="343">
      <c r="A343" s="26"/>
      <c r="B343" s="26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O343" s="29"/>
      <c r="P343" s="29"/>
      <c r="Q343" s="29"/>
      <c r="T343" s="27"/>
      <c r="U343" s="27"/>
    </row>
    <row r="344">
      <c r="A344" s="26"/>
      <c r="B344" s="26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O344" s="29"/>
      <c r="P344" s="29"/>
      <c r="Q344" s="29"/>
      <c r="T344" s="27"/>
      <c r="U344" s="27"/>
    </row>
    <row r="345">
      <c r="A345" s="26"/>
      <c r="B345" s="26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O345" s="29"/>
      <c r="P345" s="29"/>
      <c r="Q345" s="29"/>
      <c r="T345" s="27"/>
      <c r="U345" s="27"/>
    </row>
    <row r="346">
      <c r="A346" s="26"/>
      <c r="B346" s="26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O346" s="29"/>
      <c r="P346" s="29"/>
      <c r="Q346" s="29"/>
      <c r="T346" s="27"/>
      <c r="U346" s="27"/>
    </row>
    <row r="347">
      <c r="A347" s="26"/>
      <c r="B347" s="26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O347" s="29"/>
      <c r="P347" s="29"/>
      <c r="Q347" s="29"/>
      <c r="T347" s="27"/>
      <c r="U347" s="27"/>
    </row>
    <row r="348">
      <c r="A348" s="26"/>
      <c r="B348" s="26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O348" s="29"/>
      <c r="P348" s="29"/>
      <c r="Q348" s="29"/>
      <c r="T348" s="27"/>
      <c r="U348" s="27"/>
    </row>
    <row r="349">
      <c r="A349" s="26"/>
      <c r="B349" s="26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O349" s="29"/>
      <c r="P349" s="29"/>
      <c r="Q349" s="29"/>
      <c r="T349" s="27"/>
      <c r="U349" s="27"/>
    </row>
    <row r="350">
      <c r="A350" s="26"/>
      <c r="B350" s="26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O350" s="29"/>
      <c r="P350" s="29"/>
      <c r="Q350" s="29"/>
      <c r="T350" s="27"/>
      <c r="U350" s="27"/>
    </row>
    <row r="351">
      <c r="A351" s="26"/>
      <c r="B351" s="26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O351" s="29"/>
      <c r="P351" s="29"/>
      <c r="Q351" s="29"/>
      <c r="T351" s="27"/>
      <c r="U351" s="27"/>
    </row>
    <row r="352">
      <c r="A352" s="26"/>
      <c r="B352" s="26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O352" s="29"/>
      <c r="P352" s="29"/>
      <c r="Q352" s="29"/>
      <c r="T352" s="27"/>
      <c r="U352" s="27"/>
    </row>
    <row r="353">
      <c r="A353" s="26"/>
      <c r="B353" s="26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O353" s="29"/>
      <c r="P353" s="29"/>
      <c r="Q353" s="29"/>
      <c r="T353" s="27"/>
      <c r="U353" s="27"/>
    </row>
    <row r="354">
      <c r="A354" s="26"/>
      <c r="B354" s="26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O354" s="29"/>
      <c r="P354" s="29"/>
      <c r="Q354" s="29"/>
      <c r="T354" s="27"/>
      <c r="U354" s="27"/>
    </row>
    <row r="355">
      <c r="A355" s="26"/>
      <c r="B355" s="26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O355" s="29"/>
      <c r="P355" s="29"/>
      <c r="Q355" s="29"/>
      <c r="T355" s="27"/>
      <c r="U355" s="27"/>
    </row>
    <row r="356">
      <c r="A356" s="26"/>
      <c r="B356" s="26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O356" s="29"/>
      <c r="P356" s="29"/>
      <c r="Q356" s="29"/>
      <c r="T356" s="27"/>
      <c r="U356" s="27"/>
    </row>
    <row r="357">
      <c r="A357" s="26"/>
      <c r="B357" s="26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O357" s="29"/>
      <c r="P357" s="29"/>
      <c r="Q357" s="29"/>
      <c r="T357" s="27"/>
      <c r="U357" s="27"/>
    </row>
    <row r="358">
      <c r="A358" s="26"/>
      <c r="B358" s="26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O358" s="29"/>
      <c r="P358" s="29"/>
      <c r="Q358" s="29"/>
      <c r="T358" s="27"/>
      <c r="U358" s="27"/>
    </row>
    <row r="359">
      <c r="A359" s="26"/>
      <c r="B359" s="26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O359" s="29"/>
      <c r="P359" s="29"/>
      <c r="Q359" s="29"/>
      <c r="T359" s="27"/>
      <c r="U359" s="27"/>
    </row>
    <row r="360">
      <c r="A360" s="26"/>
      <c r="B360" s="26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O360" s="29"/>
      <c r="P360" s="29"/>
      <c r="Q360" s="29"/>
      <c r="T360" s="27"/>
      <c r="U360" s="27"/>
    </row>
    <row r="361">
      <c r="A361" s="26"/>
      <c r="B361" s="26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O361" s="29"/>
      <c r="P361" s="29"/>
      <c r="Q361" s="29"/>
      <c r="T361" s="27"/>
      <c r="U361" s="27"/>
    </row>
    <row r="362">
      <c r="A362" s="26"/>
      <c r="B362" s="26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O362" s="29"/>
      <c r="P362" s="29"/>
      <c r="Q362" s="29"/>
      <c r="T362" s="27"/>
      <c r="U362" s="27"/>
    </row>
    <row r="363">
      <c r="A363" s="26"/>
      <c r="B363" s="26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O363" s="29"/>
      <c r="P363" s="29"/>
      <c r="Q363" s="29"/>
      <c r="T363" s="27"/>
      <c r="U363" s="27"/>
    </row>
    <row r="364">
      <c r="A364" s="26"/>
      <c r="B364" s="26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O364" s="29"/>
      <c r="P364" s="29"/>
      <c r="Q364" s="29"/>
      <c r="T364" s="27"/>
      <c r="U364" s="27"/>
    </row>
    <row r="365">
      <c r="A365" s="26"/>
      <c r="B365" s="26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O365" s="29"/>
      <c r="P365" s="29"/>
      <c r="Q365" s="29"/>
      <c r="T365" s="27"/>
      <c r="U365" s="27"/>
    </row>
    <row r="366">
      <c r="A366" s="26"/>
      <c r="B366" s="26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O366" s="29"/>
      <c r="P366" s="29"/>
      <c r="Q366" s="29"/>
      <c r="T366" s="27"/>
      <c r="U366" s="27"/>
    </row>
    <row r="367">
      <c r="A367" s="26"/>
      <c r="B367" s="26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O367" s="29"/>
      <c r="P367" s="29"/>
      <c r="Q367" s="29"/>
      <c r="T367" s="27"/>
      <c r="U367" s="27"/>
    </row>
    <row r="368">
      <c r="A368" s="26"/>
      <c r="B368" s="26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O368" s="29"/>
      <c r="P368" s="29"/>
      <c r="Q368" s="29"/>
      <c r="T368" s="27"/>
      <c r="U368" s="27"/>
    </row>
    <row r="369">
      <c r="A369" s="26"/>
      <c r="B369" s="26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O369" s="29"/>
      <c r="P369" s="29"/>
      <c r="Q369" s="29"/>
      <c r="T369" s="27"/>
      <c r="U369" s="27"/>
    </row>
    <row r="370">
      <c r="A370" s="26"/>
      <c r="B370" s="26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O370" s="29"/>
      <c r="P370" s="29"/>
      <c r="Q370" s="29"/>
      <c r="T370" s="27"/>
      <c r="U370" s="27"/>
    </row>
    <row r="371">
      <c r="A371" s="26"/>
      <c r="B371" s="26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O371" s="29"/>
      <c r="P371" s="29"/>
      <c r="Q371" s="29"/>
      <c r="T371" s="27"/>
      <c r="U371" s="27"/>
    </row>
    <row r="372">
      <c r="A372" s="26"/>
      <c r="B372" s="26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O372" s="29"/>
      <c r="P372" s="29"/>
      <c r="Q372" s="29"/>
      <c r="T372" s="27"/>
      <c r="U372" s="27"/>
    </row>
    <row r="373">
      <c r="A373" s="26"/>
      <c r="B373" s="26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O373" s="29"/>
      <c r="P373" s="29"/>
      <c r="Q373" s="29"/>
      <c r="T373" s="27"/>
      <c r="U373" s="27"/>
    </row>
    <row r="374">
      <c r="A374" s="26"/>
      <c r="B374" s="26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O374" s="29"/>
      <c r="P374" s="29"/>
      <c r="Q374" s="29"/>
      <c r="T374" s="27"/>
      <c r="U374" s="27"/>
    </row>
    <row r="375">
      <c r="A375" s="26"/>
      <c r="B375" s="26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O375" s="29"/>
      <c r="P375" s="29"/>
      <c r="Q375" s="29"/>
      <c r="T375" s="27"/>
      <c r="U375" s="27"/>
    </row>
    <row r="376">
      <c r="A376" s="26"/>
      <c r="B376" s="26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O376" s="29"/>
      <c r="P376" s="29"/>
      <c r="Q376" s="29"/>
      <c r="T376" s="27"/>
      <c r="U376" s="27"/>
    </row>
    <row r="377">
      <c r="A377" s="26"/>
      <c r="B377" s="26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O377" s="29"/>
      <c r="P377" s="29"/>
      <c r="Q377" s="29"/>
      <c r="T377" s="27"/>
      <c r="U377" s="27"/>
    </row>
    <row r="378">
      <c r="A378" s="26"/>
      <c r="B378" s="26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O378" s="29"/>
      <c r="P378" s="29"/>
      <c r="Q378" s="29"/>
      <c r="T378" s="27"/>
      <c r="U378" s="27"/>
    </row>
    <row r="379">
      <c r="A379" s="26"/>
      <c r="B379" s="26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O379" s="29"/>
      <c r="P379" s="29"/>
      <c r="Q379" s="29"/>
      <c r="T379" s="27"/>
      <c r="U379" s="27"/>
    </row>
    <row r="380">
      <c r="A380" s="26"/>
      <c r="B380" s="26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O380" s="29"/>
      <c r="P380" s="29"/>
      <c r="Q380" s="29"/>
      <c r="T380" s="27"/>
      <c r="U380" s="27"/>
    </row>
    <row r="381">
      <c r="A381" s="26"/>
      <c r="B381" s="26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O381" s="29"/>
      <c r="P381" s="29"/>
      <c r="Q381" s="29"/>
      <c r="T381" s="27"/>
      <c r="U381" s="27"/>
    </row>
    <row r="382">
      <c r="A382" s="26"/>
      <c r="B382" s="26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O382" s="29"/>
      <c r="P382" s="29"/>
      <c r="Q382" s="29"/>
      <c r="T382" s="27"/>
      <c r="U382" s="27"/>
    </row>
    <row r="383">
      <c r="A383" s="26"/>
      <c r="B383" s="26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O383" s="29"/>
      <c r="P383" s="29"/>
      <c r="Q383" s="29"/>
      <c r="T383" s="27"/>
      <c r="U383" s="27"/>
    </row>
    <row r="384">
      <c r="A384" s="26"/>
      <c r="B384" s="26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O384" s="29"/>
      <c r="P384" s="29"/>
      <c r="Q384" s="29"/>
      <c r="T384" s="27"/>
      <c r="U384" s="27"/>
    </row>
    <row r="385">
      <c r="A385" s="26"/>
      <c r="B385" s="26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O385" s="29"/>
      <c r="P385" s="29"/>
      <c r="Q385" s="29"/>
      <c r="T385" s="27"/>
      <c r="U385" s="27"/>
    </row>
    <row r="386">
      <c r="A386" s="26"/>
      <c r="B386" s="26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O386" s="29"/>
      <c r="P386" s="29"/>
      <c r="Q386" s="29"/>
      <c r="T386" s="27"/>
      <c r="U386" s="27"/>
    </row>
    <row r="387">
      <c r="A387" s="26"/>
      <c r="B387" s="26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O387" s="29"/>
      <c r="P387" s="29"/>
      <c r="Q387" s="29"/>
      <c r="T387" s="27"/>
      <c r="U387" s="27"/>
    </row>
    <row r="388">
      <c r="A388" s="26"/>
      <c r="B388" s="26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O388" s="29"/>
      <c r="P388" s="29"/>
      <c r="Q388" s="29"/>
      <c r="T388" s="27"/>
      <c r="U388" s="27"/>
    </row>
    <row r="389">
      <c r="A389" s="26"/>
      <c r="B389" s="26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O389" s="29"/>
      <c r="P389" s="29"/>
      <c r="Q389" s="29"/>
      <c r="T389" s="27"/>
      <c r="U389" s="27"/>
    </row>
    <row r="390">
      <c r="A390" s="26"/>
      <c r="B390" s="26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O390" s="29"/>
      <c r="P390" s="29"/>
      <c r="Q390" s="29"/>
      <c r="T390" s="27"/>
      <c r="U390" s="27"/>
    </row>
    <row r="391">
      <c r="A391" s="26"/>
      <c r="B391" s="26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O391" s="29"/>
      <c r="P391" s="29"/>
      <c r="Q391" s="29"/>
      <c r="T391" s="27"/>
      <c r="U391" s="27"/>
    </row>
    <row r="392">
      <c r="A392" s="26"/>
      <c r="B392" s="26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O392" s="29"/>
      <c r="P392" s="29"/>
      <c r="Q392" s="29"/>
      <c r="T392" s="27"/>
      <c r="U392" s="27"/>
    </row>
    <row r="393">
      <c r="A393" s="26"/>
      <c r="B393" s="26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O393" s="29"/>
      <c r="P393" s="29"/>
      <c r="Q393" s="29"/>
      <c r="T393" s="27"/>
      <c r="U393" s="27"/>
    </row>
    <row r="394">
      <c r="A394" s="26"/>
      <c r="B394" s="26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O394" s="29"/>
      <c r="P394" s="29"/>
      <c r="Q394" s="29"/>
      <c r="T394" s="27"/>
      <c r="U394" s="27"/>
    </row>
    <row r="395">
      <c r="A395" s="26"/>
      <c r="B395" s="26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O395" s="29"/>
      <c r="P395" s="29"/>
      <c r="Q395" s="29"/>
      <c r="T395" s="27"/>
      <c r="U395" s="27"/>
    </row>
    <row r="396">
      <c r="A396" s="26"/>
      <c r="B396" s="26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O396" s="29"/>
      <c r="P396" s="29"/>
      <c r="Q396" s="29"/>
      <c r="T396" s="27"/>
      <c r="U396" s="27"/>
    </row>
    <row r="397">
      <c r="A397" s="26"/>
      <c r="B397" s="26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O397" s="29"/>
      <c r="P397" s="29"/>
      <c r="Q397" s="29"/>
      <c r="T397" s="27"/>
      <c r="U397" s="27"/>
    </row>
    <row r="398">
      <c r="A398" s="26"/>
      <c r="B398" s="26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O398" s="29"/>
      <c r="P398" s="29"/>
      <c r="Q398" s="29"/>
      <c r="T398" s="27"/>
      <c r="U398" s="27"/>
    </row>
    <row r="399">
      <c r="A399" s="26"/>
      <c r="B399" s="26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O399" s="29"/>
      <c r="P399" s="29"/>
      <c r="Q399" s="29"/>
      <c r="T399" s="27"/>
      <c r="U399" s="27"/>
    </row>
    <row r="400">
      <c r="A400" s="26"/>
      <c r="B400" s="26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O400" s="29"/>
      <c r="P400" s="29"/>
      <c r="Q400" s="29"/>
      <c r="T400" s="27"/>
      <c r="U400" s="27"/>
    </row>
    <row r="401">
      <c r="A401" s="26"/>
      <c r="B401" s="26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O401" s="29"/>
      <c r="P401" s="29"/>
      <c r="Q401" s="29"/>
      <c r="T401" s="27"/>
      <c r="U401" s="27"/>
    </row>
    <row r="402">
      <c r="A402" s="26"/>
      <c r="B402" s="26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O402" s="29"/>
      <c r="P402" s="29"/>
      <c r="Q402" s="29"/>
      <c r="T402" s="27"/>
      <c r="U402" s="27"/>
    </row>
    <row r="403">
      <c r="A403" s="26"/>
      <c r="B403" s="26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O403" s="29"/>
      <c r="P403" s="29"/>
      <c r="Q403" s="29"/>
      <c r="T403" s="27"/>
      <c r="U403" s="27"/>
    </row>
    <row r="404">
      <c r="A404" s="26"/>
      <c r="B404" s="26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O404" s="29"/>
      <c r="P404" s="29"/>
      <c r="Q404" s="29"/>
      <c r="T404" s="27"/>
      <c r="U404" s="27"/>
    </row>
    <row r="405">
      <c r="A405" s="26"/>
      <c r="B405" s="26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O405" s="29"/>
      <c r="P405" s="29"/>
      <c r="Q405" s="29"/>
      <c r="T405" s="27"/>
      <c r="U405" s="27"/>
    </row>
    <row r="406">
      <c r="A406" s="26"/>
      <c r="B406" s="26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O406" s="29"/>
      <c r="P406" s="29"/>
      <c r="Q406" s="29"/>
      <c r="T406" s="27"/>
      <c r="U406" s="27"/>
    </row>
    <row r="407">
      <c r="A407" s="26"/>
      <c r="B407" s="26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O407" s="29"/>
      <c r="P407" s="29"/>
      <c r="Q407" s="29"/>
      <c r="T407" s="27"/>
      <c r="U407" s="27"/>
    </row>
    <row r="408">
      <c r="A408" s="26"/>
      <c r="B408" s="26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O408" s="29"/>
      <c r="P408" s="29"/>
      <c r="Q408" s="29"/>
      <c r="T408" s="27"/>
      <c r="U408" s="27"/>
    </row>
    <row r="409">
      <c r="A409" s="26"/>
      <c r="B409" s="26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O409" s="29"/>
      <c r="P409" s="29"/>
      <c r="Q409" s="29"/>
      <c r="T409" s="27"/>
      <c r="U409" s="27"/>
    </row>
    <row r="410">
      <c r="A410" s="26"/>
      <c r="B410" s="26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O410" s="29"/>
      <c r="P410" s="29"/>
      <c r="Q410" s="29"/>
      <c r="T410" s="27"/>
      <c r="U410" s="27"/>
    </row>
    <row r="411">
      <c r="A411" s="26"/>
      <c r="B411" s="26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O411" s="29"/>
      <c r="P411" s="29"/>
      <c r="Q411" s="29"/>
      <c r="T411" s="27"/>
      <c r="U411" s="27"/>
    </row>
    <row r="412">
      <c r="A412" s="26"/>
      <c r="B412" s="26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O412" s="29"/>
      <c r="P412" s="29"/>
      <c r="Q412" s="29"/>
      <c r="T412" s="27"/>
      <c r="U412" s="27"/>
    </row>
    <row r="413">
      <c r="A413" s="26"/>
      <c r="B413" s="26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O413" s="29"/>
      <c r="P413" s="29"/>
      <c r="Q413" s="29"/>
      <c r="T413" s="27"/>
      <c r="U413" s="27"/>
    </row>
    <row r="414">
      <c r="A414" s="26"/>
      <c r="B414" s="26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O414" s="29"/>
      <c r="P414" s="29"/>
      <c r="Q414" s="29"/>
      <c r="T414" s="27"/>
      <c r="U414" s="27"/>
    </row>
    <row r="415">
      <c r="A415" s="26"/>
      <c r="B415" s="26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O415" s="29"/>
      <c r="P415" s="29"/>
      <c r="Q415" s="29"/>
      <c r="T415" s="27"/>
      <c r="U415" s="27"/>
    </row>
    <row r="416">
      <c r="A416" s="26"/>
      <c r="B416" s="26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O416" s="29"/>
      <c r="P416" s="29"/>
      <c r="Q416" s="29"/>
      <c r="T416" s="27"/>
      <c r="U416" s="27"/>
    </row>
    <row r="417">
      <c r="A417" s="26"/>
      <c r="B417" s="26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O417" s="29"/>
      <c r="P417" s="29"/>
      <c r="Q417" s="29"/>
      <c r="T417" s="27"/>
      <c r="U417" s="27"/>
    </row>
    <row r="418">
      <c r="A418" s="26"/>
      <c r="B418" s="26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O418" s="29"/>
      <c r="P418" s="29"/>
      <c r="Q418" s="29"/>
      <c r="T418" s="27"/>
      <c r="U418" s="27"/>
    </row>
    <row r="419">
      <c r="A419" s="26"/>
      <c r="B419" s="26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O419" s="29"/>
      <c r="P419" s="29"/>
      <c r="Q419" s="29"/>
      <c r="T419" s="27"/>
      <c r="U419" s="27"/>
    </row>
    <row r="420">
      <c r="A420" s="26"/>
      <c r="B420" s="26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O420" s="29"/>
      <c r="P420" s="29"/>
      <c r="Q420" s="29"/>
      <c r="T420" s="27"/>
      <c r="U420" s="27"/>
    </row>
    <row r="421">
      <c r="A421" s="26"/>
      <c r="B421" s="26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O421" s="29"/>
      <c r="P421" s="29"/>
      <c r="Q421" s="29"/>
      <c r="T421" s="27"/>
      <c r="U421" s="27"/>
    </row>
    <row r="422">
      <c r="A422" s="26"/>
      <c r="B422" s="26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O422" s="29"/>
      <c r="P422" s="29"/>
      <c r="Q422" s="29"/>
      <c r="T422" s="27"/>
      <c r="U422" s="27"/>
    </row>
    <row r="423">
      <c r="A423" s="26"/>
      <c r="B423" s="26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O423" s="29"/>
      <c r="P423" s="29"/>
      <c r="Q423" s="29"/>
      <c r="T423" s="27"/>
      <c r="U423" s="27"/>
    </row>
    <row r="424">
      <c r="A424" s="26"/>
      <c r="B424" s="26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O424" s="29"/>
      <c r="P424" s="29"/>
      <c r="Q424" s="29"/>
      <c r="T424" s="27"/>
      <c r="U424" s="27"/>
    </row>
    <row r="425">
      <c r="A425" s="26"/>
      <c r="B425" s="26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O425" s="29"/>
      <c r="P425" s="29"/>
      <c r="Q425" s="29"/>
      <c r="T425" s="27"/>
      <c r="U425" s="27"/>
    </row>
    <row r="426">
      <c r="A426" s="26"/>
      <c r="B426" s="26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O426" s="29"/>
      <c r="P426" s="29"/>
      <c r="Q426" s="29"/>
      <c r="T426" s="27"/>
      <c r="U426" s="27"/>
    </row>
    <row r="427">
      <c r="A427" s="26"/>
      <c r="B427" s="26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O427" s="29"/>
      <c r="P427" s="29"/>
      <c r="Q427" s="29"/>
      <c r="T427" s="27"/>
      <c r="U427" s="27"/>
    </row>
    <row r="428">
      <c r="A428" s="26"/>
      <c r="B428" s="26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O428" s="29"/>
      <c r="P428" s="29"/>
      <c r="Q428" s="29"/>
      <c r="T428" s="27"/>
      <c r="U428" s="27"/>
    </row>
    <row r="429">
      <c r="A429" s="26"/>
      <c r="B429" s="26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O429" s="29"/>
      <c r="P429" s="29"/>
      <c r="Q429" s="29"/>
      <c r="T429" s="27"/>
      <c r="U429" s="27"/>
    </row>
    <row r="430">
      <c r="A430" s="26"/>
      <c r="B430" s="26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O430" s="29"/>
      <c r="P430" s="29"/>
      <c r="Q430" s="29"/>
      <c r="T430" s="27"/>
      <c r="U430" s="27"/>
    </row>
    <row r="431">
      <c r="A431" s="26"/>
      <c r="B431" s="26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O431" s="29"/>
      <c r="P431" s="29"/>
      <c r="Q431" s="29"/>
      <c r="T431" s="27"/>
      <c r="U431" s="27"/>
    </row>
    <row r="432">
      <c r="A432" s="26"/>
      <c r="B432" s="26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O432" s="29"/>
      <c r="P432" s="29"/>
      <c r="Q432" s="29"/>
      <c r="T432" s="27"/>
      <c r="U432" s="27"/>
    </row>
    <row r="433">
      <c r="A433" s="26"/>
      <c r="B433" s="26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O433" s="29"/>
      <c r="P433" s="29"/>
      <c r="Q433" s="29"/>
      <c r="T433" s="27"/>
      <c r="U433" s="27"/>
    </row>
    <row r="434">
      <c r="A434" s="26"/>
      <c r="B434" s="26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O434" s="29"/>
      <c r="P434" s="29"/>
      <c r="Q434" s="29"/>
      <c r="T434" s="27"/>
      <c r="U434" s="27"/>
    </row>
    <row r="435">
      <c r="A435" s="26"/>
      <c r="B435" s="26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O435" s="29"/>
      <c r="P435" s="29"/>
      <c r="Q435" s="29"/>
      <c r="T435" s="27"/>
      <c r="U435" s="27"/>
    </row>
    <row r="436">
      <c r="A436" s="26"/>
      <c r="B436" s="26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O436" s="29"/>
      <c r="P436" s="29"/>
      <c r="Q436" s="29"/>
      <c r="T436" s="27"/>
      <c r="U436" s="27"/>
    </row>
    <row r="437">
      <c r="A437" s="26"/>
      <c r="B437" s="26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O437" s="29"/>
      <c r="P437" s="29"/>
      <c r="Q437" s="29"/>
      <c r="T437" s="27"/>
      <c r="U437" s="27"/>
    </row>
    <row r="438">
      <c r="A438" s="26"/>
      <c r="B438" s="26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O438" s="29"/>
      <c r="P438" s="29"/>
      <c r="Q438" s="29"/>
      <c r="T438" s="27"/>
      <c r="U438" s="27"/>
    </row>
    <row r="439">
      <c r="A439" s="26"/>
      <c r="B439" s="26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O439" s="29"/>
      <c r="P439" s="29"/>
      <c r="Q439" s="29"/>
      <c r="T439" s="27"/>
      <c r="U439" s="27"/>
    </row>
    <row r="440">
      <c r="A440" s="26"/>
      <c r="B440" s="26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O440" s="29"/>
      <c r="P440" s="29"/>
      <c r="Q440" s="29"/>
      <c r="T440" s="27"/>
      <c r="U440" s="27"/>
    </row>
    <row r="441">
      <c r="A441" s="26"/>
      <c r="B441" s="26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O441" s="29"/>
      <c r="P441" s="29"/>
      <c r="Q441" s="29"/>
      <c r="T441" s="27"/>
      <c r="U441" s="27"/>
    </row>
    <row r="442">
      <c r="A442" s="26"/>
      <c r="B442" s="26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O442" s="29"/>
      <c r="P442" s="29"/>
      <c r="Q442" s="29"/>
      <c r="T442" s="27"/>
      <c r="U442" s="27"/>
    </row>
    <row r="443">
      <c r="A443" s="26"/>
      <c r="B443" s="26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O443" s="29"/>
      <c r="P443" s="29"/>
      <c r="Q443" s="29"/>
      <c r="T443" s="27"/>
      <c r="U443" s="27"/>
    </row>
    <row r="444">
      <c r="A444" s="26"/>
      <c r="B444" s="26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O444" s="29"/>
      <c r="P444" s="29"/>
      <c r="Q444" s="29"/>
      <c r="T444" s="27"/>
      <c r="U444" s="27"/>
    </row>
    <row r="445">
      <c r="A445" s="26"/>
      <c r="B445" s="26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O445" s="29"/>
      <c r="P445" s="29"/>
      <c r="Q445" s="29"/>
      <c r="T445" s="27"/>
      <c r="U445" s="27"/>
    </row>
    <row r="446">
      <c r="A446" s="26"/>
      <c r="B446" s="26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O446" s="29"/>
      <c r="P446" s="29"/>
      <c r="Q446" s="29"/>
      <c r="T446" s="27"/>
      <c r="U446" s="27"/>
    </row>
    <row r="447">
      <c r="A447" s="26"/>
      <c r="B447" s="26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O447" s="29"/>
      <c r="P447" s="29"/>
      <c r="Q447" s="29"/>
      <c r="T447" s="27"/>
      <c r="U447" s="27"/>
    </row>
    <row r="448">
      <c r="A448" s="26"/>
      <c r="B448" s="26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O448" s="29"/>
      <c r="P448" s="29"/>
      <c r="Q448" s="29"/>
      <c r="T448" s="27"/>
      <c r="U448" s="27"/>
    </row>
    <row r="449">
      <c r="A449" s="26"/>
      <c r="B449" s="26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O449" s="29"/>
      <c r="P449" s="29"/>
      <c r="Q449" s="29"/>
      <c r="T449" s="27"/>
      <c r="U449" s="27"/>
    </row>
    <row r="450">
      <c r="A450" s="26"/>
      <c r="B450" s="26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O450" s="29"/>
      <c r="P450" s="29"/>
      <c r="Q450" s="29"/>
      <c r="T450" s="27"/>
      <c r="U450" s="27"/>
    </row>
    <row r="451">
      <c r="A451" s="26"/>
      <c r="B451" s="26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O451" s="29"/>
      <c r="P451" s="29"/>
      <c r="Q451" s="29"/>
      <c r="T451" s="27"/>
      <c r="U451" s="27"/>
    </row>
    <row r="452">
      <c r="A452" s="26"/>
      <c r="B452" s="26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O452" s="29"/>
      <c r="P452" s="29"/>
      <c r="Q452" s="29"/>
      <c r="T452" s="27"/>
      <c r="U452" s="27"/>
    </row>
    <row r="453">
      <c r="A453" s="26"/>
      <c r="B453" s="26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O453" s="29"/>
      <c r="P453" s="29"/>
      <c r="Q453" s="29"/>
      <c r="T453" s="27"/>
      <c r="U453" s="27"/>
    </row>
    <row r="454">
      <c r="A454" s="26"/>
      <c r="B454" s="26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O454" s="29"/>
      <c r="P454" s="29"/>
      <c r="Q454" s="29"/>
      <c r="T454" s="27"/>
      <c r="U454" s="27"/>
    </row>
    <row r="455">
      <c r="A455" s="26"/>
      <c r="B455" s="26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O455" s="29"/>
      <c r="P455" s="29"/>
      <c r="Q455" s="29"/>
      <c r="T455" s="27"/>
      <c r="U455" s="27"/>
    </row>
    <row r="456">
      <c r="A456" s="26"/>
      <c r="B456" s="26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O456" s="29"/>
      <c r="P456" s="29"/>
      <c r="Q456" s="29"/>
      <c r="T456" s="27"/>
      <c r="U456" s="27"/>
    </row>
    <row r="457">
      <c r="A457" s="26"/>
      <c r="B457" s="26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O457" s="29"/>
      <c r="P457" s="29"/>
      <c r="Q457" s="29"/>
      <c r="T457" s="27"/>
      <c r="U457" s="27"/>
    </row>
    <row r="458">
      <c r="A458" s="26"/>
      <c r="B458" s="26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O458" s="29"/>
      <c r="P458" s="29"/>
      <c r="Q458" s="29"/>
      <c r="T458" s="27"/>
      <c r="U458" s="27"/>
    </row>
    <row r="459">
      <c r="A459" s="26"/>
      <c r="B459" s="26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O459" s="29"/>
      <c r="P459" s="29"/>
      <c r="Q459" s="29"/>
      <c r="T459" s="27"/>
      <c r="U459" s="27"/>
    </row>
    <row r="460">
      <c r="A460" s="26"/>
      <c r="B460" s="26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O460" s="29"/>
      <c r="P460" s="29"/>
      <c r="Q460" s="29"/>
      <c r="T460" s="27"/>
      <c r="U460" s="27"/>
    </row>
    <row r="461">
      <c r="A461" s="26"/>
      <c r="B461" s="26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O461" s="29"/>
      <c r="P461" s="29"/>
      <c r="Q461" s="29"/>
      <c r="T461" s="27"/>
      <c r="U461" s="27"/>
    </row>
    <row r="462">
      <c r="A462" s="26"/>
      <c r="B462" s="26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O462" s="29"/>
      <c r="P462" s="29"/>
      <c r="Q462" s="29"/>
      <c r="T462" s="27"/>
      <c r="U462" s="27"/>
    </row>
    <row r="463">
      <c r="A463" s="26"/>
      <c r="B463" s="26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O463" s="29"/>
      <c r="P463" s="29"/>
      <c r="Q463" s="29"/>
      <c r="T463" s="27"/>
      <c r="U463" s="27"/>
    </row>
    <row r="464">
      <c r="A464" s="26"/>
      <c r="B464" s="26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O464" s="29"/>
      <c r="P464" s="29"/>
      <c r="Q464" s="29"/>
      <c r="T464" s="27"/>
      <c r="U464" s="27"/>
    </row>
    <row r="465">
      <c r="A465" s="26"/>
      <c r="B465" s="26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O465" s="29"/>
      <c r="P465" s="29"/>
      <c r="Q465" s="29"/>
      <c r="T465" s="27"/>
      <c r="U465" s="27"/>
    </row>
    <row r="466">
      <c r="A466" s="26"/>
      <c r="B466" s="26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O466" s="29"/>
      <c r="P466" s="29"/>
      <c r="Q466" s="29"/>
      <c r="T466" s="27"/>
      <c r="U466" s="27"/>
    </row>
    <row r="467">
      <c r="A467" s="26"/>
      <c r="B467" s="26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O467" s="29"/>
      <c r="P467" s="29"/>
      <c r="Q467" s="29"/>
      <c r="T467" s="27"/>
      <c r="U467" s="27"/>
    </row>
    <row r="468">
      <c r="A468" s="26"/>
      <c r="B468" s="26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O468" s="29"/>
      <c r="P468" s="29"/>
      <c r="Q468" s="29"/>
      <c r="T468" s="27"/>
      <c r="U468" s="27"/>
    </row>
    <row r="469">
      <c r="A469" s="26"/>
      <c r="B469" s="26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O469" s="29"/>
      <c r="P469" s="29"/>
      <c r="Q469" s="29"/>
      <c r="T469" s="27"/>
      <c r="U469" s="27"/>
    </row>
    <row r="470">
      <c r="A470" s="26"/>
      <c r="B470" s="26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O470" s="29"/>
      <c r="P470" s="29"/>
      <c r="Q470" s="29"/>
      <c r="T470" s="27"/>
      <c r="U470" s="27"/>
    </row>
    <row r="471">
      <c r="A471" s="26"/>
      <c r="B471" s="26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O471" s="29"/>
      <c r="P471" s="29"/>
      <c r="Q471" s="29"/>
      <c r="T471" s="27"/>
      <c r="U471" s="27"/>
    </row>
    <row r="472">
      <c r="A472" s="26"/>
      <c r="B472" s="26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O472" s="29"/>
      <c r="P472" s="29"/>
      <c r="Q472" s="29"/>
      <c r="T472" s="27"/>
      <c r="U472" s="27"/>
    </row>
    <row r="473">
      <c r="A473" s="26"/>
      <c r="B473" s="26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O473" s="29"/>
      <c r="P473" s="29"/>
      <c r="Q473" s="29"/>
      <c r="T473" s="27"/>
      <c r="U473" s="27"/>
    </row>
    <row r="474">
      <c r="A474" s="26"/>
      <c r="B474" s="26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O474" s="29"/>
      <c r="P474" s="29"/>
      <c r="Q474" s="29"/>
      <c r="T474" s="27"/>
      <c r="U474" s="27"/>
    </row>
    <row r="475">
      <c r="A475" s="26"/>
      <c r="B475" s="26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O475" s="29"/>
      <c r="P475" s="29"/>
      <c r="Q475" s="29"/>
      <c r="T475" s="27"/>
      <c r="U475" s="27"/>
    </row>
    <row r="476">
      <c r="A476" s="26"/>
      <c r="B476" s="26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O476" s="29"/>
      <c r="P476" s="29"/>
      <c r="Q476" s="29"/>
      <c r="T476" s="27"/>
      <c r="U476" s="27"/>
    </row>
    <row r="477">
      <c r="A477" s="26"/>
      <c r="B477" s="26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O477" s="29"/>
      <c r="P477" s="29"/>
      <c r="Q477" s="29"/>
      <c r="T477" s="27"/>
      <c r="U477" s="27"/>
    </row>
    <row r="478">
      <c r="A478" s="26"/>
      <c r="B478" s="26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O478" s="29"/>
      <c r="P478" s="29"/>
      <c r="Q478" s="29"/>
      <c r="T478" s="27"/>
      <c r="U478" s="27"/>
    </row>
    <row r="479">
      <c r="A479" s="26"/>
      <c r="B479" s="26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O479" s="29"/>
      <c r="P479" s="29"/>
      <c r="Q479" s="29"/>
      <c r="T479" s="27"/>
      <c r="U479" s="27"/>
    </row>
    <row r="480">
      <c r="A480" s="26"/>
      <c r="B480" s="26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O480" s="29"/>
      <c r="P480" s="29"/>
      <c r="Q480" s="29"/>
      <c r="T480" s="27"/>
      <c r="U480" s="27"/>
    </row>
    <row r="481">
      <c r="A481" s="26"/>
      <c r="B481" s="26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O481" s="29"/>
      <c r="P481" s="29"/>
      <c r="Q481" s="29"/>
      <c r="T481" s="27"/>
      <c r="U481" s="27"/>
    </row>
    <row r="482">
      <c r="A482" s="26"/>
      <c r="B482" s="26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O482" s="29"/>
      <c r="P482" s="29"/>
      <c r="Q482" s="29"/>
      <c r="T482" s="27"/>
      <c r="U482" s="27"/>
    </row>
    <row r="483">
      <c r="A483" s="26"/>
      <c r="B483" s="26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O483" s="29"/>
      <c r="P483" s="29"/>
      <c r="Q483" s="29"/>
      <c r="T483" s="27"/>
      <c r="U483" s="27"/>
    </row>
    <row r="484">
      <c r="A484" s="26"/>
      <c r="B484" s="26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O484" s="29"/>
      <c r="P484" s="29"/>
      <c r="Q484" s="29"/>
      <c r="T484" s="27"/>
      <c r="U484" s="27"/>
    </row>
    <row r="485">
      <c r="A485" s="26"/>
      <c r="B485" s="26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O485" s="29"/>
      <c r="P485" s="29"/>
      <c r="Q485" s="29"/>
      <c r="T485" s="27"/>
      <c r="U485" s="27"/>
    </row>
    <row r="486">
      <c r="A486" s="26"/>
      <c r="B486" s="26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O486" s="29"/>
      <c r="P486" s="29"/>
      <c r="Q486" s="29"/>
      <c r="T486" s="27"/>
      <c r="U486" s="27"/>
    </row>
    <row r="487">
      <c r="A487" s="26"/>
      <c r="B487" s="26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O487" s="29"/>
      <c r="P487" s="29"/>
      <c r="Q487" s="29"/>
      <c r="T487" s="27"/>
      <c r="U487" s="27"/>
    </row>
    <row r="488">
      <c r="A488" s="26"/>
      <c r="B488" s="26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O488" s="29"/>
      <c r="P488" s="29"/>
      <c r="Q488" s="29"/>
      <c r="T488" s="27"/>
      <c r="U488" s="27"/>
    </row>
    <row r="489">
      <c r="A489" s="26"/>
      <c r="B489" s="26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O489" s="29"/>
      <c r="P489" s="29"/>
      <c r="Q489" s="29"/>
      <c r="T489" s="27"/>
      <c r="U489" s="27"/>
    </row>
    <row r="490">
      <c r="A490" s="26"/>
      <c r="B490" s="26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O490" s="29"/>
      <c r="P490" s="29"/>
      <c r="Q490" s="29"/>
      <c r="T490" s="27"/>
      <c r="U490" s="27"/>
    </row>
    <row r="491">
      <c r="A491" s="26"/>
      <c r="B491" s="26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O491" s="29"/>
      <c r="P491" s="29"/>
      <c r="Q491" s="29"/>
      <c r="T491" s="27"/>
      <c r="U491" s="27"/>
    </row>
    <row r="492">
      <c r="A492" s="26"/>
      <c r="B492" s="26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O492" s="29"/>
      <c r="P492" s="29"/>
      <c r="Q492" s="29"/>
      <c r="T492" s="27"/>
      <c r="U492" s="27"/>
    </row>
    <row r="493">
      <c r="A493" s="26"/>
      <c r="B493" s="26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O493" s="29"/>
      <c r="P493" s="29"/>
      <c r="Q493" s="29"/>
      <c r="T493" s="27"/>
      <c r="U493" s="27"/>
    </row>
    <row r="494">
      <c r="A494" s="26"/>
      <c r="B494" s="26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O494" s="29"/>
      <c r="P494" s="29"/>
      <c r="Q494" s="29"/>
      <c r="T494" s="27"/>
      <c r="U494" s="27"/>
    </row>
    <row r="495">
      <c r="A495" s="26"/>
      <c r="B495" s="26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O495" s="29"/>
      <c r="P495" s="29"/>
      <c r="Q495" s="29"/>
      <c r="T495" s="27"/>
      <c r="U495" s="27"/>
    </row>
    <row r="496">
      <c r="A496" s="26"/>
      <c r="B496" s="26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O496" s="29"/>
      <c r="P496" s="29"/>
      <c r="Q496" s="29"/>
      <c r="T496" s="27"/>
      <c r="U496" s="27"/>
    </row>
    <row r="497">
      <c r="A497" s="26"/>
      <c r="B497" s="26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O497" s="29"/>
      <c r="P497" s="29"/>
      <c r="Q497" s="29"/>
      <c r="T497" s="27"/>
      <c r="U497" s="27"/>
    </row>
    <row r="498">
      <c r="A498" s="26"/>
      <c r="B498" s="26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O498" s="29"/>
      <c r="P498" s="29"/>
      <c r="Q498" s="29"/>
      <c r="T498" s="27"/>
      <c r="U498" s="27"/>
    </row>
    <row r="499">
      <c r="A499" s="26"/>
      <c r="B499" s="26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O499" s="29"/>
      <c r="P499" s="29"/>
      <c r="Q499" s="29"/>
      <c r="T499" s="27"/>
      <c r="U499" s="27"/>
    </row>
    <row r="500">
      <c r="A500" s="26"/>
      <c r="B500" s="26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O500" s="29"/>
      <c r="P500" s="29"/>
      <c r="Q500" s="29"/>
      <c r="T500" s="27"/>
      <c r="U500" s="27"/>
    </row>
    <row r="501">
      <c r="A501" s="26"/>
      <c r="B501" s="26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O501" s="29"/>
      <c r="P501" s="29"/>
      <c r="Q501" s="29"/>
      <c r="T501" s="27"/>
      <c r="U501" s="27"/>
    </row>
    <row r="502">
      <c r="A502" s="26"/>
      <c r="B502" s="26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O502" s="29"/>
      <c r="P502" s="29"/>
      <c r="Q502" s="29"/>
      <c r="T502" s="27"/>
      <c r="U502" s="27"/>
    </row>
    <row r="503">
      <c r="A503" s="26"/>
      <c r="B503" s="26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O503" s="29"/>
      <c r="P503" s="29"/>
      <c r="Q503" s="29"/>
      <c r="T503" s="27"/>
      <c r="U503" s="27"/>
    </row>
    <row r="504">
      <c r="A504" s="26"/>
      <c r="B504" s="26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O504" s="29"/>
      <c r="P504" s="29"/>
      <c r="Q504" s="29"/>
      <c r="T504" s="27"/>
      <c r="U504" s="27"/>
    </row>
    <row r="505">
      <c r="A505" s="26"/>
      <c r="B505" s="26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O505" s="29"/>
      <c r="P505" s="29"/>
      <c r="Q505" s="29"/>
      <c r="T505" s="27"/>
      <c r="U505" s="27"/>
    </row>
    <row r="506">
      <c r="A506" s="26"/>
      <c r="B506" s="26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O506" s="29"/>
      <c r="P506" s="29"/>
      <c r="Q506" s="29"/>
      <c r="T506" s="27"/>
      <c r="U506" s="27"/>
    </row>
    <row r="507">
      <c r="A507" s="26"/>
      <c r="B507" s="26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O507" s="29"/>
      <c r="P507" s="29"/>
      <c r="Q507" s="29"/>
      <c r="T507" s="27"/>
      <c r="U507" s="27"/>
    </row>
    <row r="508">
      <c r="A508" s="26"/>
      <c r="B508" s="26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O508" s="29"/>
      <c r="P508" s="29"/>
      <c r="Q508" s="29"/>
      <c r="T508" s="27"/>
      <c r="U508" s="27"/>
    </row>
    <row r="509">
      <c r="A509" s="26"/>
      <c r="B509" s="26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O509" s="29"/>
      <c r="P509" s="29"/>
      <c r="Q509" s="29"/>
      <c r="T509" s="27"/>
      <c r="U509" s="27"/>
    </row>
    <row r="510">
      <c r="A510" s="26"/>
      <c r="B510" s="26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O510" s="29"/>
      <c r="P510" s="29"/>
      <c r="Q510" s="29"/>
      <c r="T510" s="27"/>
      <c r="U510" s="27"/>
    </row>
    <row r="511">
      <c r="A511" s="26"/>
      <c r="B511" s="26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O511" s="29"/>
      <c r="P511" s="29"/>
      <c r="Q511" s="29"/>
      <c r="T511" s="27"/>
      <c r="U511" s="27"/>
    </row>
    <row r="512">
      <c r="A512" s="26"/>
      <c r="B512" s="26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O512" s="29"/>
      <c r="P512" s="29"/>
      <c r="Q512" s="29"/>
      <c r="T512" s="27"/>
      <c r="U512" s="27"/>
    </row>
    <row r="513">
      <c r="A513" s="26"/>
      <c r="B513" s="26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O513" s="29"/>
      <c r="P513" s="29"/>
      <c r="Q513" s="29"/>
      <c r="T513" s="27"/>
      <c r="U513" s="27"/>
    </row>
    <row r="514">
      <c r="A514" s="26"/>
      <c r="B514" s="26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O514" s="29"/>
      <c r="P514" s="29"/>
      <c r="Q514" s="29"/>
      <c r="T514" s="27"/>
      <c r="U514" s="27"/>
    </row>
    <row r="515">
      <c r="A515" s="26"/>
      <c r="B515" s="26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O515" s="29"/>
      <c r="P515" s="29"/>
      <c r="Q515" s="29"/>
      <c r="T515" s="27"/>
      <c r="U515" s="27"/>
    </row>
    <row r="516">
      <c r="A516" s="26"/>
      <c r="B516" s="26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O516" s="29"/>
      <c r="P516" s="29"/>
      <c r="Q516" s="29"/>
      <c r="T516" s="27"/>
      <c r="U516" s="27"/>
    </row>
    <row r="517">
      <c r="A517" s="26"/>
      <c r="B517" s="26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O517" s="29"/>
      <c r="P517" s="29"/>
      <c r="Q517" s="29"/>
      <c r="T517" s="27"/>
      <c r="U517" s="27"/>
    </row>
    <row r="518">
      <c r="A518" s="26"/>
      <c r="B518" s="26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O518" s="29"/>
      <c r="P518" s="29"/>
      <c r="Q518" s="29"/>
      <c r="T518" s="27"/>
      <c r="U518" s="27"/>
    </row>
    <row r="519">
      <c r="A519" s="26"/>
      <c r="B519" s="26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O519" s="29"/>
      <c r="P519" s="29"/>
      <c r="Q519" s="29"/>
      <c r="T519" s="27"/>
      <c r="U519" s="27"/>
    </row>
    <row r="520">
      <c r="A520" s="26"/>
      <c r="B520" s="26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O520" s="29"/>
      <c r="P520" s="29"/>
      <c r="Q520" s="29"/>
      <c r="T520" s="27"/>
      <c r="U520" s="27"/>
    </row>
    <row r="521">
      <c r="A521" s="26"/>
      <c r="B521" s="26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O521" s="29"/>
      <c r="P521" s="29"/>
      <c r="Q521" s="29"/>
      <c r="T521" s="27"/>
      <c r="U521" s="27"/>
    </row>
    <row r="522">
      <c r="A522" s="26"/>
      <c r="B522" s="26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O522" s="29"/>
      <c r="P522" s="29"/>
      <c r="Q522" s="29"/>
      <c r="T522" s="27"/>
      <c r="U522" s="27"/>
    </row>
    <row r="523">
      <c r="A523" s="26"/>
      <c r="B523" s="26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O523" s="29"/>
      <c r="P523" s="29"/>
      <c r="Q523" s="29"/>
      <c r="T523" s="27"/>
      <c r="U523" s="27"/>
    </row>
    <row r="524">
      <c r="A524" s="26"/>
      <c r="B524" s="26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O524" s="29"/>
      <c r="P524" s="29"/>
      <c r="Q524" s="29"/>
      <c r="T524" s="27"/>
      <c r="U524" s="27"/>
    </row>
    <row r="525">
      <c r="A525" s="26"/>
      <c r="B525" s="26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O525" s="29"/>
      <c r="P525" s="29"/>
      <c r="Q525" s="29"/>
      <c r="T525" s="27"/>
      <c r="U525" s="27"/>
    </row>
    <row r="526">
      <c r="A526" s="26"/>
      <c r="B526" s="26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O526" s="29"/>
      <c r="P526" s="29"/>
      <c r="Q526" s="29"/>
      <c r="T526" s="27"/>
      <c r="U526" s="27"/>
    </row>
    <row r="527">
      <c r="A527" s="26"/>
      <c r="B527" s="26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O527" s="29"/>
      <c r="P527" s="29"/>
      <c r="Q527" s="29"/>
      <c r="T527" s="27"/>
      <c r="U527" s="27"/>
    </row>
    <row r="528">
      <c r="A528" s="26"/>
      <c r="B528" s="26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O528" s="29"/>
      <c r="P528" s="29"/>
      <c r="Q528" s="29"/>
      <c r="T528" s="27"/>
      <c r="U528" s="27"/>
    </row>
    <row r="529">
      <c r="A529" s="26"/>
      <c r="B529" s="26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O529" s="29"/>
      <c r="P529" s="29"/>
      <c r="Q529" s="29"/>
      <c r="T529" s="27"/>
      <c r="U529" s="27"/>
    </row>
    <row r="530">
      <c r="A530" s="26"/>
      <c r="B530" s="26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O530" s="29"/>
      <c r="P530" s="29"/>
      <c r="Q530" s="29"/>
      <c r="T530" s="27"/>
      <c r="U530" s="27"/>
    </row>
    <row r="531">
      <c r="A531" s="26"/>
      <c r="B531" s="26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O531" s="29"/>
      <c r="P531" s="29"/>
      <c r="Q531" s="29"/>
      <c r="T531" s="27"/>
      <c r="U531" s="27"/>
    </row>
    <row r="532">
      <c r="A532" s="26"/>
      <c r="B532" s="26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O532" s="29"/>
      <c r="P532" s="29"/>
      <c r="Q532" s="29"/>
      <c r="T532" s="27"/>
      <c r="U532" s="27"/>
    </row>
    <row r="533">
      <c r="A533" s="26"/>
      <c r="B533" s="26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O533" s="29"/>
      <c r="P533" s="29"/>
      <c r="Q533" s="29"/>
      <c r="T533" s="27"/>
      <c r="U533" s="27"/>
    </row>
    <row r="534">
      <c r="A534" s="26"/>
      <c r="B534" s="26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O534" s="29"/>
      <c r="P534" s="29"/>
      <c r="Q534" s="29"/>
      <c r="T534" s="27"/>
      <c r="U534" s="27"/>
    </row>
    <row r="535">
      <c r="A535" s="26"/>
      <c r="B535" s="26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O535" s="29"/>
      <c r="P535" s="29"/>
      <c r="Q535" s="29"/>
      <c r="T535" s="27"/>
      <c r="U535" s="27"/>
    </row>
    <row r="536">
      <c r="A536" s="26"/>
      <c r="B536" s="26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O536" s="29"/>
      <c r="P536" s="29"/>
      <c r="Q536" s="29"/>
      <c r="T536" s="27"/>
      <c r="U536" s="27"/>
    </row>
    <row r="537">
      <c r="A537" s="26"/>
      <c r="B537" s="26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O537" s="29"/>
      <c r="P537" s="29"/>
      <c r="Q537" s="29"/>
      <c r="T537" s="27"/>
      <c r="U537" s="27"/>
    </row>
    <row r="538">
      <c r="A538" s="26"/>
      <c r="B538" s="26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O538" s="29"/>
      <c r="P538" s="29"/>
      <c r="Q538" s="29"/>
      <c r="T538" s="27"/>
      <c r="U538" s="27"/>
    </row>
    <row r="539">
      <c r="A539" s="26"/>
      <c r="B539" s="26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O539" s="29"/>
      <c r="P539" s="29"/>
      <c r="Q539" s="29"/>
      <c r="T539" s="27"/>
      <c r="U539" s="27"/>
    </row>
    <row r="540">
      <c r="A540" s="26"/>
      <c r="B540" s="26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O540" s="29"/>
      <c r="P540" s="29"/>
      <c r="Q540" s="29"/>
      <c r="T540" s="27"/>
      <c r="U540" s="27"/>
    </row>
    <row r="541">
      <c r="A541" s="26"/>
      <c r="B541" s="26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O541" s="29"/>
      <c r="P541" s="29"/>
      <c r="Q541" s="29"/>
      <c r="T541" s="27"/>
      <c r="U541" s="27"/>
    </row>
    <row r="542">
      <c r="A542" s="26"/>
      <c r="B542" s="26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O542" s="29"/>
      <c r="P542" s="29"/>
      <c r="Q542" s="29"/>
      <c r="T542" s="27"/>
      <c r="U542" s="27"/>
    </row>
    <row r="543">
      <c r="A543" s="26"/>
      <c r="B543" s="26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O543" s="29"/>
      <c r="P543" s="29"/>
      <c r="Q543" s="29"/>
      <c r="T543" s="27"/>
      <c r="U543" s="27"/>
    </row>
    <row r="544">
      <c r="A544" s="26"/>
      <c r="B544" s="26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O544" s="29"/>
      <c r="P544" s="29"/>
      <c r="Q544" s="29"/>
      <c r="T544" s="27"/>
      <c r="U544" s="27"/>
    </row>
    <row r="545">
      <c r="A545" s="26"/>
      <c r="B545" s="26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O545" s="29"/>
      <c r="P545" s="29"/>
      <c r="Q545" s="29"/>
      <c r="T545" s="27"/>
      <c r="U545" s="27"/>
    </row>
    <row r="546">
      <c r="A546" s="26"/>
      <c r="B546" s="26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O546" s="29"/>
      <c r="P546" s="29"/>
      <c r="Q546" s="29"/>
      <c r="T546" s="27"/>
      <c r="U546" s="27"/>
    </row>
    <row r="547">
      <c r="A547" s="26"/>
      <c r="B547" s="26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O547" s="29"/>
      <c r="P547" s="29"/>
      <c r="Q547" s="29"/>
      <c r="T547" s="27"/>
      <c r="U547" s="27"/>
    </row>
    <row r="548">
      <c r="A548" s="26"/>
      <c r="B548" s="26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O548" s="29"/>
      <c r="P548" s="29"/>
      <c r="Q548" s="29"/>
      <c r="T548" s="27"/>
      <c r="U548" s="27"/>
    </row>
    <row r="549">
      <c r="A549" s="26"/>
      <c r="B549" s="26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O549" s="29"/>
      <c r="P549" s="29"/>
      <c r="Q549" s="29"/>
      <c r="T549" s="27"/>
      <c r="U549" s="27"/>
    </row>
    <row r="550">
      <c r="A550" s="26"/>
      <c r="B550" s="26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O550" s="29"/>
      <c r="P550" s="29"/>
      <c r="Q550" s="29"/>
      <c r="T550" s="27"/>
      <c r="U550" s="27"/>
    </row>
    <row r="551">
      <c r="A551" s="26"/>
      <c r="B551" s="26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O551" s="29"/>
      <c r="P551" s="29"/>
      <c r="Q551" s="29"/>
      <c r="T551" s="27"/>
      <c r="U551" s="27"/>
    </row>
    <row r="552">
      <c r="A552" s="26"/>
      <c r="B552" s="26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O552" s="29"/>
      <c r="P552" s="29"/>
      <c r="Q552" s="29"/>
      <c r="T552" s="27"/>
      <c r="U552" s="27"/>
    </row>
    <row r="553">
      <c r="A553" s="26"/>
      <c r="B553" s="26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O553" s="29"/>
      <c r="P553" s="29"/>
      <c r="Q553" s="29"/>
      <c r="T553" s="27"/>
      <c r="U553" s="27"/>
    </row>
    <row r="554">
      <c r="A554" s="26"/>
      <c r="B554" s="26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O554" s="29"/>
      <c r="P554" s="29"/>
      <c r="Q554" s="29"/>
      <c r="T554" s="27"/>
      <c r="U554" s="27"/>
    </row>
    <row r="555">
      <c r="A555" s="26"/>
      <c r="B555" s="26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O555" s="29"/>
      <c r="P555" s="29"/>
      <c r="Q555" s="29"/>
      <c r="T555" s="27"/>
      <c r="U555" s="27"/>
    </row>
    <row r="556">
      <c r="A556" s="26"/>
      <c r="B556" s="26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O556" s="29"/>
      <c r="P556" s="29"/>
      <c r="Q556" s="29"/>
      <c r="T556" s="27"/>
      <c r="U556" s="27"/>
    </row>
    <row r="557">
      <c r="A557" s="26"/>
      <c r="B557" s="26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O557" s="29"/>
      <c r="P557" s="29"/>
      <c r="Q557" s="29"/>
      <c r="T557" s="27"/>
      <c r="U557" s="27"/>
    </row>
    <row r="558">
      <c r="A558" s="26"/>
      <c r="B558" s="26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O558" s="29"/>
      <c r="P558" s="29"/>
      <c r="Q558" s="29"/>
      <c r="T558" s="27"/>
      <c r="U558" s="27"/>
    </row>
    <row r="559">
      <c r="A559" s="26"/>
      <c r="B559" s="26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O559" s="29"/>
      <c r="P559" s="29"/>
      <c r="Q559" s="29"/>
      <c r="T559" s="27"/>
      <c r="U559" s="27"/>
    </row>
    <row r="560">
      <c r="A560" s="26"/>
      <c r="B560" s="26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O560" s="29"/>
      <c r="P560" s="29"/>
      <c r="Q560" s="29"/>
      <c r="T560" s="27"/>
      <c r="U560" s="27"/>
    </row>
    <row r="561">
      <c r="A561" s="26"/>
      <c r="B561" s="26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O561" s="29"/>
      <c r="P561" s="29"/>
      <c r="Q561" s="29"/>
      <c r="T561" s="27"/>
      <c r="U561" s="27"/>
    </row>
    <row r="562">
      <c r="A562" s="26"/>
      <c r="B562" s="26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O562" s="29"/>
      <c r="P562" s="29"/>
      <c r="Q562" s="29"/>
      <c r="T562" s="27"/>
      <c r="U562" s="27"/>
    </row>
    <row r="563">
      <c r="A563" s="26"/>
      <c r="B563" s="26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O563" s="29"/>
      <c r="P563" s="29"/>
      <c r="Q563" s="29"/>
      <c r="T563" s="27"/>
      <c r="U563" s="27"/>
    </row>
    <row r="564">
      <c r="A564" s="26"/>
      <c r="B564" s="26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O564" s="29"/>
      <c r="P564" s="29"/>
      <c r="Q564" s="29"/>
      <c r="T564" s="27"/>
      <c r="U564" s="27"/>
    </row>
    <row r="565">
      <c r="A565" s="26"/>
      <c r="B565" s="26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O565" s="29"/>
      <c r="P565" s="29"/>
      <c r="Q565" s="29"/>
      <c r="T565" s="27"/>
      <c r="U565" s="27"/>
    </row>
    <row r="566">
      <c r="A566" s="26"/>
      <c r="B566" s="26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O566" s="29"/>
      <c r="P566" s="29"/>
      <c r="Q566" s="29"/>
      <c r="T566" s="27"/>
      <c r="U566" s="27"/>
    </row>
    <row r="567">
      <c r="A567" s="26"/>
      <c r="B567" s="26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O567" s="29"/>
      <c r="P567" s="29"/>
      <c r="Q567" s="29"/>
      <c r="T567" s="27"/>
      <c r="U567" s="27"/>
    </row>
    <row r="568">
      <c r="A568" s="26"/>
      <c r="B568" s="26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O568" s="29"/>
      <c r="P568" s="29"/>
      <c r="Q568" s="29"/>
      <c r="T568" s="27"/>
      <c r="U568" s="27"/>
    </row>
    <row r="569">
      <c r="A569" s="26"/>
      <c r="B569" s="26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O569" s="29"/>
      <c r="P569" s="29"/>
      <c r="Q569" s="29"/>
      <c r="T569" s="27"/>
      <c r="U569" s="27"/>
    </row>
    <row r="570">
      <c r="A570" s="26"/>
      <c r="B570" s="26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O570" s="29"/>
      <c r="P570" s="29"/>
      <c r="Q570" s="29"/>
      <c r="T570" s="27"/>
      <c r="U570" s="27"/>
    </row>
    <row r="571">
      <c r="A571" s="26"/>
      <c r="B571" s="26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O571" s="29"/>
      <c r="P571" s="29"/>
      <c r="Q571" s="29"/>
      <c r="T571" s="27"/>
      <c r="U571" s="27"/>
    </row>
    <row r="572">
      <c r="A572" s="26"/>
      <c r="B572" s="26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O572" s="29"/>
      <c r="P572" s="29"/>
      <c r="Q572" s="29"/>
      <c r="T572" s="27"/>
      <c r="U572" s="27"/>
    </row>
    <row r="573">
      <c r="A573" s="26"/>
      <c r="B573" s="26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O573" s="29"/>
      <c r="P573" s="29"/>
      <c r="Q573" s="29"/>
      <c r="T573" s="27"/>
      <c r="U573" s="27"/>
    </row>
    <row r="574">
      <c r="A574" s="26"/>
      <c r="B574" s="26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O574" s="29"/>
      <c r="P574" s="29"/>
      <c r="Q574" s="29"/>
      <c r="T574" s="27"/>
      <c r="U574" s="27"/>
    </row>
    <row r="575">
      <c r="A575" s="26"/>
      <c r="B575" s="26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O575" s="29"/>
      <c r="P575" s="29"/>
      <c r="Q575" s="29"/>
      <c r="T575" s="27"/>
      <c r="U575" s="27"/>
    </row>
    <row r="576">
      <c r="A576" s="26"/>
      <c r="B576" s="26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O576" s="29"/>
      <c r="P576" s="29"/>
      <c r="Q576" s="29"/>
      <c r="T576" s="27"/>
      <c r="U576" s="27"/>
    </row>
    <row r="577">
      <c r="A577" s="26"/>
      <c r="B577" s="26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O577" s="29"/>
      <c r="P577" s="29"/>
      <c r="Q577" s="29"/>
      <c r="T577" s="27"/>
      <c r="U577" s="27"/>
    </row>
    <row r="578">
      <c r="A578" s="26"/>
      <c r="B578" s="26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O578" s="29"/>
      <c r="P578" s="29"/>
      <c r="Q578" s="29"/>
      <c r="T578" s="27"/>
      <c r="U578" s="27"/>
    </row>
    <row r="579">
      <c r="A579" s="26"/>
      <c r="B579" s="26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O579" s="29"/>
      <c r="P579" s="29"/>
      <c r="Q579" s="29"/>
      <c r="T579" s="27"/>
      <c r="U579" s="27"/>
    </row>
    <row r="580">
      <c r="A580" s="26"/>
      <c r="B580" s="26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O580" s="29"/>
      <c r="P580" s="29"/>
      <c r="Q580" s="29"/>
      <c r="T580" s="27"/>
      <c r="U580" s="27"/>
    </row>
    <row r="581">
      <c r="A581" s="26"/>
      <c r="B581" s="26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O581" s="29"/>
      <c r="P581" s="29"/>
      <c r="Q581" s="29"/>
      <c r="T581" s="27"/>
      <c r="U581" s="27"/>
    </row>
    <row r="582">
      <c r="A582" s="26"/>
      <c r="B582" s="26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O582" s="29"/>
      <c r="P582" s="29"/>
      <c r="Q582" s="29"/>
      <c r="T582" s="27"/>
      <c r="U582" s="27"/>
    </row>
    <row r="583">
      <c r="A583" s="26"/>
      <c r="B583" s="26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O583" s="29"/>
      <c r="P583" s="29"/>
      <c r="Q583" s="29"/>
      <c r="T583" s="27"/>
      <c r="U583" s="27"/>
    </row>
    <row r="584">
      <c r="A584" s="26"/>
      <c r="B584" s="26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O584" s="29"/>
      <c r="P584" s="29"/>
      <c r="Q584" s="29"/>
      <c r="T584" s="27"/>
      <c r="U584" s="27"/>
    </row>
    <row r="585">
      <c r="A585" s="26"/>
      <c r="B585" s="26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O585" s="29"/>
      <c r="P585" s="29"/>
      <c r="Q585" s="29"/>
      <c r="T585" s="27"/>
      <c r="U585" s="27"/>
    </row>
    <row r="586">
      <c r="A586" s="26"/>
      <c r="B586" s="26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O586" s="29"/>
      <c r="P586" s="29"/>
      <c r="Q586" s="29"/>
      <c r="T586" s="27"/>
      <c r="U586" s="27"/>
    </row>
    <row r="587">
      <c r="A587" s="26"/>
      <c r="B587" s="26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O587" s="29"/>
      <c r="P587" s="29"/>
      <c r="Q587" s="29"/>
      <c r="T587" s="27"/>
      <c r="U587" s="27"/>
    </row>
    <row r="588">
      <c r="A588" s="26"/>
      <c r="B588" s="26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O588" s="29"/>
      <c r="P588" s="29"/>
      <c r="Q588" s="29"/>
      <c r="T588" s="27"/>
      <c r="U588" s="27"/>
    </row>
    <row r="589">
      <c r="A589" s="26"/>
      <c r="B589" s="26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O589" s="29"/>
      <c r="P589" s="29"/>
      <c r="Q589" s="29"/>
      <c r="T589" s="27"/>
      <c r="U589" s="27"/>
    </row>
    <row r="590">
      <c r="A590" s="26"/>
      <c r="B590" s="26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O590" s="29"/>
      <c r="P590" s="29"/>
      <c r="Q590" s="29"/>
      <c r="T590" s="27"/>
      <c r="U590" s="27"/>
    </row>
    <row r="591">
      <c r="A591" s="26"/>
      <c r="B591" s="26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O591" s="29"/>
      <c r="P591" s="29"/>
      <c r="Q591" s="29"/>
      <c r="T591" s="27"/>
      <c r="U591" s="27"/>
    </row>
    <row r="592">
      <c r="A592" s="26"/>
      <c r="B592" s="26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O592" s="29"/>
      <c r="P592" s="29"/>
      <c r="Q592" s="29"/>
      <c r="T592" s="27"/>
      <c r="U592" s="27"/>
    </row>
    <row r="593">
      <c r="A593" s="26"/>
      <c r="B593" s="26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O593" s="29"/>
      <c r="P593" s="29"/>
      <c r="Q593" s="29"/>
      <c r="T593" s="27"/>
      <c r="U593" s="27"/>
    </row>
    <row r="594">
      <c r="A594" s="26"/>
      <c r="B594" s="26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O594" s="29"/>
      <c r="P594" s="29"/>
      <c r="Q594" s="29"/>
      <c r="T594" s="27"/>
      <c r="U594" s="27"/>
    </row>
    <row r="595">
      <c r="A595" s="26"/>
      <c r="B595" s="26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O595" s="29"/>
      <c r="P595" s="29"/>
      <c r="Q595" s="29"/>
      <c r="T595" s="27"/>
      <c r="U595" s="27"/>
    </row>
    <row r="596">
      <c r="A596" s="26"/>
      <c r="B596" s="26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O596" s="29"/>
      <c r="P596" s="29"/>
      <c r="Q596" s="29"/>
      <c r="T596" s="27"/>
      <c r="U596" s="27"/>
    </row>
    <row r="597">
      <c r="A597" s="26"/>
      <c r="B597" s="26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O597" s="29"/>
      <c r="P597" s="29"/>
      <c r="Q597" s="29"/>
      <c r="T597" s="27"/>
      <c r="U597" s="27"/>
    </row>
    <row r="598">
      <c r="A598" s="26"/>
      <c r="B598" s="26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O598" s="29"/>
      <c r="P598" s="29"/>
      <c r="Q598" s="29"/>
      <c r="T598" s="27"/>
      <c r="U598" s="27"/>
    </row>
    <row r="599">
      <c r="A599" s="26"/>
      <c r="B599" s="26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O599" s="29"/>
      <c r="P599" s="29"/>
      <c r="Q599" s="29"/>
      <c r="T599" s="27"/>
      <c r="U599" s="27"/>
    </row>
    <row r="600">
      <c r="A600" s="26"/>
      <c r="B600" s="26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O600" s="29"/>
      <c r="P600" s="29"/>
      <c r="Q600" s="29"/>
      <c r="T600" s="27"/>
      <c r="U600" s="27"/>
    </row>
    <row r="601">
      <c r="A601" s="26"/>
      <c r="B601" s="26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O601" s="29"/>
      <c r="P601" s="29"/>
      <c r="Q601" s="29"/>
      <c r="T601" s="27"/>
      <c r="U601" s="27"/>
    </row>
    <row r="602">
      <c r="A602" s="26"/>
      <c r="B602" s="26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O602" s="29"/>
      <c r="P602" s="29"/>
      <c r="Q602" s="29"/>
      <c r="T602" s="27"/>
      <c r="U602" s="27"/>
    </row>
    <row r="603">
      <c r="A603" s="26"/>
      <c r="B603" s="26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O603" s="29"/>
      <c r="P603" s="29"/>
      <c r="Q603" s="29"/>
      <c r="T603" s="27"/>
      <c r="U603" s="27"/>
    </row>
    <row r="604">
      <c r="A604" s="26"/>
      <c r="B604" s="26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O604" s="29"/>
      <c r="P604" s="29"/>
      <c r="Q604" s="29"/>
      <c r="T604" s="27"/>
      <c r="U604" s="27"/>
    </row>
    <row r="605">
      <c r="A605" s="26"/>
      <c r="B605" s="26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O605" s="29"/>
      <c r="P605" s="29"/>
      <c r="Q605" s="29"/>
      <c r="T605" s="27"/>
      <c r="U605" s="27"/>
    </row>
    <row r="606">
      <c r="A606" s="26"/>
      <c r="B606" s="26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O606" s="29"/>
      <c r="P606" s="29"/>
      <c r="Q606" s="29"/>
      <c r="T606" s="27"/>
      <c r="U606" s="27"/>
    </row>
    <row r="607">
      <c r="A607" s="26"/>
      <c r="B607" s="26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O607" s="29"/>
      <c r="P607" s="29"/>
      <c r="Q607" s="29"/>
      <c r="T607" s="27"/>
      <c r="U607" s="27"/>
    </row>
    <row r="608">
      <c r="A608" s="26"/>
      <c r="B608" s="26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O608" s="29"/>
      <c r="P608" s="29"/>
      <c r="Q608" s="29"/>
      <c r="T608" s="27"/>
      <c r="U608" s="27"/>
    </row>
    <row r="609">
      <c r="A609" s="26"/>
      <c r="B609" s="26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O609" s="29"/>
      <c r="P609" s="29"/>
      <c r="Q609" s="29"/>
      <c r="T609" s="27"/>
      <c r="U609" s="27"/>
    </row>
    <row r="610">
      <c r="A610" s="26"/>
      <c r="B610" s="26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O610" s="29"/>
      <c r="P610" s="29"/>
      <c r="Q610" s="29"/>
      <c r="T610" s="27"/>
      <c r="U610" s="27"/>
    </row>
    <row r="611">
      <c r="A611" s="26"/>
      <c r="B611" s="26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O611" s="29"/>
      <c r="P611" s="29"/>
      <c r="Q611" s="29"/>
      <c r="T611" s="27"/>
      <c r="U611" s="27"/>
    </row>
    <row r="612">
      <c r="A612" s="26"/>
      <c r="B612" s="26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O612" s="29"/>
      <c r="P612" s="29"/>
      <c r="Q612" s="29"/>
      <c r="T612" s="27"/>
      <c r="U612" s="27"/>
    </row>
    <row r="613">
      <c r="A613" s="26"/>
      <c r="B613" s="26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O613" s="29"/>
      <c r="P613" s="29"/>
      <c r="Q613" s="29"/>
      <c r="T613" s="27"/>
      <c r="U613" s="27"/>
    </row>
    <row r="614">
      <c r="A614" s="26"/>
      <c r="B614" s="26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O614" s="29"/>
      <c r="P614" s="29"/>
      <c r="Q614" s="29"/>
      <c r="T614" s="27"/>
      <c r="U614" s="27"/>
    </row>
    <row r="615">
      <c r="A615" s="26"/>
      <c r="B615" s="26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O615" s="29"/>
      <c r="P615" s="29"/>
      <c r="Q615" s="29"/>
      <c r="T615" s="27"/>
      <c r="U615" s="27"/>
    </row>
    <row r="616">
      <c r="A616" s="26"/>
      <c r="B616" s="26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O616" s="29"/>
      <c r="P616" s="29"/>
      <c r="Q616" s="29"/>
      <c r="T616" s="27"/>
      <c r="U616" s="27"/>
    </row>
    <row r="617">
      <c r="A617" s="26"/>
      <c r="B617" s="26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O617" s="29"/>
      <c r="P617" s="29"/>
      <c r="Q617" s="29"/>
      <c r="T617" s="27"/>
      <c r="U617" s="27"/>
    </row>
    <row r="618">
      <c r="A618" s="26"/>
      <c r="B618" s="26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O618" s="29"/>
      <c r="P618" s="29"/>
      <c r="Q618" s="29"/>
      <c r="T618" s="27"/>
      <c r="U618" s="27"/>
    </row>
    <row r="619">
      <c r="A619" s="26"/>
      <c r="B619" s="26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O619" s="29"/>
      <c r="P619" s="29"/>
      <c r="Q619" s="29"/>
      <c r="T619" s="27"/>
      <c r="U619" s="27"/>
    </row>
    <row r="620">
      <c r="A620" s="26"/>
      <c r="B620" s="26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O620" s="29"/>
      <c r="P620" s="29"/>
      <c r="Q620" s="29"/>
      <c r="T620" s="27"/>
      <c r="U620" s="27"/>
    </row>
    <row r="621">
      <c r="A621" s="26"/>
      <c r="B621" s="26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O621" s="29"/>
      <c r="P621" s="29"/>
      <c r="Q621" s="29"/>
      <c r="T621" s="27"/>
      <c r="U621" s="27"/>
    </row>
    <row r="622">
      <c r="A622" s="26"/>
      <c r="B622" s="26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O622" s="29"/>
      <c r="P622" s="29"/>
      <c r="Q622" s="29"/>
      <c r="T622" s="27"/>
      <c r="U622" s="27"/>
    </row>
    <row r="623">
      <c r="A623" s="26"/>
      <c r="B623" s="26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O623" s="29"/>
      <c r="P623" s="29"/>
      <c r="Q623" s="29"/>
      <c r="T623" s="27"/>
      <c r="U623" s="27"/>
    </row>
    <row r="624">
      <c r="A624" s="26"/>
      <c r="B624" s="26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O624" s="29"/>
      <c r="P624" s="29"/>
      <c r="Q624" s="29"/>
      <c r="T624" s="27"/>
      <c r="U624" s="27"/>
    </row>
    <row r="625">
      <c r="A625" s="26"/>
      <c r="B625" s="26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O625" s="29"/>
      <c r="P625" s="29"/>
      <c r="Q625" s="29"/>
      <c r="T625" s="27"/>
      <c r="U625" s="27"/>
    </row>
    <row r="626">
      <c r="A626" s="26"/>
      <c r="B626" s="26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O626" s="29"/>
      <c r="P626" s="29"/>
      <c r="Q626" s="29"/>
      <c r="T626" s="27"/>
      <c r="U626" s="27"/>
    </row>
    <row r="627">
      <c r="A627" s="26"/>
      <c r="B627" s="26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O627" s="29"/>
      <c r="P627" s="29"/>
      <c r="Q627" s="29"/>
      <c r="T627" s="27"/>
      <c r="U627" s="27"/>
    </row>
    <row r="628">
      <c r="A628" s="26"/>
      <c r="B628" s="26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O628" s="29"/>
      <c r="P628" s="29"/>
      <c r="Q628" s="29"/>
      <c r="T628" s="27"/>
      <c r="U628" s="27"/>
    </row>
    <row r="629">
      <c r="A629" s="26"/>
      <c r="B629" s="26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O629" s="29"/>
      <c r="P629" s="29"/>
      <c r="Q629" s="29"/>
      <c r="T629" s="27"/>
      <c r="U629" s="27"/>
    </row>
    <row r="630">
      <c r="A630" s="26"/>
      <c r="B630" s="26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O630" s="29"/>
      <c r="P630" s="29"/>
      <c r="Q630" s="29"/>
      <c r="T630" s="27"/>
      <c r="U630" s="27"/>
    </row>
    <row r="631">
      <c r="A631" s="26"/>
      <c r="B631" s="26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O631" s="29"/>
      <c r="P631" s="29"/>
      <c r="Q631" s="29"/>
      <c r="T631" s="27"/>
      <c r="U631" s="27"/>
    </row>
    <row r="632">
      <c r="A632" s="26"/>
      <c r="B632" s="26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O632" s="29"/>
      <c r="P632" s="29"/>
      <c r="Q632" s="29"/>
      <c r="T632" s="27"/>
      <c r="U632" s="27"/>
    </row>
    <row r="633">
      <c r="A633" s="26"/>
      <c r="B633" s="26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O633" s="29"/>
      <c r="P633" s="29"/>
      <c r="Q633" s="29"/>
      <c r="T633" s="27"/>
      <c r="U633" s="27"/>
    </row>
    <row r="634">
      <c r="A634" s="26"/>
      <c r="B634" s="26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O634" s="29"/>
      <c r="P634" s="29"/>
      <c r="Q634" s="29"/>
      <c r="T634" s="27"/>
      <c r="U634" s="27"/>
    </row>
    <row r="635">
      <c r="A635" s="26"/>
      <c r="B635" s="26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O635" s="29"/>
      <c r="P635" s="29"/>
      <c r="Q635" s="29"/>
      <c r="T635" s="27"/>
      <c r="U635" s="27"/>
    </row>
    <row r="636">
      <c r="A636" s="26"/>
      <c r="B636" s="26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O636" s="29"/>
      <c r="P636" s="29"/>
      <c r="Q636" s="29"/>
      <c r="T636" s="27"/>
      <c r="U636" s="27"/>
    </row>
    <row r="637">
      <c r="A637" s="26"/>
      <c r="B637" s="26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O637" s="29"/>
      <c r="P637" s="29"/>
      <c r="Q637" s="29"/>
      <c r="T637" s="27"/>
      <c r="U637" s="27"/>
    </row>
    <row r="638">
      <c r="A638" s="26"/>
      <c r="B638" s="26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O638" s="29"/>
      <c r="P638" s="29"/>
      <c r="Q638" s="29"/>
      <c r="T638" s="27"/>
      <c r="U638" s="27"/>
    </row>
    <row r="639">
      <c r="A639" s="26"/>
      <c r="B639" s="26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O639" s="29"/>
      <c r="P639" s="29"/>
      <c r="Q639" s="29"/>
      <c r="T639" s="27"/>
      <c r="U639" s="27"/>
    </row>
    <row r="640">
      <c r="A640" s="26"/>
      <c r="B640" s="26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O640" s="29"/>
      <c r="P640" s="29"/>
      <c r="Q640" s="29"/>
      <c r="T640" s="27"/>
      <c r="U640" s="27"/>
    </row>
    <row r="641">
      <c r="A641" s="26"/>
      <c r="B641" s="26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O641" s="29"/>
      <c r="P641" s="29"/>
      <c r="Q641" s="29"/>
      <c r="T641" s="27"/>
      <c r="U641" s="27"/>
    </row>
    <row r="642">
      <c r="A642" s="26"/>
      <c r="B642" s="26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O642" s="29"/>
      <c r="P642" s="29"/>
      <c r="Q642" s="29"/>
      <c r="T642" s="27"/>
      <c r="U642" s="27"/>
    </row>
    <row r="643">
      <c r="A643" s="26"/>
      <c r="B643" s="26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O643" s="29"/>
      <c r="P643" s="29"/>
      <c r="Q643" s="29"/>
      <c r="T643" s="27"/>
      <c r="U643" s="27"/>
    </row>
    <row r="644">
      <c r="A644" s="26"/>
      <c r="B644" s="26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O644" s="29"/>
      <c r="P644" s="29"/>
      <c r="Q644" s="29"/>
      <c r="T644" s="27"/>
      <c r="U644" s="27"/>
    </row>
    <row r="645">
      <c r="A645" s="26"/>
      <c r="B645" s="26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O645" s="29"/>
      <c r="P645" s="29"/>
      <c r="Q645" s="29"/>
      <c r="T645" s="27"/>
      <c r="U645" s="27"/>
    </row>
    <row r="646">
      <c r="A646" s="26"/>
      <c r="B646" s="26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O646" s="29"/>
      <c r="P646" s="29"/>
      <c r="Q646" s="29"/>
      <c r="T646" s="27"/>
      <c r="U646" s="27"/>
    </row>
    <row r="647">
      <c r="A647" s="26"/>
      <c r="B647" s="26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O647" s="29"/>
      <c r="P647" s="29"/>
      <c r="Q647" s="29"/>
      <c r="T647" s="27"/>
      <c r="U647" s="27"/>
    </row>
    <row r="648">
      <c r="A648" s="26"/>
      <c r="B648" s="26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O648" s="29"/>
      <c r="P648" s="29"/>
      <c r="Q648" s="29"/>
      <c r="T648" s="27"/>
      <c r="U648" s="27"/>
    </row>
    <row r="649">
      <c r="A649" s="26"/>
      <c r="B649" s="26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O649" s="29"/>
      <c r="P649" s="29"/>
      <c r="Q649" s="29"/>
      <c r="T649" s="27"/>
      <c r="U649" s="27"/>
    </row>
    <row r="650">
      <c r="A650" s="26"/>
      <c r="B650" s="26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O650" s="29"/>
      <c r="P650" s="29"/>
      <c r="Q650" s="29"/>
      <c r="T650" s="27"/>
      <c r="U650" s="27"/>
    </row>
    <row r="651">
      <c r="A651" s="26"/>
      <c r="B651" s="26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O651" s="29"/>
      <c r="P651" s="29"/>
      <c r="Q651" s="29"/>
      <c r="T651" s="27"/>
      <c r="U651" s="27"/>
    </row>
    <row r="652">
      <c r="A652" s="26"/>
      <c r="B652" s="26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O652" s="29"/>
      <c r="P652" s="29"/>
      <c r="Q652" s="29"/>
      <c r="T652" s="27"/>
      <c r="U652" s="27"/>
    </row>
    <row r="653">
      <c r="A653" s="26"/>
      <c r="B653" s="26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O653" s="29"/>
      <c r="P653" s="29"/>
      <c r="Q653" s="29"/>
      <c r="T653" s="27"/>
      <c r="U653" s="27"/>
    </row>
    <row r="654">
      <c r="A654" s="26"/>
      <c r="B654" s="26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O654" s="29"/>
      <c r="P654" s="29"/>
      <c r="Q654" s="29"/>
      <c r="T654" s="27"/>
      <c r="U654" s="27"/>
    </row>
    <row r="655">
      <c r="A655" s="26"/>
      <c r="B655" s="26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O655" s="29"/>
      <c r="P655" s="29"/>
      <c r="Q655" s="29"/>
      <c r="T655" s="27"/>
      <c r="U655" s="27"/>
    </row>
    <row r="656">
      <c r="A656" s="26"/>
      <c r="B656" s="26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O656" s="29"/>
      <c r="P656" s="29"/>
      <c r="Q656" s="29"/>
      <c r="T656" s="27"/>
      <c r="U656" s="27"/>
    </row>
    <row r="657">
      <c r="A657" s="26"/>
      <c r="B657" s="26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O657" s="29"/>
      <c r="P657" s="29"/>
      <c r="Q657" s="29"/>
      <c r="T657" s="27"/>
      <c r="U657" s="27"/>
    </row>
    <row r="658">
      <c r="A658" s="26"/>
      <c r="B658" s="26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O658" s="29"/>
      <c r="P658" s="29"/>
      <c r="Q658" s="29"/>
      <c r="T658" s="27"/>
      <c r="U658" s="27"/>
    </row>
    <row r="659">
      <c r="A659" s="26"/>
      <c r="B659" s="26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O659" s="29"/>
      <c r="P659" s="29"/>
      <c r="Q659" s="29"/>
      <c r="T659" s="27"/>
      <c r="U659" s="27"/>
    </row>
    <row r="660">
      <c r="A660" s="26"/>
      <c r="B660" s="26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O660" s="29"/>
      <c r="P660" s="29"/>
      <c r="Q660" s="29"/>
      <c r="T660" s="27"/>
      <c r="U660" s="27"/>
    </row>
    <row r="661">
      <c r="A661" s="26"/>
      <c r="B661" s="26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O661" s="29"/>
      <c r="P661" s="29"/>
      <c r="Q661" s="29"/>
      <c r="T661" s="27"/>
      <c r="U661" s="27"/>
    </row>
    <row r="662">
      <c r="A662" s="26"/>
      <c r="B662" s="26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O662" s="29"/>
      <c r="P662" s="29"/>
      <c r="Q662" s="29"/>
      <c r="T662" s="27"/>
      <c r="U662" s="27"/>
    </row>
    <row r="663">
      <c r="A663" s="26"/>
      <c r="B663" s="26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O663" s="29"/>
      <c r="P663" s="29"/>
      <c r="Q663" s="29"/>
      <c r="T663" s="27"/>
      <c r="U663" s="27"/>
    </row>
    <row r="664">
      <c r="A664" s="26"/>
      <c r="B664" s="26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O664" s="29"/>
      <c r="P664" s="29"/>
      <c r="Q664" s="29"/>
      <c r="T664" s="27"/>
      <c r="U664" s="27"/>
    </row>
    <row r="665">
      <c r="A665" s="26"/>
      <c r="B665" s="26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O665" s="29"/>
      <c r="P665" s="29"/>
      <c r="Q665" s="29"/>
      <c r="T665" s="27"/>
      <c r="U665" s="27"/>
    </row>
    <row r="666">
      <c r="A666" s="26"/>
      <c r="B666" s="26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O666" s="29"/>
      <c r="P666" s="29"/>
      <c r="Q666" s="29"/>
      <c r="T666" s="27"/>
      <c r="U666" s="27"/>
    </row>
    <row r="667">
      <c r="A667" s="26"/>
      <c r="B667" s="26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O667" s="29"/>
      <c r="P667" s="29"/>
      <c r="Q667" s="29"/>
      <c r="T667" s="27"/>
      <c r="U667" s="27"/>
    </row>
    <row r="668">
      <c r="A668" s="26"/>
      <c r="B668" s="26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O668" s="29"/>
      <c r="P668" s="29"/>
      <c r="Q668" s="29"/>
      <c r="T668" s="27"/>
      <c r="U668" s="27"/>
    </row>
    <row r="669">
      <c r="A669" s="26"/>
      <c r="B669" s="26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O669" s="29"/>
      <c r="P669" s="29"/>
      <c r="Q669" s="29"/>
      <c r="T669" s="27"/>
      <c r="U669" s="27"/>
    </row>
    <row r="670">
      <c r="A670" s="26"/>
      <c r="B670" s="26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O670" s="29"/>
      <c r="P670" s="29"/>
      <c r="Q670" s="29"/>
      <c r="T670" s="27"/>
      <c r="U670" s="27"/>
    </row>
    <row r="671">
      <c r="A671" s="26"/>
      <c r="B671" s="26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O671" s="29"/>
      <c r="P671" s="29"/>
      <c r="Q671" s="29"/>
      <c r="T671" s="27"/>
      <c r="U671" s="27"/>
    </row>
    <row r="672">
      <c r="A672" s="26"/>
      <c r="B672" s="26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O672" s="29"/>
      <c r="P672" s="29"/>
      <c r="Q672" s="29"/>
      <c r="T672" s="27"/>
      <c r="U672" s="27"/>
    </row>
    <row r="673">
      <c r="A673" s="26"/>
      <c r="B673" s="26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O673" s="29"/>
      <c r="P673" s="29"/>
      <c r="Q673" s="29"/>
      <c r="T673" s="27"/>
      <c r="U673" s="27"/>
    </row>
    <row r="674">
      <c r="A674" s="26"/>
      <c r="B674" s="26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O674" s="29"/>
      <c r="P674" s="29"/>
      <c r="Q674" s="29"/>
      <c r="T674" s="27"/>
      <c r="U674" s="27"/>
    </row>
    <row r="675">
      <c r="A675" s="26"/>
      <c r="B675" s="26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O675" s="29"/>
      <c r="P675" s="29"/>
      <c r="Q675" s="29"/>
      <c r="T675" s="27"/>
      <c r="U675" s="27"/>
    </row>
    <row r="676">
      <c r="A676" s="26"/>
      <c r="B676" s="26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O676" s="29"/>
      <c r="P676" s="29"/>
      <c r="Q676" s="29"/>
      <c r="T676" s="27"/>
      <c r="U676" s="27"/>
    </row>
    <row r="677">
      <c r="A677" s="26"/>
      <c r="B677" s="26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O677" s="29"/>
      <c r="P677" s="29"/>
      <c r="Q677" s="29"/>
      <c r="T677" s="27"/>
      <c r="U677" s="27"/>
    </row>
    <row r="678">
      <c r="A678" s="26"/>
      <c r="B678" s="26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O678" s="29"/>
      <c r="P678" s="29"/>
      <c r="Q678" s="29"/>
      <c r="T678" s="27"/>
      <c r="U678" s="27"/>
    </row>
    <row r="679">
      <c r="A679" s="26"/>
      <c r="B679" s="26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O679" s="29"/>
      <c r="P679" s="29"/>
      <c r="Q679" s="29"/>
      <c r="T679" s="27"/>
      <c r="U679" s="27"/>
    </row>
    <row r="680">
      <c r="A680" s="26"/>
      <c r="B680" s="26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O680" s="29"/>
      <c r="P680" s="29"/>
      <c r="Q680" s="29"/>
      <c r="T680" s="27"/>
      <c r="U680" s="27"/>
    </row>
    <row r="681">
      <c r="A681" s="26"/>
      <c r="B681" s="26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O681" s="29"/>
      <c r="P681" s="29"/>
      <c r="Q681" s="29"/>
      <c r="T681" s="27"/>
      <c r="U681" s="27"/>
    </row>
    <row r="682">
      <c r="A682" s="26"/>
      <c r="B682" s="26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O682" s="29"/>
      <c r="P682" s="29"/>
      <c r="Q682" s="29"/>
      <c r="T682" s="27"/>
      <c r="U682" s="27"/>
    </row>
    <row r="683">
      <c r="A683" s="26"/>
      <c r="B683" s="26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O683" s="29"/>
      <c r="P683" s="29"/>
      <c r="Q683" s="29"/>
      <c r="T683" s="27"/>
      <c r="U683" s="27"/>
    </row>
    <row r="684">
      <c r="A684" s="26"/>
      <c r="B684" s="26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O684" s="29"/>
      <c r="P684" s="29"/>
      <c r="Q684" s="29"/>
      <c r="T684" s="27"/>
      <c r="U684" s="27"/>
    </row>
    <row r="685">
      <c r="A685" s="26"/>
      <c r="B685" s="26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O685" s="29"/>
      <c r="P685" s="29"/>
      <c r="Q685" s="29"/>
      <c r="T685" s="27"/>
      <c r="U685" s="27"/>
    </row>
    <row r="686">
      <c r="A686" s="26"/>
      <c r="B686" s="26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O686" s="29"/>
      <c r="P686" s="29"/>
      <c r="Q686" s="29"/>
      <c r="T686" s="27"/>
      <c r="U686" s="27"/>
    </row>
    <row r="687">
      <c r="A687" s="26"/>
      <c r="B687" s="26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O687" s="29"/>
      <c r="P687" s="29"/>
      <c r="Q687" s="29"/>
      <c r="T687" s="27"/>
      <c r="U687" s="27"/>
    </row>
    <row r="688">
      <c r="A688" s="26"/>
      <c r="B688" s="26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O688" s="29"/>
      <c r="P688" s="29"/>
      <c r="Q688" s="29"/>
      <c r="T688" s="27"/>
      <c r="U688" s="27"/>
    </row>
    <row r="689">
      <c r="A689" s="26"/>
      <c r="B689" s="26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O689" s="29"/>
      <c r="P689" s="29"/>
      <c r="Q689" s="29"/>
      <c r="T689" s="27"/>
      <c r="U689" s="27"/>
    </row>
    <row r="690">
      <c r="A690" s="26"/>
      <c r="B690" s="26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O690" s="29"/>
      <c r="P690" s="29"/>
      <c r="Q690" s="29"/>
      <c r="T690" s="27"/>
      <c r="U690" s="27"/>
    </row>
    <row r="691">
      <c r="A691" s="26"/>
      <c r="B691" s="26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O691" s="29"/>
      <c r="P691" s="29"/>
      <c r="Q691" s="29"/>
      <c r="T691" s="27"/>
      <c r="U691" s="27"/>
    </row>
    <row r="692">
      <c r="A692" s="26"/>
      <c r="B692" s="26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O692" s="29"/>
      <c r="P692" s="29"/>
      <c r="Q692" s="29"/>
      <c r="T692" s="27"/>
      <c r="U692" s="27"/>
    </row>
    <row r="693">
      <c r="A693" s="26"/>
      <c r="B693" s="26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O693" s="29"/>
      <c r="P693" s="29"/>
      <c r="Q693" s="29"/>
      <c r="T693" s="27"/>
      <c r="U693" s="27"/>
    </row>
    <row r="694">
      <c r="A694" s="26"/>
      <c r="B694" s="26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O694" s="29"/>
      <c r="P694" s="29"/>
      <c r="Q694" s="29"/>
      <c r="T694" s="27"/>
      <c r="U694" s="27"/>
    </row>
    <row r="695">
      <c r="A695" s="26"/>
      <c r="B695" s="26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O695" s="29"/>
      <c r="P695" s="29"/>
      <c r="Q695" s="29"/>
      <c r="T695" s="27"/>
      <c r="U695" s="27"/>
    </row>
    <row r="696">
      <c r="A696" s="26"/>
      <c r="B696" s="26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O696" s="29"/>
      <c r="P696" s="29"/>
      <c r="Q696" s="29"/>
      <c r="T696" s="27"/>
      <c r="U696" s="27"/>
    </row>
    <row r="697">
      <c r="A697" s="26"/>
      <c r="B697" s="26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O697" s="29"/>
      <c r="P697" s="29"/>
      <c r="Q697" s="29"/>
      <c r="T697" s="27"/>
      <c r="U697" s="27"/>
    </row>
    <row r="698">
      <c r="A698" s="26"/>
      <c r="B698" s="26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O698" s="29"/>
      <c r="P698" s="29"/>
      <c r="Q698" s="29"/>
      <c r="T698" s="27"/>
      <c r="U698" s="27"/>
    </row>
    <row r="699">
      <c r="A699" s="26"/>
      <c r="B699" s="26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O699" s="29"/>
      <c r="P699" s="29"/>
      <c r="Q699" s="29"/>
      <c r="T699" s="27"/>
      <c r="U699" s="27"/>
    </row>
    <row r="700">
      <c r="A700" s="26"/>
      <c r="B700" s="26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O700" s="29"/>
      <c r="P700" s="29"/>
      <c r="Q700" s="29"/>
      <c r="T700" s="27"/>
      <c r="U700" s="27"/>
    </row>
    <row r="701">
      <c r="A701" s="26"/>
      <c r="B701" s="26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O701" s="29"/>
      <c r="P701" s="29"/>
      <c r="Q701" s="29"/>
      <c r="T701" s="27"/>
      <c r="U701" s="27"/>
    </row>
    <row r="702">
      <c r="A702" s="26"/>
      <c r="B702" s="26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O702" s="29"/>
      <c r="P702" s="29"/>
      <c r="Q702" s="29"/>
      <c r="T702" s="27"/>
      <c r="U702" s="27"/>
    </row>
    <row r="703">
      <c r="A703" s="26"/>
      <c r="B703" s="26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O703" s="29"/>
      <c r="P703" s="29"/>
      <c r="Q703" s="29"/>
      <c r="T703" s="27"/>
      <c r="U703" s="27"/>
    </row>
    <row r="704">
      <c r="A704" s="26"/>
      <c r="B704" s="26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O704" s="29"/>
      <c r="P704" s="29"/>
      <c r="Q704" s="29"/>
      <c r="T704" s="27"/>
      <c r="U704" s="27"/>
    </row>
    <row r="705">
      <c r="A705" s="26"/>
      <c r="B705" s="26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O705" s="29"/>
      <c r="P705" s="29"/>
      <c r="Q705" s="29"/>
      <c r="T705" s="27"/>
      <c r="U705" s="27"/>
    </row>
    <row r="706">
      <c r="A706" s="26"/>
      <c r="B706" s="26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O706" s="29"/>
      <c r="P706" s="29"/>
      <c r="Q706" s="29"/>
      <c r="T706" s="27"/>
      <c r="U706" s="27"/>
    </row>
    <row r="707">
      <c r="A707" s="26"/>
      <c r="B707" s="26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O707" s="29"/>
      <c r="P707" s="29"/>
      <c r="Q707" s="29"/>
      <c r="T707" s="27"/>
      <c r="U707" s="27"/>
    </row>
    <row r="708">
      <c r="A708" s="26"/>
      <c r="B708" s="26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O708" s="29"/>
      <c r="P708" s="29"/>
      <c r="Q708" s="29"/>
      <c r="T708" s="27"/>
      <c r="U708" s="27"/>
    </row>
    <row r="709">
      <c r="A709" s="26"/>
      <c r="B709" s="26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O709" s="29"/>
      <c r="P709" s="29"/>
      <c r="Q709" s="29"/>
      <c r="T709" s="27"/>
      <c r="U709" s="27"/>
    </row>
    <row r="710">
      <c r="A710" s="26"/>
      <c r="B710" s="26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O710" s="29"/>
      <c r="P710" s="29"/>
      <c r="Q710" s="29"/>
      <c r="T710" s="27"/>
      <c r="U710" s="27"/>
    </row>
    <row r="711">
      <c r="A711" s="26"/>
      <c r="B711" s="26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O711" s="29"/>
      <c r="P711" s="29"/>
      <c r="Q711" s="29"/>
      <c r="T711" s="27"/>
      <c r="U711" s="27"/>
    </row>
    <row r="712">
      <c r="A712" s="26"/>
      <c r="B712" s="26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O712" s="29"/>
      <c r="P712" s="29"/>
      <c r="Q712" s="29"/>
      <c r="T712" s="27"/>
      <c r="U712" s="27"/>
    </row>
    <row r="713">
      <c r="A713" s="26"/>
      <c r="B713" s="26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O713" s="29"/>
      <c r="P713" s="29"/>
      <c r="Q713" s="29"/>
      <c r="T713" s="27"/>
      <c r="U713" s="27"/>
    </row>
    <row r="714">
      <c r="A714" s="26"/>
      <c r="B714" s="26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O714" s="29"/>
      <c r="P714" s="29"/>
      <c r="Q714" s="29"/>
      <c r="T714" s="27"/>
      <c r="U714" s="27"/>
    </row>
    <row r="715">
      <c r="A715" s="26"/>
      <c r="B715" s="26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O715" s="29"/>
      <c r="P715" s="29"/>
      <c r="Q715" s="29"/>
      <c r="T715" s="27"/>
      <c r="U715" s="27"/>
    </row>
    <row r="716">
      <c r="A716" s="26"/>
      <c r="B716" s="26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O716" s="29"/>
      <c r="P716" s="29"/>
      <c r="Q716" s="29"/>
      <c r="T716" s="27"/>
      <c r="U716" s="27"/>
    </row>
    <row r="717">
      <c r="A717" s="26"/>
      <c r="B717" s="26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O717" s="29"/>
      <c r="P717" s="29"/>
      <c r="Q717" s="29"/>
      <c r="T717" s="27"/>
      <c r="U717" s="27"/>
    </row>
    <row r="718">
      <c r="A718" s="26"/>
      <c r="B718" s="26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O718" s="29"/>
      <c r="P718" s="29"/>
      <c r="Q718" s="29"/>
      <c r="T718" s="27"/>
      <c r="U718" s="27"/>
    </row>
    <row r="719">
      <c r="A719" s="26"/>
      <c r="B719" s="26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O719" s="29"/>
      <c r="P719" s="29"/>
      <c r="Q719" s="29"/>
      <c r="T719" s="27"/>
      <c r="U719" s="27"/>
    </row>
    <row r="720">
      <c r="A720" s="26"/>
      <c r="B720" s="26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O720" s="29"/>
      <c r="P720" s="29"/>
      <c r="Q720" s="29"/>
      <c r="T720" s="27"/>
      <c r="U720" s="27"/>
    </row>
    <row r="721">
      <c r="A721" s="26"/>
      <c r="B721" s="26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O721" s="29"/>
      <c r="P721" s="29"/>
      <c r="Q721" s="29"/>
      <c r="T721" s="27"/>
      <c r="U721" s="27"/>
    </row>
    <row r="722">
      <c r="A722" s="26"/>
      <c r="B722" s="26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O722" s="29"/>
      <c r="P722" s="29"/>
      <c r="Q722" s="29"/>
      <c r="T722" s="27"/>
      <c r="U722" s="27"/>
    </row>
    <row r="723">
      <c r="A723" s="26"/>
      <c r="B723" s="26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O723" s="29"/>
      <c r="P723" s="29"/>
      <c r="Q723" s="29"/>
      <c r="T723" s="27"/>
      <c r="U723" s="27"/>
    </row>
    <row r="724">
      <c r="A724" s="26"/>
      <c r="B724" s="26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O724" s="29"/>
      <c r="P724" s="29"/>
      <c r="Q724" s="29"/>
      <c r="T724" s="27"/>
      <c r="U724" s="27"/>
    </row>
    <row r="725">
      <c r="A725" s="26"/>
      <c r="B725" s="26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O725" s="29"/>
      <c r="P725" s="29"/>
      <c r="Q725" s="29"/>
      <c r="T725" s="27"/>
      <c r="U725" s="27"/>
    </row>
    <row r="726">
      <c r="A726" s="26"/>
      <c r="B726" s="26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O726" s="29"/>
      <c r="P726" s="29"/>
      <c r="Q726" s="29"/>
      <c r="T726" s="27"/>
      <c r="U726" s="27"/>
    </row>
    <row r="727">
      <c r="A727" s="26"/>
      <c r="B727" s="26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O727" s="29"/>
      <c r="P727" s="29"/>
      <c r="Q727" s="29"/>
      <c r="T727" s="27"/>
      <c r="U727" s="27"/>
    </row>
    <row r="728">
      <c r="A728" s="26"/>
      <c r="B728" s="26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O728" s="29"/>
      <c r="P728" s="29"/>
      <c r="Q728" s="29"/>
      <c r="T728" s="27"/>
      <c r="U728" s="27"/>
    </row>
    <row r="729">
      <c r="A729" s="26"/>
      <c r="B729" s="26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O729" s="29"/>
      <c r="P729" s="29"/>
      <c r="Q729" s="29"/>
      <c r="T729" s="27"/>
      <c r="U729" s="27"/>
    </row>
    <row r="730">
      <c r="A730" s="26"/>
      <c r="B730" s="26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O730" s="29"/>
      <c r="P730" s="29"/>
      <c r="Q730" s="29"/>
      <c r="T730" s="27"/>
      <c r="U730" s="27"/>
    </row>
    <row r="731">
      <c r="A731" s="26"/>
      <c r="B731" s="26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O731" s="29"/>
      <c r="P731" s="29"/>
      <c r="Q731" s="29"/>
      <c r="T731" s="27"/>
      <c r="U731" s="27"/>
    </row>
    <row r="732">
      <c r="A732" s="26"/>
      <c r="B732" s="26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O732" s="29"/>
      <c r="P732" s="29"/>
      <c r="Q732" s="29"/>
      <c r="T732" s="27"/>
      <c r="U732" s="27"/>
    </row>
    <row r="733">
      <c r="A733" s="26"/>
      <c r="B733" s="26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O733" s="29"/>
      <c r="P733" s="29"/>
      <c r="Q733" s="29"/>
      <c r="T733" s="27"/>
      <c r="U733" s="27"/>
    </row>
    <row r="734">
      <c r="A734" s="26"/>
      <c r="B734" s="26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O734" s="29"/>
      <c r="P734" s="29"/>
      <c r="Q734" s="29"/>
      <c r="T734" s="27"/>
      <c r="U734" s="27"/>
    </row>
    <row r="735">
      <c r="A735" s="26"/>
      <c r="B735" s="26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O735" s="29"/>
      <c r="P735" s="29"/>
      <c r="Q735" s="29"/>
      <c r="T735" s="27"/>
      <c r="U735" s="27"/>
    </row>
    <row r="736">
      <c r="A736" s="26"/>
      <c r="B736" s="26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O736" s="29"/>
      <c r="P736" s="29"/>
      <c r="Q736" s="29"/>
      <c r="T736" s="27"/>
      <c r="U736" s="27"/>
    </row>
    <row r="737">
      <c r="A737" s="26"/>
      <c r="B737" s="26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O737" s="29"/>
      <c r="P737" s="29"/>
      <c r="Q737" s="29"/>
      <c r="T737" s="27"/>
      <c r="U737" s="27"/>
    </row>
    <row r="738">
      <c r="A738" s="26"/>
      <c r="B738" s="26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O738" s="29"/>
      <c r="P738" s="29"/>
      <c r="Q738" s="29"/>
      <c r="T738" s="27"/>
      <c r="U738" s="27"/>
    </row>
    <row r="739">
      <c r="A739" s="26"/>
      <c r="B739" s="26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O739" s="29"/>
      <c r="P739" s="29"/>
      <c r="Q739" s="29"/>
      <c r="T739" s="27"/>
      <c r="U739" s="27"/>
    </row>
    <row r="740">
      <c r="A740" s="26"/>
      <c r="B740" s="26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O740" s="29"/>
      <c r="P740" s="29"/>
      <c r="Q740" s="29"/>
      <c r="T740" s="27"/>
      <c r="U740" s="27"/>
    </row>
    <row r="741">
      <c r="A741" s="26"/>
      <c r="B741" s="26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O741" s="29"/>
      <c r="P741" s="29"/>
      <c r="Q741" s="29"/>
      <c r="T741" s="27"/>
      <c r="U741" s="27"/>
    </row>
    <row r="742">
      <c r="A742" s="26"/>
      <c r="B742" s="26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O742" s="29"/>
      <c r="P742" s="29"/>
      <c r="Q742" s="29"/>
      <c r="T742" s="27"/>
      <c r="U742" s="27"/>
    </row>
    <row r="743">
      <c r="A743" s="26"/>
      <c r="B743" s="26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O743" s="29"/>
      <c r="P743" s="29"/>
      <c r="Q743" s="29"/>
      <c r="T743" s="27"/>
      <c r="U743" s="27"/>
    </row>
    <row r="744">
      <c r="A744" s="26"/>
      <c r="B744" s="26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O744" s="29"/>
      <c r="P744" s="29"/>
      <c r="Q744" s="29"/>
      <c r="T744" s="27"/>
      <c r="U744" s="27"/>
    </row>
    <row r="745">
      <c r="A745" s="26"/>
      <c r="B745" s="26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O745" s="29"/>
      <c r="P745" s="29"/>
      <c r="Q745" s="29"/>
      <c r="T745" s="27"/>
      <c r="U745" s="27"/>
    </row>
    <row r="746">
      <c r="A746" s="26"/>
      <c r="B746" s="26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O746" s="29"/>
      <c r="P746" s="29"/>
      <c r="Q746" s="29"/>
      <c r="T746" s="27"/>
      <c r="U746" s="27"/>
    </row>
    <row r="747">
      <c r="A747" s="26"/>
      <c r="B747" s="26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O747" s="29"/>
      <c r="P747" s="29"/>
      <c r="Q747" s="29"/>
      <c r="T747" s="27"/>
      <c r="U747" s="27"/>
    </row>
    <row r="748">
      <c r="A748" s="26"/>
      <c r="B748" s="26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O748" s="29"/>
      <c r="P748" s="29"/>
      <c r="Q748" s="29"/>
      <c r="T748" s="27"/>
      <c r="U748" s="27"/>
    </row>
    <row r="749">
      <c r="A749" s="26"/>
      <c r="B749" s="26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O749" s="29"/>
      <c r="P749" s="29"/>
      <c r="Q749" s="29"/>
      <c r="T749" s="27"/>
      <c r="U749" s="27"/>
    </row>
    <row r="750">
      <c r="A750" s="26"/>
      <c r="B750" s="26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O750" s="29"/>
      <c r="P750" s="29"/>
      <c r="Q750" s="29"/>
      <c r="T750" s="27"/>
      <c r="U750" s="27"/>
    </row>
    <row r="751">
      <c r="A751" s="26"/>
      <c r="B751" s="26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O751" s="29"/>
      <c r="P751" s="29"/>
      <c r="Q751" s="29"/>
      <c r="T751" s="27"/>
      <c r="U751" s="27"/>
    </row>
    <row r="752">
      <c r="A752" s="26"/>
      <c r="B752" s="26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O752" s="29"/>
      <c r="P752" s="29"/>
      <c r="Q752" s="29"/>
      <c r="T752" s="27"/>
      <c r="U752" s="27"/>
    </row>
    <row r="753">
      <c r="A753" s="26"/>
      <c r="B753" s="26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O753" s="29"/>
      <c r="P753" s="29"/>
      <c r="Q753" s="29"/>
      <c r="T753" s="27"/>
      <c r="U753" s="27"/>
    </row>
    <row r="754">
      <c r="A754" s="26"/>
      <c r="B754" s="26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O754" s="29"/>
      <c r="P754" s="29"/>
      <c r="Q754" s="29"/>
      <c r="T754" s="27"/>
      <c r="U754" s="27"/>
    </row>
    <row r="755">
      <c r="A755" s="26"/>
      <c r="B755" s="26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O755" s="29"/>
      <c r="P755" s="29"/>
      <c r="Q755" s="29"/>
      <c r="T755" s="27"/>
      <c r="U755" s="27"/>
    </row>
    <row r="756">
      <c r="A756" s="26"/>
      <c r="B756" s="26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O756" s="29"/>
      <c r="P756" s="29"/>
      <c r="Q756" s="29"/>
      <c r="T756" s="27"/>
      <c r="U756" s="27"/>
    </row>
    <row r="757">
      <c r="A757" s="26"/>
      <c r="B757" s="26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O757" s="29"/>
      <c r="P757" s="29"/>
      <c r="Q757" s="29"/>
      <c r="T757" s="27"/>
      <c r="U757" s="27"/>
    </row>
    <row r="758">
      <c r="A758" s="26"/>
      <c r="B758" s="26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O758" s="29"/>
      <c r="P758" s="29"/>
      <c r="Q758" s="29"/>
      <c r="T758" s="27"/>
      <c r="U758" s="27"/>
    </row>
    <row r="759">
      <c r="A759" s="26"/>
      <c r="B759" s="26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O759" s="29"/>
      <c r="P759" s="29"/>
      <c r="Q759" s="29"/>
      <c r="T759" s="27"/>
      <c r="U759" s="27"/>
    </row>
    <row r="760">
      <c r="A760" s="26"/>
      <c r="B760" s="26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O760" s="29"/>
      <c r="P760" s="29"/>
      <c r="Q760" s="29"/>
      <c r="T760" s="27"/>
      <c r="U760" s="27"/>
    </row>
    <row r="761">
      <c r="A761" s="26"/>
      <c r="B761" s="26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O761" s="29"/>
      <c r="P761" s="29"/>
      <c r="Q761" s="29"/>
      <c r="T761" s="27"/>
      <c r="U761" s="27"/>
    </row>
    <row r="762">
      <c r="A762" s="26"/>
      <c r="B762" s="26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O762" s="29"/>
      <c r="P762" s="29"/>
      <c r="Q762" s="29"/>
      <c r="T762" s="27"/>
      <c r="U762" s="27"/>
    </row>
    <row r="763">
      <c r="A763" s="26"/>
      <c r="B763" s="26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O763" s="29"/>
      <c r="P763" s="29"/>
      <c r="Q763" s="29"/>
      <c r="T763" s="27"/>
      <c r="U763" s="27"/>
    </row>
    <row r="764">
      <c r="A764" s="26"/>
      <c r="B764" s="26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O764" s="29"/>
      <c r="P764" s="29"/>
      <c r="Q764" s="29"/>
      <c r="T764" s="27"/>
      <c r="U764" s="27"/>
    </row>
    <row r="765">
      <c r="A765" s="26"/>
      <c r="B765" s="26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O765" s="29"/>
      <c r="P765" s="29"/>
      <c r="Q765" s="29"/>
      <c r="T765" s="27"/>
      <c r="U765" s="27"/>
    </row>
    <row r="766">
      <c r="A766" s="26"/>
      <c r="B766" s="26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O766" s="29"/>
      <c r="P766" s="29"/>
      <c r="Q766" s="29"/>
      <c r="T766" s="27"/>
      <c r="U766" s="27"/>
    </row>
    <row r="767">
      <c r="A767" s="26"/>
      <c r="B767" s="26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O767" s="29"/>
      <c r="P767" s="29"/>
      <c r="Q767" s="29"/>
      <c r="T767" s="27"/>
      <c r="U767" s="27"/>
    </row>
    <row r="768">
      <c r="A768" s="26"/>
      <c r="B768" s="26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O768" s="29"/>
      <c r="P768" s="29"/>
      <c r="Q768" s="29"/>
      <c r="T768" s="27"/>
      <c r="U768" s="27"/>
    </row>
    <row r="769">
      <c r="A769" s="26"/>
      <c r="B769" s="26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O769" s="29"/>
      <c r="P769" s="29"/>
      <c r="Q769" s="29"/>
      <c r="T769" s="27"/>
      <c r="U769" s="27"/>
    </row>
    <row r="770">
      <c r="A770" s="26"/>
      <c r="B770" s="26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O770" s="29"/>
      <c r="P770" s="29"/>
      <c r="Q770" s="29"/>
      <c r="T770" s="27"/>
      <c r="U770" s="27"/>
    </row>
    <row r="771">
      <c r="A771" s="26"/>
      <c r="B771" s="26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O771" s="29"/>
      <c r="P771" s="29"/>
      <c r="Q771" s="29"/>
      <c r="T771" s="27"/>
      <c r="U771" s="27"/>
    </row>
    <row r="772">
      <c r="A772" s="26"/>
      <c r="B772" s="26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O772" s="29"/>
      <c r="P772" s="29"/>
      <c r="Q772" s="29"/>
      <c r="T772" s="27"/>
      <c r="U772" s="27"/>
    </row>
    <row r="773">
      <c r="A773" s="26"/>
      <c r="B773" s="26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O773" s="29"/>
      <c r="P773" s="29"/>
      <c r="Q773" s="29"/>
      <c r="T773" s="27"/>
      <c r="U773" s="27"/>
    </row>
    <row r="774">
      <c r="A774" s="26"/>
      <c r="B774" s="26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O774" s="29"/>
      <c r="P774" s="29"/>
      <c r="Q774" s="29"/>
      <c r="T774" s="27"/>
      <c r="U774" s="27"/>
    </row>
    <row r="775">
      <c r="A775" s="26"/>
      <c r="B775" s="26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O775" s="29"/>
      <c r="P775" s="29"/>
      <c r="Q775" s="29"/>
      <c r="T775" s="27"/>
      <c r="U775" s="27"/>
    </row>
    <row r="776">
      <c r="A776" s="26"/>
      <c r="B776" s="26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O776" s="29"/>
      <c r="P776" s="29"/>
      <c r="Q776" s="29"/>
      <c r="T776" s="27"/>
      <c r="U776" s="27"/>
    </row>
    <row r="777">
      <c r="A777" s="26"/>
      <c r="B777" s="26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O777" s="29"/>
      <c r="P777" s="29"/>
      <c r="Q777" s="29"/>
      <c r="T777" s="27"/>
      <c r="U777" s="27"/>
    </row>
    <row r="778">
      <c r="A778" s="26"/>
      <c r="B778" s="26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O778" s="29"/>
      <c r="P778" s="29"/>
      <c r="Q778" s="29"/>
      <c r="T778" s="27"/>
      <c r="U778" s="27"/>
    </row>
    <row r="779">
      <c r="A779" s="26"/>
      <c r="B779" s="26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O779" s="29"/>
      <c r="P779" s="29"/>
      <c r="Q779" s="29"/>
      <c r="T779" s="27"/>
      <c r="U779" s="27"/>
    </row>
    <row r="780">
      <c r="A780" s="26"/>
      <c r="B780" s="26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O780" s="29"/>
      <c r="P780" s="29"/>
      <c r="Q780" s="29"/>
      <c r="T780" s="27"/>
      <c r="U780" s="27"/>
    </row>
    <row r="781">
      <c r="A781" s="26"/>
      <c r="B781" s="26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O781" s="29"/>
      <c r="P781" s="29"/>
      <c r="Q781" s="29"/>
      <c r="T781" s="27"/>
      <c r="U781" s="27"/>
    </row>
    <row r="782">
      <c r="A782" s="26"/>
      <c r="B782" s="26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O782" s="29"/>
      <c r="P782" s="29"/>
      <c r="Q782" s="29"/>
      <c r="T782" s="27"/>
      <c r="U782" s="27"/>
    </row>
    <row r="783">
      <c r="A783" s="26"/>
      <c r="B783" s="26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O783" s="29"/>
      <c r="P783" s="29"/>
      <c r="Q783" s="29"/>
      <c r="T783" s="27"/>
      <c r="U783" s="27"/>
    </row>
    <row r="784">
      <c r="A784" s="26"/>
      <c r="B784" s="26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O784" s="29"/>
      <c r="P784" s="29"/>
      <c r="Q784" s="29"/>
      <c r="T784" s="27"/>
      <c r="U784" s="27"/>
    </row>
    <row r="785">
      <c r="A785" s="26"/>
      <c r="B785" s="26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O785" s="29"/>
      <c r="P785" s="29"/>
      <c r="Q785" s="29"/>
      <c r="T785" s="27"/>
      <c r="U785" s="27"/>
    </row>
    <row r="786">
      <c r="A786" s="26"/>
      <c r="B786" s="26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O786" s="29"/>
      <c r="P786" s="29"/>
      <c r="Q786" s="29"/>
      <c r="T786" s="27"/>
      <c r="U786" s="27"/>
    </row>
    <row r="787">
      <c r="A787" s="26"/>
      <c r="B787" s="26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O787" s="29"/>
      <c r="P787" s="29"/>
      <c r="Q787" s="29"/>
      <c r="T787" s="27"/>
      <c r="U787" s="27"/>
    </row>
    <row r="788">
      <c r="A788" s="26"/>
      <c r="B788" s="26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O788" s="29"/>
      <c r="P788" s="29"/>
      <c r="Q788" s="29"/>
      <c r="T788" s="27"/>
      <c r="U788" s="27"/>
    </row>
    <row r="789">
      <c r="A789" s="26"/>
      <c r="B789" s="26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O789" s="29"/>
      <c r="P789" s="29"/>
      <c r="Q789" s="29"/>
      <c r="T789" s="27"/>
      <c r="U789" s="27"/>
    </row>
    <row r="790">
      <c r="A790" s="26"/>
      <c r="B790" s="26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O790" s="29"/>
      <c r="P790" s="29"/>
      <c r="Q790" s="29"/>
      <c r="T790" s="27"/>
      <c r="U790" s="27"/>
    </row>
    <row r="791">
      <c r="A791" s="26"/>
      <c r="B791" s="26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O791" s="29"/>
      <c r="P791" s="29"/>
      <c r="Q791" s="29"/>
      <c r="T791" s="27"/>
      <c r="U791" s="27"/>
    </row>
    <row r="792">
      <c r="A792" s="26"/>
      <c r="B792" s="26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O792" s="29"/>
      <c r="P792" s="29"/>
      <c r="Q792" s="29"/>
      <c r="T792" s="27"/>
      <c r="U792" s="27"/>
    </row>
    <row r="793">
      <c r="A793" s="26"/>
      <c r="B793" s="26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O793" s="29"/>
      <c r="P793" s="29"/>
      <c r="Q793" s="29"/>
      <c r="T793" s="27"/>
      <c r="U793" s="27"/>
    </row>
    <row r="794">
      <c r="A794" s="26"/>
      <c r="B794" s="26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O794" s="29"/>
      <c r="P794" s="29"/>
      <c r="Q794" s="29"/>
      <c r="T794" s="27"/>
      <c r="U794" s="27"/>
    </row>
    <row r="795">
      <c r="A795" s="26"/>
      <c r="B795" s="26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O795" s="29"/>
      <c r="P795" s="29"/>
      <c r="Q795" s="29"/>
      <c r="T795" s="27"/>
      <c r="U795" s="27"/>
    </row>
    <row r="796">
      <c r="A796" s="26"/>
      <c r="B796" s="26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O796" s="29"/>
      <c r="P796" s="29"/>
      <c r="Q796" s="29"/>
      <c r="T796" s="27"/>
      <c r="U796" s="27"/>
    </row>
    <row r="797">
      <c r="A797" s="26"/>
      <c r="B797" s="26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O797" s="29"/>
      <c r="P797" s="29"/>
      <c r="Q797" s="29"/>
      <c r="T797" s="27"/>
      <c r="U797" s="27"/>
    </row>
    <row r="798">
      <c r="A798" s="26"/>
      <c r="B798" s="26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O798" s="29"/>
      <c r="P798" s="29"/>
      <c r="Q798" s="29"/>
      <c r="T798" s="27"/>
      <c r="U798" s="27"/>
    </row>
    <row r="799">
      <c r="A799" s="26"/>
      <c r="B799" s="26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O799" s="29"/>
      <c r="P799" s="29"/>
      <c r="Q799" s="29"/>
      <c r="T799" s="27"/>
      <c r="U799" s="27"/>
    </row>
    <row r="800">
      <c r="A800" s="26"/>
      <c r="B800" s="26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O800" s="29"/>
      <c r="P800" s="29"/>
      <c r="Q800" s="29"/>
      <c r="T800" s="27"/>
      <c r="U800" s="27"/>
    </row>
    <row r="801">
      <c r="A801" s="26"/>
      <c r="B801" s="26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O801" s="29"/>
      <c r="P801" s="29"/>
      <c r="Q801" s="29"/>
      <c r="T801" s="27"/>
      <c r="U801" s="27"/>
    </row>
    <row r="802">
      <c r="A802" s="26"/>
      <c r="B802" s="26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O802" s="29"/>
      <c r="P802" s="29"/>
      <c r="Q802" s="29"/>
      <c r="T802" s="27"/>
      <c r="U802" s="27"/>
    </row>
    <row r="803">
      <c r="A803" s="26"/>
      <c r="B803" s="26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O803" s="29"/>
      <c r="P803" s="29"/>
      <c r="Q803" s="29"/>
      <c r="T803" s="27"/>
      <c r="U803" s="27"/>
    </row>
    <row r="804">
      <c r="A804" s="26"/>
      <c r="B804" s="26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O804" s="29"/>
      <c r="P804" s="29"/>
      <c r="Q804" s="29"/>
      <c r="T804" s="27"/>
      <c r="U804" s="27"/>
    </row>
    <row r="805">
      <c r="A805" s="26"/>
      <c r="B805" s="26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O805" s="29"/>
      <c r="P805" s="29"/>
      <c r="Q805" s="29"/>
      <c r="T805" s="27"/>
      <c r="U805" s="27"/>
    </row>
    <row r="806">
      <c r="A806" s="26"/>
      <c r="B806" s="26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O806" s="29"/>
      <c r="P806" s="29"/>
      <c r="Q806" s="29"/>
      <c r="T806" s="27"/>
      <c r="U806" s="27"/>
    </row>
    <row r="807">
      <c r="A807" s="26"/>
      <c r="B807" s="26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O807" s="29"/>
      <c r="P807" s="29"/>
      <c r="Q807" s="29"/>
      <c r="T807" s="27"/>
      <c r="U807" s="27"/>
    </row>
    <row r="808">
      <c r="A808" s="26"/>
      <c r="B808" s="26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O808" s="29"/>
      <c r="P808" s="29"/>
      <c r="Q808" s="29"/>
      <c r="T808" s="27"/>
      <c r="U808" s="27"/>
    </row>
    <row r="809">
      <c r="A809" s="26"/>
      <c r="B809" s="26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O809" s="29"/>
      <c r="P809" s="29"/>
      <c r="Q809" s="29"/>
      <c r="T809" s="27"/>
      <c r="U809" s="27"/>
    </row>
    <row r="810">
      <c r="A810" s="26"/>
      <c r="B810" s="26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O810" s="29"/>
      <c r="P810" s="29"/>
      <c r="Q810" s="29"/>
      <c r="T810" s="27"/>
      <c r="U810" s="27"/>
    </row>
    <row r="811">
      <c r="A811" s="26"/>
      <c r="B811" s="26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O811" s="29"/>
      <c r="P811" s="29"/>
      <c r="Q811" s="29"/>
      <c r="T811" s="27"/>
      <c r="U811" s="27"/>
    </row>
    <row r="812">
      <c r="A812" s="26"/>
      <c r="B812" s="26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O812" s="29"/>
      <c r="P812" s="29"/>
      <c r="Q812" s="29"/>
      <c r="T812" s="27"/>
      <c r="U812" s="27"/>
    </row>
    <row r="813">
      <c r="A813" s="26"/>
      <c r="B813" s="26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O813" s="29"/>
      <c r="P813" s="29"/>
      <c r="Q813" s="29"/>
      <c r="T813" s="27"/>
      <c r="U813" s="27"/>
    </row>
    <row r="814">
      <c r="A814" s="26"/>
      <c r="B814" s="26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O814" s="29"/>
      <c r="P814" s="29"/>
      <c r="Q814" s="29"/>
      <c r="T814" s="27"/>
      <c r="U814" s="27"/>
    </row>
    <row r="815">
      <c r="A815" s="26"/>
      <c r="B815" s="26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O815" s="29"/>
      <c r="P815" s="29"/>
      <c r="Q815" s="29"/>
      <c r="T815" s="27"/>
      <c r="U815" s="27"/>
    </row>
    <row r="816">
      <c r="A816" s="26"/>
      <c r="B816" s="26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O816" s="29"/>
      <c r="P816" s="29"/>
      <c r="Q816" s="29"/>
      <c r="T816" s="27"/>
      <c r="U816" s="27"/>
    </row>
    <row r="817">
      <c r="A817" s="26"/>
      <c r="B817" s="26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O817" s="29"/>
      <c r="P817" s="29"/>
      <c r="Q817" s="29"/>
      <c r="T817" s="27"/>
      <c r="U817" s="27"/>
    </row>
    <row r="818">
      <c r="A818" s="26"/>
      <c r="B818" s="26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O818" s="29"/>
      <c r="P818" s="29"/>
      <c r="Q818" s="29"/>
      <c r="T818" s="27"/>
      <c r="U818" s="27"/>
    </row>
    <row r="819">
      <c r="A819" s="26"/>
      <c r="B819" s="26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O819" s="29"/>
      <c r="P819" s="29"/>
      <c r="Q819" s="29"/>
      <c r="T819" s="27"/>
      <c r="U819" s="27"/>
    </row>
    <row r="820">
      <c r="A820" s="26"/>
      <c r="B820" s="26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O820" s="29"/>
      <c r="P820" s="29"/>
      <c r="Q820" s="29"/>
      <c r="T820" s="27"/>
      <c r="U820" s="27"/>
    </row>
    <row r="821">
      <c r="A821" s="26"/>
      <c r="B821" s="26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O821" s="29"/>
      <c r="P821" s="29"/>
      <c r="Q821" s="29"/>
      <c r="T821" s="27"/>
      <c r="U821" s="27"/>
    </row>
    <row r="822">
      <c r="A822" s="26"/>
      <c r="B822" s="26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O822" s="29"/>
      <c r="P822" s="29"/>
      <c r="Q822" s="29"/>
      <c r="T822" s="27"/>
      <c r="U822" s="27"/>
    </row>
    <row r="823">
      <c r="A823" s="26"/>
      <c r="B823" s="26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O823" s="29"/>
      <c r="P823" s="29"/>
      <c r="Q823" s="29"/>
      <c r="T823" s="27"/>
      <c r="U823" s="27"/>
    </row>
    <row r="824">
      <c r="A824" s="26"/>
      <c r="B824" s="26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O824" s="29"/>
      <c r="P824" s="29"/>
      <c r="Q824" s="29"/>
      <c r="T824" s="27"/>
      <c r="U824" s="27"/>
    </row>
    <row r="825">
      <c r="A825" s="26"/>
      <c r="B825" s="26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O825" s="29"/>
      <c r="P825" s="29"/>
      <c r="Q825" s="29"/>
      <c r="T825" s="27"/>
      <c r="U825" s="27"/>
    </row>
    <row r="826">
      <c r="A826" s="26"/>
      <c r="B826" s="26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O826" s="29"/>
      <c r="P826" s="29"/>
      <c r="Q826" s="29"/>
      <c r="T826" s="27"/>
      <c r="U826" s="27"/>
    </row>
    <row r="827">
      <c r="A827" s="26"/>
      <c r="B827" s="26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O827" s="29"/>
      <c r="P827" s="29"/>
      <c r="Q827" s="29"/>
      <c r="T827" s="27"/>
      <c r="U827" s="27"/>
    </row>
    <row r="828">
      <c r="A828" s="26"/>
      <c r="B828" s="26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O828" s="29"/>
      <c r="P828" s="29"/>
      <c r="Q828" s="29"/>
      <c r="T828" s="27"/>
      <c r="U828" s="27"/>
    </row>
    <row r="829">
      <c r="A829" s="26"/>
      <c r="B829" s="26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O829" s="29"/>
      <c r="P829" s="29"/>
      <c r="Q829" s="29"/>
      <c r="T829" s="27"/>
      <c r="U829" s="27"/>
    </row>
    <row r="830">
      <c r="A830" s="26"/>
      <c r="B830" s="26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O830" s="29"/>
      <c r="P830" s="29"/>
      <c r="Q830" s="29"/>
      <c r="T830" s="27"/>
      <c r="U830" s="27"/>
    </row>
    <row r="831">
      <c r="A831" s="26"/>
      <c r="B831" s="26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O831" s="29"/>
      <c r="P831" s="29"/>
      <c r="Q831" s="29"/>
      <c r="T831" s="27"/>
      <c r="U831" s="27"/>
    </row>
    <row r="832">
      <c r="A832" s="26"/>
      <c r="B832" s="26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O832" s="29"/>
      <c r="P832" s="29"/>
      <c r="Q832" s="29"/>
      <c r="T832" s="27"/>
      <c r="U832" s="27"/>
    </row>
    <row r="833">
      <c r="A833" s="26"/>
      <c r="B833" s="26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O833" s="29"/>
      <c r="P833" s="29"/>
      <c r="Q833" s="29"/>
      <c r="T833" s="27"/>
      <c r="U833" s="27"/>
    </row>
    <row r="834">
      <c r="A834" s="26"/>
      <c r="B834" s="26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O834" s="29"/>
      <c r="P834" s="29"/>
      <c r="Q834" s="29"/>
      <c r="T834" s="27"/>
      <c r="U834" s="27"/>
    </row>
    <row r="835">
      <c r="A835" s="26"/>
      <c r="B835" s="26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O835" s="29"/>
      <c r="P835" s="29"/>
      <c r="Q835" s="29"/>
      <c r="T835" s="27"/>
      <c r="U835" s="27"/>
    </row>
    <row r="836">
      <c r="A836" s="26"/>
      <c r="B836" s="26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O836" s="29"/>
      <c r="P836" s="29"/>
      <c r="Q836" s="29"/>
      <c r="T836" s="27"/>
      <c r="U836" s="27"/>
    </row>
    <row r="837">
      <c r="A837" s="26"/>
      <c r="B837" s="26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O837" s="29"/>
      <c r="P837" s="29"/>
      <c r="Q837" s="29"/>
      <c r="T837" s="27"/>
      <c r="U837" s="27"/>
    </row>
    <row r="838">
      <c r="A838" s="26"/>
      <c r="B838" s="26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O838" s="29"/>
      <c r="P838" s="29"/>
      <c r="Q838" s="29"/>
      <c r="T838" s="27"/>
      <c r="U838" s="27"/>
    </row>
    <row r="839">
      <c r="A839" s="26"/>
      <c r="B839" s="26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O839" s="29"/>
      <c r="P839" s="29"/>
      <c r="Q839" s="29"/>
      <c r="T839" s="27"/>
      <c r="U839" s="27"/>
    </row>
    <row r="840">
      <c r="A840" s="26"/>
      <c r="B840" s="26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O840" s="29"/>
      <c r="P840" s="29"/>
      <c r="Q840" s="29"/>
      <c r="T840" s="27"/>
      <c r="U840" s="27"/>
    </row>
    <row r="841">
      <c r="A841" s="26"/>
      <c r="B841" s="26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O841" s="29"/>
      <c r="P841" s="29"/>
      <c r="Q841" s="29"/>
      <c r="T841" s="27"/>
      <c r="U841" s="27"/>
    </row>
    <row r="842">
      <c r="A842" s="26"/>
      <c r="B842" s="26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O842" s="29"/>
      <c r="P842" s="29"/>
      <c r="Q842" s="29"/>
      <c r="T842" s="27"/>
      <c r="U842" s="27"/>
    </row>
    <row r="843">
      <c r="A843" s="26"/>
      <c r="B843" s="26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O843" s="29"/>
      <c r="P843" s="29"/>
      <c r="Q843" s="29"/>
      <c r="T843" s="27"/>
      <c r="U843" s="27"/>
    </row>
    <row r="844">
      <c r="A844" s="26"/>
      <c r="B844" s="26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O844" s="29"/>
      <c r="P844" s="29"/>
      <c r="Q844" s="29"/>
      <c r="T844" s="27"/>
      <c r="U844" s="27"/>
    </row>
    <row r="845">
      <c r="A845" s="26"/>
      <c r="B845" s="26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O845" s="29"/>
      <c r="P845" s="29"/>
      <c r="Q845" s="29"/>
      <c r="T845" s="27"/>
      <c r="U845" s="27"/>
    </row>
    <row r="846">
      <c r="A846" s="26"/>
      <c r="B846" s="26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O846" s="29"/>
      <c r="P846" s="29"/>
      <c r="Q846" s="29"/>
      <c r="T846" s="27"/>
      <c r="U846" s="27"/>
    </row>
    <row r="847">
      <c r="A847" s="26"/>
      <c r="B847" s="26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O847" s="29"/>
      <c r="P847" s="29"/>
      <c r="Q847" s="29"/>
      <c r="T847" s="27"/>
      <c r="U847" s="27"/>
    </row>
    <row r="848">
      <c r="A848" s="26"/>
      <c r="B848" s="26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O848" s="29"/>
      <c r="P848" s="29"/>
      <c r="Q848" s="29"/>
      <c r="T848" s="27"/>
      <c r="U848" s="27"/>
    </row>
    <row r="849">
      <c r="A849" s="26"/>
      <c r="B849" s="26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O849" s="29"/>
      <c r="P849" s="29"/>
      <c r="Q849" s="29"/>
      <c r="T849" s="27"/>
      <c r="U849" s="27"/>
    </row>
    <row r="850">
      <c r="A850" s="26"/>
      <c r="B850" s="26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O850" s="29"/>
      <c r="P850" s="29"/>
      <c r="Q850" s="29"/>
      <c r="T850" s="27"/>
      <c r="U850" s="27"/>
    </row>
    <row r="851">
      <c r="A851" s="26"/>
      <c r="B851" s="26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O851" s="29"/>
      <c r="P851" s="29"/>
      <c r="Q851" s="29"/>
      <c r="T851" s="27"/>
      <c r="U851" s="27"/>
    </row>
    <row r="852">
      <c r="A852" s="26"/>
      <c r="B852" s="26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O852" s="29"/>
      <c r="P852" s="29"/>
      <c r="Q852" s="29"/>
      <c r="T852" s="27"/>
      <c r="U852" s="27"/>
    </row>
    <row r="853">
      <c r="A853" s="26"/>
      <c r="B853" s="26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O853" s="29"/>
      <c r="P853" s="29"/>
      <c r="Q853" s="29"/>
      <c r="T853" s="27"/>
      <c r="U853" s="27"/>
    </row>
    <row r="854">
      <c r="A854" s="26"/>
      <c r="B854" s="26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O854" s="29"/>
      <c r="P854" s="29"/>
      <c r="Q854" s="29"/>
      <c r="T854" s="27"/>
      <c r="U854" s="27"/>
    </row>
    <row r="855">
      <c r="A855" s="26"/>
      <c r="B855" s="26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O855" s="29"/>
      <c r="P855" s="29"/>
      <c r="Q855" s="29"/>
      <c r="T855" s="27"/>
      <c r="U855" s="27"/>
    </row>
    <row r="856">
      <c r="A856" s="26"/>
      <c r="B856" s="26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O856" s="29"/>
      <c r="P856" s="29"/>
      <c r="Q856" s="29"/>
      <c r="T856" s="27"/>
      <c r="U856" s="27"/>
    </row>
    <row r="857">
      <c r="A857" s="26"/>
      <c r="B857" s="26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O857" s="29"/>
      <c r="P857" s="29"/>
      <c r="Q857" s="29"/>
      <c r="T857" s="27"/>
      <c r="U857" s="27"/>
    </row>
    <row r="858">
      <c r="A858" s="26"/>
      <c r="B858" s="26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O858" s="29"/>
      <c r="P858" s="29"/>
      <c r="Q858" s="29"/>
      <c r="T858" s="27"/>
      <c r="U858" s="27"/>
    </row>
    <row r="859">
      <c r="A859" s="26"/>
      <c r="B859" s="26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O859" s="29"/>
      <c r="P859" s="29"/>
      <c r="Q859" s="29"/>
      <c r="T859" s="27"/>
      <c r="U859" s="27"/>
    </row>
    <row r="860">
      <c r="A860" s="26"/>
      <c r="B860" s="26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O860" s="29"/>
      <c r="P860" s="29"/>
      <c r="Q860" s="29"/>
      <c r="T860" s="27"/>
      <c r="U860" s="27"/>
    </row>
    <row r="861">
      <c r="A861" s="26"/>
      <c r="B861" s="26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O861" s="29"/>
      <c r="P861" s="29"/>
      <c r="Q861" s="29"/>
      <c r="T861" s="27"/>
      <c r="U861" s="27"/>
    </row>
    <row r="862">
      <c r="A862" s="26"/>
      <c r="B862" s="26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O862" s="29"/>
      <c r="P862" s="29"/>
      <c r="Q862" s="29"/>
      <c r="T862" s="27"/>
      <c r="U862" s="27"/>
    </row>
    <row r="863">
      <c r="A863" s="26"/>
      <c r="B863" s="26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O863" s="29"/>
      <c r="P863" s="29"/>
      <c r="Q863" s="29"/>
      <c r="T863" s="27"/>
      <c r="U863" s="27"/>
    </row>
    <row r="864">
      <c r="A864" s="26"/>
      <c r="B864" s="26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O864" s="29"/>
      <c r="P864" s="29"/>
      <c r="Q864" s="29"/>
      <c r="T864" s="27"/>
      <c r="U864" s="27"/>
    </row>
    <row r="865">
      <c r="A865" s="26"/>
      <c r="B865" s="26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O865" s="29"/>
      <c r="P865" s="29"/>
      <c r="Q865" s="29"/>
      <c r="T865" s="27"/>
      <c r="U865" s="27"/>
    </row>
    <row r="866">
      <c r="A866" s="26"/>
      <c r="B866" s="26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O866" s="29"/>
      <c r="P866" s="29"/>
      <c r="Q866" s="29"/>
      <c r="T866" s="27"/>
      <c r="U866" s="27"/>
    </row>
    <row r="867">
      <c r="A867" s="26"/>
      <c r="B867" s="26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O867" s="29"/>
      <c r="P867" s="29"/>
      <c r="Q867" s="29"/>
      <c r="T867" s="27"/>
      <c r="U867" s="27"/>
    </row>
    <row r="868">
      <c r="A868" s="26"/>
      <c r="B868" s="26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O868" s="29"/>
      <c r="P868" s="29"/>
      <c r="Q868" s="29"/>
      <c r="T868" s="27"/>
      <c r="U868" s="27"/>
    </row>
    <row r="869">
      <c r="A869" s="26"/>
      <c r="B869" s="26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O869" s="29"/>
      <c r="P869" s="29"/>
      <c r="Q869" s="29"/>
      <c r="T869" s="27"/>
      <c r="U869" s="27"/>
    </row>
    <row r="870">
      <c r="A870" s="26"/>
      <c r="B870" s="26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O870" s="29"/>
      <c r="P870" s="29"/>
      <c r="Q870" s="29"/>
      <c r="T870" s="27"/>
      <c r="U870" s="27"/>
    </row>
    <row r="871">
      <c r="A871" s="26"/>
      <c r="B871" s="26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O871" s="29"/>
      <c r="P871" s="29"/>
      <c r="Q871" s="29"/>
      <c r="T871" s="27"/>
      <c r="U871" s="27"/>
    </row>
    <row r="872">
      <c r="A872" s="26"/>
      <c r="B872" s="26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O872" s="29"/>
      <c r="P872" s="29"/>
      <c r="Q872" s="29"/>
      <c r="T872" s="27"/>
      <c r="U872" s="27"/>
    </row>
    <row r="873">
      <c r="A873" s="26"/>
      <c r="B873" s="26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O873" s="29"/>
      <c r="P873" s="29"/>
      <c r="Q873" s="29"/>
      <c r="T873" s="27"/>
      <c r="U873" s="27"/>
    </row>
    <row r="874">
      <c r="A874" s="26"/>
      <c r="B874" s="26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O874" s="29"/>
      <c r="P874" s="29"/>
      <c r="Q874" s="29"/>
      <c r="T874" s="27"/>
      <c r="U874" s="27"/>
    </row>
    <row r="875">
      <c r="A875" s="26"/>
      <c r="B875" s="26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O875" s="29"/>
      <c r="P875" s="29"/>
      <c r="Q875" s="29"/>
      <c r="T875" s="27"/>
      <c r="U875" s="27"/>
    </row>
    <row r="876">
      <c r="A876" s="26"/>
      <c r="B876" s="26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O876" s="29"/>
      <c r="P876" s="29"/>
      <c r="Q876" s="29"/>
      <c r="T876" s="27"/>
      <c r="U876" s="27"/>
    </row>
    <row r="877">
      <c r="A877" s="26"/>
      <c r="B877" s="26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O877" s="29"/>
      <c r="P877" s="29"/>
      <c r="Q877" s="29"/>
      <c r="T877" s="27"/>
      <c r="U877" s="27"/>
    </row>
    <row r="878">
      <c r="A878" s="26"/>
      <c r="B878" s="26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O878" s="29"/>
      <c r="P878" s="29"/>
      <c r="Q878" s="29"/>
      <c r="T878" s="27"/>
      <c r="U878" s="27"/>
    </row>
    <row r="879">
      <c r="A879" s="26"/>
      <c r="B879" s="26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O879" s="29"/>
      <c r="P879" s="29"/>
      <c r="Q879" s="29"/>
      <c r="T879" s="27"/>
      <c r="U879" s="27"/>
    </row>
    <row r="880">
      <c r="A880" s="26"/>
      <c r="B880" s="26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O880" s="29"/>
      <c r="P880" s="29"/>
      <c r="Q880" s="29"/>
      <c r="T880" s="27"/>
      <c r="U880" s="27"/>
    </row>
    <row r="881">
      <c r="A881" s="26"/>
      <c r="B881" s="26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O881" s="29"/>
      <c r="P881" s="29"/>
      <c r="Q881" s="29"/>
      <c r="T881" s="27"/>
      <c r="U881" s="27"/>
    </row>
    <row r="882">
      <c r="A882" s="26"/>
      <c r="B882" s="26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O882" s="29"/>
      <c r="P882" s="29"/>
      <c r="Q882" s="29"/>
      <c r="T882" s="27"/>
      <c r="U882" s="27"/>
    </row>
    <row r="883">
      <c r="A883" s="26"/>
      <c r="B883" s="26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O883" s="29"/>
      <c r="P883" s="29"/>
      <c r="Q883" s="29"/>
      <c r="T883" s="27"/>
      <c r="U883" s="27"/>
    </row>
    <row r="884">
      <c r="A884" s="26"/>
      <c r="B884" s="26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O884" s="29"/>
      <c r="P884" s="29"/>
      <c r="Q884" s="29"/>
      <c r="T884" s="27"/>
      <c r="U884" s="27"/>
    </row>
    <row r="885">
      <c r="A885" s="26"/>
      <c r="B885" s="26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O885" s="29"/>
      <c r="P885" s="29"/>
      <c r="Q885" s="29"/>
      <c r="T885" s="27"/>
      <c r="U885" s="27"/>
    </row>
    <row r="886">
      <c r="A886" s="26"/>
      <c r="B886" s="26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O886" s="29"/>
      <c r="P886" s="29"/>
      <c r="Q886" s="29"/>
      <c r="T886" s="27"/>
      <c r="U886" s="27"/>
    </row>
    <row r="887">
      <c r="A887" s="26"/>
      <c r="B887" s="26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O887" s="29"/>
      <c r="P887" s="29"/>
      <c r="Q887" s="29"/>
      <c r="T887" s="27"/>
      <c r="U887" s="27"/>
    </row>
    <row r="888">
      <c r="A888" s="26"/>
      <c r="B888" s="26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O888" s="29"/>
      <c r="P888" s="29"/>
      <c r="Q888" s="29"/>
      <c r="T888" s="27"/>
      <c r="U888" s="27"/>
    </row>
    <row r="889">
      <c r="A889" s="26"/>
      <c r="B889" s="26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O889" s="29"/>
      <c r="P889" s="29"/>
      <c r="Q889" s="29"/>
      <c r="T889" s="27"/>
      <c r="U889" s="27"/>
    </row>
    <row r="890">
      <c r="A890" s="26"/>
      <c r="B890" s="26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O890" s="29"/>
      <c r="P890" s="29"/>
      <c r="Q890" s="29"/>
      <c r="T890" s="27"/>
      <c r="U890" s="27"/>
    </row>
    <row r="891">
      <c r="A891" s="26"/>
      <c r="B891" s="26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O891" s="29"/>
      <c r="P891" s="29"/>
      <c r="Q891" s="29"/>
      <c r="T891" s="27"/>
      <c r="U891" s="27"/>
    </row>
    <row r="892">
      <c r="A892" s="26"/>
      <c r="B892" s="26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O892" s="29"/>
      <c r="P892" s="29"/>
      <c r="Q892" s="29"/>
      <c r="T892" s="27"/>
      <c r="U892" s="27"/>
    </row>
    <row r="893">
      <c r="A893" s="26"/>
      <c r="B893" s="26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O893" s="29"/>
      <c r="P893" s="29"/>
      <c r="Q893" s="29"/>
      <c r="T893" s="27"/>
      <c r="U893" s="27"/>
    </row>
    <row r="894">
      <c r="A894" s="26"/>
      <c r="B894" s="26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O894" s="29"/>
      <c r="P894" s="29"/>
      <c r="Q894" s="29"/>
      <c r="T894" s="27"/>
      <c r="U894" s="27"/>
    </row>
    <row r="895">
      <c r="A895" s="26"/>
      <c r="B895" s="26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O895" s="29"/>
      <c r="P895" s="29"/>
      <c r="Q895" s="29"/>
      <c r="T895" s="27"/>
      <c r="U895" s="27"/>
    </row>
    <row r="896">
      <c r="A896" s="26"/>
      <c r="B896" s="26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O896" s="29"/>
      <c r="P896" s="29"/>
      <c r="Q896" s="29"/>
      <c r="T896" s="27"/>
      <c r="U896" s="27"/>
    </row>
    <row r="897">
      <c r="A897" s="26"/>
      <c r="B897" s="26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O897" s="29"/>
      <c r="P897" s="29"/>
      <c r="Q897" s="29"/>
      <c r="T897" s="27"/>
      <c r="U897" s="27"/>
    </row>
    <row r="898">
      <c r="A898" s="26"/>
      <c r="B898" s="26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O898" s="29"/>
      <c r="P898" s="29"/>
      <c r="Q898" s="29"/>
      <c r="T898" s="27"/>
      <c r="U898" s="27"/>
    </row>
    <row r="899">
      <c r="A899" s="26"/>
      <c r="B899" s="26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O899" s="29"/>
      <c r="P899" s="29"/>
      <c r="Q899" s="29"/>
      <c r="T899" s="27"/>
      <c r="U899" s="27"/>
    </row>
    <row r="900">
      <c r="A900" s="26"/>
      <c r="B900" s="26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O900" s="29"/>
      <c r="P900" s="29"/>
      <c r="Q900" s="29"/>
      <c r="T900" s="27"/>
      <c r="U900" s="27"/>
    </row>
    <row r="901">
      <c r="A901" s="26"/>
      <c r="B901" s="26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O901" s="29"/>
      <c r="P901" s="29"/>
      <c r="Q901" s="29"/>
      <c r="T901" s="27"/>
      <c r="U901" s="27"/>
    </row>
    <row r="902">
      <c r="A902" s="26"/>
      <c r="B902" s="26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O902" s="29"/>
      <c r="P902" s="29"/>
      <c r="Q902" s="29"/>
      <c r="T902" s="27"/>
      <c r="U902" s="27"/>
    </row>
    <row r="903">
      <c r="A903" s="26"/>
      <c r="B903" s="26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O903" s="29"/>
      <c r="P903" s="29"/>
      <c r="Q903" s="29"/>
      <c r="T903" s="27"/>
      <c r="U903" s="27"/>
    </row>
    <row r="904">
      <c r="A904" s="26"/>
      <c r="B904" s="26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O904" s="29"/>
      <c r="P904" s="29"/>
      <c r="Q904" s="29"/>
      <c r="T904" s="27"/>
      <c r="U904" s="27"/>
    </row>
    <row r="905">
      <c r="A905" s="26"/>
      <c r="B905" s="26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O905" s="29"/>
      <c r="P905" s="29"/>
      <c r="Q905" s="29"/>
      <c r="T905" s="27"/>
      <c r="U905" s="27"/>
    </row>
    <row r="906">
      <c r="A906" s="26"/>
      <c r="B906" s="26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O906" s="29"/>
      <c r="P906" s="29"/>
      <c r="Q906" s="29"/>
      <c r="T906" s="27"/>
      <c r="U906" s="27"/>
    </row>
    <row r="907">
      <c r="A907" s="26"/>
      <c r="B907" s="26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O907" s="29"/>
      <c r="P907" s="29"/>
      <c r="Q907" s="29"/>
      <c r="T907" s="27"/>
      <c r="U907" s="27"/>
    </row>
    <row r="908">
      <c r="A908" s="26"/>
      <c r="B908" s="26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O908" s="29"/>
      <c r="P908" s="29"/>
      <c r="Q908" s="29"/>
      <c r="T908" s="27"/>
      <c r="U908" s="27"/>
    </row>
    <row r="909">
      <c r="A909" s="26"/>
      <c r="B909" s="26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O909" s="29"/>
      <c r="P909" s="29"/>
      <c r="Q909" s="29"/>
      <c r="T909" s="27"/>
      <c r="U909" s="27"/>
    </row>
    <row r="910">
      <c r="A910" s="26"/>
      <c r="B910" s="26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O910" s="29"/>
      <c r="P910" s="29"/>
      <c r="Q910" s="29"/>
      <c r="T910" s="27"/>
      <c r="U910" s="27"/>
    </row>
    <row r="911">
      <c r="A911" s="26"/>
      <c r="B911" s="26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O911" s="29"/>
      <c r="P911" s="29"/>
      <c r="Q911" s="29"/>
      <c r="T911" s="27"/>
      <c r="U911" s="27"/>
    </row>
    <row r="912">
      <c r="A912" s="26"/>
      <c r="B912" s="26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O912" s="29"/>
      <c r="P912" s="29"/>
      <c r="Q912" s="29"/>
      <c r="T912" s="27"/>
      <c r="U912" s="27"/>
    </row>
    <row r="913">
      <c r="A913" s="26"/>
      <c r="B913" s="26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O913" s="29"/>
      <c r="P913" s="29"/>
      <c r="Q913" s="29"/>
      <c r="T913" s="27"/>
      <c r="U913" s="27"/>
    </row>
    <row r="914">
      <c r="A914" s="26"/>
      <c r="B914" s="26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O914" s="29"/>
      <c r="P914" s="29"/>
      <c r="Q914" s="29"/>
      <c r="T914" s="27"/>
      <c r="U914" s="27"/>
    </row>
    <row r="915">
      <c r="A915" s="26"/>
      <c r="B915" s="26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O915" s="29"/>
      <c r="P915" s="29"/>
      <c r="Q915" s="29"/>
      <c r="T915" s="27"/>
      <c r="U915" s="27"/>
    </row>
    <row r="916">
      <c r="A916" s="26"/>
      <c r="B916" s="26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O916" s="29"/>
      <c r="P916" s="29"/>
      <c r="Q916" s="29"/>
      <c r="T916" s="27"/>
      <c r="U916" s="27"/>
    </row>
    <row r="917">
      <c r="A917" s="26"/>
      <c r="B917" s="26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O917" s="29"/>
      <c r="P917" s="29"/>
      <c r="Q917" s="29"/>
      <c r="T917" s="27"/>
      <c r="U917" s="27"/>
    </row>
    <row r="918">
      <c r="A918" s="26"/>
      <c r="B918" s="26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O918" s="29"/>
      <c r="P918" s="29"/>
      <c r="Q918" s="29"/>
      <c r="T918" s="27"/>
      <c r="U918" s="27"/>
    </row>
    <row r="919">
      <c r="A919" s="26"/>
      <c r="B919" s="26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O919" s="29"/>
      <c r="P919" s="29"/>
      <c r="Q919" s="29"/>
      <c r="T919" s="27"/>
      <c r="U919" s="27"/>
    </row>
    <row r="920">
      <c r="A920" s="26"/>
      <c r="B920" s="26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O920" s="29"/>
      <c r="P920" s="29"/>
      <c r="Q920" s="29"/>
      <c r="T920" s="27"/>
      <c r="U920" s="27"/>
    </row>
    <row r="921">
      <c r="A921" s="26"/>
      <c r="B921" s="26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O921" s="29"/>
      <c r="P921" s="29"/>
      <c r="Q921" s="29"/>
      <c r="T921" s="27"/>
      <c r="U921" s="27"/>
    </row>
    <row r="922">
      <c r="A922" s="26"/>
      <c r="B922" s="26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O922" s="29"/>
      <c r="P922" s="29"/>
      <c r="Q922" s="29"/>
      <c r="T922" s="27"/>
      <c r="U922" s="27"/>
    </row>
    <row r="923">
      <c r="A923" s="26"/>
      <c r="B923" s="26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O923" s="29"/>
      <c r="P923" s="29"/>
      <c r="Q923" s="29"/>
      <c r="T923" s="27"/>
      <c r="U923" s="27"/>
    </row>
    <row r="924">
      <c r="A924" s="26"/>
      <c r="B924" s="26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O924" s="29"/>
      <c r="P924" s="29"/>
      <c r="Q924" s="29"/>
      <c r="T924" s="27"/>
      <c r="U924" s="27"/>
    </row>
    <row r="925">
      <c r="A925" s="26"/>
      <c r="B925" s="26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O925" s="29"/>
      <c r="P925" s="29"/>
      <c r="Q925" s="29"/>
      <c r="T925" s="27"/>
      <c r="U925" s="27"/>
    </row>
    <row r="926">
      <c r="A926" s="26"/>
      <c r="B926" s="26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O926" s="29"/>
      <c r="P926" s="29"/>
      <c r="Q926" s="29"/>
      <c r="T926" s="27"/>
      <c r="U926" s="27"/>
    </row>
    <row r="927">
      <c r="A927" s="26"/>
      <c r="B927" s="26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O927" s="29"/>
      <c r="P927" s="29"/>
      <c r="Q927" s="29"/>
      <c r="T927" s="27"/>
      <c r="U927" s="27"/>
    </row>
    <row r="928">
      <c r="A928" s="26"/>
      <c r="B928" s="26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O928" s="29"/>
      <c r="P928" s="29"/>
      <c r="Q928" s="29"/>
      <c r="T928" s="27"/>
      <c r="U928" s="27"/>
    </row>
    <row r="929">
      <c r="A929" s="26"/>
      <c r="B929" s="26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O929" s="29"/>
      <c r="P929" s="29"/>
      <c r="Q929" s="29"/>
      <c r="T929" s="27"/>
      <c r="U929" s="27"/>
    </row>
    <row r="930">
      <c r="A930" s="26"/>
      <c r="B930" s="26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O930" s="29"/>
      <c r="P930" s="29"/>
      <c r="Q930" s="29"/>
      <c r="T930" s="27"/>
      <c r="U930" s="27"/>
    </row>
    <row r="931">
      <c r="A931" s="26"/>
      <c r="B931" s="26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O931" s="29"/>
      <c r="P931" s="29"/>
      <c r="Q931" s="29"/>
      <c r="T931" s="27"/>
      <c r="U931" s="27"/>
    </row>
    <row r="932">
      <c r="A932" s="26"/>
      <c r="B932" s="26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O932" s="29"/>
      <c r="P932" s="29"/>
      <c r="Q932" s="29"/>
      <c r="T932" s="27"/>
      <c r="U932" s="27"/>
    </row>
    <row r="933">
      <c r="A933" s="26"/>
      <c r="B933" s="26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O933" s="29"/>
      <c r="P933" s="29"/>
      <c r="Q933" s="29"/>
      <c r="T933" s="27"/>
      <c r="U933" s="27"/>
    </row>
    <row r="934">
      <c r="A934" s="26"/>
      <c r="B934" s="26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O934" s="29"/>
      <c r="P934" s="29"/>
      <c r="Q934" s="29"/>
      <c r="T934" s="27"/>
      <c r="U934" s="27"/>
    </row>
    <row r="935">
      <c r="A935" s="26"/>
      <c r="B935" s="26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O935" s="29"/>
      <c r="P935" s="29"/>
      <c r="Q935" s="29"/>
      <c r="T935" s="27"/>
      <c r="U935" s="27"/>
    </row>
    <row r="936">
      <c r="A936" s="26"/>
      <c r="B936" s="26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O936" s="29"/>
      <c r="P936" s="29"/>
      <c r="Q936" s="29"/>
      <c r="T936" s="27"/>
      <c r="U936" s="27"/>
    </row>
    <row r="937">
      <c r="A937" s="26"/>
      <c r="B937" s="26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O937" s="29"/>
      <c r="P937" s="29"/>
      <c r="Q937" s="29"/>
      <c r="T937" s="27"/>
      <c r="U937" s="27"/>
    </row>
    <row r="938">
      <c r="A938" s="26"/>
      <c r="B938" s="26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O938" s="29"/>
      <c r="P938" s="29"/>
      <c r="Q938" s="29"/>
      <c r="T938" s="27"/>
      <c r="U938" s="27"/>
    </row>
    <row r="939">
      <c r="A939" s="26"/>
      <c r="B939" s="26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O939" s="29"/>
      <c r="P939" s="29"/>
      <c r="Q939" s="29"/>
      <c r="T939" s="27"/>
      <c r="U939" s="27"/>
    </row>
    <row r="940">
      <c r="A940" s="26"/>
      <c r="B940" s="26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O940" s="29"/>
      <c r="P940" s="29"/>
      <c r="Q940" s="29"/>
      <c r="T940" s="27"/>
      <c r="U940" s="27"/>
    </row>
    <row r="941">
      <c r="A941" s="26"/>
      <c r="B941" s="26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O941" s="29"/>
      <c r="P941" s="29"/>
      <c r="Q941" s="29"/>
      <c r="T941" s="27"/>
      <c r="U941" s="27"/>
    </row>
    <row r="942">
      <c r="A942" s="26"/>
      <c r="B942" s="26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O942" s="29"/>
      <c r="P942" s="29"/>
      <c r="Q942" s="29"/>
      <c r="T942" s="27"/>
      <c r="U942" s="27"/>
    </row>
    <row r="943">
      <c r="A943" s="26"/>
      <c r="B943" s="26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O943" s="29"/>
      <c r="P943" s="29"/>
      <c r="Q943" s="29"/>
      <c r="T943" s="27"/>
      <c r="U943" s="27"/>
    </row>
    <row r="944">
      <c r="A944" s="26"/>
      <c r="B944" s="26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O944" s="29"/>
      <c r="P944" s="29"/>
      <c r="Q944" s="29"/>
      <c r="T944" s="27"/>
      <c r="U944" s="27"/>
    </row>
    <row r="945">
      <c r="A945" s="26"/>
      <c r="B945" s="26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O945" s="29"/>
      <c r="P945" s="29"/>
      <c r="Q945" s="29"/>
      <c r="T945" s="27"/>
      <c r="U945" s="27"/>
    </row>
    <row r="946">
      <c r="A946" s="26"/>
      <c r="B946" s="26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O946" s="29"/>
      <c r="P946" s="29"/>
      <c r="Q946" s="29"/>
      <c r="T946" s="27"/>
      <c r="U946" s="27"/>
    </row>
    <row r="947">
      <c r="A947" s="26"/>
      <c r="B947" s="26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O947" s="29"/>
      <c r="P947" s="29"/>
      <c r="Q947" s="29"/>
      <c r="T947" s="27"/>
      <c r="U947" s="27"/>
    </row>
    <row r="948">
      <c r="A948" s="26"/>
      <c r="B948" s="26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O948" s="29"/>
      <c r="P948" s="29"/>
      <c r="Q948" s="29"/>
      <c r="T948" s="27"/>
      <c r="U948" s="27"/>
    </row>
    <row r="949">
      <c r="A949" s="26"/>
      <c r="B949" s="26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O949" s="29"/>
      <c r="P949" s="29"/>
      <c r="Q949" s="29"/>
      <c r="T949" s="27"/>
      <c r="U949" s="27"/>
    </row>
    <row r="950">
      <c r="A950" s="26"/>
      <c r="B950" s="26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O950" s="29"/>
      <c r="P950" s="29"/>
      <c r="Q950" s="29"/>
      <c r="T950" s="27"/>
      <c r="U950" s="27"/>
    </row>
    <row r="951">
      <c r="A951" s="26"/>
      <c r="B951" s="26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O951" s="29"/>
      <c r="P951" s="29"/>
      <c r="Q951" s="29"/>
      <c r="T951" s="27"/>
      <c r="U951" s="27"/>
    </row>
    <row r="952">
      <c r="A952" s="26"/>
      <c r="B952" s="26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O952" s="29"/>
      <c r="P952" s="29"/>
      <c r="Q952" s="29"/>
      <c r="T952" s="27"/>
      <c r="U952" s="27"/>
    </row>
    <row r="953">
      <c r="A953" s="26"/>
      <c r="B953" s="26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O953" s="29"/>
      <c r="P953" s="29"/>
      <c r="Q953" s="29"/>
      <c r="T953" s="27"/>
      <c r="U953" s="27"/>
    </row>
    <row r="954">
      <c r="A954" s="26"/>
      <c r="B954" s="26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O954" s="29"/>
      <c r="P954" s="29"/>
      <c r="Q954" s="29"/>
      <c r="T954" s="27"/>
      <c r="U954" s="27"/>
    </row>
    <row r="955">
      <c r="A955" s="26"/>
      <c r="B955" s="26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O955" s="29"/>
      <c r="P955" s="29"/>
      <c r="Q955" s="29"/>
      <c r="T955" s="27"/>
      <c r="U955" s="27"/>
    </row>
    <row r="956">
      <c r="A956" s="26"/>
      <c r="B956" s="26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O956" s="29"/>
      <c r="P956" s="29"/>
      <c r="Q956" s="29"/>
      <c r="T956" s="27"/>
      <c r="U956" s="27"/>
    </row>
    <row r="957">
      <c r="A957" s="26"/>
      <c r="B957" s="26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O957" s="29"/>
      <c r="P957" s="29"/>
      <c r="Q957" s="29"/>
      <c r="T957" s="27"/>
      <c r="U957" s="27"/>
    </row>
    <row r="958">
      <c r="A958" s="26"/>
      <c r="B958" s="26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O958" s="29"/>
      <c r="P958" s="29"/>
      <c r="Q958" s="29"/>
      <c r="T958" s="27"/>
      <c r="U958" s="27"/>
    </row>
    <row r="959">
      <c r="A959" s="26"/>
      <c r="B959" s="26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O959" s="29"/>
      <c r="P959" s="29"/>
      <c r="Q959" s="29"/>
      <c r="T959" s="27"/>
      <c r="U959" s="27"/>
    </row>
    <row r="960">
      <c r="A960" s="26"/>
      <c r="B960" s="26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O960" s="29"/>
      <c r="P960" s="29"/>
      <c r="Q960" s="29"/>
      <c r="T960" s="27"/>
      <c r="U960" s="27"/>
    </row>
    <row r="961">
      <c r="A961" s="26"/>
      <c r="B961" s="26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O961" s="29"/>
      <c r="P961" s="29"/>
      <c r="Q961" s="29"/>
      <c r="T961" s="27"/>
      <c r="U961" s="27"/>
    </row>
    <row r="962">
      <c r="A962" s="26"/>
      <c r="B962" s="26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O962" s="29"/>
      <c r="P962" s="29"/>
      <c r="Q962" s="29"/>
      <c r="T962" s="27"/>
      <c r="U962" s="27"/>
    </row>
    <row r="963">
      <c r="A963" s="26"/>
      <c r="B963" s="26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O963" s="29"/>
      <c r="P963" s="29"/>
      <c r="Q963" s="29"/>
      <c r="T963" s="27"/>
      <c r="U963" s="27"/>
    </row>
    <row r="964">
      <c r="A964" s="26"/>
      <c r="B964" s="26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O964" s="29"/>
      <c r="P964" s="29"/>
      <c r="Q964" s="29"/>
      <c r="T964" s="27"/>
      <c r="U964" s="27"/>
    </row>
    <row r="965">
      <c r="A965" s="26"/>
      <c r="B965" s="26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O965" s="29"/>
      <c r="P965" s="29"/>
      <c r="Q965" s="29"/>
      <c r="T965" s="27"/>
      <c r="U965" s="27"/>
    </row>
    <row r="966">
      <c r="A966" s="26"/>
      <c r="B966" s="26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O966" s="29"/>
      <c r="P966" s="29"/>
      <c r="Q966" s="29"/>
      <c r="T966" s="27"/>
      <c r="U966" s="27"/>
    </row>
    <row r="967">
      <c r="A967" s="26"/>
      <c r="B967" s="26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O967" s="29"/>
      <c r="P967" s="29"/>
      <c r="Q967" s="29"/>
      <c r="T967" s="27"/>
      <c r="U967" s="27"/>
    </row>
    <row r="968">
      <c r="A968" s="26"/>
      <c r="B968" s="26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O968" s="29"/>
      <c r="P968" s="29"/>
      <c r="Q968" s="29"/>
      <c r="T968" s="27"/>
      <c r="U968" s="27"/>
    </row>
    <row r="969">
      <c r="A969" s="26"/>
      <c r="B969" s="26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O969" s="29"/>
      <c r="P969" s="29"/>
      <c r="Q969" s="29"/>
      <c r="T969" s="27"/>
      <c r="U969" s="27"/>
    </row>
    <row r="970">
      <c r="A970" s="26"/>
      <c r="B970" s="26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O970" s="29"/>
      <c r="P970" s="29"/>
      <c r="Q970" s="29"/>
      <c r="T970" s="27"/>
      <c r="U970" s="27"/>
    </row>
    <row r="971">
      <c r="A971" s="26"/>
      <c r="B971" s="26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O971" s="29"/>
      <c r="P971" s="29"/>
      <c r="Q971" s="29"/>
      <c r="T971" s="27"/>
      <c r="U971" s="27"/>
    </row>
    <row r="972">
      <c r="A972" s="26"/>
      <c r="B972" s="26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O972" s="29"/>
      <c r="P972" s="29"/>
      <c r="Q972" s="29"/>
      <c r="T972" s="27"/>
      <c r="U972" s="27"/>
    </row>
    <row r="973">
      <c r="A973" s="26"/>
      <c r="B973" s="26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O973" s="29"/>
      <c r="P973" s="29"/>
      <c r="Q973" s="29"/>
      <c r="T973" s="27"/>
      <c r="U973" s="27"/>
    </row>
    <row r="974">
      <c r="A974" s="26"/>
      <c r="B974" s="26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O974" s="29"/>
      <c r="P974" s="29"/>
      <c r="Q974" s="29"/>
      <c r="T974" s="27"/>
      <c r="U974" s="27"/>
    </row>
    <row r="975">
      <c r="A975" s="26"/>
      <c r="B975" s="26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O975" s="29"/>
      <c r="P975" s="29"/>
      <c r="Q975" s="29"/>
      <c r="T975" s="27"/>
      <c r="U975" s="27"/>
    </row>
    <row r="976">
      <c r="A976" s="26"/>
      <c r="B976" s="26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O976" s="29"/>
      <c r="P976" s="29"/>
      <c r="Q976" s="29"/>
      <c r="T976" s="27"/>
      <c r="U976" s="27"/>
    </row>
    <row r="977">
      <c r="A977" s="26"/>
      <c r="B977" s="26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O977" s="29"/>
      <c r="P977" s="29"/>
      <c r="Q977" s="29"/>
      <c r="T977" s="27"/>
      <c r="U977" s="27"/>
    </row>
    <row r="978">
      <c r="A978" s="26"/>
      <c r="B978" s="26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O978" s="29"/>
      <c r="P978" s="29"/>
      <c r="Q978" s="29"/>
      <c r="T978" s="27"/>
      <c r="U978" s="27"/>
    </row>
    <row r="979">
      <c r="A979" s="26"/>
      <c r="B979" s="26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O979" s="29"/>
      <c r="P979" s="29"/>
      <c r="Q979" s="29"/>
      <c r="T979" s="27"/>
      <c r="U979" s="27"/>
    </row>
    <row r="980">
      <c r="A980" s="26"/>
      <c r="B980" s="26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O980" s="29"/>
      <c r="P980" s="29"/>
      <c r="Q980" s="29"/>
      <c r="T980" s="27"/>
      <c r="U980" s="27"/>
    </row>
    <row r="981">
      <c r="A981" s="26"/>
      <c r="B981" s="26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O981" s="29"/>
      <c r="P981" s="29"/>
      <c r="Q981" s="29"/>
      <c r="T981" s="27"/>
      <c r="U981" s="27"/>
    </row>
    <row r="982">
      <c r="A982" s="26"/>
      <c r="B982" s="26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O982" s="29"/>
      <c r="P982" s="29"/>
      <c r="Q982" s="29"/>
      <c r="T982" s="27"/>
      <c r="U982" s="27"/>
    </row>
    <row r="983">
      <c r="A983" s="26"/>
      <c r="B983" s="26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O983" s="29"/>
      <c r="P983" s="29"/>
      <c r="Q983" s="29"/>
      <c r="T983" s="27"/>
      <c r="U983" s="27"/>
    </row>
    <row r="984">
      <c r="A984" s="26"/>
      <c r="B984" s="26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O984" s="29"/>
      <c r="P984" s="29"/>
      <c r="Q984" s="29"/>
      <c r="T984" s="27"/>
      <c r="U984" s="27"/>
    </row>
    <row r="985">
      <c r="A985" s="26"/>
      <c r="B985" s="26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O985" s="29"/>
      <c r="P985" s="29"/>
      <c r="Q985" s="29"/>
      <c r="T985" s="27"/>
      <c r="U985" s="27"/>
    </row>
    <row r="986">
      <c r="A986" s="26"/>
      <c r="B986" s="26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O986" s="29"/>
      <c r="P986" s="29"/>
      <c r="Q986" s="29"/>
      <c r="T986" s="27"/>
      <c r="U986" s="27"/>
    </row>
    <row r="987">
      <c r="A987" s="26"/>
      <c r="B987" s="26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O987" s="29"/>
      <c r="P987" s="29"/>
      <c r="Q987" s="29"/>
      <c r="T987" s="27"/>
      <c r="U987" s="27"/>
    </row>
    <row r="988">
      <c r="A988" s="26"/>
      <c r="B988" s="26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O988" s="29"/>
      <c r="P988" s="29"/>
      <c r="Q988" s="29"/>
      <c r="T988" s="27"/>
      <c r="U988" s="27"/>
    </row>
    <row r="989">
      <c r="A989" s="26"/>
      <c r="B989" s="26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O989" s="29"/>
      <c r="P989" s="29"/>
      <c r="Q989" s="29"/>
      <c r="T989" s="27"/>
      <c r="U989" s="27"/>
    </row>
    <row r="990">
      <c r="A990" s="26"/>
      <c r="B990" s="26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O990" s="29"/>
      <c r="P990" s="29"/>
      <c r="Q990" s="29"/>
      <c r="T990" s="27"/>
      <c r="U990" s="27"/>
    </row>
    <row r="991">
      <c r="A991" s="26"/>
      <c r="B991" s="26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O991" s="29"/>
      <c r="P991" s="29"/>
      <c r="Q991" s="29"/>
      <c r="T991" s="27"/>
      <c r="U991" s="27"/>
    </row>
    <row r="992">
      <c r="A992" s="26"/>
      <c r="B992" s="26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O992" s="29"/>
      <c r="P992" s="29"/>
      <c r="Q992" s="29"/>
      <c r="T992" s="27"/>
      <c r="U992" s="27"/>
    </row>
    <row r="993">
      <c r="A993" s="26"/>
      <c r="B993" s="26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O993" s="29"/>
      <c r="P993" s="29"/>
      <c r="Q993" s="29"/>
      <c r="T993" s="27"/>
      <c r="U993" s="27"/>
    </row>
    <row r="994">
      <c r="A994" s="26"/>
      <c r="B994" s="26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O994" s="29"/>
      <c r="P994" s="29"/>
      <c r="Q994" s="29"/>
      <c r="T994" s="27"/>
      <c r="U994" s="27"/>
    </row>
    <row r="995">
      <c r="A995" s="26"/>
      <c r="B995" s="26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O995" s="29"/>
      <c r="P995" s="29"/>
      <c r="Q995" s="29"/>
      <c r="T995" s="27"/>
      <c r="U995" s="27"/>
    </row>
    <row r="996">
      <c r="A996" s="26"/>
      <c r="B996" s="26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O996" s="29"/>
      <c r="P996" s="29"/>
      <c r="Q996" s="29"/>
      <c r="T996" s="27"/>
      <c r="U996" s="27"/>
    </row>
    <row r="997">
      <c r="A997" s="26"/>
      <c r="B997" s="26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O997" s="29"/>
      <c r="P997" s="29"/>
      <c r="Q997" s="29"/>
      <c r="T997" s="27"/>
      <c r="U997" s="27"/>
    </row>
    <row r="998">
      <c r="A998" s="26"/>
      <c r="B998" s="26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O998" s="29"/>
      <c r="P998" s="29"/>
      <c r="Q998" s="29"/>
      <c r="T998" s="27"/>
      <c r="U998" s="27"/>
    </row>
    <row r="999">
      <c r="A999" s="26"/>
      <c r="B999" s="26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O999" s="29"/>
      <c r="P999" s="29"/>
      <c r="Q999" s="29"/>
      <c r="T999" s="27"/>
      <c r="U999" s="27"/>
    </row>
    <row r="1000">
      <c r="A1000" s="26"/>
      <c r="B1000" s="26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O1000" s="29"/>
      <c r="P1000" s="29"/>
      <c r="Q1000" s="29"/>
      <c r="T1000" s="27"/>
      <c r="U1000" s="27"/>
    </row>
    <row r="1001">
      <c r="A1001" s="26"/>
      <c r="B1001" s="26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O1001" s="29"/>
      <c r="P1001" s="29"/>
      <c r="Q1001" s="29"/>
      <c r="T1001" s="27"/>
      <c r="U1001" s="27"/>
    </row>
    <row r="1002">
      <c r="A1002" s="26"/>
      <c r="B1002" s="26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O1002" s="29"/>
      <c r="P1002" s="29"/>
      <c r="Q1002" s="29"/>
      <c r="T1002" s="27"/>
      <c r="U1002" s="27"/>
    </row>
  </sheetData>
  <mergeCells count="4">
    <mergeCell ref="C1:E1"/>
    <mergeCell ref="F1:H1"/>
    <mergeCell ref="I1:K1"/>
    <mergeCell ref="O1:Q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2.13"/>
    <col customWidth="1" min="3" max="10" width="10.5"/>
    <col customWidth="1" min="11" max="11" width="8.75"/>
    <col customWidth="1" min="12" max="12" width="10.5"/>
    <col customWidth="1" min="13" max="13" width="8.88"/>
    <col customWidth="1" min="14" max="14" width="9.25"/>
    <col customWidth="1" min="18" max="18" width="13.13"/>
    <col customWidth="1" min="20" max="20" width="10.75"/>
    <col customWidth="1" min="21" max="21" width="9.38"/>
  </cols>
  <sheetData>
    <row r="1">
      <c r="A1" s="1" t="s">
        <v>30</v>
      </c>
      <c r="B1" s="1" t="s">
        <v>1</v>
      </c>
      <c r="C1" s="2" t="s">
        <v>2</v>
      </c>
      <c r="F1" s="2" t="s">
        <v>3</v>
      </c>
      <c r="I1" s="2" t="s">
        <v>4</v>
      </c>
      <c r="L1" s="2" t="s">
        <v>5</v>
      </c>
      <c r="M1" s="2" t="s">
        <v>26</v>
      </c>
      <c r="N1" s="4" t="s">
        <v>7</v>
      </c>
      <c r="O1" s="2" t="s">
        <v>31</v>
      </c>
      <c r="R1" s="2" t="s">
        <v>32</v>
      </c>
      <c r="S1" s="4" t="s">
        <v>33</v>
      </c>
      <c r="T1" s="2" t="s">
        <v>11</v>
      </c>
      <c r="U1" s="2" t="s">
        <v>12</v>
      </c>
    </row>
    <row r="2">
      <c r="A2" s="30"/>
      <c r="B2" s="30"/>
      <c r="C2" s="31" t="s">
        <v>14</v>
      </c>
      <c r="D2" s="31" t="s">
        <v>15</v>
      </c>
      <c r="E2" s="31" t="s">
        <v>16</v>
      </c>
      <c r="F2" s="31" t="s">
        <v>14</v>
      </c>
      <c r="G2" s="31" t="s">
        <v>15</v>
      </c>
      <c r="H2" s="31" t="s">
        <v>16</v>
      </c>
      <c r="I2" s="31" t="s">
        <v>14</v>
      </c>
      <c r="J2" s="31" t="s">
        <v>15</v>
      </c>
      <c r="K2" s="31" t="s">
        <v>16</v>
      </c>
      <c r="L2" s="31"/>
      <c r="M2" s="31"/>
      <c r="N2" s="32"/>
      <c r="O2" s="32" t="s">
        <v>17</v>
      </c>
      <c r="P2" s="32" t="s">
        <v>18</v>
      </c>
      <c r="Q2" s="32" t="s">
        <v>19</v>
      </c>
      <c r="R2" s="32"/>
      <c r="S2" s="32"/>
      <c r="T2" s="31"/>
      <c r="U2" s="31"/>
    </row>
    <row r="3">
      <c r="A3" s="10">
        <f t="shared" ref="A3:A12" si="1">B3/12</f>
        <v>1520.833333</v>
      </c>
      <c r="B3" s="10">
        <f t="shared" ref="B3:B12" si="2">E3*365</f>
        <v>18250</v>
      </c>
      <c r="C3" s="11">
        <f t="shared" ref="C3:C12" si="3">($O3-$S3-U3)/R3</f>
        <v>25</v>
      </c>
      <c r="D3" s="11">
        <f t="shared" ref="D3:D12" si="4">($P3-$S3-U3)/R3</f>
        <v>-20</v>
      </c>
      <c r="E3" s="11">
        <f t="shared" ref="E3:E12" si="5">($Q3-$S3-U3)/R3</f>
        <v>50</v>
      </c>
      <c r="F3" s="10">
        <f t="shared" ref="F3:F12" si="6">$O3-$S3-U3</f>
        <v>50</v>
      </c>
      <c r="G3" s="10">
        <f t="shared" ref="G3:G12" si="7">$P3-$S3-U3</f>
        <v>-40</v>
      </c>
      <c r="H3" s="10">
        <f t="shared" ref="H3:H12" si="8">$Q3-$S3-U3</f>
        <v>100</v>
      </c>
      <c r="I3" s="10">
        <f t="shared" ref="I3:I12" si="9">$O3-$S3</f>
        <v>50</v>
      </c>
      <c r="J3" s="10">
        <f t="shared" ref="J3:J12" si="10">$P3-$S3</f>
        <v>-40</v>
      </c>
      <c r="K3" s="10">
        <f t="shared" ref="K3:K12" si="11">$Q3-$S3</f>
        <v>100</v>
      </c>
      <c r="L3" s="13" t="s">
        <v>20</v>
      </c>
      <c r="M3" s="13">
        <v>3.0</v>
      </c>
      <c r="N3" s="14" t="s">
        <v>21</v>
      </c>
      <c r="O3" s="17">
        <v>100.0</v>
      </c>
      <c r="P3" s="16">
        <f t="shared" ref="P3:P11" si="12">O3*0.1</f>
        <v>10</v>
      </c>
      <c r="Q3" s="16">
        <f t="shared" ref="Q3:Q12" si="13">O3*1.5</f>
        <v>150</v>
      </c>
      <c r="R3" s="17">
        <f t="shared" ref="R3:R12" si="14">S3/25</f>
        <v>2</v>
      </c>
      <c r="S3" s="17">
        <f t="shared" ref="S3:S4" si="15">100*0.5</f>
        <v>50</v>
      </c>
      <c r="T3" s="10">
        <v>10.0</v>
      </c>
      <c r="U3" s="10">
        <v>0.0</v>
      </c>
    </row>
    <row r="4">
      <c r="A4" s="18">
        <f t="shared" si="1"/>
        <v>1520.833333</v>
      </c>
      <c r="B4" s="18">
        <f t="shared" si="2"/>
        <v>18250</v>
      </c>
      <c r="C4" s="19">
        <f t="shared" si="3"/>
        <v>25</v>
      </c>
      <c r="D4" s="19">
        <f t="shared" si="4"/>
        <v>-20</v>
      </c>
      <c r="E4" s="19">
        <f t="shared" si="5"/>
        <v>50</v>
      </c>
      <c r="F4" s="18">
        <f t="shared" si="6"/>
        <v>50</v>
      </c>
      <c r="G4" s="18">
        <f t="shared" si="7"/>
        <v>-40</v>
      </c>
      <c r="H4" s="18">
        <f t="shared" si="8"/>
        <v>100</v>
      </c>
      <c r="I4" s="18">
        <f t="shared" si="9"/>
        <v>50</v>
      </c>
      <c r="J4" s="18">
        <f t="shared" si="10"/>
        <v>-40</v>
      </c>
      <c r="K4" s="18">
        <f t="shared" si="11"/>
        <v>100</v>
      </c>
      <c r="L4" s="21">
        <v>1.0</v>
      </c>
      <c r="M4" s="21">
        <v>3.0</v>
      </c>
      <c r="N4" s="22" t="s">
        <v>21</v>
      </c>
      <c r="O4" s="25">
        <v>100.0</v>
      </c>
      <c r="P4" s="24">
        <f t="shared" si="12"/>
        <v>10</v>
      </c>
      <c r="Q4" s="24">
        <f t="shared" si="13"/>
        <v>150</v>
      </c>
      <c r="R4" s="25">
        <f t="shared" si="14"/>
        <v>2</v>
      </c>
      <c r="S4" s="25">
        <f t="shared" si="15"/>
        <v>50</v>
      </c>
      <c r="T4" s="18">
        <v>10.0</v>
      </c>
      <c r="U4" s="18">
        <v>0.0</v>
      </c>
    </row>
    <row r="5">
      <c r="A5" s="10">
        <f t="shared" si="1"/>
        <v>1520.833333</v>
      </c>
      <c r="B5" s="10">
        <f t="shared" si="2"/>
        <v>18250</v>
      </c>
      <c r="C5" s="11">
        <f t="shared" si="3"/>
        <v>25</v>
      </c>
      <c r="D5" s="11">
        <f t="shared" si="4"/>
        <v>-20</v>
      </c>
      <c r="E5" s="11">
        <f t="shared" si="5"/>
        <v>50</v>
      </c>
      <c r="F5" s="10">
        <f t="shared" si="6"/>
        <v>250</v>
      </c>
      <c r="G5" s="10">
        <f t="shared" si="7"/>
        <v>-200</v>
      </c>
      <c r="H5" s="10">
        <f t="shared" si="8"/>
        <v>500</v>
      </c>
      <c r="I5" s="10">
        <f t="shared" si="9"/>
        <v>250</v>
      </c>
      <c r="J5" s="10">
        <f t="shared" si="10"/>
        <v>-200</v>
      </c>
      <c r="K5" s="10">
        <f t="shared" si="11"/>
        <v>500</v>
      </c>
      <c r="L5" s="13">
        <v>2.0</v>
      </c>
      <c r="M5" s="13">
        <v>3.0</v>
      </c>
      <c r="N5" s="14" t="s">
        <v>22</v>
      </c>
      <c r="O5" s="17">
        <v>500.0</v>
      </c>
      <c r="P5" s="16">
        <f t="shared" si="12"/>
        <v>50</v>
      </c>
      <c r="Q5" s="16">
        <f t="shared" si="13"/>
        <v>750</v>
      </c>
      <c r="R5" s="17">
        <f t="shared" si="14"/>
        <v>10</v>
      </c>
      <c r="S5" s="17">
        <f t="shared" ref="S5:S6" si="16">500*0.5</f>
        <v>250</v>
      </c>
      <c r="T5" s="10">
        <v>10.0</v>
      </c>
      <c r="U5" s="10">
        <v>0.0</v>
      </c>
    </row>
    <row r="6">
      <c r="A6" s="18">
        <f t="shared" si="1"/>
        <v>1520.833333</v>
      </c>
      <c r="B6" s="18">
        <f t="shared" si="2"/>
        <v>18250</v>
      </c>
      <c r="C6" s="19">
        <f t="shared" si="3"/>
        <v>25</v>
      </c>
      <c r="D6" s="19">
        <f t="shared" si="4"/>
        <v>-20</v>
      </c>
      <c r="E6" s="19">
        <f t="shared" si="5"/>
        <v>50</v>
      </c>
      <c r="F6" s="18">
        <f t="shared" si="6"/>
        <v>250</v>
      </c>
      <c r="G6" s="18">
        <f t="shared" si="7"/>
        <v>-200</v>
      </c>
      <c r="H6" s="18">
        <f t="shared" si="8"/>
        <v>500</v>
      </c>
      <c r="I6" s="18">
        <f t="shared" si="9"/>
        <v>250</v>
      </c>
      <c r="J6" s="18">
        <f t="shared" si="10"/>
        <v>-200</v>
      </c>
      <c r="K6" s="18">
        <f t="shared" si="11"/>
        <v>500</v>
      </c>
      <c r="L6" s="21">
        <v>3.0</v>
      </c>
      <c r="M6" s="21">
        <v>3.0</v>
      </c>
      <c r="N6" s="22" t="s">
        <v>22</v>
      </c>
      <c r="O6" s="25">
        <v>500.0</v>
      </c>
      <c r="P6" s="24">
        <f t="shared" si="12"/>
        <v>50</v>
      </c>
      <c r="Q6" s="24">
        <f t="shared" si="13"/>
        <v>750</v>
      </c>
      <c r="R6" s="25">
        <f t="shared" si="14"/>
        <v>10</v>
      </c>
      <c r="S6" s="25">
        <f t="shared" si="16"/>
        <v>250</v>
      </c>
      <c r="T6" s="18">
        <v>10.0</v>
      </c>
      <c r="U6" s="18">
        <v>0.0</v>
      </c>
    </row>
    <row r="7">
      <c r="A7" s="10">
        <f t="shared" si="1"/>
        <v>1520.833333</v>
      </c>
      <c r="B7" s="10">
        <f t="shared" si="2"/>
        <v>18250</v>
      </c>
      <c r="C7" s="11">
        <f t="shared" si="3"/>
        <v>25</v>
      </c>
      <c r="D7" s="11">
        <f t="shared" si="4"/>
        <v>-20</v>
      </c>
      <c r="E7" s="11">
        <f t="shared" si="5"/>
        <v>50</v>
      </c>
      <c r="F7" s="10">
        <f t="shared" si="6"/>
        <v>2500</v>
      </c>
      <c r="G7" s="10">
        <f t="shared" si="7"/>
        <v>-2000</v>
      </c>
      <c r="H7" s="10">
        <f t="shared" si="8"/>
        <v>5000</v>
      </c>
      <c r="I7" s="10">
        <f t="shared" si="9"/>
        <v>2500</v>
      </c>
      <c r="J7" s="10">
        <f t="shared" si="10"/>
        <v>-2000</v>
      </c>
      <c r="K7" s="10">
        <f t="shared" si="11"/>
        <v>5000</v>
      </c>
      <c r="L7" s="13">
        <v>4.0</v>
      </c>
      <c r="M7" s="13">
        <v>6.0</v>
      </c>
      <c r="N7" s="14" t="s">
        <v>23</v>
      </c>
      <c r="O7" s="17">
        <v>5000.0</v>
      </c>
      <c r="P7" s="16">
        <f t="shared" si="12"/>
        <v>500</v>
      </c>
      <c r="Q7" s="16">
        <f t="shared" si="13"/>
        <v>7500</v>
      </c>
      <c r="R7" s="17">
        <f t="shared" si="14"/>
        <v>100</v>
      </c>
      <c r="S7" s="17">
        <f t="shared" ref="S7:S8" si="17">5000*0.5</f>
        <v>2500</v>
      </c>
      <c r="T7" s="10">
        <v>10.0</v>
      </c>
      <c r="U7" s="10">
        <v>0.0</v>
      </c>
    </row>
    <row r="8">
      <c r="A8" s="18">
        <f t="shared" si="1"/>
        <v>1520.833333</v>
      </c>
      <c r="B8" s="18">
        <f t="shared" si="2"/>
        <v>18250</v>
      </c>
      <c r="C8" s="19">
        <f t="shared" si="3"/>
        <v>25</v>
      </c>
      <c r="D8" s="19">
        <f t="shared" si="4"/>
        <v>-20</v>
      </c>
      <c r="E8" s="19">
        <f t="shared" si="5"/>
        <v>50</v>
      </c>
      <c r="F8" s="18">
        <f t="shared" si="6"/>
        <v>2500</v>
      </c>
      <c r="G8" s="18">
        <f t="shared" si="7"/>
        <v>-2000</v>
      </c>
      <c r="H8" s="18">
        <f t="shared" si="8"/>
        <v>5000</v>
      </c>
      <c r="I8" s="18">
        <f t="shared" si="9"/>
        <v>2500</v>
      </c>
      <c r="J8" s="18">
        <f t="shared" si="10"/>
        <v>-2000</v>
      </c>
      <c r="K8" s="18">
        <f t="shared" si="11"/>
        <v>5000</v>
      </c>
      <c r="L8" s="21">
        <v>5.0</v>
      </c>
      <c r="M8" s="21">
        <v>6.0</v>
      </c>
      <c r="N8" s="22" t="s">
        <v>23</v>
      </c>
      <c r="O8" s="25">
        <v>5000.0</v>
      </c>
      <c r="P8" s="24">
        <f t="shared" si="12"/>
        <v>500</v>
      </c>
      <c r="Q8" s="24">
        <f t="shared" si="13"/>
        <v>7500</v>
      </c>
      <c r="R8" s="25">
        <f t="shared" si="14"/>
        <v>100</v>
      </c>
      <c r="S8" s="25">
        <f t="shared" si="17"/>
        <v>2500</v>
      </c>
      <c r="T8" s="18">
        <v>10.0</v>
      </c>
      <c r="U8" s="18">
        <v>0.0</v>
      </c>
    </row>
    <row r="9">
      <c r="A9" s="10">
        <f t="shared" si="1"/>
        <v>1520.833333</v>
      </c>
      <c r="B9" s="10">
        <f t="shared" si="2"/>
        <v>18250</v>
      </c>
      <c r="C9" s="11">
        <f t="shared" si="3"/>
        <v>25</v>
      </c>
      <c r="D9" s="11">
        <f t="shared" si="4"/>
        <v>-20</v>
      </c>
      <c r="E9" s="11">
        <f t="shared" si="5"/>
        <v>50</v>
      </c>
      <c r="F9" s="10">
        <f t="shared" si="6"/>
        <v>25000</v>
      </c>
      <c r="G9" s="10">
        <f t="shared" si="7"/>
        <v>-20000</v>
      </c>
      <c r="H9" s="10">
        <f t="shared" si="8"/>
        <v>50000</v>
      </c>
      <c r="I9" s="10">
        <f t="shared" si="9"/>
        <v>25000</v>
      </c>
      <c r="J9" s="10">
        <f t="shared" si="10"/>
        <v>-20000</v>
      </c>
      <c r="K9" s="10">
        <f t="shared" si="11"/>
        <v>50000</v>
      </c>
      <c r="L9" s="13">
        <v>6.0</v>
      </c>
      <c r="M9" s="13">
        <v>11.0</v>
      </c>
      <c r="N9" s="14" t="s">
        <v>24</v>
      </c>
      <c r="O9" s="17">
        <v>50000.0</v>
      </c>
      <c r="P9" s="16">
        <f t="shared" si="12"/>
        <v>5000</v>
      </c>
      <c r="Q9" s="16">
        <f t="shared" si="13"/>
        <v>75000</v>
      </c>
      <c r="R9" s="17">
        <f t="shared" si="14"/>
        <v>1000</v>
      </c>
      <c r="S9" s="17">
        <f t="shared" ref="S9:S11" si="18">50000*0.5</f>
        <v>25000</v>
      </c>
      <c r="T9" s="10">
        <v>10.0</v>
      </c>
      <c r="U9" s="10">
        <v>0.0</v>
      </c>
    </row>
    <row r="10">
      <c r="A10" s="18">
        <f t="shared" si="1"/>
        <v>1520.833333</v>
      </c>
      <c r="B10" s="18">
        <f t="shared" si="2"/>
        <v>18250</v>
      </c>
      <c r="C10" s="19">
        <f t="shared" si="3"/>
        <v>25</v>
      </c>
      <c r="D10" s="19">
        <f t="shared" si="4"/>
        <v>-20</v>
      </c>
      <c r="E10" s="19">
        <f t="shared" si="5"/>
        <v>50</v>
      </c>
      <c r="F10" s="18">
        <f t="shared" si="6"/>
        <v>25000</v>
      </c>
      <c r="G10" s="18">
        <f t="shared" si="7"/>
        <v>-20000</v>
      </c>
      <c r="H10" s="18">
        <f t="shared" si="8"/>
        <v>50000</v>
      </c>
      <c r="I10" s="18">
        <f t="shared" si="9"/>
        <v>25000</v>
      </c>
      <c r="J10" s="18">
        <f t="shared" si="10"/>
        <v>-20000</v>
      </c>
      <c r="K10" s="18">
        <f t="shared" si="11"/>
        <v>50000</v>
      </c>
      <c r="L10" s="21">
        <v>7.0</v>
      </c>
      <c r="M10" s="21">
        <v>11.0</v>
      </c>
      <c r="N10" s="22" t="s">
        <v>24</v>
      </c>
      <c r="O10" s="25">
        <v>50000.0</v>
      </c>
      <c r="P10" s="24">
        <f t="shared" si="12"/>
        <v>5000</v>
      </c>
      <c r="Q10" s="24">
        <f t="shared" si="13"/>
        <v>75000</v>
      </c>
      <c r="R10" s="25">
        <f t="shared" si="14"/>
        <v>1000</v>
      </c>
      <c r="S10" s="25">
        <f t="shared" si="18"/>
        <v>25000</v>
      </c>
      <c r="T10" s="18">
        <v>10.0</v>
      </c>
      <c r="U10" s="18">
        <v>0.0</v>
      </c>
    </row>
    <row r="11">
      <c r="A11" s="10">
        <f t="shared" si="1"/>
        <v>1520.833333</v>
      </c>
      <c r="B11" s="10">
        <f t="shared" si="2"/>
        <v>18250</v>
      </c>
      <c r="C11" s="11">
        <f t="shared" si="3"/>
        <v>25</v>
      </c>
      <c r="D11" s="11">
        <f t="shared" si="4"/>
        <v>-20</v>
      </c>
      <c r="E11" s="11">
        <f t="shared" si="5"/>
        <v>50</v>
      </c>
      <c r="F11" s="10">
        <f t="shared" si="6"/>
        <v>25000</v>
      </c>
      <c r="G11" s="10">
        <f t="shared" si="7"/>
        <v>-20000</v>
      </c>
      <c r="H11" s="10">
        <f t="shared" si="8"/>
        <v>50000</v>
      </c>
      <c r="I11" s="10">
        <f t="shared" si="9"/>
        <v>25000</v>
      </c>
      <c r="J11" s="10">
        <f t="shared" si="10"/>
        <v>-20000</v>
      </c>
      <c r="K11" s="10">
        <f t="shared" si="11"/>
        <v>50000</v>
      </c>
      <c r="L11" s="13">
        <v>8.0</v>
      </c>
      <c r="M11" s="13">
        <v>11.0</v>
      </c>
      <c r="N11" s="14" t="s">
        <v>24</v>
      </c>
      <c r="O11" s="17">
        <v>50000.0</v>
      </c>
      <c r="P11" s="16">
        <f t="shared" si="12"/>
        <v>5000</v>
      </c>
      <c r="Q11" s="16">
        <f t="shared" si="13"/>
        <v>75000</v>
      </c>
      <c r="R11" s="17">
        <f t="shared" si="14"/>
        <v>1000</v>
      </c>
      <c r="S11" s="17">
        <f t="shared" si="18"/>
        <v>25000</v>
      </c>
      <c r="T11" s="10">
        <v>10.0</v>
      </c>
      <c r="U11" s="10">
        <v>0.0</v>
      </c>
    </row>
    <row r="12">
      <c r="A12" s="18">
        <f t="shared" si="1"/>
        <v>-760.4166667</v>
      </c>
      <c r="B12" s="18">
        <f t="shared" si="2"/>
        <v>-9125</v>
      </c>
      <c r="C12" s="19">
        <f t="shared" si="3"/>
        <v>-25</v>
      </c>
      <c r="D12" s="19">
        <f t="shared" si="4"/>
        <v>-25</v>
      </c>
      <c r="E12" s="19">
        <f t="shared" si="5"/>
        <v>-25</v>
      </c>
      <c r="F12" s="18">
        <f t="shared" si="6"/>
        <v>-250000</v>
      </c>
      <c r="G12" s="18">
        <f t="shared" si="7"/>
        <v>-250000</v>
      </c>
      <c r="H12" s="18">
        <f t="shared" si="8"/>
        <v>-250000</v>
      </c>
      <c r="I12" s="18">
        <f t="shared" si="9"/>
        <v>-250000</v>
      </c>
      <c r="J12" s="18">
        <f t="shared" si="10"/>
        <v>-250000</v>
      </c>
      <c r="K12" s="18">
        <f t="shared" si="11"/>
        <v>-250000</v>
      </c>
      <c r="L12" s="21">
        <v>9.0</v>
      </c>
      <c r="M12" s="21">
        <v>17.0</v>
      </c>
      <c r="N12" s="22" t="s">
        <v>25</v>
      </c>
      <c r="O12" s="25"/>
      <c r="P12" s="24">
        <f>O12*0.5</f>
        <v>0</v>
      </c>
      <c r="Q12" s="24">
        <f t="shared" si="13"/>
        <v>0</v>
      </c>
      <c r="R12" s="25">
        <f t="shared" si="14"/>
        <v>10000</v>
      </c>
      <c r="S12" s="25">
        <v>250000.0</v>
      </c>
      <c r="T12" s="18">
        <v>10.0</v>
      </c>
      <c r="U12" s="18">
        <v>0.0</v>
      </c>
    </row>
    <row r="13">
      <c r="A13" s="26"/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O13" s="29"/>
      <c r="P13" s="29"/>
      <c r="Q13" s="29"/>
      <c r="T13" s="27"/>
      <c r="U13" s="27"/>
    </row>
    <row r="14">
      <c r="A14" s="26"/>
      <c r="B14" s="2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O14" s="29"/>
      <c r="P14" s="29"/>
      <c r="Q14" s="29"/>
      <c r="T14" s="27"/>
      <c r="U14" s="27"/>
    </row>
    <row r="15">
      <c r="A15" s="26"/>
      <c r="B15" s="2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O15" s="29"/>
      <c r="P15" s="29"/>
      <c r="Q15" s="29"/>
      <c r="T15" s="27"/>
      <c r="U15" s="27"/>
    </row>
    <row r="16">
      <c r="A16" s="26"/>
      <c r="B16" s="2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O16" s="29"/>
      <c r="P16" s="29"/>
      <c r="Q16" s="29"/>
      <c r="T16" s="27"/>
      <c r="U16" s="27"/>
    </row>
    <row r="17">
      <c r="A17" s="26"/>
      <c r="B17" s="2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O17" s="29"/>
      <c r="P17" s="29"/>
      <c r="Q17" s="29"/>
      <c r="T17" s="27"/>
      <c r="U17" s="27"/>
    </row>
    <row r="18">
      <c r="A18" s="26"/>
      <c r="B18" s="2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O18" s="29"/>
      <c r="P18" s="29"/>
      <c r="Q18" s="29"/>
      <c r="T18" s="27"/>
      <c r="U18" s="27"/>
    </row>
    <row r="19">
      <c r="A19" s="26"/>
      <c r="B19" s="2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O19" s="29"/>
      <c r="P19" s="29"/>
      <c r="Q19" s="29"/>
      <c r="T19" s="27"/>
      <c r="U19" s="27"/>
    </row>
    <row r="20">
      <c r="A20" s="26"/>
      <c r="B20" s="2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O20" s="29"/>
      <c r="P20" s="29"/>
      <c r="Q20" s="29"/>
      <c r="T20" s="27"/>
      <c r="U20" s="27"/>
    </row>
    <row r="21">
      <c r="A21" s="26"/>
      <c r="B21" s="2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O21" s="29"/>
      <c r="P21" s="29"/>
      <c r="Q21" s="29"/>
      <c r="T21" s="27"/>
      <c r="U21" s="27"/>
    </row>
    <row r="22">
      <c r="A22" s="26"/>
      <c r="B22" s="2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O22" s="29"/>
      <c r="P22" s="29"/>
      <c r="Q22" s="29"/>
      <c r="T22" s="27"/>
      <c r="U22" s="27"/>
    </row>
    <row r="23">
      <c r="A23" s="26"/>
      <c r="B23" s="2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O23" s="29"/>
      <c r="P23" s="29"/>
      <c r="Q23" s="29"/>
      <c r="T23" s="27"/>
      <c r="U23" s="27"/>
    </row>
    <row r="24">
      <c r="A24" s="26"/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O24" s="29"/>
      <c r="P24" s="29"/>
      <c r="Q24" s="29"/>
      <c r="T24" s="27"/>
      <c r="U24" s="27"/>
    </row>
    <row r="25">
      <c r="A25" s="26"/>
      <c r="B25" s="2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O25" s="29"/>
      <c r="P25" s="29"/>
      <c r="Q25" s="29"/>
      <c r="T25" s="27"/>
      <c r="U25" s="27"/>
    </row>
    <row r="26">
      <c r="A26" s="26"/>
      <c r="B26" s="2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O26" s="29"/>
      <c r="P26" s="29"/>
      <c r="Q26" s="29"/>
      <c r="T26" s="27"/>
      <c r="U26" s="27"/>
    </row>
    <row r="27">
      <c r="A27" s="26"/>
      <c r="B27" s="2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O27" s="29"/>
      <c r="P27" s="29"/>
      <c r="Q27" s="29"/>
      <c r="T27" s="27"/>
      <c r="U27" s="27"/>
    </row>
    <row r="28">
      <c r="A28" s="26"/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O28" s="29"/>
      <c r="P28" s="29"/>
      <c r="Q28" s="29"/>
      <c r="T28" s="27"/>
      <c r="U28" s="27"/>
    </row>
    <row r="29">
      <c r="A29" s="26"/>
      <c r="B29" s="2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O29" s="29"/>
      <c r="P29" s="29"/>
      <c r="Q29" s="29"/>
      <c r="T29" s="27"/>
      <c r="U29" s="27"/>
    </row>
    <row r="30">
      <c r="A30" s="26"/>
      <c r="B30" s="2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O30" s="29"/>
      <c r="P30" s="29"/>
      <c r="Q30" s="29"/>
      <c r="T30" s="27"/>
      <c r="U30" s="27"/>
    </row>
    <row r="31">
      <c r="A31" s="26"/>
      <c r="B31" s="2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O31" s="29"/>
      <c r="P31" s="29"/>
      <c r="Q31" s="29"/>
      <c r="T31" s="27"/>
      <c r="U31" s="27"/>
    </row>
    <row r="32">
      <c r="A32" s="26"/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O32" s="29"/>
      <c r="P32" s="29"/>
      <c r="Q32" s="29"/>
      <c r="T32" s="27"/>
      <c r="U32" s="27"/>
    </row>
    <row r="33">
      <c r="A33" s="26"/>
      <c r="B33" s="2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O33" s="29"/>
      <c r="P33" s="29"/>
      <c r="Q33" s="29"/>
      <c r="T33" s="27"/>
      <c r="U33" s="27"/>
    </row>
    <row r="34">
      <c r="A34" s="26"/>
      <c r="B34" s="2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O34" s="29"/>
      <c r="P34" s="29"/>
      <c r="Q34" s="29"/>
      <c r="T34" s="27"/>
      <c r="U34" s="27"/>
    </row>
    <row r="35">
      <c r="A35" s="26"/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O35" s="29"/>
      <c r="P35" s="29"/>
      <c r="Q35" s="29"/>
      <c r="T35" s="27"/>
      <c r="U35" s="27"/>
    </row>
    <row r="36">
      <c r="A36" s="26"/>
      <c r="B36" s="26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O36" s="29"/>
      <c r="P36" s="29"/>
      <c r="Q36" s="29"/>
      <c r="T36" s="27"/>
      <c r="U36" s="27"/>
    </row>
    <row r="37">
      <c r="A37" s="26"/>
      <c r="B37" s="26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O37" s="29"/>
      <c r="P37" s="29"/>
      <c r="Q37" s="29"/>
      <c r="T37" s="27"/>
      <c r="U37" s="27"/>
    </row>
    <row r="38">
      <c r="A38" s="26"/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O38" s="29"/>
      <c r="P38" s="29"/>
      <c r="Q38" s="29"/>
      <c r="T38" s="27"/>
      <c r="U38" s="27"/>
    </row>
    <row r="39">
      <c r="A39" s="26"/>
      <c r="B39" s="26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O39" s="29"/>
      <c r="P39" s="29"/>
      <c r="Q39" s="29"/>
      <c r="T39" s="27"/>
      <c r="U39" s="27"/>
    </row>
    <row r="40">
      <c r="A40" s="26"/>
      <c r="B40" s="26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O40" s="29"/>
      <c r="P40" s="29"/>
      <c r="Q40" s="29"/>
      <c r="T40" s="27"/>
      <c r="U40" s="27"/>
    </row>
    <row r="41">
      <c r="A41" s="26"/>
      <c r="B41" s="26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O41" s="29"/>
      <c r="P41" s="29"/>
      <c r="Q41" s="29"/>
      <c r="T41" s="27"/>
      <c r="U41" s="27"/>
    </row>
    <row r="42">
      <c r="A42" s="26"/>
      <c r="B42" s="26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O42" s="29"/>
      <c r="P42" s="29"/>
      <c r="Q42" s="29"/>
      <c r="T42" s="27"/>
      <c r="U42" s="27"/>
    </row>
    <row r="43">
      <c r="A43" s="26"/>
      <c r="B43" s="26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O43" s="29"/>
      <c r="P43" s="29"/>
      <c r="Q43" s="29"/>
      <c r="T43" s="27"/>
      <c r="U43" s="27"/>
    </row>
    <row r="44">
      <c r="A44" s="26"/>
      <c r="B44" s="26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O44" s="29"/>
      <c r="P44" s="29"/>
      <c r="Q44" s="29"/>
      <c r="T44" s="27"/>
      <c r="U44" s="27"/>
    </row>
    <row r="45">
      <c r="A45" s="26"/>
      <c r="B45" s="26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O45" s="29"/>
      <c r="P45" s="29"/>
      <c r="Q45" s="29"/>
      <c r="T45" s="27"/>
      <c r="U45" s="27"/>
    </row>
    <row r="46">
      <c r="A46" s="26"/>
      <c r="B46" s="26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O46" s="29"/>
      <c r="P46" s="29"/>
      <c r="Q46" s="29"/>
      <c r="T46" s="27"/>
      <c r="U46" s="27"/>
    </row>
    <row r="47">
      <c r="A47" s="26"/>
      <c r="B47" s="26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O47" s="29"/>
      <c r="P47" s="29"/>
      <c r="Q47" s="29"/>
      <c r="T47" s="27"/>
      <c r="U47" s="27"/>
    </row>
    <row r="48">
      <c r="A48" s="26"/>
      <c r="B48" s="26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O48" s="29"/>
      <c r="P48" s="29"/>
      <c r="Q48" s="29"/>
      <c r="T48" s="27"/>
      <c r="U48" s="27"/>
    </row>
    <row r="49">
      <c r="A49" s="26"/>
      <c r="B49" s="26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O49" s="29"/>
      <c r="P49" s="29"/>
      <c r="Q49" s="29"/>
      <c r="T49" s="27"/>
      <c r="U49" s="27"/>
    </row>
    <row r="50">
      <c r="A50" s="26"/>
      <c r="B50" s="26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O50" s="29"/>
      <c r="P50" s="29"/>
      <c r="Q50" s="29"/>
      <c r="T50" s="27"/>
      <c r="U50" s="27"/>
    </row>
    <row r="51">
      <c r="A51" s="26"/>
      <c r="B51" s="26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O51" s="29"/>
      <c r="P51" s="29"/>
      <c r="Q51" s="29"/>
      <c r="T51" s="27"/>
      <c r="U51" s="27"/>
    </row>
    <row r="52">
      <c r="A52" s="26"/>
      <c r="B52" s="26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O52" s="29"/>
      <c r="P52" s="29"/>
      <c r="Q52" s="29"/>
      <c r="T52" s="27"/>
      <c r="U52" s="27"/>
    </row>
    <row r="53">
      <c r="A53" s="26"/>
      <c r="B53" s="26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O53" s="29"/>
      <c r="P53" s="29"/>
      <c r="Q53" s="29"/>
      <c r="T53" s="27"/>
      <c r="U53" s="27"/>
    </row>
    <row r="54">
      <c r="A54" s="26"/>
      <c r="B54" s="26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O54" s="29"/>
      <c r="P54" s="29"/>
      <c r="Q54" s="29"/>
      <c r="T54" s="27"/>
      <c r="U54" s="27"/>
    </row>
    <row r="55">
      <c r="A55" s="26"/>
      <c r="B55" s="26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O55" s="29"/>
      <c r="P55" s="29"/>
      <c r="Q55" s="29"/>
      <c r="T55" s="27"/>
      <c r="U55" s="27"/>
    </row>
    <row r="56">
      <c r="A56" s="26"/>
      <c r="B56" s="26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O56" s="29"/>
      <c r="P56" s="29"/>
      <c r="Q56" s="29"/>
      <c r="T56" s="27"/>
      <c r="U56" s="27"/>
    </row>
    <row r="57">
      <c r="A57" s="26"/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O57" s="29"/>
      <c r="P57" s="29"/>
      <c r="Q57" s="29"/>
      <c r="T57" s="27"/>
      <c r="U57" s="27"/>
    </row>
    <row r="58">
      <c r="A58" s="26"/>
      <c r="B58" s="26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O58" s="29"/>
      <c r="P58" s="29"/>
      <c r="Q58" s="29"/>
      <c r="T58" s="27"/>
      <c r="U58" s="27"/>
    </row>
    <row r="59">
      <c r="A59" s="26"/>
      <c r="B59" s="26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O59" s="29"/>
      <c r="P59" s="29"/>
      <c r="Q59" s="29"/>
      <c r="T59" s="27"/>
      <c r="U59" s="27"/>
    </row>
    <row r="60">
      <c r="A60" s="26"/>
      <c r="B60" s="26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O60" s="29"/>
      <c r="P60" s="29"/>
      <c r="Q60" s="29"/>
      <c r="T60" s="27"/>
      <c r="U60" s="27"/>
    </row>
    <row r="61">
      <c r="A61" s="26"/>
      <c r="B61" s="26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O61" s="29"/>
      <c r="P61" s="29"/>
      <c r="Q61" s="29"/>
      <c r="T61" s="27"/>
      <c r="U61" s="27"/>
    </row>
    <row r="62">
      <c r="A62" s="26"/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O62" s="29"/>
      <c r="P62" s="29"/>
      <c r="Q62" s="29"/>
      <c r="T62" s="27"/>
      <c r="U62" s="27"/>
    </row>
    <row r="63">
      <c r="A63" s="26"/>
      <c r="B63" s="26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O63" s="29"/>
      <c r="P63" s="29"/>
      <c r="Q63" s="29"/>
      <c r="T63" s="27"/>
      <c r="U63" s="27"/>
    </row>
    <row r="64">
      <c r="A64" s="26"/>
      <c r="B64" s="26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O64" s="29"/>
      <c r="P64" s="29"/>
      <c r="Q64" s="29"/>
      <c r="T64" s="27"/>
      <c r="U64" s="27"/>
    </row>
    <row r="65">
      <c r="A65" s="26"/>
      <c r="B65" s="26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O65" s="29"/>
      <c r="P65" s="29"/>
      <c r="Q65" s="29"/>
      <c r="T65" s="27"/>
      <c r="U65" s="27"/>
    </row>
    <row r="66">
      <c r="A66" s="26"/>
      <c r="B66" s="26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O66" s="29"/>
      <c r="P66" s="29"/>
      <c r="Q66" s="29"/>
      <c r="T66" s="27"/>
      <c r="U66" s="27"/>
    </row>
    <row r="67">
      <c r="A67" s="26"/>
      <c r="B67" s="26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O67" s="29"/>
      <c r="P67" s="29"/>
      <c r="Q67" s="29"/>
      <c r="T67" s="27"/>
      <c r="U67" s="27"/>
    </row>
    <row r="68">
      <c r="A68" s="26"/>
      <c r="B68" s="26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O68" s="29"/>
      <c r="P68" s="29"/>
      <c r="Q68" s="29"/>
      <c r="T68" s="27"/>
      <c r="U68" s="27"/>
    </row>
    <row r="69">
      <c r="A69" s="26"/>
      <c r="B69" s="26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O69" s="29"/>
      <c r="P69" s="29"/>
      <c r="Q69" s="29"/>
      <c r="T69" s="27"/>
      <c r="U69" s="27"/>
    </row>
    <row r="70">
      <c r="A70" s="26"/>
      <c r="B70" s="26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O70" s="29"/>
      <c r="P70" s="29"/>
      <c r="Q70" s="29"/>
      <c r="T70" s="27"/>
      <c r="U70" s="27"/>
    </row>
    <row r="71">
      <c r="A71" s="26"/>
      <c r="B71" s="26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O71" s="29"/>
      <c r="P71" s="29"/>
      <c r="Q71" s="29"/>
      <c r="T71" s="27"/>
      <c r="U71" s="27"/>
    </row>
    <row r="72">
      <c r="A72" s="26"/>
      <c r="B72" s="26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O72" s="29"/>
      <c r="P72" s="29"/>
      <c r="Q72" s="29"/>
      <c r="T72" s="27"/>
      <c r="U72" s="27"/>
    </row>
    <row r="73">
      <c r="A73" s="26"/>
      <c r="B73" s="26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O73" s="29"/>
      <c r="P73" s="29"/>
      <c r="Q73" s="29"/>
      <c r="T73" s="27"/>
      <c r="U73" s="27"/>
    </row>
    <row r="74">
      <c r="A74" s="26"/>
      <c r="B74" s="26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O74" s="29"/>
      <c r="P74" s="29"/>
      <c r="Q74" s="29"/>
      <c r="T74" s="27"/>
      <c r="U74" s="27"/>
    </row>
    <row r="75">
      <c r="A75" s="26"/>
      <c r="B75" s="26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O75" s="29"/>
      <c r="P75" s="29"/>
      <c r="Q75" s="29"/>
      <c r="T75" s="27"/>
      <c r="U75" s="27"/>
    </row>
    <row r="76">
      <c r="A76" s="26"/>
      <c r="B76" s="26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O76" s="29"/>
      <c r="P76" s="29"/>
      <c r="Q76" s="29"/>
      <c r="T76" s="27"/>
      <c r="U76" s="27"/>
    </row>
    <row r="77">
      <c r="A77" s="26"/>
      <c r="B77" s="26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O77" s="29"/>
      <c r="P77" s="29"/>
      <c r="Q77" s="29"/>
      <c r="T77" s="27"/>
      <c r="U77" s="27"/>
    </row>
    <row r="78">
      <c r="A78" s="26"/>
      <c r="B78" s="26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O78" s="29"/>
      <c r="P78" s="29"/>
      <c r="Q78" s="29"/>
      <c r="T78" s="27"/>
      <c r="U78" s="27"/>
    </row>
    <row r="79">
      <c r="A79" s="26"/>
      <c r="B79" s="26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O79" s="29"/>
      <c r="P79" s="29"/>
      <c r="Q79" s="29"/>
      <c r="T79" s="27"/>
      <c r="U79" s="27"/>
    </row>
    <row r="80">
      <c r="A80" s="26"/>
      <c r="B80" s="26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O80" s="29"/>
      <c r="P80" s="29"/>
      <c r="Q80" s="29"/>
      <c r="T80" s="27"/>
      <c r="U80" s="27"/>
    </row>
    <row r="81">
      <c r="A81" s="26"/>
      <c r="B81" s="26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O81" s="29"/>
      <c r="P81" s="29"/>
      <c r="Q81" s="29"/>
      <c r="T81" s="27"/>
      <c r="U81" s="27"/>
    </row>
    <row r="82">
      <c r="A82" s="26"/>
      <c r="B82" s="26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O82" s="29"/>
      <c r="P82" s="29"/>
      <c r="Q82" s="29"/>
      <c r="T82" s="27"/>
      <c r="U82" s="27"/>
    </row>
    <row r="83">
      <c r="A83" s="26"/>
      <c r="B83" s="26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O83" s="29"/>
      <c r="P83" s="29"/>
      <c r="Q83" s="29"/>
      <c r="T83" s="27"/>
      <c r="U83" s="27"/>
    </row>
    <row r="84">
      <c r="A84" s="26"/>
      <c r="B84" s="26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O84" s="29"/>
      <c r="P84" s="29"/>
      <c r="Q84" s="29"/>
      <c r="T84" s="27"/>
      <c r="U84" s="27"/>
    </row>
    <row r="85">
      <c r="A85" s="26"/>
      <c r="B85" s="26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O85" s="29"/>
      <c r="P85" s="29"/>
      <c r="Q85" s="29"/>
      <c r="T85" s="27"/>
      <c r="U85" s="27"/>
    </row>
    <row r="86">
      <c r="A86" s="26"/>
      <c r="B86" s="26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O86" s="29"/>
      <c r="P86" s="29"/>
      <c r="Q86" s="29"/>
      <c r="T86" s="27"/>
      <c r="U86" s="27"/>
    </row>
    <row r="87">
      <c r="A87" s="26"/>
      <c r="B87" s="26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O87" s="29"/>
      <c r="P87" s="29"/>
      <c r="Q87" s="29"/>
      <c r="T87" s="27"/>
      <c r="U87" s="27"/>
    </row>
    <row r="88">
      <c r="A88" s="26"/>
      <c r="B88" s="26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O88" s="29"/>
      <c r="P88" s="29"/>
      <c r="Q88" s="29"/>
      <c r="T88" s="27"/>
      <c r="U88" s="27"/>
    </row>
    <row r="89">
      <c r="A89" s="26"/>
      <c r="B89" s="26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O89" s="29"/>
      <c r="P89" s="29"/>
      <c r="Q89" s="29"/>
      <c r="T89" s="27"/>
      <c r="U89" s="27"/>
    </row>
    <row r="90">
      <c r="A90" s="26"/>
      <c r="B90" s="26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O90" s="29"/>
      <c r="P90" s="29"/>
      <c r="Q90" s="29"/>
      <c r="T90" s="27"/>
      <c r="U90" s="27"/>
    </row>
    <row r="91">
      <c r="A91" s="26"/>
      <c r="B91" s="26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O91" s="29"/>
      <c r="P91" s="29"/>
      <c r="Q91" s="29"/>
      <c r="T91" s="27"/>
      <c r="U91" s="27"/>
    </row>
    <row r="92">
      <c r="A92" s="26"/>
      <c r="B92" s="26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O92" s="29"/>
      <c r="P92" s="29"/>
      <c r="Q92" s="29"/>
      <c r="T92" s="27"/>
      <c r="U92" s="27"/>
    </row>
    <row r="93">
      <c r="A93" s="26"/>
      <c r="B93" s="26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O93" s="29"/>
      <c r="P93" s="29"/>
      <c r="Q93" s="29"/>
      <c r="T93" s="27"/>
      <c r="U93" s="27"/>
    </row>
    <row r="94">
      <c r="A94" s="26"/>
      <c r="B94" s="26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O94" s="29"/>
      <c r="P94" s="29"/>
      <c r="Q94" s="29"/>
      <c r="T94" s="27"/>
      <c r="U94" s="27"/>
    </row>
    <row r="95">
      <c r="A95" s="26"/>
      <c r="B95" s="26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O95" s="29"/>
      <c r="P95" s="29"/>
      <c r="Q95" s="29"/>
      <c r="T95" s="27"/>
      <c r="U95" s="27"/>
    </row>
    <row r="96">
      <c r="A96" s="26"/>
      <c r="B96" s="26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O96" s="29"/>
      <c r="P96" s="29"/>
      <c r="Q96" s="29"/>
      <c r="T96" s="27"/>
      <c r="U96" s="27"/>
    </row>
    <row r="97">
      <c r="A97" s="26"/>
      <c r="B97" s="26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O97" s="29"/>
      <c r="P97" s="29"/>
      <c r="Q97" s="29"/>
      <c r="T97" s="27"/>
      <c r="U97" s="27"/>
    </row>
    <row r="98">
      <c r="A98" s="26"/>
      <c r="B98" s="26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O98" s="29"/>
      <c r="P98" s="29"/>
      <c r="Q98" s="29"/>
      <c r="T98" s="27"/>
      <c r="U98" s="27"/>
    </row>
    <row r="99">
      <c r="A99" s="26"/>
      <c r="B99" s="26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O99" s="29"/>
      <c r="P99" s="29"/>
      <c r="Q99" s="29"/>
      <c r="T99" s="27"/>
      <c r="U99" s="27"/>
    </row>
    <row r="100">
      <c r="A100" s="26"/>
      <c r="B100" s="26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O100" s="29"/>
      <c r="P100" s="29"/>
      <c r="Q100" s="29"/>
      <c r="T100" s="27"/>
      <c r="U100" s="27"/>
    </row>
    <row r="101">
      <c r="A101" s="26"/>
      <c r="B101" s="26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O101" s="29"/>
      <c r="P101" s="29"/>
      <c r="Q101" s="29"/>
      <c r="T101" s="27"/>
      <c r="U101" s="27"/>
    </row>
    <row r="102">
      <c r="A102" s="26"/>
      <c r="B102" s="26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O102" s="29"/>
      <c r="P102" s="29"/>
      <c r="Q102" s="29"/>
      <c r="T102" s="27"/>
      <c r="U102" s="27"/>
    </row>
    <row r="103">
      <c r="A103" s="26"/>
      <c r="B103" s="26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O103" s="29"/>
      <c r="P103" s="29"/>
      <c r="Q103" s="29"/>
      <c r="T103" s="27"/>
      <c r="U103" s="27"/>
    </row>
    <row r="104">
      <c r="A104" s="26"/>
      <c r="B104" s="26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O104" s="29"/>
      <c r="P104" s="29"/>
      <c r="Q104" s="29"/>
      <c r="T104" s="27"/>
      <c r="U104" s="27"/>
    </row>
    <row r="105">
      <c r="A105" s="26"/>
      <c r="B105" s="26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O105" s="29"/>
      <c r="P105" s="29"/>
      <c r="Q105" s="29"/>
      <c r="T105" s="27"/>
      <c r="U105" s="27"/>
    </row>
    <row r="106">
      <c r="A106" s="26"/>
      <c r="B106" s="26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O106" s="29"/>
      <c r="P106" s="29"/>
      <c r="Q106" s="29"/>
      <c r="T106" s="27"/>
      <c r="U106" s="27"/>
    </row>
    <row r="107">
      <c r="A107" s="26"/>
      <c r="B107" s="26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O107" s="29"/>
      <c r="P107" s="29"/>
      <c r="Q107" s="29"/>
      <c r="T107" s="27"/>
      <c r="U107" s="27"/>
    </row>
    <row r="108">
      <c r="A108" s="26"/>
      <c r="B108" s="26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O108" s="29"/>
      <c r="P108" s="29"/>
      <c r="Q108" s="29"/>
      <c r="T108" s="27"/>
      <c r="U108" s="27"/>
    </row>
    <row r="109">
      <c r="A109" s="26"/>
      <c r="B109" s="26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O109" s="29"/>
      <c r="P109" s="29"/>
      <c r="Q109" s="29"/>
      <c r="T109" s="27"/>
      <c r="U109" s="27"/>
    </row>
    <row r="110">
      <c r="A110" s="26"/>
      <c r="B110" s="26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O110" s="29"/>
      <c r="P110" s="29"/>
      <c r="Q110" s="29"/>
      <c r="T110" s="27"/>
      <c r="U110" s="27"/>
    </row>
    <row r="111">
      <c r="A111" s="26"/>
      <c r="B111" s="26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O111" s="29"/>
      <c r="P111" s="29"/>
      <c r="Q111" s="29"/>
      <c r="T111" s="27"/>
      <c r="U111" s="27"/>
    </row>
    <row r="112">
      <c r="A112" s="26"/>
      <c r="B112" s="26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O112" s="29"/>
      <c r="P112" s="29"/>
      <c r="Q112" s="29"/>
      <c r="T112" s="27"/>
      <c r="U112" s="27"/>
    </row>
    <row r="113">
      <c r="A113" s="26"/>
      <c r="B113" s="26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O113" s="29"/>
      <c r="P113" s="29"/>
      <c r="Q113" s="29"/>
      <c r="T113" s="27"/>
      <c r="U113" s="27"/>
    </row>
    <row r="114">
      <c r="A114" s="26"/>
      <c r="B114" s="26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O114" s="29"/>
      <c r="P114" s="29"/>
      <c r="Q114" s="29"/>
      <c r="T114" s="27"/>
      <c r="U114" s="27"/>
    </row>
    <row r="115">
      <c r="A115" s="26"/>
      <c r="B115" s="26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O115" s="29"/>
      <c r="P115" s="29"/>
      <c r="Q115" s="29"/>
      <c r="T115" s="27"/>
      <c r="U115" s="27"/>
    </row>
    <row r="116">
      <c r="A116" s="26"/>
      <c r="B116" s="26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O116" s="29"/>
      <c r="P116" s="29"/>
      <c r="Q116" s="29"/>
      <c r="T116" s="27"/>
      <c r="U116" s="27"/>
    </row>
    <row r="117">
      <c r="A117" s="26"/>
      <c r="B117" s="26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O117" s="29"/>
      <c r="P117" s="29"/>
      <c r="Q117" s="29"/>
      <c r="T117" s="27"/>
      <c r="U117" s="27"/>
    </row>
    <row r="118">
      <c r="A118" s="26"/>
      <c r="B118" s="26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O118" s="29"/>
      <c r="P118" s="29"/>
      <c r="Q118" s="29"/>
      <c r="T118" s="27"/>
      <c r="U118" s="27"/>
    </row>
    <row r="119">
      <c r="A119" s="26"/>
      <c r="B119" s="26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O119" s="29"/>
      <c r="P119" s="29"/>
      <c r="Q119" s="29"/>
      <c r="T119" s="27"/>
      <c r="U119" s="27"/>
    </row>
    <row r="120">
      <c r="A120" s="26"/>
      <c r="B120" s="26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O120" s="29"/>
      <c r="P120" s="29"/>
      <c r="Q120" s="29"/>
      <c r="T120" s="27"/>
      <c r="U120" s="27"/>
    </row>
    <row r="121">
      <c r="A121" s="26"/>
      <c r="B121" s="26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O121" s="29"/>
      <c r="P121" s="29"/>
      <c r="Q121" s="29"/>
      <c r="T121" s="27"/>
      <c r="U121" s="27"/>
    </row>
    <row r="122">
      <c r="A122" s="26"/>
      <c r="B122" s="26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O122" s="29"/>
      <c r="P122" s="29"/>
      <c r="Q122" s="29"/>
      <c r="T122" s="27"/>
      <c r="U122" s="27"/>
    </row>
    <row r="123">
      <c r="A123" s="26"/>
      <c r="B123" s="26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O123" s="29"/>
      <c r="P123" s="29"/>
      <c r="Q123" s="29"/>
      <c r="T123" s="27"/>
      <c r="U123" s="27"/>
    </row>
    <row r="124">
      <c r="A124" s="26"/>
      <c r="B124" s="26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O124" s="29"/>
      <c r="P124" s="29"/>
      <c r="Q124" s="29"/>
      <c r="T124" s="27"/>
      <c r="U124" s="27"/>
    </row>
    <row r="125">
      <c r="A125" s="26"/>
      <c r="B125" s="26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O125" s="29"/>
      <c r="P125" s="29"/>
      <c r="Q125" s="29"/>
      <c r="T125" s="27"/>
      <c r="U125" s="27"/>
    </row>
    <row r="126">
      <c r="A126" s="26"/>
      <c r="B126" s="26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O126" s="29"/>
      <c r="P126" s="29"/>
      <c r="Q126" s="29"/>
      <c r="T126" s="27"/>
      <c r="U126" s="27"/>
    </row>
    <row r="127">
      <c r="A127" s="26"/>
      <c r="B127" s="26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O127" s="29"/>
      <c r="P127" s="29"/>
      <c r="Q127" s="29"/>
      <c r="T127" s="27"/>
      <c r="U127" s="27"/>
    </row>
    <row r="128">
      <c r="A128" s="26"/>
      <c r="B128" s="26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O128" s="29"/>
      <c r="P128" s="29"/>
      <c r="Q128" s="29"/>
      <c r="T128" s="27"/>
      <c r="U128" s="27"/>
    </row>
    <row r="129">
      <c r="A129" s="26"/>
      <c r="B129" s="26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O129" s="29"/>
      <c r="P129" s="29"/>
      <c r="Q129" s="29"/>
      <c r="T129" s="27"/>
      <c r="U129" s="27"/>
    </row>
    <row r="130">
      <c r="A130" s="26"/>
      <c r="B130" s="26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O130" s="29"/>
      <c r="P130" s="29"/>
      <c r="Q130" s="29"/>
      <c r="T130" s="27"/>
      <c r="U130" s="27"/>
    </row>
    <row r="131">
      <c r="A131" s="26"/>
      <c r="B131" s="26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O131" s="29"/>
      <c r="P131" s="29"/>
      <c r="Q131" s="29"/>
      <c r="T131" s="27"/>
      <c r="U131" s="27"/>
    </row>
    <row r="132">
      <c r="A132" s="26"/>
      <c r="B132" s="26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O132" s="29"/>
      <c r="P132" s="29"/>
      <c r="Q132" s="29"/>
      <c r="T132" s="27"/>
      <c r="U132" s="27"/>
    </row>
    <row r="133">
      <c r="A133" s="26"/>
      <c r="B133" s="26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O133" s="29"/>
      <c r="P133" s="29"/>
      <c r="Q133" s="29"/>
      <c r="T133" s="27"/>
      <c r="U133" s="27"/>
    </row>
    <row r="134">
      <c r="A134" s="26"/>
      <c r="B134" s="26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O134" s="29"/>
      <c r="P134" s="29"/>
      <c r="Q134" s="29"/>
      <c r="T134" s="27"/>
      <c r="U134" s="27"/>
    </row>
    <row r="135">
      <c r="A135" s="26"/>
      <c r="B135" s="26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O135" s="29"/>
      <c r="P135" s="29"/>
      <c r="Q135" s="29"/>
      <c r="T135" s="27"/>
      <c r="U135" s="27"/>
    </row>
    <row r="136">
      <c r="A136" s="26"/>
      <c r="B136" s="26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O136" s="29"/>
      <c r="P136" s="29"/>
      <c r="Q136" s="29"/>
      <c r="T136" s="27"/>
      <c r="U136" s="27"/>
    </row>
    <row r="137">
      <c r="A137" s="26"/>
      <c r="B137" s="26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O137" s="29"/>
      <c r="P137" s="29"/>
      <c r="Q137" s="29"/>
      <c r="T137" s="27"/>
      <c r="U137" s="27"/>
    </row>
    <row r="138">
      <c r="A138" s="26"/>
      <c r="B138" s="26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O138" s="29"/>
      <c r="P138" s="29"/>
      <c r="Q138" s="29"/>
      <c r="T138" s="27"/>
      <c r="U138" s="27"/>
    </row>
    <row r="139">
      <c r="A139" s="26"/>
      <c r="B139" s="26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O139" s="29"/>
      <c r="P139" s="29"/>
      <c r="Q139" s="29"/>
      <c r="T139" s="27"/>
      <c r="U139" s="27"/>
    </row>
    <row r="140">
      <c r="A140" s="26"/>
      <c r="B140" s="26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O140" s="29"/>
      <c r="P140" s="29"/>
      <c r="Q140" s="29"/>
      <c r="T140" s="27"/>
      <c r="U140" s="27"/>
    </row>
    <row r="141">
      <c r="A141" s="26"/>
      <c r="B141" s="26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O141" s="29"/>
      <c r="P141" s="29"/>
      <c r="Q141" s="29"/>
      <c r="T141" s="27"/>
      <c r="U141" s="27"/>
    </row>
    <row r="142">
      <c r="A142" s="26"/>
      <c r="B142" s="26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O142" s="29"/>
      <c r="P142" s="29"/>
      <c r="Q142" s="29"/>
      <c r="T142" s="27"/>
      <c r="U142" s="27"/>
    </row>
    <row r="143">
      <c r="A143" s="26"/>
      <c r="B143" s="26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O143" s="29"/>
      <c r="P143" s="29"/>
      <c r="Q143" s="29"/>
      <c r="T143" s="27"/>
      <c r="U143" s="27"/>
    </row>
    <row r="144">
      <c r="A144" s="26"/>
      <c r="B144" s="26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O144" s="29"/>
      <c r="P144" s="29"/>
      <c r="Q144" s="29"/>
      <c r="T144" s="27"/>
      <c r="U144" s="27"/>
    </row>
    <row r="145">
      <c r="A145" s="26"/>
      <c r="B145" s="26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O145" s="29"/>
      <c r="P145" s="29"/>
      <c r="Q145" s="29"/>
      <c r="T145" s="27"/>
      <c r="U145" s="27"/>
    </row>
    <row r="146">
      <c r="A146" s="26"/>
      <c r="B146" s="26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O146" s="29"/>
      <c r="P146" s="29"/>
      <c r="Q146" s="29"/>
      <c r="T146" s="27"/>
      <c r="U146" s="27"/>
    </row>
    <row r="147">
      <c r="A147" s="26"/>
      <c r="B147" s="26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O147" s="29"/>
      <c r="P147" s="29"/>
      <c r="Q147" s="29"/>
      <c r="T147" s="27"/>
      <c r="U147" s="27"/>
    </row>
    <row r="148">
      <c r="A148" s="26"/>
      <c r="B148" s="26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O148" s="29"/>
      <c r="P148" s="29"/>
      <c r="Q148" s="29"/>
      <c r="T148" s="27"/>
      <c r="U148" s="27"/>
    </row>
    <row r="149">
      <c r="A149" s="26"/>
      <c r="B149" s="26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O149" s="29"/>
      <c r="P149" s="29"/>
      <c r="Q149" s="29"/>
      <c r="T149" s="27"/>
      <c r="U149" s="27"/>
    </row>
    <row r="150">
      <c r="A150" s="26"/>
      <c r="B150" s="26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O150" s="29"/>
      <c r="P150" s="29"/>
      <c r="Q150" s="29"/>
      <c r="T150" s="27"/>
      <c r="U150" s="27"/>
    </row>
    <row r="151">
      <c r="A151" s="26"/>
      <c r="B151" s="26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O151" s="29"/>
      <c r="P151" s="29"/>
      <c r="Q151" s="29"/>
      <c r="T151" s="27"/>
      <c r="U151" s="27"/>
    </row>
    <row r="152">
      <c r="A152" s="26"/>
      <c r="B152" s="26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O152" s="29"/>
      <c r="P152" s="29"/>
      <c r="Q152" s="29"/>
      <c r="T152" s="27"/>
      <c r="U152" s="27"/>
    </row>
    <row r="153">
      <c r="A153" s="26"/>
      <c r="B153" s="26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O153" s="29"/>
      <c r="P153" s="29"/>
      <c r="Q153" s="29"/>
      <c r="T153" s="27"/>
      <c r="U153" s="27"/>
    </row>
    <row r="154">
      <c r="A154" s="26"/>
      <c r="B154" s="26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O154" s="29"/>
      <c r="P154" s="29"/>
      <c r="Q154" s="29"/>
      <c r="T154" s="27"/>
      <c r="U154" s="27"/>
    </row>
    <row r="155">
      <c r="A155" s="26"/>
      <c r="B155" s="26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O155" s="29"/>
      <c r="P155" s="29"/>
      <c r="Q155" s="29"/>
      <c r="T155" s="27"/>
      <c r="U155" s="27"/>
    </row>
    <row r="156">
      <c r="A156" s="26"/>
      <c r="B156" s="26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O156" s="29"/>
      <c r="P156" s="29"/>
      <c r="Q156" s="29"/>
      <c r="T156" s="27"/>
      <c r="U156" s="27"/>
    </row>
    <row r="157">
      <c r="A157" s="26"/>
      <c r="B157" s="26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O157" s="29"/>
      <c r="P157" s="29"/>
      <c r="Q157" s="29"/>
      <c r="T157" s="27"/>
      <c r="U157" s="27"/>
    </row>
    <row r="158">
      <c r="A158" s="26"/>
      <c r="B158" s="26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O158" s="29"/>
      <c r="P158" s="29"/>
      <c r="Q158" s="29"/>
      <c r="T158" s="27"/>
      <c r="U158" s="27"/>
    </row>
    <row r="159">
      <c r="A159" s="26"/>
      <c r="B159" s="26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O159" s="29"/>
      <c r="P159" s="29"/>
      <c r="Q159" s="29"/>
      <c r="T159" s="27"/>
      <c r="U159" s="27"/>
    </row>
    <row r="160">
      <c r="A160" s="26"/>
      <c r="B160" s="26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O160" s="29"/>
      <c r="P160" s="29"/>
      <c r="Q160" s="29"/>
      <c r="T160" s="27"/>
      <c r="U160" s="27"/>
    </row>
    <row r="161">
      <c r="A161" s="26"/>
      <c r="B161" s="26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O161" s="29"/>
      <c r="P161" s="29"/>
      <c r="Q161" s="29"/>
      <c r="T161" s="27"/>
      <c r="U161" s="27"/>
    </row>
    <row r="162">
      <c r="A162" s="26"/>
      <c r="B162" s="26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O162" s="29"/>
      <c r="P162" s="29"/>
      <c r="Q162" s="29"/>
      <c r="T162" s="27"/>
      <c r="U162" s="27"/>
    </row>
    <row r="163">
      <c r="A163" s="26"/>
      <c r="B163" s="26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O163" s="29"/>
      <c r="P163" s="29"/>
      <c r="Q163" s="29"/>
      <c r="T163" s="27"/>
      <c r="U163" s="27"/>
    </row>
    <row r="164">
      <c r="A164" s="26"/>
      <c r="B164" s="26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O164" s="29"/>
      <c r="P164" s="29"/>
      <c r="Q164" s="29"/>
      <c r="T164" s="27"/>
      <c r="U164" s="27"/>
    </row>
    <row r="165">
      <c r="A165" s="26"/>
      <c r="B165" s="26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O165" s="29"/>
      <c r="P165" s="29"/>
      <c r="Q165" s="29"/>
      <c r="T165" s="27"/>
      <c r="U165" s="27"/>
    </row>
    <row r="166">
      <c r="A166" s="26"/>
      <c r="B166" s="26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O166" s="29"/>
      <c r="P166" s="29"/>
      <c r="Q166" s="29"/>
      <c r="T166" s="27"/>
      <c r="U166" s="27"/>
    </row>
    <row r="167">
      <c r="A167" s="26"/>
      <c r="B167" s="26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O167" s="29"/>
      <c r="P167" s="29"/>
      <c r="Q167" s="29"/>
      <c r="T167" s="27"/>
      <c r="U167" s="27"/>
    </row>
    <row r="168">
      <c r="A168" s="26"/>
      <c r="B168" s="26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O168" s="29"/>
      <c r="P168" s="29"/>
      <c r="Q168" s="29"/>
      <c r="T168" s="27"/>
      <c r="U168" s="27"/>
    </row>
    <row r="169">
      <c r="A169" s="26"/>
      <c r="B169" s="26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O169" s="29"/>
      <c r="P169" s="29"/>
      <c r="Q169" s="29"/>
      <c r="T169" s="27"/>
      <c r="U169" s="27"/>
    </row>
    <row r="170">
      <c r="A170" s="26"/>
      <c r="B170" s="26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O170" s="29"/>
      <c r="P170" s="29"/>
      <c r="Q170" s="29"/>
      <c r="T170" s="27"/>
      <c r="U170" s="27"/>
    </row>
    <row r="171">
      <c r="A171" s="26"/>
      <c r="B171" s="26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O171" s="29"/>
      <c r="P171" s="29"/>
      <c r="Q171" s="29"/>
      <c r="T171" s="27"/>
      <c r="U171" s="27"/>
    </row>
    <row r="172">
      <c r="A172" s="26"/>
      <c r="B172" s="26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O172" s="29"/>
      <c r="P172" s="29"/>
      <c r="Q172" s="29"/>
      <c r="T172" s="27"/>
      <c r="U172" s="27"/>
    </row>
    <row r="173">
      <c r="A173" s="26"/>
      <c r="B173" s="26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O173" s="29"/>
      <c r="P173" s="29"/>
      <c r="Q173" s="29"/>
      <c r="T173" s="27"/>
      <c r="U173" s="27"/>
    </row>
    <row r="174">
      <c r="A174" s="26"/>
      <c r="B174" s="26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O174" s="29"/>
      <c r="P174" s="29"/>
      <c r="Q174" s="29"/>
      <c r="T174" s="27"/>
      <c r="U174" s="27"/>
    </row>
    <row r="175">
      <c r="A175" s="26"/>
      <c r="B175" s="26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O175" s="29"/>
      <c r="P175" s="29"/>
      <c r="Q175" s="29"/>
      <c r="T175" s="27"/>
      <c r="U175" s="27"/>
    </row>
    <row r="176">
      <c r="A176" s="26"/>
      <c r="B176" s="26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O176" s="29"/>
      <c r="P176" s="29"/>
      <c r="Q176" s="29"/>
      <c r="T176" s="27"/>
      <c r="U176" s="27"/>
    </row>
    <row r="177">
      <c r="A177" s="26"/>
      <c r="B177" s="26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O177" s="29"/>
      <c r="P177" s="29"/>
      <c r="Q177" s="29"/>
      <c r="T177" s="27"/>
      <c r="U177" s="27"/>
    </row>
    <row r="178">
      <c r="A178" s="26"/>
      <c r="B178" s="26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O178" s="29"/>
      <c r="P178" s="29"/>
      <c r="Q178" s="29"/>
      <c r="T178" s="27"/>
      <c r="U178" s="27"/>
    </row>
    <row r="179">
      <c r="A179" s="26"/>
      <c r="B179" s="26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O179" s="29"/>
      <c r="P179" s="29"/>
      <c r="Q179" s="29"/>
      <c r="T179" s="27"/>
      <c r="U179" s="27"/>
    </row>
    <row r="180">
      <c r="A180" s="26"/>
      <c r="B180" s="26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O180" s="29"/>
      <c r="P180" s="29"/>
      <c r="Q180" s="29"/>
      <c r="T180" s="27"/>
      <c r="U180" s="27"/>
    </row>
    <row r="181">
      <c r="A181" s="26"/>
      <c r="B181" s="26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O181" s="29"/>
      <c r="P181" s="29"/>
      <c r="Q181" s="29"/>
      <c r="T181" s="27"/>
      <c r="U181" s="27"/>
    </row>
    <row r="182">
      <c r="A182" s="26"/>
      <c r="B182" s="26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O182" s="29"/>
      <c r="P182" s="29"/>
      <c r="Q182" s="29"/>
      <c r="T182" s="27"/>
      <c r="U182" s="27"/>
    </row>
    <row r="183">
      <c r="A183" s="26"/>
      <c r="B183" s="26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O183" s="29"/>
      <c r="P183" s="29"/>
      <c r="Q183" s="29"/>
      <c r="T183" s="27"/>
      <c r="U183" s="27"/>
    </row>
    <row r="184">
      <c r="A184" s="26"/>
      <c r="B184" s="26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O184" s="29"/>
      <c r="P184" s="29"/>
      <c r="Q184" s="29"/>
      <c r="T184" s="27"/>
      <c r="U184" s="27"/>
    </row>
    <row r="185">
      <c r="A185" s="26"/>
      <c r="B185" s="26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O185" s="29"/>
      <c r="P185" s="29"/>
      <c r="Q185" s="29"/>
      <c r="T185" s="27"/>
      <c r="U185" s="27"/>
    </row>
    <row r="186">
      <c r="A186" s="26"/>
      <c r="B186" s="26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O186" s="29"/>
      <c r="P186" s="29"/>
      <c r="Q186" s="29"/>
      <c r="T186" s="27"/>
      <c r="U186" s="27"/>
    </row>
    <row r="187">
      <c r="A187" s="26"/>
      <c r="B187" s="26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O187" s="29"/>
      <c r="P187" s="29"/>
      <c r="Q187" s="29"/>
      <c r="T187" s="27"/>
      <c r="U187" s="27"/>
    </row>
    <row r="188">
      <c r="A188" s="26"/>
      <c r="B188" s="26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O188" s="29"/>
      <c r="P188" s="29"/>
      <c r="Q188" s="29"/>
      <c r="T188" s="27"/>
      <c r="U188" s="27"/>
    </row>
    <row r="189">
      <c r="A189" s="26"/>
      <c r="B189" s="26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O189" s="29"/>
      <c r="P189" s="29"/>
      <c r="Q189" s="29"/>
      <c r="T189" s="27"/>
      <c r="U189" s="27"/>
    </row>
    <row r="190">
      <c r="A190" s="26"/>
      <c r="B190" s="26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O190" s="29"/>
      <c r="P190" s="29"/>
      <c r="Q190" s="29"/>
      <c r="T190" s="27"/>
      <c r="U190" s="27"/>
    </row>
    <row r="191">
      <c r="A191" s="26"/>
      <c r="B191" s="26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O191" s="29"/>
      <c r="P191" s="29"/>
      <c r="Q191" s="29"/>
      <c r="T191" s="27"/>
      <c r="U191" s="27"/>
    </row>
    <row r="192">
      <c r="A192" s="26"/>
      <c r="B192" s="26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O192" s="29"/>
      <c r="P192" s="29"/>
      <c r="Q192" s="29"/>
      <c r="T192" s="27"/>
      <c r="U192" s="27"/>
    </row>
    <row r="193">
      <c r="A193" s="26"/>
      <c r="B193" s="26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O193" s="29"/>
      <c r="P193" s="29"/>
      <c r="Q193" s="29"/>
      <c r="T193" s="27"/>
      <c r="U193" s="27"/>
    </row>
    <row r="194">
      <c r="A194" s="26"/>
      <c r="B194" s="26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O194" s="29"/>
      <c r="P194" s="29"/>
      <c r="Q194" s="29"/>
      <c r="T194" s="27"/>
      <c r="U194" s="27"/>
    </row>
    <row r="195">
      <c r="A195" s="26"/>
      <c r="B195" s="26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O195" s="29"/>
      <c r="P195" s="29"/>
      <c r="Q195" s="29"/>
      <c r="T195" s="27"/>
      <c r="U195" s="27"/>
    </row>
    <row r="196">
      <c r="A196" s="26"/>
      <c r="B196" s="26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O196" s="29"/>
      <c r="P196" s="29"/>
      <c r="Q196" s="29"/>
      <c r="T196" s="27"/>
      <c r="U196" s="27"/>
    </row>
    <row r="197">
      <c r="A197" s="26"/>
      <c r="B197" s="26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O197" s="29"/>
      <c r="P197" s="29"/>
      <c r="Q197" s="29"/>
      <c r="T197" s="27"/>
      <c r="U197" s="27"/>
    </row>
    <row r="198">
      <c r="A198" s="26"/>
      <c r="B198" s="26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O198" s="29"/>
      <c r="P198" s="29"/>
      <c r="Q198" s="29"/>
      <c r="T198" s="27"/>
      <c r="U198" s="27"/>
    </row>
    <row r="199">
      <c r="A199" s="26"/>
      <c r="B199" s="26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O199" s="29"/>
      <c r="P199" s="29"/>
      <c r="Q199" s="29"/>
      <c r="T199" s="27"/>
      <c r="U199" s="27"/>
    </row>
    <row r="200">
      <c r="A200" s="26"/>
      <c r="B200" s="26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O200" s="29"/>
      <c r="P200" s="29"/>
      <c r="Q200" s="29"/>
      <c r="T200" s="27"/>
      <c r="U200" s="27"/>
    </row>
    <row r="201">
      <c r="A201" s="26"/>
      <c r="B201" s="26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O201" s="29"/>
      <c r="P201" s="29"/>
      <c r="Q201" s="29"/>
      <c r="T201" s="27"/>
      <c r="U201" s="27"/>
    </row>
    <row r="202">
      <c r="A202" s="26"/>
      <c r="B202" s="26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O202" s="29"/>
      <c r="P202" s="29"/>
      <c r="Q202" s="29"/>
      <c r="T202" s="27"/>
      <c r="U202" s="27"/>
    </row>
    <row r="203">
      <c r="A203" s="26"/>
      <c r="B203" s="26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O203" s="29"/>
      <c r="P203" s="29"/>
      <c r="Q203" s="29"/>
      <c r="T203" s="27"/>
      <c r="U203" s="27"/>
    </row>
    <row r="204">
      <c r="A204" s="26"/>
      <c r="B204" s="26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O204" s="29"/>
      <c r="P204" s="29"/>
      <c r="Q204" s="29"/>
      <c r="T204" s="27"/>
      <c r="U204" s="27"/>
    </row>
    <row r="205">
      <c r="A205" s="26"/>
      <c r="B205" s="26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O205" s="29"/>
      <c r="P205" s="29"/>
      <c r="Q205" s="29"/>
      <c r="T205" s="27"/>
      <c r="U205" s="27"/>
    </row>
    <row r="206">
      <c r="A206" s="26"/>
      <c r="B206" s="26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O206" s="29"/>
      <c r="P206" s="29"/>
      <c r="Q206" s="29"/>
      <c r="T206" s="27"/>
      <c r="U206" s="27"/>
    </row>
    <row r="207">
      <c r="A207" s="26"/>
      <c r="B207" s="26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O207" s="29"/>
      <c r="P207" s="29"/>
      <c r="Q207" s="29"/>
      <c r="T207" s="27"/>
      <c r="U207" s="27"/>
    </row>
    <row r="208">
      <c r="A208" s="26"/>
      <c r="B208" s="26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O208" s="29"/>
      <c r="P208" s="29"/>
      <c r="Q208" s="29"/>
      <c r="T208" s="27"/>
      <c r="U208" s="27"/>
    </row>
    <row r="209">
      <c r="A209" s="26"/>
      <c r="B209" s="26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O209" s="29"/>
      <c r="P209" s="29"/>
      <c r="Q209" s="29"/>
      <c r="T209" s="27"/>
      <c r="U209" s="27"/>
    </row>
    <row r="210">
      <c r="A210" s="26"/>
      <c r="B210" s="26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O210" s="29"/>
      <c r="P210" s="29"/>
      <c r="Q210" s="29"/>
      <c r="T210" s="27"/>
      <c r="U210" s="27"/>
    </row>
    <row r="211">
      <c r="A211" s="26"/>
      <c r="B211" s="26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O211" s="29"/>
      <c r="P211" s="29"/>
      <c r="Q211" s="29"/>
      <c r="T211" s="27"/>
      <c r="U211" s="27"/>
    </row>
    <row r="212">
      <c r="A212" s="26"/>
      <c r="B212" s="26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O212" s="29"/>
      <c r="P212" s="29"/>
      <c r="Q212" s="29"/>
      <c r="T212" s="27"/>
      <c r="U212" s="27"/>
    </row>
    <row r="213">
      <c r="A213" s="26"/>
      <c r="B213" s="26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O213" s="29"/>
      <c r="P213" s="29"/>
      <c r="Q213" s="29"/>
      <c r="T213" s="27"/>
      <c r="U213" s="27"/>
    </row>
    <row r="214">
      <c r="A214" s="26"/>
      <c r="B214" s="26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O214" s="29"/>
      <c r="P214" s="29"/>
      <c r="Q214" s="29"/>
      <c r="T214" s="27"/>
      <c r="U214" s="27"/>
    </row>
    <row r="215">
      <c r="A215" s="26"/>
      <c r="B215" s="26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O215" s="29"/>
      <c r="P215" s="29"/>
      <c r="Q215" s="29"/>
      <c r="T215" s="27"/>
      <c r="U215" s="27"/>
    </row>
    <row r="216">
      <c r="A216" s="26"/>
      <c r="B216" s="26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O216" s="29"/>
      <c r="P216" s="29"/>
      <c r="Q216" s="29"/>
      <c r="T216" s="27"/>
      <c r="U216" s="27"/>
    </row>
    <row r="217">
      <c r="A217" s="26"/>
      <c r="B217" s="26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O217" s="29"/>
      <c r="P217" s="29"/>
      <c r="Q217" s="29"/>
      <c r="T217" s="27"/>
      <c r="U217" s="27"/>
    </row>
    <row r="218">
      <c r="A218" s="26"/>
      <c r="B218" s="26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O218" s="29"/>
      <c r="P218" s="29"/>
      <c r="Q218" s="29"/>
      <c r="T218" s="27"/>
      <c r="U218" s="27"/>
    </row>
    <row r="219">
      <c r="A219" s="26"/>
      <c r="B219" s="26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O219" s="29"/>
      <c r="P219" s="29"/>
      <c r="Q219" s="29"/>
      <c r="T219" s="27"/>
      <c r="U219" s="27"/>
    </row>
    <row r="220">
      <c r="A220" s="26"/>
      <c r="B220" s="26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O220" s="29"/>
      <c r="P220" s="29"/>
      <c r="Q220" s="29"/>
      <c r="T220" s="27"/>
      <c r="U220" s="27"/>
    </row>
    <row r="221">
      <c r="A221" s="26"/>
      <c r="B221" s="26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O221" s="29"/>
      <c r="P221" s="29"/>
      <c r="Q221" s="29"/>
      <c r="T221" s="27"/>
      <c r="U221" s="27"/>
    </row>
    <row r="222">
      <c r="A222" s="26"/>
      <c r="B222" s="26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O222" s="29"/>
      <c r="P222" s="29"/>
      <c r="Q222" s="29"/>
      <c r="T222" s="27"/>
      <c r="U222" s="27"/>
    </row>
    <row r="223">
      <c r="A223" s="26"/>
      <c r="B223" s="26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O223" s="29"/>
      <c r="P223" s="29"/>
      <c r="Q223" s="29"/>
      <c r="T223" s="27"/>
      <c r="U223" s="27"/>
    </row>
    <row r="224">
      <c r="A224" s="26"/>
      <c r="B224" s="26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O224" s="29"/>
      <c r="P224" s="29"/>
      <c r="Q224" s="29"/>
      <c r="T224" s="27"/>
      <c r="U224" s="27"/>
    </row>
    <row r="225">
      <c r="A225" s="26"/>
      <c r="B225" s="26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O225" s="29"/>
      <c r="P225" s="29"/>
      <c r="Q225" s="29"/>
      <c r="T225" s="27"/>
      <c r="U225" s="27"/>
    </row>
    <row r="226">
      <c r="A226" s="26"/>
      <c r="B226" s="26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O226" s="29"/>
      <c r="P226" s="29"/>
      <c r="Q226" s="29"/>
      <c r="T226" s="27"/>
      <c r="U226" s="27"/>
    </row>
    <row r="227">
      <c r="A227" s="26"/>
      <c r="B227" s="26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O227" s="29"/>
      <c r="P227" s="29"/>
      <c r="Q227" s="29"/>
      <c r="T227" s="27"/>
      <c r="U227" s="27"/>
    </row>
    <row r="228">
      <c r="A228" s="26"/>
      <c r="B228" s="26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O228" s="29"/>
      <c r="P228" s="29"/>
      <c r="Q228" s="29"/>
      <c r="T228" s="27"/>
      <c r="U228" s="27"/>
    </row>
    <row r="229">
      <c r="A229" s="26"/>
      <c r="B229" s="26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O229" s="29"/>
      <c r="P229" s="29"/>
      <c r="Q229" s="29"/>
      <c r="T229" s="27"/>
      <c r="U229" s="27"/>
    </row>
    <row r="230">
      <c r="A230" s="26"/>
      <c r="B230" s="26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O230" s="29"/>
      <c r="P230" s="29"/>
      <c r="Q230" s="29"/>
      <c r="T230" s="27"/>
      <c r="U230" s="27"/>
    </row>
    <row r="231">
      <c r="A231" s="26"/>
      <c r="B231" s="26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O231" s="29"/>
      <c r="P231" s="29"/>
      <c r="Q231" s="29"/>
      <c r="T231" s="27"/>
      <c r="U231" s="27"/>
    </row>
    <row r="232">
      <c r="A232" s="26"/>
      <c r="B232" s="26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O232" s="29"/>
      <c r="P232" s="29"/>
      <c r="Q232" s="29"/>
      <c r="T232" s="27"/>
      <c r="U232" s="27"/>
    </row>
    <row r="233">
      <c r="A233" s="26"/>
      <c r="B233" s="26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O233" s="29"/>
      <c r="P233" s="29"/>
      <c r="Q233" s="29"/>
      <c r="T233" s="27"/>
      <c r="U233" s="27"/>
    </row>
    <row r="234">
      <c r="A234" s="26"/>
      <c r="B234" s="26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O234" s="29"/>
      <c r="P234" s="29"/>
      <c r="Q234" s="29"/>
      <c r="T234" s="27"/>
      <c r="U234" s="27"/>
    </row>
    <row r="235">
      <c r="A235" s="26"/>
      <c r="B235" s="26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O235" s="29"/>
      <c r="P235" s="29"/>
      <c r="Q235" s="29"/>
      <c r="T235" s="27"/>
      <c r="U235" s="27"/>
    </row>
    <row r="236">
      <c r="A236" s="26"/>
      <c r="B236" s="26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O236" s="29"/>
      <c r="P236" s="29"/>
      <c r="Q236" s="29"/>
      <c r="T236" s="27"/>
      <c r="U236" s="27"/>
    </row>
    <row r="237">
      <c r="A237" s="26"/>
      <c r="B237" s="26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O237" s="29"/>
      <c r="P237" s="29"/>
      <c r="Q237" s="29"/>
      <c r="T237" s="27"/>
      <c r="U237" s="27"/>
    </row>
    <row r="238">
      <c r="A238" s="26"/>
      <c r="B238" s="26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O238" s="29"/>
      <c r="P238" s="29"/>
      <c r="Q238" s="29"/>
      <c r="T238" s="27"/>
      <c r="U238" s="27"/>
    </row>
    <row r="239">
      <c r="A239" s="26"/>
      <c r="B239" s="26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O239" s="29"/>
      <c r="P239" s="29"/>
      <c r="Q239" s="29"/>
      <c r="T239" s="27"/>
      <c r="U239" s="27"/>
    </row>
    <row r="240">
      <c r="A240" s="26"/>
      <c r="B240" s="26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O240" s="29"/>
      <c r="P240" s="29"/>
      <c r="Q240" s="29"/>
      <c r="T240" s="27"/>
      <c r="U240" s="27"/>
    </row>
    <row r="241">
      <c r="A241" s="26"/>
      <c r="B241" s="26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O241" s="29"/>
      <c r="P241" s="29"/>
      <c r="Q241" s="29"/>
      <c r="T241" s="27"/>
      <c r="U241" s="27"/>
    </row>
    <row r="242">
      <c r="A242" s="26"/>
      <c r="B242" s="26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O242" s="29"/>
      <c r="P242" s="29"/>
      <c r="Q242" s="29"/>
      <c r="T242" s="27"/>
      <c r="U242" s="27"/>
    </row>
    <row r="243">
      <c r="A243" s="26"/>
      <c r="B243" s="26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O243" s="29"/>
      <c r="P243" s="29"/>
      <c r="Q243" s="29"/>
      <c r="T243" s="27"/>
      <c r="U243" s="27"/>
    </row>
    <row r="244">
      <c r="A244" s="26"/>
      <c r="B244" s="26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O244" s="29"/>
      <c r="P244" s="29"/>
      <c r="Q244" s="29"/>
      <c r="T244" s="27"/>
      <c r="U244" s="27"/>
    </row>
    <row r="245">
      <c r="A245" s="26"/>
      <c r="B245" s="26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O245" s="29"/>
      <c r="P245" s="29"/>
      <c r="Q245" s="29"/>
      <c r="T245" s="27"/>
      <c r="U245" s="27"/>
    </row>
    <row r="246">
      <c r="A246" s="26"/>
      <c r="B246" s="26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O246" s="29"/>
      <c r="P246" s="29"/>
      <c r="Q246" s="29"/>
      <c r="T246" s="27"/>
      <c r="U246" s="27"/>
    </row>
    <row r="247">
      <c r="A247" s="26"/>
      <c r="B247" s="26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O247" s="29"/>
      <c r="P247" s="29"/>
      <c r="Q247" s="29"/>
      <c r="T247" s="27"/>
      <c r="U247" s="27"/>
    </row>
    <row r="248">
      <c r="A248" s="26"/>
      <c r="B248" s="26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O248" s="29"/>
      <c r="P248" s="29"/>
      <c r="Q248" s="29"/>
      <c r="T248" s="27"/>
      <c r="U248" s="27"/>
    </row>
    <row r="249">
      <c r="A249" s="26"/>
      <c r="B249" s="26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O249" s="29"/>
      <c r="P249" s="29"/>
      <c r="Q249" s="29"/>
      <c r="T249" s="27"/>
      <c r="U249" s="27"/>
    </row>
    <row r="250">
      <c r="A250" s="26"/>
      <c r="B250" s="26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O250" s="29"/>
      <c r="P250" s="29"/>
      <c r="Q250" s="29"/>
      <c r="T250" s="27"/>
      <c r="U250" s="27"/>
    </row>
    <row r="251">
      <c r="A251" s="26"/>
      <c r="B251" s="26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O251" s="29"/>
      <c r="P251" s="29"/>
      <c r="Q251" s="29"/>
      <c r="T251" s="27"/>
      <c r="U251" s="27"/>
    </row>
    <row r="252">
      <c r="A252" s="26"/>
      <c r="B252" s="26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O252" s="29"/>
      <c r="P252" s="29"/>
      <c r="Q252" s="29"/>
      <c r="T252" s="27"/>
      <c r="U252" s="27"/>
    </row>
    <row r="253">
      <c r="A253" s="26"/>
      <c r="B253" s="26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O253" s="29"/>
      <c r="P253" s="29"/>
      <c r="Q253" s="29"/>
      <c r="T253" s="27"/>
      <c r="U253" s="27"/>
    </row>
    <row r="254">
      <c r="A254" s="26"/>
      <c r="B254" s="26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O254" s="29"/>
      <c r="P254" s="29"/>
      <c r="Q254" s="29"/>
      <c r="T254" s="27"/>
      <c r="U254" s="27"/>
    </row>
    <row r="255">
      <c r="A255" s="26"/>
      <c r="B255" s="26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O255" s="29"/>
      <c r="P255" s="29"/>
      <c r="Q255" s="29"/>
      <c r="T255" s="27"/>
      <c r="U255" s="27"/>
    </row>
    <row r="256">
      <c r="A256" s="26"/>
      <c r="B256" s="26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O256" s="29"/>
      <c r="P256" s="29"/>
      <c r="Q256" s="29"/>
      <c r="T256" s="27"/>
      <c r="U256" s="27"/>
    </row>
    <row r="257">
      <c r="A257" s="26"/>
      <c r="B257" s="26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O257" s="29"/>
      <c r="P257" s="29"/>
      <c r="Q257" s="29"/>
      <c r="T257" s="27"/>
      <c r="U257" s="27"/>
    </row>
    <row r="258">
      <c r="A258" s="26"/>
      <c r="B258" s="26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O258" s="29"/>
      <c r="P258" s="29"/>
      <c r="Q258" s="29"/>
      <c r="T258" s="27"/>
      <c r="U258" s="27"/>
    </row>
    <row r="259">
      <c r="A259" s="26"/>
      <c r="B259" s="26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O259" s="29"/>
      <c r="P259" s="29"/>
      <c r="Q259" s="29"/>
      <c r="T259" s="27"/>
      <c r="U259" s="27"/>
    </row>
    <row r="260">
      <c r="A260" s="26"/>
      <c r="B260" s="26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O260" s="29"/>
      <c r="P260" s="29"/>
      <c r="Q260" s="29"/>
      <c r="T260" s="27"/>
      <c r="U260" s="27"/>
    </row>
    <row r="261">
      <c r="A261" s="26"/>
      <c r="B261" s="26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O261" s="29"/>
      <c r="P261" s="29"/>
      <c r="Q261" s="29"/>
      <c r="T261" s="27"/>
      <c r="U261" s="27"/>
    </row>
    <row r="262">
      <c r="A262" s="26"/>
      <c r="B262" s="26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O262" s="29"/>
      <c r="P262" s="29"/>
      <c r="Q262" s="29"/>
      <c r="T262" s="27"/>
      <c r="U262" s="27"/>
    </row>
    <row r="263">
      <c r="A263" s="26"/>
      <c r="B263" s="26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O263" s="29"/>
      <c r="P263" s="29"/>
      <c r="Q263" s="29"/>
      <c r="T263" s="27"/>
      <c r="U263" s="27"/>
    </row>
    <row r="264">
      <c r="A264" s="26"/>
      <c r="B264" s="26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O264" s="29"/>
      <c r="P264" s="29"/>
      <c r="Q264" s="29"/>
      <c r="T264" s="27"/>
      <c r="U264" s="27"/>
    </row>
    <row r="265">
      <c r="A265" s="26"/>
      <c r="B265" s="26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O265" s="29"/>
      <c r="P265" s="29"/>
      <c r="Q265" s="29"/>
      <c r="T265" s="27"/>
      <c r="U265" s="27"/>
    </row>
    <row r="266">
      <c r="A266" s="26"/>
      <c r="B266" s="26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O266" s="29"/>
      <c r="P266" s="29"/>
      <c r="Q266" s="29"/>
      <c r="T266" s="27"/>
      <c r="U266" s="27"/>
    </row>
    <row r="267">
      <c r="A267" s="26"/>
      <c r="B267" s="26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O267" s="29"/>
      <c r="P267" s="29"/>
      <c r="Q267" s="29"/>
      <c r="T267" s="27"/>
      <c r="U267" s="27"/>
    </row>
    <row r="268">
      <c r="A268" s="26"/>
      <c r="B268" s="26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O268" s="29"/>
      <c r="P268" s="29"/>
      <c r="Q268" s="29"/>
      <c r="T268" s="27"/>
      <c r="U268" s="27"/>
    </row>
    <row r="269">
      <c r="A269" s="26"/>
      <c r="B269" s="26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O269" s="29"/>
      <c r="P269" s="29"/>
      <c r="Q269" s="29"/>
      <c r="T269" s="27"/>
      <c r="U269" s="27"/>
    </row>
    <row r="270">
      <c r="A270" s="26"/>
      <c r="B270" s="26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O270" s="29"/>
      <c r="P270" s="29"/>
      <c r="Q270" s="29"/>
      <c r="T270" s="27"/>
      <c r="U270" s="27"/>
    </row>
    <row r="271">
      <c r="A271" s="26"/>
      <c r="B271" s="26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O271" s="29"/>
      <c r="P271" s="29"/>
      <c r="Q271" s="29"/>
      <c r="T271" s="27"/>
      <c r="U271" s="27"/>
    </row>
    <row r="272">
      <c r="A272" s="26"/>
      <c r="B272" s="26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O272" s="29"/>
      <c r="P272" s="29"/>
      <c r="Q272" s="29"/>
      <c r="T272" s="27"/>
      <c r="U272" s="27"/>
    </row>
    <row r="273">
      <c r="A273" s="26"/>
      <c r="B273" s="26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O273" s="29"/>
      <c r="P273" s="29"/>
      <c r="Q273" s="29"/>
      <c r="T273" s="27"/>
      <c r="U273" s="27"/>
    </row>
    <row r="274">
      <c r="A274" s="26"/>
      <c r="B274" s="26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O274" s="29"/>
      <c r="P274" s="29"/>
      <c r="Q274" s="29"/>
      <c r="T274" s="27"/>
      <c r="U274" s="27"/>
    </row>
    <row r="275">
      <c r="A275" s="26"/>
      <c r="B275" s="26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O275" s="29"/>
      <c r="P275" s="29"/>
      <c r="Q275" s="29"/>
      <c r="T275" s="27"/>
      <c r="U275" s="27"/>
    </row>
    <row r="276">
      <c r="A276" s="26"/>
      <c r="B276" s="26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O276" s="29"/>
      <c r="P276" s="29"/>
      <c r="Q276" s="29"/>
      <c r="T276" s="27"/>
      <c r="U276" s="27"/>
    </row>
    <row r="277">
      <c r="A277" s="26"/>
      <c r="B277" s="26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O277" s="29"/>
      <c r="P277" s="29"/>
      <c r="Q277" s="29"/>
      <c r="T277" s="27"/>
      <c r="U277" s="27"/>
    </row>
    <row r="278">
      <c r="A278" s="26"/>
      <c r="B278" s="26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O278" s="29"/>
      <c r="P278" s="29"/>
      <c r="Q278" s="29"/>
      <c r="T278" s="27"/>
      <c r="U278" s="27"/>
    </row>
    <row r="279">
      <c r="A279" s="26"/>
      <c r="B279" s="26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O279" s="29"/>
      <c r="P279" s="29"/>
      <c r="Q279" s="29"/>
      <c r="T279" s="27"/>
      <c r="U279" s="27"/>
    </row>
    <row r="280">
      <c r="A280" s="26"/>
      <c r="B280" s="26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O280" s="29"/>
      <c r="P280" s="29"/>
      <c r="Q280" s="29"/>
      <c r="T280" s="27"/>
      <c r="U280" s="27"/>
    </row>
    <row r="281">
      <c r="A281" s="26"/>
      <c r="B281" s="26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O281" s="29"/>
      <c r="P281" s="29"/>
      <c r="Q281" s="29"/>
      <c r="T281" s="27"/>
      <c r="U281" s="27"/>
    </row>
    <row r="282">
      <c r="A282" s="26"/>
      <c r="B282" s="26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O282" s="29"/>
      <c r="P282" s="29"/>
      <c r="Q282" s="29"/>
      <c r="T282" s="27"/>
      <c r="U282" s="27"/>
    </row>
    <row r="283">
      <c r="A283" s="26"/>
      <c r="B283" s="26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O283" s="29"/>
      <c r="P283" s="29"/>
      <c r="Q283" s="29"/>
      <c r="T283" s="27"/>
      <c r="U283" s="27"/>
    </row>
    <row r="284">
      <c r="A284" s="26"/>
      <c r="B284" s="26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O284" s="29"/>
      <c r="P284" s="29"/>
      <c r="Q284" s="29"/>
      <c r="T284" s="27"/>
      <c r="U284" s="27"/>
    </row>
    <row r="285">
      <c r="A285" s="26"/>
      <c r="B285" s="26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O285" s="29"/>
      <c r="P285" s="29"/>
      <c r="Q285" s="29"/>
      <c r="T285" s="27"/>
      <c r="U285" s="27"/>
    </row>
    <row r="286">
      <c r="A286" s="26"/>
      <c r="B286" s="26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O286" s="29"/>
      <c r="P286" s="29"/>
      <c r="Q286" s="29"/>
      <c r="T286" s="27"/>
      <c r="U286" s="27"/>
    </row>
    <row r="287">
      <c r="A287" s="26"/>
      <c r="B287" s="26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O287" s="29"/>
      <c r="P287" s="29"/>
      <c r="Q287" s="29"/>
      <c r="T287" s="27"/>
      <c r="U287" s="27"/>
    </row>
    <row r="288">
      <c r="A288" s="26"/>
      <c r="B288" s="26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O288" s="29"/>
      <c r="P288" s="29"/>
      <c r="Q288" s="29"/>
      <c r="T288" s="27"/>
      <c r="U288" s="27"/>
    </row>
    <row r="289">
      <c r="A289" s="26"/>
      <c r="B289" s="26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O289" s="29"/>
      <c r="P289" s="29"/>
      <c r="Q289" s="29"/>
      <c r="T289" s="27"/>
      <c r="U289" s="27"/>
    </row>
    <row r="290">
      <c r="A290" s="26"/>
      <c r="B290" s="26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O290" s="29"/>
      <c r="P290" s="29"/>
      <c r="Q290" s="29"/>
      <c r="T290" s="27"/>
      <c r="U290" s="27"/>
    </row>
    <row r="291">
      <c r="A291" s="26"/>
      <c r="B291" s="26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O291" s="29"/>
      <c r="P291" s="29"/>
      <c r="Q291" s="29"/>
      <c r="T291" s="27"/>
      <c r="U291" s="27"/>
    </row>
    <row r="292">
      <c r="A292" s="26"/>
      <c r="B292" s="26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O292" s="29"/>
      <c r="P292" s="29"/>
      <c r="Q292" s="29"/>
      <c r="T292" s="27"/>
      <c r="U292" s="27"/>
    </row>
    <row r="293">
      <c r="A293" s="26"/>
      <c r="B293" s="26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O293" s="29"/>
      <c r="P293" s="29"/>
      <c r="Q293" s="29"/>
      <c r="T293" s="27"/>
      <c r="U293" s="27"/>
    </row>
    <row r="294">
      <c r="A294" s="26"/>
      <c r="B294" s="26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O294" s="29"/>
      <c r="P294" s="29"/>
      <c r="Q294" s="29"/>
      <c r="T294" s="27"/>
      <c r="U294" s="27"/>
    </row>
    <row r="295">
      <c r="A295" s="26"/>
      <c r="B295" s="26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O295" s="29"/>
      <c r="P295" s="29"/>
      <c r="Q295" s="29"/>
      <c r="T295" s="27"/>
      <c r="U295" s="27"/>
    </row>
    <row r="296">
      <c r="A296" s="26"/>
      <c r="B296" s="26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O296" s="29"/>
      <c r="P296" s="29"/>
      <c r="Q296" s="29"/>
      <c r="T296" s="27"/>
      <c r="U296" s="27"/>
    </row>
    <row r="297">
      <c r="A297" s="26"/>
      <c r="B297" s="26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O297" s="29"/>
      <c r="P297" s="29"/>
      <c r="Q297" s="29"/>
      <c r="T297" s="27"/>
      <c r="U297" s="27"/>
    </row>
    <row r="298">
      <c r="A298" s="26"/>
      <c r="B298" s="26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O298" s="29"/>
      <c r="P298" s="29"/>
      <c r="Q298" s="29"/>
      <c r="T298" s="27"/>
      <c r="U298" s="27"/>
    </row>
    <row r="299">
      <c r="A299" s="26"/>
      <c r="B299" s="26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O299" s="29"/>
      <c r="P299" s="29"/>
      <c r="Q299" s="29"/>
      <c r="T299" s="27"/>
      <c r="U299" s="27"/>
    </row>
    <row r="300">
      <c r="A300" s="26"/>
      <c r="B300" s="26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O300" s="29"/>
      <c r="P300" s="29"/>
      <c r="Q300" s="29"/>
      <c r="T300" s="27"/>
      <c r="U300" s="27"/>
    </row>
    <row r="301">
      <c r="A301" s="26"/>
      <c r="B301" s="26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O301" s="29"/>
      <c r="P301" s="29"/>
      <c r="Q301" s="29"/>
      <c r="T301" s="27"/>
      <c r="U301" s="27"/>
    </row>
    <row r="302">
      <c r="A302" s="26"/>
      <c r="B302" s="26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O302" s="29"/>
      <c r="P302" s="29"/>
      <c r="Q302" s="29"/>
      <c r="T302" s="27"/>
      <c r="U302" s="27"/>
    </row>
    <row r="303">
      <c r="A303" s="26"/>
      <c r="B303" s="26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O303" s="29"/>
      <c r="P303" s="29"/>
      <c r="Q303" s="29"/>
      <c r="T303" s="27"/>
      <c r="U303" s="27"/>
    </row>
    <row r="304">
      <c r="A304" s="26"/>
      <c r="B304" s="26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O304" s="29"/>
      <c r="P304" s="29"/>
      <c r="Q304" s="29"/>
      <c r="T304" s="27"/>
      <c r="U304" s="27"/>
    </row>
    <row r="305">
      <c r="A305" s="26"/>
      <c r="B305" s="26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O305" s="29"/>
      <c r="P305" s="29"/>
      <c r="Q305" s="29"/>
      <c r="T305" s="27"/>
      <c r="U305" s="27"/>
    </row>
    <row r="306">
      <c r="A306" s="26"/>
      <c r="B306" s="26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O306" s="29"/>
      <c r="P306" s="29"/>
      <c r="Q306" s="29"/>
      <c r="T306" s="27"/>
      <c r="U306" s="27"/>
    </row>
    <row r="307">
      <c r="A307" s="26"/>
      <c r="B307" s="26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O307" s="29"/>
      <c r="P307" s="29"/>
      <c r="Q307" s="29"/>
      <c r="T307" s="27"/>
      <c r="U307" s="27"/>
    </row>
    <row r="308">
      <c r="A308" s="26"/>
      <c r="B308" s="26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O308" s="29"/>
      <c r="P308" s="29"/>
      <c r="Q308" s="29"/>
      <c r="T308" s="27"/>
      <c r="U308" s="27"/>
    </row>
    <row r="309">
      <c r="A309" s="26"/>
      <c r="B309" s="26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O309" s="29"/>
      <c r="P309" s="29"/>
      <c r="Q309" s="29"/>
      <c r="T309" s="27"/>
      <c r="U309" s="27"/>
    </row>
    <row r="310">
      <c r="A310" s="26"/>
      <c r="B310" s="26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O310" s="29"/>
      <c r="P310" s="29"/>
      <c r="Q310" s="29"/>
      <c r="T310" s="27"/>
      <c r="U310" s="27"/>
    </row>
    <row r="311">
      <c r="A311" s="26"/>
      <c r="B311" s="26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O311" s="29"/>
      <c r="P311" s="29"/>
      <c r="Q311" s="29"/>
      <c r="T311" s="27"/>
      <c r="U311" s="27"/>
    </row>
    <row r="312">
      <c r="A312" s="26"/>
      <c r="B312" s="26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O312" s="29"/>
      <c r="P312" s="29"/>
      <c r="Q312" s="29"/>
      <c r="T312" s="27"/>
      <c r="U312" s="27"/>
    </row>
    <row r="313">
      <c r="A313" s="26"/>
      <c r="B313" s="26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O313" s="29"/>
      <c r="P313" s="29"/>
      <c r="Q313" s="29"/>
      <c r="T313" s="27"/>
      <c r="U313" s="27"/>
    </row>
    <row r="314">
      <c r="A314" s="26"/>
      <c r="B314" s="26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O314" s="29"/>
      <c r="P314" s="29"/>
      <c r="Q314" s="29"/>
      <c r="T314" s="27"/>
      <c r="U314" s="27"/>
    </row>
    <row r="315">
      <c r="A315" s="26"/>
      <c r="B315" s="26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O315" s="29"/>
      <c r="P315" s="29"/>
      <c r="Q315" s="29"/>
      <c r="T315" s="27"/>
      <c r="U315" s="27"/>
    </row>
    <row r="316">
      <c r="A316" s="26"/>
      <c r="B316" s="26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O316" s="29"/>
      <c r="P316" s="29"/>
      <c r="Q316" s="29"/>
      <c r="T316" s="27"/>
      <c r="U316" s="27"/>
    </row>
    <row r="317">
      <c r="A317" s="26"/>
      <c r="B317" s="26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O317" s="29"/>
      <c r="P317" s="29"/>
      <c r="Q317" s="29"/>
      <c r="T317" s="27"/>
      <c r="U317" s="27"/>
    </row>
    <row r="318">
      <c r="A318" s="26"/>
      <c r="B318" s="26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O318" s="29"/>
      <c r="P318" s="29"/>
      <c r="Q318" s="29"/>
      <c r="T318" s="27"/>
      <c r="U318" s="27"/>
    </row>
    <row r="319">
      <c r="A319" s="26"/>
      <c r="B319" s="26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O319" s="29"/>
      <c r="P319" s="29"/>
      <c r="Q319" s="29"/>
      <c r="T319" s="27"/>
      <c r="U319" s="27"/>
    </row>
    <row r="320">
      <c r="A320" s="26"/>
      <c r="B320" s="26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O320" s="29"/>
      <c r="P320" s="29"/>
      <c r="Q320" s="29"/>
      <c r="T320" s="27"/>
      <c r="U320" s="27"/>
    </row>
    <row r="321">
      <c r="A321" s="26"/>
      <c r="B321" s="26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O321" s="29"/>
      <c r="P321" s="29"/>
      <c r="Q321" s="29"/>
      <c r="T321" s="27"/>
      <c r="U321" s="27"/>
    </row>
    <row r="322">
      <c r="A322" s="26"/>
      <c r="B322" s="26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O322" s="29"/>
      <c r="P322" s="29"/>
      <c r="Q322" s="29"/>
      <c r="T322" s="27"/>
      <c r="U322" s="27"/>
    </row>
    <row r="323">
      <c r="A323" s="26"/>
      <c r="B323" s="26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O323" s="29"/>
      <c r="P323" s="29"/>
      <c r="Q323" s="29"/>
      <c r="T323" s="27"/>
      <c r="U323" s="27"/>
    </row>
    <row r="324">
      <c r="A324" s="26"/>
      <c r="B324" s="26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O324" s="29"/>
      <c r="P324" s="29"/>
      <c r="Q324" s="29"/>
      <c r="T324" s="27"/>
      <c r="U324" s="27"/>
    </row>
    <row r="325">
      <c r="A325" s="26"/>
      <c r="B325" s="26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O325" s="29"/>
      <c r="P325" s="29"/>
      <c r="Q325" s="29"/>
      <c r="T325" s="27"/>
      <c r="U325" s="27"/>
    </row>
    <row r="326">
      <c r="A326" s="26"/>
      <c r="B326" s="26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O326" s="29"/>
      <c r="P326" s="29"/>
      <c r="Q326" s="29"/>
      <c r="T326" s="27"/>
      <c r="U326" s="27"/>
    </row>
    <row r="327">
      <c r="A327" s="26"/>
      <c r="B327" s="26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O327" s="29"/>
      <c r="P327" s="29"/>
      <c r="Q327" s="29"/>
      <c r="T327" s="27"/>
      <c r="U327" s="27"/>
    </row>
    <row r="328">
      <c r="A328" s="26"/>
      <c r="B328" s="26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O328" s="29"/>
      <c r="P328" s="29"/>
      <c r="Q328" s="29"/>
      <c r="T328" s="27"/>
      <c r="U328" s="27"/>
    </row>
    <row r="329">
      <c r="A329" s="26"/>
      <c r="B329" s="26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O329" s="29"/>
      <c r="P329" s="29"/>
      <c r="Q329" s="29"/>
      <c r="T329" s="27"/>
      <c r="U329" s="27"/>
    </row>
    <row r="330">
      <c r="A330" s="26"/>
      <c r="B330" s="26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O330" s="29"/>
      <c r="P330" s="29"/>
      <c r="Q330" s="29"/>
      <c r="T330" s="27"/>
      <c r="U330" s="27"/>
    </row>
    <row r="331">
      <c r="A331" s="26"/>
      <c r="B331" s="26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O331" s="29"/>
      <c r="P331" s="29"/>
      <c r="Q331" s="29"/>
      <c r="T331" s="27"/>
      <c r="U331" s="27"/>
    </row>
    <row r="332">
      <c r="A332" s="26"/>
      <c r="B332" s="26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O332" s="29"/>
      <c r="P332" s="29"/>
      <c r="Q332" s="29"/>
      <c r="T332" s="27"/>
      <c r="U332" s="27"/>
    </row>
    <row r="333">
      <c r="A333" s="26"/>
      <c r="B333" s="26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O333" s="29"/>
      <c r="P333" s="29"/>
      <c r="Q333" s="29"/>
      <c r="T333" s="27"/>
      <c r="U333" s="27"/>
    </row>
    <row r="334">
      <c r="A334" s="26"/>
      <c r="B334" s="26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O334" s="29"/>
      <c r="P334" s="29"/>
      <c r="Q334" s="29"/>
      <c r="T334" s="27"/>
      <c r="U334" s="27"/>
    </row>
    <row r="335">
      <c r="A335" s="26"/>
      <c r="B335" s="26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O335" s="29"/>
      <c r="P335" s="29"/>
      <c r="Q335" s="29"/>
      <c r="T335" s="27"/>
      <c r="U335" s="27"/>
    </row>
    <row r="336">
      <c r="A336" s="26"/>
      <c r="B336" s="26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O336" s="29"/>
      <c r="P336" s="29"/>
      <c r="Q336" s="29"/>
      <c r="T336" s="27"/>
      <c r="U336" s="27"/>
    </row>
    <row r="337">
      <c r="A337" s="26"/>
      <c r="B337" s="26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O337" s="29"/>
      <c r="P337" s="29"/>
      <c r="Q337" s="29"/>
      <c r="T337" s="27"/>
      <c r="U337" s="27"/>
    </row>
    <row r="338">
      <c r="A338" s="26"/>
      <c r="B338" s="26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O338" s="29"/>
      <c r="P338" s="29"/>
      <c r="Q338" s="29"/>
      <c r="T338" s="27"/>
      <c r="U338" s="27"/>
    </row>
    <row r="339">
      <c r="A339" s="26"/>
      <c r="B339" s="26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O339" s="29"/>
      <c r="P339" s="29"/>
      <c r="Q339" s="29"/>
      <c r="T339" s="27"/>
      <c r="U339" s="27"/>
    </row>
    <row r="340">
      <c r="A340" s="26"/>
      <c r="B340" s="26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O340" s="29"/>
      <c r="P340" s="29"/>
      <c r="Q340" s="29"/>
      <c r="T340" s="27"/>
      <c r="U340" s="27"/>
    </row>
    <row r="341">
      <c r="A341" s="26"/>
      <c r="B341" s="26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O341" s="29"/>
      <c r="P341" s="29"/>
      <c r="Q341" s="29"/>
      <c r="T341" s="27"/>
      <c r="U341" s="27"/>
    </row>
    <row r="342">
      <c r="A342" s="26"/>
      <c r="B342" s="26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O342" s="29"/>
      <c r="P342" s="29"/>
      <c r="Q342" s="29"/>
      <c r="T342" s="27"/>
      <c r="U342" s="27"/>
    </row>
    <row r="343">
      <c r="A343" s="26"/>
      <c r="B343" s="26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O343" s="29"/>
      <c r="P343" s="29"/>
      <c r="Q343" s="29"/>
      <c r="T343" s="27"/>
      <c r="U343" s="27"/>
    </row>
    <row r="344">
      <c r="A344" s="26"/>
      <c r="B344" s="26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O344" s="29"/>
      <c r="P344" s="29"/>
      <c r="Q344" s="29"/>
      <c r="T344" s="27"/>
      <c r="U344" s="27"/>
    </row>
    <row r="345">
      <c r="A345" s="26"/>
      <c r="B345" s="26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O345" s="29"/>
      <c r="P345" s="29"/>
      <c r="Q345" s="29"/>
      <c r="T345" s="27"/>
      <c r="U345" s="27"/>
    </row>
    <row r="346">
      <c r="A346" s="26"/>
      <c r="B346" s="26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O346" s="29"/>
      <c r="P346" s="29"/>
      <c r="Q346" s="29"/>
      <c r="T346" s="27"/>
      <c r="U346" s="27"/>
    </row>
    <row r="347">
      <c r="A347" s="26"/>
      <c r="B347" s="26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O347" s="29"/>
      <c r="P347" s="29"/>
      <c r="Q347" s="29"/>
      <c r="T347" s="27"/>
      <c r="U347" s="27"/>
    </row>
    <row r="348">
      <c r="A348" s="26"/>
      <c r="B348" s="26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O348" s="29"/>
      <c r="P348" s="29"/>
      <c r="Q348" s="29"/>
      <c r="T348" s="27"/>
      <c r="U348" s="27"/>
    </row>
    <row r="349">
      <c r="A349" s="26"/>
      <c r="B349" s="26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O349" s="29"/>
      <c r="P349" s="29"/>
      <c r="Q349" s="29"/>
      <c r="T349" s="27"/>
      <c r="U349" s="27"/>
    </row>
    <row r="350">
      <c r="A350" s="26"/>
      <c r="B350" s="26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O350" s="29"/>
      <c r="P350" s="29"/>
      <c r="Q350" s="29"/>
      <c r="T350" s="27"/>
      <c r="U350" s="27"/>
    </row>
    <row r="351">
      <c r="A351" s="26"/>
      <c r="B351" s="26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O351" s="29"/>
      <c r="P351" s="29"/>
      <c r="Q351" s="29"/>
      <c r="T351" s="27"/>
      <c r="U351" s="27"/>
    </row>
    <row r="352">
      <c r="A352" s="26"/>
      <c r="B352" s="26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O352" s="29"/>
      <c r="P352" s="29"/>
      <c r="Q352" s="29"/>
      <c r="T352" s="27"/>
      <c r="U352" s="27"/>
    </row>
    <row r="353">
      <c r="A353" s="26"/>
      <c r="B353" s="26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O353" s="29"/>
      <c r="P353" s="29"/>
      <c r="Q353" s="29"/>
      <c r="T353" s="27"/>
      <c r="U353" s="27"/>
    </row>
    <row r="354">
      <c r="A354" s="26"/>
      <c r="B354" s="26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O354" s="29"/>
      <c r="P354" s="29"/>
      <c r="Q354" s="29"/>
      <c r="T354" s="27"/>
      <c r="U354" s="27"/>
    </row>
    <row r="355">
      <c r="A355" s="26"/>
      <c r="B355" s="26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O355" s="29"/>
      <c r="P355" s="29"/>
      <c r="Q355" s="29"/>
      <c r="T355" s="27"/>
      <c r="U355" s="27"/>
    </row>
    <row r="356">
      <c r="A356" s="26"/>
      <c r="B356" s="26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O356" s="29"/>
      <c r="P356" s="29"/>
      <c r="Q356" s="29"/>
      <c r="T356" s="27"/>
      <c r="U356" s="27"/>
    </row>
    <row r="357">
      <c r="A357" s="26"/>
      <c r="B357" s="26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O357" s="29"/>
      <c r="P357" s="29"/>
      <c r="Q357" s="29"/>
      <c r="T357" s="27"/>
      <c r="U357" s="27"/>
    </row>
    <row r="358">
      <c r="A358" s="26"/>
      <c r="B358" s="26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O358" s="29"/>
      <c r="P358" s="29"/>
      <c r="Q358" s="29"/>
      <c r="T358" s="27"/>
      <c r="U358" s="27"/>
    </row>
    <row r="359">
      <c r="A359" s="26"/>
      <c r="B359" s="26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O359" s="29"/>
      <c r="P359" s="29"/>
      <c r="Q359" s="29"/>
      <c r="T359" s="27"/>
      <c r="U359" s="27"/>
    </row>
    <row r="360">
      <c r="A360" s="26"/>
      <c r="B360" s="26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O360" s="29"/>
      <c r="P360" s="29"/>
      <c r="Q360" s="29"/>
      <c r="T360" s="27"/>
      <c r="U360" s="27"/>
    </row>
    <row r="361">
      <c r="A361" s="26"/>
      <c r="B361" s="26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O361" s="29"/>
      <c r="P361" s="29"/>
      <c r="Q361" s="29"/>
      <c r="T361" s="27"/>
      <c r="U361" s="27"/>
    </row>
    <row r="362">
      <c r="A362" s="26"/>
      <c r="B362" s="26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O362" s="29"/>
      <c r="P362" s="29"/>
      <c r="Q362" s="29"/>
      <c r="T362" s="27"/>
      <c r="U362" s="27"/>
    </row>
    <row r="363">
      <c r="A363" s="26"/>
      <c r="B363" s="26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O363" s="29"/>
      <c r="P363" s="29"/>
      <c r="Q363" s="29"/>
      <c r="T363" s="27"/>
      <c r="U363" s="27"/>
    </row>
    <row r="364">
      <c r="A364" s="26"/>
      <c r="B364" s="26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O364" s="29"/>
      <c r="P364" s="29"/>
      <c r="Q364" s="29"/>
      <c r="T364" s="27"/>
      <c r="U364" s="27"/>
    </row>
    <row r="365">
      <c r="A365" s="26"/>
      <c r="B365" s="26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O365" s="29"/>
      <c r="P365" s="29"/>
      <c r="Q365" s="29"/>
      <c r="T365" s="27"/>
      <c r="U365" s="27"/>
    </row>
    <row r="366">
      <c r="A366" s="26"/>
      <c r="B366" s="26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O366" s="29"/>
      <c r="P366" s="29"/>
      <c r="Q366" s="29"/>
      <c r="T366" s="27"/>
      <c r="U366" s="27"/>
    </row>
    <row r="367">
      <c r="A367" s="26"/>
      <c r="B367" s="26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O367" s="29"/>
      <c r="P367" s="29"/>
      <c r="Q367" s="29"/>
      <c r="T367" s="27"/>
      <c r="U367" s="27"/>
    </row>
    <row r="368">
      <c r="A368" s="26"/>
      <c r="B368" s="26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O368" s="29"/>
      <c r="P368" s="29"/>
      <c r="Q368" s="29"/>
      <c r="T368" s="27"/>
      <c r="U368" s="27"/>
    </row>
    <row r="369">
      <c r="A369" s="26"/>
      <c r="B369" s="26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O369" s="29"/>
      <c r="P369" s="29"/>
      <c r="Q369" s="29"/>
      <c r="T369" s="27"/>
      <c r="U369" s="27"/>
    </row>
    <row r="370">
      <c r="A370" s="26"/>
      <c r="B370" s="26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O370" s="29"/>
      <c r="P370" s="29"/>
      <c r="Q370" s="29"/>
      <c r="T370" s="27"/>
      <c r="U370" s="27"/>
    </row>
    <row r="371">
      <c r="A371" s="26"/>
      <c r="B371" s="26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O371" s="29"/>
      <c r="P371" s="29"/>
      <c r="Q371" s="29"/>
      <c r="T371" s="27"/>
      <c r="U371" s="27"/>
    </row>
    <row r="372">
      <c r="A372" s="26"/>
      <c r="B372" s="26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O372" s="29"/>
      <c r="P372" s="29"/>
      <c r="Q372" s="29"/>
      <c r="T372" s="27"/>
      <c r="U372" s="27"/>
    </row>
    <row r="373">
      <c r="A373" s="26"/>
      <c r="B373" s="26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O373" s="29"/>
      <c r="P373" s="29"/>
      <c r="Q373" s="29"/>
      <c r="T373" s="27"/>
      <c r="U373" s="27"/>
    </row>
    <row r="374">
      <c r="A374" s="26"/>
      <c r="B374" s="26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O374" s="29"/>
      <c r="P374" s="29"/>
      <c r="Q374" s="29"/>
      <c r="T374" s="27"/>
      <c r="U374" s="27"/>
    </row>
    <row r="375">
      <c r="A375" s="26"/>
      <c r="B375" s="26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O375" s="29"/>
      <c r="P375" s="29"/>
      <c r="Q375" s="29"/>
      <c r="T375" s="27"/>
      <c r="U375" s="27"/>
    </row>
    <row r="376">
      <c r="A376" s="26"/>
      <c r="B376" s="26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O376" s="29"/>
      <c r="P376" s="29"/>
      <c r="Q376" s="29"/>
      <c r="T376" s="27"/>
      <c r="U376" s="27"/>
    </row>
    <row r="377">
      <c r="A377" s="26"/>
      <c r="B377" s="26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O377" s="29"/>
      <c r="P377" s="29"/>
      <c r="Q377" s="29"/>
      <c r="T377" s="27"/>
      <c r="U377" s="27"/>
    </row>
    <row r="378">
      <c r="A378" s="26"/>
      <c r="B378" s="26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O378" s="29"/>
      <c r="P378" s="29"/>
      <c r="Q378" s="29"/>
      <c r="T378" s="27"/>
      <c r="U378" s="27"/>
    </row>
    <row r="379">
      <c r="A379" s="26"/>
      <c r="B379" s="26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O379" s="29"/>
      <c r="P379" s="29"/>
      <c r="Q379" s="29"/>
      <c r="T379" s="27"/>
      <c r="U379" s="27"/>
    </row>
    <row r="380">
      <c r="A380" s="26"/>
      <c r="B380" s="26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O380" s="29"/>
      <c r="P380" s="29"/>
      <c r="Q380" s="29"/>
      <c r="T380" s="27"/>
      <c r="U380" s="27"/>
    </row>
    <row r="381">
      <c r="A381" s="26"/>
      <c r="B381" s="26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O381" s="29"/>
      <c r="P381" s="29"/>
      <c r="Q381" s="29"/>
      <c r="T381" s="27"/>
      <c r="U381" s="27"/>
    </row>
    <row r="382">
      <c r="A382" s="26"/>
      <c r="B382" s="26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O382" s="29"/>
      <c r="P382" s="29"/>
      <c r="Q382" s="29"/>
      <c r="T382" s="27"/>
      <c r="U382" s="27"/>
    </row>
    <row r="383">
      <c r="A383" s="26"/>
      <c r="B383" s="26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O383" s="29"/>
      <c r="P383" s="29"/>
      <c r="Q383" s="29"/>
      <c r="T383" s="27"/>
      <c r="U383" s="27"/>
    </row>
    <row r="384">
      <c r="A384" s="26"/>
      <c r="B384" s="26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O384" s="29"/>
      <c r="P384" s="29"/>
      <c r="Q384" s="29"/>
      <c r="T384" s="27"/>
      <c r="U384" s="27"/>
    </row>
    <row r="385">
      <c r="A385" s="26"/>
      <c r="B385" s="26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O385" s="29"/>
      <c r="P385" s="29"/>
      <c r="Q385" s="29"/>
      <c r="T385" s="27"/>
      <c r="U385" s="27"/>
    </row>
    <row r="386">
      <c r="A386" s="26"/>
      <c r="B386" s="26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O386" s="29"/>
      <c r="P386" s="29"/>
      <c r="Q386" s="29"/>
      <c r="T386" s="27"/>
      <c r="U386" s="27"/>
    </row>
    <row r="387">
      <c r="A387" s="26"/>
      <c r="B387" s="26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O387" s="29"/>
      <c r="P387" s="29"/>
      <c r="Q387" s="29"/>
      <c r="T387" s="27"/>
      <c r="U387" s="27"/>
    </row>
    <row r="388">
      <c r="A388" s="26"/>
      <c r="B388" s="26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O388" s="29"/>
      <c r="P388" s="29"/>
      <c r="Q388" s="29"/>
      <c r="T388" s="27"/>
      <c r="U388" s="27"/>
    </row>
    <row r="389">
      <c r="A389" s="26"/>
      <c r="B389" s="26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O389" s="29"/>
      <c r="P389" s="29"/>
      <c r="Q389" s="29"/>
      <c r="T389" s="27"/>
      <c r="U389" s="27"/>
    </row>
    <row r="390">
      <c r="A390" s="26"/>
      <c r="B390" s="26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O390" s="29"/>
      <c r="P390" s="29"/>
      <c r="Q390" s="29"/>
      <c r="T390" s="27"/>
      <c r="U390" s="27"/>
    </row>
    <row r="391">
      <c r="A391" s="26"/>
      <c r="B391" s="26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O391" s="29"/>
      <c r="P391" s="29"/>
      <c r="Q391" s="29"/>
      <c r="T391" s="27"/>
      <c r="U391" s="27"/>
    </row>
    <row r="392">
      <c r="A392" s="26"/>
      <c r="B392" s="26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O392" s="29"/>
      <c r="P392" s="29"/>
      <c r="Q392" s="29"/>
      <c r="T392" s="27"/>
      <c r="U392" s="27"/>
    </row>
    <row r="393">
      <c r="A393" s="26"/>
      <c r="B393" s="26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O393" s="29"/>
      <c r="P393" s="29"/>
      <c r="Q393" s="29"/>
      <c r="T393" s="27"/>
      <c r="U393" s="27"/>
    </row>
    <row r="394">
      <c r="A394" s="26"/>
      <c r="B394" s="26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O394" s="29"/>
      <c r="P394" s="29"/>
      <c r="Q394" s="29"/>
      <c r="T394" s="27"/>
      <c r="U394" s="27"/>
    </row>
    <row r="395">
      <c r="A395" s="26"/>
      <c r="B395" s="26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O395" s="29"/>
      <c r="P395" s="29"/>
      <c r="Q395" s="29"/>
      <c r="T395" s="27"/>
      <c r="U395" s="27"/>
    </row>
    <row r="396">
      <c r="A396" s="26"/>
      <c r="B396" s="26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O396" s="29"/>
      <c r="P396" s="29"/>
      <c r="Q396" s="29"/>
      <c r="T396" s="27"/>
      <c r="U396" s="27"/>
    </row>
    <row r="397">
      <c r="A397" s="26"/>
      <c r="B397" s="26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O397" s="29"/>
      <c r="P397" s="29"/>
      <c r="Q397" s="29"/>
      <c r="T397" s="27"/>
      <c r="U397" s="27"/>
    </row>
    <row r="398">
      <c r="A398" s="26"/>
      <c r="B398" s="26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O398" s="29"/>
      <c r="P398" s="29"/>
      <c r="Q398" s="29"/>
      <c r="T398" s="27"/>
      <c r="U398" s="27"/>
    </row>
    <row r="399">
      <c r="A399" s="26"/>
      <c r="B399" s="26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O399" s="29"/>
      <c r="P399" s="29"/>
      <c r="Q399" s="29"/>
      <c r="T399" s="27"/>
      <c r="U399" s="27"/>
    </row>
    <row r="400">
      <c r="A400" s="26"/>
      <c r="B400" s="26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O400" s="29"/>
      <c r="P400" s="29"/>
      <c r="Q400" s="29"/>
      <c r="T400" s="27"/>
      <c r="U400" s="27"/>
    </row>
    <row r="401">
      <c r="A401" s="26"/>
      <c r="B401" s="26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O401" s="29"/>
      <c r="P401" s="29"/>
      <c r="Q401" s="29"/>
      <c r="T401" s="27"/>
      <c r="U401" s="27"/>
    </row>
    <row r="402">
      <c r="A402" s="26"/>
      <c r="B402" s="26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O402" s="29"/>
      <c r="P402" s="29"/>
      <c r="Q402" s="29"/>
      <c r="T402" s="27"/>
      <c r="U402" s="27"/>
    </row>
    <row r="403">
      <c r="A403" s="26"/>
      <c r="B403" s="26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O403" s="29"/>
      <c r="P403" s="29"/>
      <c r="Q403" s="29"/>
      <c r="T403" s="27"/>
      <c r="U403" s="27"/>
    </row>
    <row r="404">
      <c r="A404" s="26"/>
      <c r="B404" s="26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O404" s="29"/>
      <c r="P404" s="29"/>
      <c r="Q404" s="29"/>
      <c r="T404" s="27"/>
      <c r="U404" s="27"/>
    </row>
    <row r="405">
      <c r="A405" s="26"/>
      <c r="B405" s="26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O405" s="29"/>
      <c r="P405" s="29"/>
      <c r="Q405" s="29"/>
      <c r="T405" s="27"/>
      <c r="U405" s="27"/>
    </row>
    <row r="406">
      <c r="A406" s="26"/>
      <c r="B406" s="26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O406" s="29"/>
      <c r="P406" s="29"/>
      <c r="Q406" s="29"/>
      <c r="T406" s="27"/>
      <c r="U406" s="27"/>
    </row>
    <row r="407">
      <c r="A407" s="26"/>
      <c r="B407" s="26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O407" s="29"/>
      <c r="P407" s="29"/>
      <c r="Q407" s="29"/>
      <c r="T407" s="27"/>
      <c r="U407" s="27"/>
    </row>
    <row r="408">
      <c r="A408" s="26"/>
      <c r="B408" s="26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O408" s="29"/>
      <c r="P408" s="29"/>
      <c r="Q408" s="29"/>
      <c r="T408" s="27"/>
      <c r="U408" s="27"/>
    </row>
    <row r="409">
      <c r="A409" s="26"/>
      <c r="B409" s="26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O409" s="29"/>
      <c r="P409" s="29"/>
      <c r="Q409" s="29"/>
      <c r="T409" s="27"/>
      <c r="U409" s="27"/>
    </row>
    <row r="410">
      <c r="A410" s="26"/>
      <c r="B410" s="26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O410" s="29"/>
      <c r="P410" s="29"/>
      <c r="Q410" s="29"/>
      <c r="T410" s="27"/>
      <c r="U410" s="27"/>
    </row>
    <row r="411">
      <c r="A411" s="26"/>
      <c r="B411" s="26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O411" s="29"/>
      <c r="P411" s="29"/>
      <c r="Q411" s="29"/>
      <c r="T411" s="27"/>
      <c r="U411" s="27"/>
    </row>
    <row r="412">
      <c r="A412" s="26"/>
      <c r="B412" s="26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O412" s="29"/>
      <c r="P412" s="29"/>
      <c r="Q412" s="29"/>
      <c r="T412" s="27"/>
      <c r="U412" s="27"/>
    </row>
    <row r="413">
      <c r="A413" s="26"/>
      <c r="B413" s="26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O413" s="29"/>
      <c r="P413" s="29"/>
      <c r="Q413" s="29"/>
      <c r="T413" s="27"/>
      <c r="U413" s="27"/>
    </row>
    <row r="414">
      <c r="A414" s="26"/>
      <c r="B414" s="26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O414" s="29"/>
      <c r="P414" s="29"/>
      <c r="Q414" s="29"/>
      <c r="T414" s="27"/>
      <c r="U414" s="27"/>
    </row>
    <row r="415">
      <c r="A415" s="26"/>
      <c r="B415" s="26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O415" s="29"/>
      <c r="P415" s="29"/>
      <c r="Q415" s="29"/>
      <c r="T415" s="27"/>
      <c r="U415" s="27"/>
    </row>
    <row r="416">
      <c r="A416" s="26"/>
      <c r="B416" s="26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O416" s="29"/>
      <c r="P416" s="29"/>
      <c r="Q416" s="29"/>
      <c r="T416" s="27"/>
      <c r="U416" s="27"/>
    </row>
    <row r="417">
      <c r="A417" s="26"/>
      <c r="B417" s="26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O417" s="29"/>
      <c r="P417" s="29"/>
      <c r="Q417" s="29"/>
      <c r="T417" s="27"/>
      <c r="U417" s="27"/>
    </row>
    <row r="418">
      <c r="A418" s="26"/>
      <c r="B418" s="26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O418" s="29"/>
      <c r="P418" s="29"/>
      <c r="Q418" s="29"/>
      <c r="T418" s="27"/>
      <c r="U418" s="27"/>
    </row>
    <row r="419">
      <c r="A419" s="26"/>
      <c r="B419" s="26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O419" s="29"/>
      <c r="P419" s="29"/>
      <c r="Q419" s="29"/>
      <c r="T419" s="27"/>
      <c r="U419" s="27"/>
    </row>
    <row r="420">
      <c r="A420" s="26"/>
      <c r="B420" s="26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O420" s="29"/>
      <c r="P420" s="29"/>
      <c r="Q420" s="29"/>
      <c r="T420" s="27"/>
      <c r="U420" s="27"/>
    </row>
    <row r="421">
      <c r="A421" s="26"/>
      <c r="B421" s="26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O421" s="29"/>
      <c r="P421" s="29"/>
      <c r="Q421" s="29"/>
      <c r="T421" s="27"/>
      <c r="U421" s="27"/>
    </row>
    <row r="422">
      <c r="A422" s="26"/>
      <c r="B422" s="26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O422" s="29"/>
      <c r="P422" s="29"/>
      <c r="Q422" s="29"/>
      <c r="T422" s="27"/>
      <c r="U422" s="27"/>
    </row>
    <row r="423">
      <c r="A423" s="26"/>
      <c r="B423" s="26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O423" s="29"/>
      <c r="P423" s="29"/>
      <c r="Q423" s="29"/>
      <c r="T423" s="27"/>
      <c r="U423" s="27"/>
    </row>
    <row r="424">
      <c r="A424" s="26"/>
      <c r="B424" s="26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O424" s="29"/>
      <c r="P424" s="29"/>
      <c r="Q424" s="29"/>
      <c r="T424" s="27"/>
      <c r="U424" s="27"/>
    </row>
    <row r="425">
      <c r="A425" s="26"/>
      <c r="B425" s="26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O425" s="29"/>
      <c r="P425" s="29"/>
      <c r="Q425" s="29"/>
      <c r="T425" s="27"/>
      <c r="U425" s="27"/>
    </row>
    <row r="426">
      <c r="A426" s="26"/>
      <c r="B426" s="26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O426" s="29"/>
      <c r="P426" s="29"/>
      <c r="Q426" s="29"/>
      <c r="T426" s="27"/>
      <c r="U426" s="27"/>
    </row>
    <row r="427">
      <c r="A427" s="26"/>
      <c r="B427" s="26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O427" s="29"/>
      <c r="P427" s="29"/>
      <c r="Q427" s="29"/>
      <c r="T427" s="27"/>
      <c r="U427" s="27"/>
    </row>
    <row r="428">
      <c r="A428" s="26"/>
      <c r="B428" s="26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O428" s="29"/>
      <c r="P428" s="29"/>
      <c r="Q428" s="29"/>
      <c r="T428" s="27"/>
      <c r="U428" s="27"/>
    </row>
    <row r="429">
      <c r="A429" s="26"/>
      <c r="B429" s="26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O429" s="29"/>
      <c r="P429" s="29"/>
      <c r="Q429" s="29"/>
      <c r="T429" s="27"/>
      <c r="U429" s="27"/>
    </row>
    <row r="430">
      <c r="A430" s="26"/>
      <c r="B430" s="26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O430" s="29"/>
      <c r="P430" s="29"/>
      <c r="Q430" s="29"/>
      <c r="T430" s="27"/>
      <c r="U430" s="27"/>
    </row>
    <row r="431">
      <c r="A431" s="26"/>
      <c r="B431" s="26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O431" s="29"/>
      <c r="P431" s="29"/>
      <c r="Q431" s="29"/>
      <c r="T431" s="27"/>
      <c r="U431" s="27"/>
    </row>
    <row r="432">
      <c r="A432" s="26"/>
      <c r="B432" s="26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O432" s="29"/>
      <c r="P432" s="29"/>
      <c r="Q432" s="29"/>
      <c r="T432" s="27"/>
      <c r="U432" s="27"/>
    </row>
    <row r="433">
      <c r="A433" s="26"/>
      <c r="B433" s="26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O433" s="29"/>
      <c r="P433" s="29"/>
      <c r="Q433" s="29"/>
      <c r="T433" s="27"/>
      <c r="U433" s="27"/>
    </row>
    <row r="434">
      <c r="A434" s="26"/>
      <c r="B434" s="26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O434" s="29"/>
      <c r="P434" s="29"/>
      <c r="Q434" s="29"/>
      <c r="T434" s="27"/>
      <c r="U434" s="27"/>
    </row>
    <row r="435">
      <c r="A435" s="26"/>
      <c r="B435" s="26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O435" s="29"/>
      <c r="P435" s="29"/>
      <c r="Q435" s="29"/>
      <c r="T435" s="27"/>
      <c r="U435" s="27"/>
    </row>
    <row r="436">
      <c r="A436" s="26"/>
      <c r="B436" s="26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O436" s="29"/>
      <c r="P436" s="29"/>
      <c r="Q436" s="29"/>
      <c r="T436" s="27"/>
      <c r="U436" s="27"/>
    </row>
    <row r="437">
      <c r="A437" s="26"/>
      <c r="B437" s="26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O437" s="29"/>
      <c r="P437" s="29"/>
      <c r="Q437" s="29"/>
      <c r="T437" s="27"/>
      <c r="U437" s="27"/>
    </row>
    <row r="438">
      <c r="A438" s="26"/>
      <c r="B438" s="26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O438" s="29"/>
      <c r="P438" s="29"/>
      <c r="Q438" s="29"/>
      <c r="T438" s="27"/>
      <c r="U438" s="27"/>
    </row>
    <row r="439">
      <c r="A439" s="26"/>
      <c r="B439" s="26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O439" s="29"/>
      <c r="P439" s="29"/>
      <c r="Q439" s="29"/>
      <c r="T439" s="27"/>
      <c r="U439" s="27"/>
    </row>
    <row r="440">
      <c r="A440" s="26"/>
      <c r="B440" s="26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O440" s="29"/>
      <c r="P440" s="29"/>
      <c r="Q440" s="29"/>
      <c r="T440" s="27"/>
      <c r="U440" s="27"/>
    </row>
    <row r="441">
      <c r="A441" s="26"/>
      <c r="B441" s="26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O441" s="29"/>
      <c r="P441" s="29"/>
      <c r="Q441" s="29"/>
      <c r="T441" s="27"/>
      <c r="U441" s="27"/>
    </row>
    <row r="442">
      <c r="A442" s="26"/>
      <c r="B442" s="26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O442" s="29"/>
      <c r="P442" s="29"/>
      <c r="Q442" s="29"/>
      <c r="T442" s="27"/>
      <c r="U442" s="27"/>
    </row>
    <row r="443">
      <c r="A443" s="26"/>
      <c r="B443" s="26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O443" s="29"/>
      <c r="P443" s="29"/>
      <c r="Q443" s="29"/>
      <c r="T443" s="27"/>
      <c r="U443" s="27"/>
    </row>
    <row r="444">
      <c r="A444" s="26"/>
      <c r="B444" s="26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O444" s="29"/>
      <c r="P444" s="29"/>
      <c r="Q444" s="29"/>
      <c r="T444" s="27"/>
      <c r="U444" s="27"/>
    </row>
    <row r="445">
      <c r="A445" s="26"/>
      <c r="B445" s="26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O445" s="29"/>
      <c r="P445" s="29"/>
      <c r="Q445" s="29"/>
      <c r="T445" s="27"/>
      <c r="U445" s="27"/>
    </row>
    <row r="446">
      <c r="A446" s="26"/>
      <c r="B446" s="26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O446" s="29"/>
      <c r="P446" s="29"/>
      <c r="Q446" s="29"/>
      <c r="T446" s="27"/>
      <c r="U446" s="27"/>
    </row>
    <row r="447">
      <c r="A447" s="26"/>
      <c r="B447" s="26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O447" s="29"/>
      <c r="P447" s="29"/>
      <c r="Q447" s="29"/>
      <c r="T447" s="27"/>
      <c r="U447" s="27"/>
    </row>
    <row r="448">
      <c r="A448" s="26"/>
      <c r="B448" s="26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O448" s="29"/>
      <c r="P448" s="29"/>
      <c r="Q448" s="29"/>
      <c r="T448" s="27"/>
      <c r="U448" s="27"/>
    </row>
    <row r="449">
      <c r="A449" s="26"/>
      <c r="B449" s="26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O449" s="29"/>
      <c r="P449" s="29"/>
      <c r="Q449" s="29"/>
      <c r="T449" s="27"/>
      <c r="U449" s="27"/>
    </row>
    <row r="450">
      <c r="A450" s="26"/>
      <c r="B450" s="26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O450" s="29"/>
      <c r="P450" s="29"/>
      <c r="Q450" s="29"/>
      <c r="T450" s="27"/>
      <c r="U450" s="27"/>
    </row>
    <row r="451">
      <c r="A451" s="26"/>
      <c r="B451" s="26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O451" s="29"/>
      <c r="P451" s="29"/>
      <c r="Q451" s="29"/>
      <c r="T451" s="27"/>
      <c r="U451" s="27"/>
    </row>
    <row r="452">
      <c r="A452" s="26"/>
      <c r="B452" s="26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O452" s="29"/>
      <c r="P452" s="29"/>
      <c r="Q452" s="29"/>
      <c r="T452" s="27"/>
      <c r="U452" s="27"/>
    </row>
    <row r="453">
      <c r="A453" s="26"/>
      <c r="B453" s="26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O453" s="29"/>
      <c r="P453" s="29"/>
      <c r="Q453" s="29"/>
      <c r="T453" s="27"/>
      <c r="U453" s="27"/>
    </row>
    <row r="454">
      <c r="A454" s="26"/>
      <c r="B454" s="26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O454" s="29"/>
      <c r="P454" s="29"/>
      <c r="Q454" s="29"/>
      <c r="T454" s="27"/>
      <c r="U454" s="27"/>
    </row>
    <row r="455">
      <c r="A455" s="26"/>
      <c r="B455" s="26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O455" s="29"/>
      <c r="P455" s="29"/>
      <c r="Q455" s="29"/>
      <c r="T455" s="27"/>
      <c r="U455" s="27"/>
    </row>
    <row r="456">
      <c r="A456" s="26"/>
      <c r="B456" s="26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O456" s="29"/>
      <c r="P456" s="29"/>
      <c r="Q456" s="29"/>
      <c r="T456" s="27"/>
      <c r="U456" s="27"/>
    </row>
    <row r="457">
      <c r="A457" s="26"/>
      <c r="B457" s="26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O457" s="29"/>
      <c r="P457" s="29"/>
      <c r="Q457" s="29"/>
      <c r="T457" s="27"/>
      <c r="U457" s="27"/>
    </row>
    <row r="458">
      <c r="A458" s="26"/>
      <c r="B458" s="26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O458" s="29"/>
      <c r="P458" s="29"/>
      <c r="Q458" s="29"/>
      <c r="T458" s="27"/>
      <c r="U458" s="27"/>
    </row>
    <row r="459">
      <c r="A459" s="26"/>
      <c r="B459" s="26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O459" s="29"/>
      <c r="P459" s="29"/>
      <c r="Q459" s="29"/>
      <c r="T459" s="27"/>
      <c r="U459" s="27"/>
    </row>
    <row r="460">
      <c r="A460" s="26"/>
      <c r="B460" s="26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O460" s="29"/>
      <c r="P460" s="29"/>
      <c r="Q460" s="29"/>
      <c r="T460" s="27"/>
      <c r="U460" s="27"/>
    </row>
    <row r="461">
      <c r="A461" s="26"/>
      <c r="B461" s="26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O461" s="29"/>
      <c r="P461" s="29"/>
      <c r="Q461" s="29"/>
      <c r="T461" s="27"/>
      <c r="U461" s="27"/>
    </row>
    <row r="462">
      <c r="A462" s="26"/>
      <c r="B462" s="26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O462" s="29"/>
      <c r="P462" s="29"/>
      <c r="Q462" s="29"/>
      <c r="T462" s="27"/>
      <c r="U462" s="27"/>
    </row>
    <row r="463">
      <c r="A463" s="26"/>
      <c r="B463" s="26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O463" s="29"/>
      <c r="P463" s="29"/>
      <c r="Q463" s="29"/>
      <c r="T463" s="27"/>
      <c r="U463" s="27"/>
    </row>
    <row r="464">
      <c r="A464" s="26"/>
      <c r="B464" s="26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O464" s="29"/>
      <c r="P464" s="29"/>
      <c r="Q464" s="29"/>
      <c r="T464" s="27"/>
      <c r="U464" s="27"/>
    </row>
    <row r="465">
      <c r="A465" s="26"/>
      <c r="B465" s="26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O465" s="29"/>
      <c r="P465" s="29"/>
      <c r="Q465" s="29"/>
      <c r="T465" s="27"/>
      <c r="U465" s="27"/>
    </row>
    <row r="466">
      <c r="A466" s="26"/>
      <c r="B466" s="26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O466" s="29"/>
      <c r="P466" s="29"/>
      <c r="Q466" s="29"/>
      <c r="T466" s="27"/>
      <c r="U466" s="27"/>
    </row>
    <row r="467">
      <c r="A467" s="26"/>
      <c r="B467" s="26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O467" s="29"/>
      <c r="P467" s="29"/>
      <c r="Q467" s="29"/>
      <c r="T467" s="27"/>
      <c r="U467" s="27"/>
    </row>
    <row r="468">
      <c r="A468" s="26"/>
      <c r="B468" s="26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O468" s="29"/>
      <c r="P468" s="29"/>
      <c r="Q468" s="29"/>
      <c r="T468" s="27"/>
      <c r="U468" s="27"/>
    </row>
    <row r="469">
      <c r="A469" s="26"/>
      <c r="B469" s="26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O469" s="29"/>
      <c r="P469" s="29"/>
      <c r="Q469" s="29"/>
      <c r="T469" s="27"/>
      <c r="U469" s="27"/>
    </row>
    <row r="470">
      <c r="A470" s="26"/>
      <c r="B470" s="26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O470" s="29"/>
      <c r="P470" s="29"/>
      <c r="Q470" s="29"/>
      <c r="T470" s="27"/>
      <c r="U470" s="27"/>
    </row>
    <row r="471">
      <c r="A471" s="26"/>
      <c r="B471" s="26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O471" s="29"/>
      <c r="P471" s="29"/>
      <c r="Q471" s="29"/>
      <c r="T471" s="27"/>
      <c r="U471" s="27"/>
    </row>
    <row r="472">
      <c r="A472" s="26"/>
      <c r="B472" s="26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O472" s="29"/>
      <c r="P472" s="29"/>
      <c r="Q472" s="29"/>
      <c r="T472" s="27"/>
      <c r="U472" s="27"/>
    </row>
    <row r="473">
      <c r="A473" s="26"/>
      <c r="B473" s="26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O473" s="29"/>
      <c r="P473" s="29"/>
      <c r="Q473" s="29"/>
      <c r="T473" s="27"/>
      <c r="U473" s="27"/>
    </row>
    <row r="474">
      <c r="A474" s="26"/>
      <c r="B474" s="26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O474" s="29"/>
      <c r="P474" s="29"/>
      <c r="Q474" s="29"/>
      <c r="T474" s="27"/>
      <c r="U474" s="27"/>
    </row>
    <row r="475">
      <c r="A475" s="26"/>
      <c r="B475" s="26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O475" s="29"/>
      <c r="P475" s="29"/>
      <c r="Q475" s="29"/>
      <c r="T475" s="27"/>
      <c r="U475" s="27"/>
    </row>
    <row r="476">
      <c r="A476" s="26"/>
      <c r="B476" s="26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O476" s="29"/>
      <c r="P476" s="29"/>
      <c r="Q476" s="29"/>
      <c r="T476" s="27"/>
      <c r="U476" s="27"/>
    </row>
    <row r="477">
      <c r="A477" s="26"/>
      <c r="B477" s="26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O477" s="29"/>
      <c r="P477" s="29"/>
      <c r="Q477" s="29"/>
      <c r="T477" s="27"/>
      <c r="U477" s="27"/>
    </row>
    <row r="478">
      <c r="A478" s="26"/>
      <c r="B478" s="26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O478" s="29"/>
      <c r="P478" s="29"/>
      <c r="Q478" s="29"/>
      <c r="T478" s="27"/>
      <c r="U478" s="27"/>
    </row>
    <row r="479">
      <c r="A479" s="26"/>
      <c r="B479" s="26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O479" s="29"/>
      <c r="P479" s="29"/>
      <c r="Q479" s="29"/>
      <c r="T479" s="27"/>
      <c r="U479" s="27"/>
    </row>
    <row r="480">
      <c r="A480" s="26"/>
      <c r="B480" s="26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O480" s="29"/>
      <c r="P480" s="29"/>
      <c r="Q480" s="29"/>
      <c r="T480" s="27"/>
      <c r="U480" s="27"/>
    </row>
    <row r="481">
      <c r="A481" s="26"/>
      <c r="B481" s="26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O481" s="29"/>
      <c r="P481" s="29"/>
      <c r="Q481" s="29"/>
      <c r="T481" s="27"/>
      <c r="U481" s="27"/>
    </row>
    <row r="482">
      <c r="A482" s="26"/>
      <c r="B482" s="26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O482" s="29"/>
      <c r="P482" s="29"/>
      <c r="Q482" s="29"/>
      <c r="T482" s="27"/>
      <c r="U482" s="27"/>
    </row>
    <row r="483">
      <c r="A483" s="26"/>
      <c r="B483" s="26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O483" s="29"/>
      <c r="P483" s="29"/>
      <c r="Q483" s="29"/>
      <c r="T483" s="27"/>
      <c r="U483" s="27"/>
    </row>
    <row r="484">
      <c r="A484" s="26"/>
      <c r="B484" s="26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O484" s="29"/>
      <c r="P484" s="29"/>
      <c r="Q484" s="29"/>
      <c r="T484" s="27"/>
      <c r="U484" s="27"/>
    </row>
    <row r="485">
      <c r="A485" s="26"/>
      <c r="B485" s="26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O485" s="29"/>
      <c r="P485" s="29"/>
      <c r="Q485" s="29"/>
      <c r="T485" s="27"/>
      <c r="U485" s="27"/>
    </row>
    <row r="486">
      <c r="A486" s="26"/>
      <c r="B486" s="26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O486" s="29"/>
      <c r="P486" s="29"/>
      <c r="Q486" s="29"/>
      <c r="T486" s="27"/>
      <c r="U486" s="27"/>
    </row>
    <row r="487">
      <c r="A487" s="26"/>
      <c r="B487" s="26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O487" s="29"/>
      <c r="P487" s="29"/>
      <c r="Q487" s="29"/>
      <c r="T487" s="27"/>
      <c r="U487" s="27"/>
    </row>
    <row r="488">
      <c r="A488" s="26"/>
      <c r="B488" s="26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O488" s="29"/>
      <c r="P488" s="29"/>
      <c r="Q488" s="29"/>
      <c r="T488" s="27"/>
      <c r="U488" s="27"/>
    </row>
    <row r="489">
      <c r="A489" s="26"/>
      <c r="B489" s="26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O489" s="29"/>
      <c r="P489" s="29"/>
      <c r="Q489" s="29"/>
      <c r="T489" s="27"/>
      <c r="U489" s="27"/>
    </row>
    <row r="490">
      <c r="A490" s="26"/>
      <c r="B490" s="26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O490" s="29"/>
      <c r="P490" s="29"/>
      <c r="Q490" s="29"/>
      <c r="T490" s="27"/>
      <c r="U490" s="27"/>
    </row>
    <row r="491">
      <c r="A491" s="26"/>
      <c r="B491" s="26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O491" s="29"/>
      <c r="P491" s="29"/>
      <c r="Q491" s="29"/>
      <c r="T491" s="27"/>
      <c r="U491" s="27"/>
    </row>
    <row r="492">
      <c r="A492" s="26"/>
      <c r="B492" s="26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O492" s="29"/>
      <c r="P492" s="29"/>
      <c r="Q492" s="29"/>
      <c r="T492" s="27"/>
      <c r="U492" s="27"/>
    </row>
    <row r="493">
      <c r="A493" s="26"/>
      <c r="B493" s="26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O493" s="29"/>
      <c r="P493" s="29"/>
      <c r="Q493" s="29"/>
      <c r="T493" s="27"/>
      <c r="U493" s="27"/>
    </row>
    <row r="494">
      <c r="A494" s="26"/>
      <c r="B494" s="26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O494" s="29"/>
      <c r="P494" s="29"/>
      <c r="Q494" s="29"/>
      <c r="T494" s="27"/>
      <c r="U494" s="27"/>
    </row>
    <row r="495">
      <c r="A495" s="26"/>
      <c r="B495" s="26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O495" s="29"/>
      <c r="P495" s="29"/>
      <c r="Q495" s="29"/>
      <c r="T495" s="27"/>
      <c r="U495" s="27"/>
    </row>
    <row r="496">
      <c r="A496" s="26"/>
      <c r="B496" s="26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O496" s="29"/>
      <c r="P496" s="29"/>
      <c r="Q496" s="29"/>
      <c r="T496" s="27"/>
      <c r="U496" s="27"/>
    </row>
    <row r="497">
      <c r="A497" s="26"/>
      <c r="B497" s="26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O497" s="29"/>
      <c r="P497" s="29"/>
      <c r="Q497" s="29"/>
      <c r="T497" s="27"/>
      <c r="U497" s="27"/>
    </row>
    <row r="498">
      <c r="A498" s="26"/>
      <c r="B498" s="26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O498" s="29"/>
      <c r="P498" s="29"/>
      <c r="Q498" s="29"/>
      <c r="T498" s="27"/>
      <c r="U498" s="27"/>
    </row>
    <row r="499">
      <c r="A499" s="26"/>
      <c r="B499" s="26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O499" s="29"/>
      <c r="P499" s="29"/>
      <c r="Q499" s="29"/>
      <c r="T499" s="27"/>
      <c r="U499" s="27"/>
    </row>
    <row r="500">
      <c r="A500" s="26"/>
      <c r="B500" s="26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O500" s="29"/>
      <c r="P500" s="29"/>
      <c r="Q500" s="29"/>
      <c r="T500" s="27"/>
      <c r="U500" s="27"/>
    </row>
    <row r="501">
      <c r="A501" s="26"/>
      <c r="B501" s="26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O501" s="29"/>
      <c r="P501" s="29"/>
      <c r="Q501" s="29"/>
      <c r="T501" s="27"/>
      <c r="U501" s="27"/>
    </row>
    <row r="502">
      <c r="A502" s="26"/>
      <c r="B502" s="26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O502" s="29"/>
      <c r="P502" s="29"/>
      <c r="Q502" s="29"/>
      <c r="T502" s="27"/>
      <c r="U502" s="27"/>
    </row>
    <row r="503">
      <c r="A503" s="26"/>
      <c r="B503" s="26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O503" s="29"/>
      <c r="P503" s="29"/>
      <c r="Q503" s="29"/>
      <c r="T503" s="27"/>
      <c r="U503" s="27"/>
    </row>
    <row r="504">
      <c r="A504" s="26"/>
      <c r="B504" s="26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O504" s="29"/>
      <c r="P504" s="29"/>
      <c r="Q504" s="29"/>
      <c r="T504" s="27"/>
      <c r="U504" s="27"/>
    </row>
    <row r="505">
      <c r="A505" s="26"/>
      <c r="B505" s="26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O505" s="29"/>
      <c r="P505" s="29"/>
      <c r="Q505" s="29"/>
      <c r="T505" s="27"/>
      <c r="U505" s="27"/>
    </row>
    <row r="506">
      <c r="A506" s="26"/>
      <c r="B506" s="26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O506" s="29"/>
      <c r="P506" s="29"/>
      <c r="Q506" s="29"/>
      <c r="T506" s="27"/>
      <c r="U506" s="27"/>
    </row>
    <row r="507">
      <c r="A507" s="26"/>
      <c r="B507" s="26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O507" s="29"/>
      <c r="P507" s="29"/>
      <c r="Q507" s="29"/>
      <c r="T507" s="27"/>
      <c r="U507" s="27"/>
    </row>
    <row r="508">
      <c r="A508" s="26"/>
      <c r="B508" s="26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O508" s="29"/>
      <c r="P508" s="29"/>
      <c r="Q508" s="29"/>
      <c r="T508" s="27"/>
      <c r="U508" s="27"/>
    </row>
    <row r="509">
      <c r="A509" s="26"/>
      <c r="B509" s="26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O509" s="29"/>
      <c r="P509" s="29"/>
      <c r="Q509" s="29"/>
      <c r="T509" s="27"/>
      <c r="U509" s="27"/>
    </row>
    <row r="510">
      <c r="A510" s="26"/>
      <c r="B510" s="26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O510" s="29"/>
      <c r="P510" s="29"/>
      <c r="Q510" s="29"/>
      <c r="T510" s="27"/>
      <c r="U510" s="27"/>
    </row>
    <row r="511">
      <c r="A511" s="26"/>
      <c r="B511" s="26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O511" s="29"/>
      <c r="P511" s="29"/>
      <c r="Q511" s="29"/>
      <c r="T511" s="27"/>
      <c r="U511" s="27"/>
    </row>
    <row r="512">
      <c r="A512" s="26"/>
      <c r="B512" s="26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O512" s="29"/>
      <c r="P512" s="29"/>
      <c r="Q512" s="29"/>
      <c r="T512" s="27"/>
      <c r="U512" s="27"/>
    </row>
    <row r="513">
      <c r="A513" s="26"/>
      <c r="B513" s="26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O513" s="29"/>
      <c r="P513" s="29"/>
      <c r="Q513" s="29"/>
      <c r="T513" s="27"/>
      <c r="U513" s="27"/>
    </row>
    <row r="514">
      <c r="A514" s="26"/>
      <c r="B514" s="26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O514" s="29"/>
      <c r="P514" s="29"/>
      <c r="Q514" s="29"/>
      <c r="T514" s="27"/>
      <c r="U514" s="27"/>
    </row>
    <row r="515">
      <c r="A515" s="26"/>
      <c r="B515" s="26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O515" s="29"/>
      <c r="P515" s="29"/>
      <c r="Q515" s="29"/>
      <c r="T515" s="27"/>
      <c r="U515" s="27"/>
    </row>
    <row r="516">
      <c r="A516" s="26"/>
      <c r="B516" s="26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O516" s="29"/>
      <c r="P516" s="29"/>
      <c r="Q516" s="29"/>
      <c r="T516" s="27"/>
      <c r="U516" s="27"/>
    </row>
    <row r="517">
      <c r="A517" s="26"/>
      <c r="B517" s="26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O517" s="29"/>
      <c r="P517" s="29"/>
      <c r="Q517" s="29"/>
      <c r="T517" s="27"/>
      <c r="U517" s="27"/>
    </row>
    <row r="518">
      <c r="A518" s="26"/>
      <c r="B518" s="26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O518" s="29"/>
      <c r="P518" s="29"/>
      <c r="Q518" s="29"/>
      <c r="T518" s="27"/>
      <c r="U518" s="27"/>
    </row>
    <row r="519">
      <c r="A519" s="26"/>
      <c r="B519" s="26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O519" s="29"/>
      <c r="P519" s="29"/>
      <c r="Q519" s="29"/>
      <c r="T519" s="27"/>
      <c r="U519" s="27"/>
    </row>
    <row r="520">
      <c r="A520" s="26"/>
      <c r="B520" s="26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O520" s="29"/>
      <c r="P520" s="29"/>
      <c r="Q520" s="29"/>
      <c r="T520" s="27"/>
      <c r="U520" s="27"/>
    </row>
    <row r="521">
      <c r="A521" s="26"/>
      <c r="B521" s="26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O521" s="29"/>
      <c r="P521" s="29"/>
      <c r="Q521" s="29"/>
      <c r="T521" s="27"/>
      <c r="U521" s="27"/>
    </row>
    <row r="522">
      <c r="A522" s="26"/>
      <c r="B522" s="26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O522" s="29"/>
      <c r="P522" s="29"/>
      <c r="Q522" s="29"/>
      <c r="T522" s="27"/>
      <c r="U522" s="27"/>
    </row>
    <row r="523">
      <c r="A523" s="26"/>
      <c r="B523" s="26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O523" s="29"/>
      <c r="P523" s="29"/>
      <c r="Q523" s="29"/>
      <c r="T523" s="27"/>
      <c r="U523" s="27"/>
    </row>
    <row r="524">
      <c r="A524" s="26"/>
      <c r="B524" s="26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O524" s="29"/>
      <c r="P524" s="29"/>
      <c r="Q524" s="29"/>
      <c r="T524" s="27"/>
      <c r="U524" s="27"/>
    </row>
    <row r="525">
      <c r="A525" s="26"/>
      <c r="B525" s="26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O525" s="29"/>
      <c r="P525" s="29"/>
      <c r="Q525" s="29"/>
      <c r="T525" s="27"/>
      <c r="U525" s="27"/>
    </row>
    <row r="526">
      <c r="A526" s="26"/>
      <c r="B526" s="26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O526" s="29"/>
      <c r="P526" s="29"/>
      <c r="Q526" s="29"/>
      <c r="T526" s="27"/>
      <c r="U526" s="27"/>
    </row>
    <row r="527">
      <c r="A527" s="26"/>
      <c r="B527" s="26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O527" s="29"/>
      <c r="P527" s="29"/>
      <c r="Q527" s="29"/>
      <c r="T527" s="27"/>
      <c r="U527" s="27"/>
    </row>
    <row r="528">
      <c r="A528" s="26"/>
      <c r="B528" s="26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O528" s="29"/>
      <c r="P528" s="29"/>
      <c r="Q528" s="29"/>
      <c r="T528" s="27"/>
      <c r="U528" s="27"/>
    </row>
    <row r="529">
      <c r="A529" s="26"/>
      <c r="B529" s="26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O529" s="29"/>
      <c r="P529" s="29"/>
      <c r="Q529" s="29"/>
      <c r="T529" s="27"/>
      <c r="U529" s="27"/>
    </row>
    <row r="530">
      <c r="A530" s="26"/>
      <c r="B530" s="26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O530" s="29"/>
      <c r="P530" s="29"/>
      <c r="Q530" s="29"/>
      <c r="T530" s="27"/>
      <c r="U530" s="27"/>
    </row>
    <row r="531">
      <c r="A531" s="26"/>
      <c r="B531" s="26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O531" s="29"/>
      <c r="P531" s="29"/>
      <c r="Q531" s="29"/>
      <c r="T531" s="27"/>
      <c r="U531" s="27"/>
    </row>
    <row r="532">
      <c r="A532" s="26"/>
      <c r="B532" s="26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O532" s="29"/>
      <c r="P532" s="29"/>
      <c r="Q532" s="29"/>
      <c r="T532" s="27"/>
      <c r="U532" s="27"/>
    </row>
    <row r="533">
      <c r="A533" s="26"/>
      <c r="B533" s="26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O533" s="29"/>
      <c r="P533" s="29"/>
      <c r="Q533" s="29"/>
      <c r="T533" s="27"/>
      <c r="U533" s="27"/>
    </row>
    <row r="534">
      <c r="A534" s="26"/>
      <c r="B534" s="26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O534" s="29"/>
      <c r="P534" s="29"/>
      <c r="Q534" s="29"/>
      <c r="T534" s="27"/>
      <c r="U534" s="27"/>
    </row>
    <row r="535">
      <c r="A535" s="26"/>
      <c r="B535" s="26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O535" s="29"/>
      <c r="P535" s="29"/>
      <c r="Q535" s="29"/>
      <c r="T535" s="27"/>
      <c r="U535" s="27"/>
    </row>
    <row r="536">
      <c r="A536" s="26"/>
      <c r="B536" s="26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O536" s="29"/>
      <c r="P536" s="29"/>
      <c r="Q536" s="29"/>
      <c r="T536" s="27"/>
      <c r="U536" s="27"/>
    </row>
    <row r="537">
      <c r="A537" s="26"/>
      <c r="B537" s="26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O537" s="29"/>
      <c r="P537" s="29"/>
      <c r="Q537" s="29"/>
      <c r="T537" s="27"/>
      <c r="U537" s="27"/>
    </row>
    <row r="538">
      <c r="A538" s="26"/>
      <c r="B538" s="26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O538" s="29"/>
      <c r="P538" s="29"/>
      <c r="Q538" s="29"/>
      <c r="T538" s="27"/>
      <c r="U538" s="27"/>
    </row>
    <row r="539">
      <c r="A539" s="26"/>
      <c r="B539" s="26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O539" s="29"/>
      <c r="P539" s="29"/>
      <c r="Q539" s="29"/>
      <c r="T539" s="27"/>
      <c r="U539" s="27"/>
    </row>
    <row r="540">
      <c r="A540" s="26"/>
      <c r="B540" s="26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O540" s="29"/>
      <c r="P540" s="29"/>
      <c r="Q540" s="29"/>
      <c r="T540" s="27"/>
      <c r="U540" s="27"/>
    </row>
    <row r="541">
      <c r="A541" s="26"/>
      <c r="B541" s="26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O541" s="29"/>
      <c r="P541" s="29"/>
      <c r="Q541" s="29"/>
      <c r="T541" s="27"/>
      <c r="U541" s="27"/>
    </row>
    <row r="542">
      <c r="A542" s="26"/>
      <c r="B542" s="26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O542" s="29"/>
      <c r="P542" s="29"/>
      <c r="Q542" s="29"/>
      <c r="T542" s="27"/>
      <c r="U542" s="27"/>
    </row>
    <row r="543">
      <c r="A543" s="26"/>
      <c r="B543" s="26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O543" s="29"/>
      <c r="P543" s="29"/>
      <c r="Q543" s="29"/>
      <c r="T543" s="27"/>
      <c r="U543" s="27"/>
    </row>
    <row r="544">
      <c r="A544" s="26"/>
      <c r="B544" s="26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O544" s="29"/>
      <c r="P544" s="29"/>
      <c r="Q544" s="29"/>
      <c r="T544" s="27"/>
      <c r="U544" s="27"/>
    </row>
    <row r="545">
      <c r="A545" s="26"/>
      <c r="B545" s="26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O545" s="29"/>
      <c r="P545" s="29"/>
      <c r="Q545" s="29"/>
      <c r="T545" s="27"/>
      <c r="U545" s="27"/>
    </row>
    <row r="546">
      <c r="A546" s="26"/>
      <c r="B546" s="26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O546" s="29"/>
      <c r="P546" s="29"/>
      <c r="Q546" s="29"/>
      <c r="T546" s="27"/>
      <c r="U546" s="27"/>
    </row>
    <row r="547">
      <c r="A547" s="26"/>
      <c r="B547" s="26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O547" s="29"/>
      <c r="P547" s="29"/>
      <c r="Q547" s="29"/>
      <c r="T547" s="27"/>
      <c r="U547" s="27"/>
    </row>
    <row r="548">
      <c r="A548" s="26"/>
      <c r="B548" s="26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O548" s="29"/>
      <c r="P548" s="29"/>
      <c r="Q548" s="29"/>
      <c r="T548" s="27"/>
      <c r="U548" s="27"/>
    </row>
    <row r="549">
      <c r="A549" s="26"/>
      <c r="B549" s="26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O549" s="29"/>
      <c r="P549" s="29"/>
      <c r="Q549" s="29"/>
      <c r="T549" s="27"/>
      <c r="U549" s="27"/>
    </row>
    <row r="550">
      <c r="A550" s="26"/>
      <c r="B550" s="26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O550" s="29"/>
      <c r="P550" s="29"/>
      <c r="Q550" s="29"/>
      <c r="T550" s="27"/>
      <c r="U550" s="27"/>
    </row>
    <row r="551">
      <c r="A551" s="26"/>
      <c r="B551" s="26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O551" s="29"/>
      <c r="P551" s="29"/>
      <c r="Q551" s="29"/>
      <c r="T551" s="27"/>
      <c r="U551" s="27"/>
    </row>
    <row r="552">
      <c r="A552" s="26"/>
      <c r="B552" s="26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O552" s="29"/>
      <c r="P552" s="29"/>
      <c r="Q552" s="29"/>
      <c r="T552" s="27"/>
      <c r="U552" s="27"/>
    </row>
    <row r="553">
      <c r="A553" s="26"/>
      <c r="B553" s="26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O553" s="29"/>
      <c r="P553" s="29"/>
      <c r="Q553" s="29"/>
      <c r="T553" s="27"/>
      <c r="U553" s="27"/>
    </row>
    <row r="554">
      <c r="A554" s="26"/>
      <c r="B554" s="26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O554" s="29"/>
      <c r="P554" s="29"/>
      <c r="Q554" s="29"/>
      <c r="T554" s="27"/>
      <c r="U554" s="27"/>
    </row>
    <row r="555">
      <c r="A555" s="26"/>
      <c r="B555" s="26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O555" s="29"/>
      <c r="P555" s="29"/>
      <c r="Q555" s="29"/>
      <c r="T555" s="27"/>
      <c r="U555" s="27"/>
    </row>
    <row r="556">
      <c r="A556" s="26"/>
      <c r="B556" s="26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O556" s="29"/>
      <c r="P556" s="29"/>
      <c r="Q556" s="29"/>
      <c r="T556" s="27"/>
      <c r="U556" s="27"/>
    </row>
    <row r="557">
      <c r="A557" s="26"/>
      <c r="B557" s="26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O557" s="29"/>
      <c r="P557" s="29"/>
      <c r="Q557" s="29"/>
      <c r="T557" s="27"/>
      <c r="U557" s="27"/>
    </row>
    <row r="558">
      <c r="A558" s="26"/>
      <c r="B558" s="26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O558" s="29"/>
      <c r="P558" s="29"/>
      <c r="Q558" s="29"/>
      <c r="T558" s="27"/>
      <c r="U558" s="27"/>
    </row>
    <row r="559">
      <c r="A559" s="26"/>
      <c r="B559" s="26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O559" s="29"/>
      <c r="P559" s="29"/>
      <c r="Q559" s="29"/>
      <c r="T559" s="27"/>
      <c r="U559" s="27"/>
    </row>
    <row r="560">
      <c r="A560" s="26"/>
      <c r="B560" s="26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O560" s="29"/>
      <c r="P560" s="29"/>
      <c r="Q560" s="29"/>
      <c r="T560" s="27"/>
      <c r="U560" s="27"/>
    </row>
    <row r="561">
      <c r="A561" s="26"/>
      <c r="B561" s="26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O561" s="29"/>
      <c r="P561" s="29"/>
      <c r="Q561" s="29"/>
      <c r="T561" s="27"/>
      <c r="U561" s="27"/>
    </row>
    <row r="562">
      <c r="A562" s="26"/>
      <c r="B562" s="26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O562" s="29"/>
      <c r="P562" s="29"/>
      <c r="Q562" s="29"/>
      <c r="T562" s="27"/>
      <c r="U562" s="27"/>
    </row>
    <row r="563">
      <c r="A563" s="26"/>
      <c r="B563" s="26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O563" s="29"/>
      <c r="P563" s="29"/>
      <c r="Q563" s="29"/>
      <c r="T563" s="27"/>
      <c r="U563" s="27"/>
    </row>
    <row r="564">
      <c r="A564" s="26"/>
      <c r="B564" s="26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O564" s="29"/>
      <c r="P564" s="29"/>
      <c r="Q564" s="29"/>
      <c r="T564" s="27"/>
      <c r="U564" s="27"/>
    </row>
    <row r="565">
      <c r="A565" s="26"/>
      <c r="B565" s="26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O565" s="29"/>
      <c r="P565" s="29"/>
      <c r="Q565" s="29"/>
      <c r="T565" s="27"/>
      <c r="U565" s="27"/>
    </row>
    <row r="566">
      <c r="A566" s="26"/>
      <c r="B566" s="26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O566" s="29"/>
      <c r="P566" s="29"/>
      <c r="Q566" s="29"/>
      <c r="T566" s="27"/>
      <c r="U566" s="27"/>
    </row>
    <row r="567">
      <c r="A567" s="26"/>
      <c r="B567" s="26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O567" s="29"/>
      <c r="P567" s="29"/>
      <c r="Q567" s="29"/>
      <c r="T567" s="27"/>
      <c r="U567" s="27"/>
    </row>
    <row r="568">
      <c r="A568" s="26"/>
      <c r="B568" s="26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O568" s="29"/>
      <c r="P568" s="29"/>
      <c r="Q568" s="29"/>
      <c r="T568" s="27"/>
      <c r="U568" s="27"/>
    </row>
    <row r="569">
      <c r="A569" s="26"/>
      <c r="B569" s="26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O569" s="29"/>
      <c r="P569" s="29"/>
      <c r="Q569" s="29"/>
      <c r="T569" s="27"/>
      <c r="U569" s="27"/>
    </row>
    <row r="570">
      <c r="A570" s="26"/>
      <c r="B570" s="26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O570" s="29"/>
      <c r="P570" s="29"/>
      <c r="Q570" s="29"/>
      <c r="T570" s="27"/>
      <c r="U570" s="27"/>
    </row>
    <row r="571">
      <c r="A571" s="26"/>
      <c r="B571" s="26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O571" s="29"/>
      <c r="P571" s="29"/>
      <c r="Q571" s="29"/>
      <c r="T571" s="27"/>
      <c r="U571" s="27"/>
    </row>
    <row r="572">
      <c r="A572" s="26"/>
      <c r="B572" s="26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O572" s="29"/>
      <c r="P572" s="29"/>
      <c r="Q572" s="29"/>
      <c r="T572" s="27"/>
      <c r="U572" s="27"/>
    </row>
    <row r="573">
      <c r="A573" s="26"/>
      <c r="B573" s="26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O573" s="29"/>
      <c r="P573" s="29"/>
      <c r="Q573" s="29"/>
      <c r="T573" s="27"/>
      <c r="U573" s="27"/>
    </row>
    <row r="574">
      <c r="A574" s="26"/>
      <c r="B574" s="26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O574" s="29"/>
      <c r="P574" s="29"/>
      <c r="Q574" s="29"/>
      <c r="T574" s="27"/>
      <c r="U574" s="27"/>
    </row>
    <row r="575">
      <c r="A575" s="26"/>
      <c r="B575" s="26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O575" s="29"/>
      <c r="P575" s="29"/>
      <c r="Q575" s="29"/>
      <c r="T575" s="27"/>
      <c r="U575" s="27"/>
    </row>
    <row r="576">
      <c r="A576" s="26"/>
      <c r="B576" s="26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O576" s="29"/>
      <c r="P576" s="29"/>
      <c r="Q576" s="29"/>
      <c r="T576" s="27"/>
      <c r="U576" s="27"/>
    </row>
    <row r="577">
      <c r="A577" s="26"/>
      <c r="B577" s="26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O577" s="29"/>
      <c r="P577" s="29"/>
      <c r="Q577" s="29"/>
      <c r="T577" s="27"/>
      <c r="U577" s="27"/>
    </row>
    <row r="578">
      <c r="A578" s="26"/>
      <c r="B578" s="26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O578" s="29"/>
      <c r="P578" s="29"/>
      <c r="Q578" s="29"/>
      <c r="T578" s="27"/>
      <c r="U578" s="27"/>
    </row>
    <row r="579">
      <c r="A579" s="26"/>
      <c r="B579" s="26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O579" s="29"/>
      <c r="P579" s="29"/>
      <c r="Q579" s="29"/>
      <c r="T579" s="27"/>
      <c r="U579" s="27"/>
    </row>
    <row r="580">
      <c r="A580" s="26"/>
      <c r="B580" s="26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O580" s="29"/>
      <c r="P580" s="29"/>
      <c r="Q580" s="29"/>
      <c r="T580" s="27"/>
      <c r="U580" s="27"/>
    </row>
    <row r="581">
      <c r="A581" s="26"/>
      <c r="B581" s="26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O581" s="29"/>
      <c r="P581" s="29"/>
      <c r="Q581" s="29"/>
      <c r="T581" s="27"/>
      <c r="U581" s="27"/>
    </row>
    <row r="582">
      <c r="A582" s="26"/>
      <c r="B582" s="26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O582" s="29"/>
      <c r="P582" s="29"/>
      <c r="Q582" s="29"/>
      <c r="T582" s="27"/>
      <c r="U582" s="27"/>
    </row>
    <row r="583">
      <c r="A583" s="26"/>
      <c r="B583" s="26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O583" s="29"/>
      <c r="P583" s="29"/>
      <c r="Q583" s="29"/>
      <c r="T583" s="27"/>
      <c r="U583" s="27"/>
    </row>
    <row r="584">
      <c r="A584" s="26"/>
      <c r="B584" s="26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O584" s="29"/>
      <c r="P584" s="29"/>
      <c r="Q584" s="29"/>
      <c r="T584" s="27"/>
      <c r="U584" s="27"/>
    </row>
    <row r="585">
      <c r="A585" s="26"/>
      <c r="B585" s="26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O585" s="29"/>
      <c r="P585" s="29"/>
      <c r="Q585" s="29"/>
      <c r="T585" s="27"/>
      <c r="U585" s="27"/>
    </row>
    <row r="586">
      <c r="A586" s="26"/>
      <c r="B586" s="26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O586" s="29"/>
      <c r="P586" s="29"/>
      <c r="Q586" s="29"/>
      <c r="T586" s="27"/>
      <c r="U586" s="27"/>
    </row>
    <row r="587">
      <c r="A587" s="26"/>
      <c r="B587" s="26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O587" s="29"/>
      <c r="P587" s="29"/>
      <c r="Q587" s="29"/>
      <c r="T587" s="27"/>
      <c r="U587" s="27"/>
    </row>
    <row r="588">
      <c r="A588" s="26"/>
      <c r="B588" s="26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O588" s="29"/>
      <c r="P588" s="29"/>
      <c r="Q588" s="29"/>
      <c r="T588" s="27"/>
      <c r="U588" s="27"/>
    </row>
    <row r="589">
      <c r="A589" s="26"/>
      <c r="B589" s="26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O589" s="29"/>
      <c r="P589" s="29"/>
      <c r="Q589" s="29"/>
      <c r="T589" s="27"/>
      <c r="U589" s="27"/>
    </row>
    <row r="590">
      <c r="A590" s="26"/>
      <c r="B590" s="26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O590" s="29"/>
      <c r="P590" s="29"/>
      <c r="Q590" s="29"/>
      <c r="T590" s="27"/>
      <c r="U590" s="27"/>
    </row>
    <row r="591">
      <c r="A591" s="26"/>
      <c r="B591" s="26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O591" s="29"/>
      <c r="P591" s="29"/>
      <c r="Q591" s="29"/>
      <c r="T591" s="27"/>
      <c r="U591" s="27"/>
    </row>
    <row r="592">
      <c r="A592" s="26"/>
      <c r="B592" s="26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O592" s="29"/>
      <c r="P592" s="29"/>
      <c r="Q592" s="29"/>
      <c r="T592" s="27"/>
      <c r="U592" s="27"/>
    </row>
    <row r="593">
      <c r="A593" s="26"/>
      <c r="B593" s="26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O593" s="29"/>
      <c r="P593" s="29"/>
      <c r="Q593" s="29"/>
      <c r="T593" s="27"/>
      <c r="U593" s="27"/>
    </row>
    <row r="594">
      <c r="A594" s="26"/>
      <c r="B594" s="26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O594" s="29"/>
      <c r="P594" s="29"/>
      <c r="Q594" s="29"/>
      <c r="T594" s="27"/>
      <c r="U594" s="27"/>
    </row>
    <row r="595">
      <c r="A595" s="26"/>
      <c r="B595" s="26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O595" s="29"/>
      <c r="P595" s="29"/>
      <c r="Q595" s="29"/>
      <c r="T595" s="27"/>
      <c r="U595" s="27"/>
    </row>
    <row r="596">
      <c r="A596" s="26"/>
      <c r="B596" s="26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O596" s="29"/>
      <c r="P596" s="29"/>
      <c r="Q596" s="29"/>
      <c r="T596" s="27"/>
      <c r="U596" s="27"/>
    </row>
    <row r="597">
      <c r="A597" s="26"/>
      <c r="B597" s="26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O597" s="29"/>
      <c r="P597" s="29"/>
      <c r="Q597" s="29"/>
      <c r="T597" s="27"/>
      <c r="U597" s="27"/>
    </row>
    <row r="598">
      <c r="A598" s="26"/>
      <c r="B598" s="26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O598" s="29"/>
      <c r="P598" s="29"/>
      <c r="Q598" s="29"/>
      <c r="T598" s="27"/>
      <c r="U598" s="27"/>
    </row>
    <row r="599">
      <c r="A599" s="26"/>
      <c r="B599" s="26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O599" s="29"/>
      <c r="P599" s="29"/>
      <c r="Q599" s="29"/>
      <c r="T599" s="27"/>
      <c r="U599" s="27"/>
    </row>
    <row r="600">
      <c r="A600" s="26"/>
      <c r="B600" s="26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O600" s="29"/>
      <c r="P600" s="29"/>
      <c r="Q600" s="29"/>
      <c r="T600" s="27"/>
      <c r="U600" s="27"/>
    </row>
    <row r="601">
      <c r="A601" s="26"/>
      <c r="B601" s="26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O601" s="29"/>
      <c r="P601" s="29"/>
      <c r="Q601" s="29"/>
      <c r="T601" s="27"/>
      <c r="U601" s="27"/>
    </row>
    <row r="602">
      <c r="A602" s="26"/>
      <c r="B602" s="26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O602" s="29"/>
      <c r="P602" s="29"/>
      <c r="Q602" s="29"/>
      <c r="T602" s="27"/>
      <c r="U602" s="27"/>
    </row>
    <row r="603">
      <c r="A603" s="26"/>
      <c r="B603" s="26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O603" s="29"/>
      <c r="P603" s="29"/>
      <c r="Q603" s="29"/>
      <c r="T603" s="27"/>
      <c r="U603" s="27"/>
    </row>
    <row r="604">
      <c r="A604" s="26"/>
      <c r="B604" s="26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O604" s="29"/>
      <c r="P604" s="29"/>
      <c r="Q604" s="29"/>
      <c r="T604" s="27"/>
      <c r="U604" s="27"/>
    </row>
    <row r="605">
      <c r="A605" s="26"/>
      <c r="B605" s="26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O605" s="29"/>
      <c r="P605" s="29"/>
      <c r="Q605" s="29"/>
      <c r="T605" s="27"/>
      <c r="U605" s="27"/>
    </row>
    <row r="606">
      <c r="A606" s="26"/>
      <c r="B606" s="26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O606" s="29"/>
      <c r="P606" s="29"/>
      <c r="Q606" s="29"/>
      <c r="T606" s="27"/>
      <c r="U606" s="27"/>
    </row>
    <row r="607">
      <c r="A607" s="26"/>
      <c r="B607" s="26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O607" s="29"/>
      <c r="P607" s="29"/>
      <c r="Q607" s="29"/>
      <c r="T607" s="27"/>
      <c r="U607" s="27"/>
    </row>
    <row r="608">
      <c r="A608" s="26"/>
      <c r="B608" s="26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O608" s="29"/>
      <c r="P608" s="29"/>
      <c r="Q608" s="29"/>
      <c r="T608" s="27"/>
      <c r="U608" s="27"/>
    </row>
    <row r="609">
      <c r="A609" s="26"/>
      <c r="B609" s="26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O609" s="29"/>
      <c r="P609" s="29"/>
      <c r="Q609" s="29"/>
      <c r="T609" s="27"/>
      <c r="U609" s="27"/>
    </row>
    <row r="610">
      <c r="A610" s="26"/>
      <c r="B610" s="26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O610" s="29"/>
      <c r="P610" s="29"/>
      <c r="Q610" s="29"/>
      <c r="T610" s="27"/>
      <c r="U610" s="27"/>
    </row>
    <row r="611">
      <c r="A611" s="26"/>
      <c r="B611" s="26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O611" s="29"/>
      <c r="P611" s="29"/>
      <c r="Q611" s="29"/>
      <c r="T611" s="27"/>
      <c r="U611" s="27"/>
    </row>
    <row r="612">
      <c r="A612" s="26"/>
      <c r="B612" s="26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O612" s="29"/>
      <c r="P612" s="29"/>
      <c r="Q612" s="29"/>
      <c r="T612" s="27"/>
      <c r="U612" s="27"/>
    </row>
    <row r="613">
      <c r="A613" s="26"/>
      <c r="B613" s="26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O613" s="29"/>
      <c r="P613" s="29"/>
      <c r="Q613" s="29"/>
      <c r="T613" s="27"/>
      <c r="U613" s="27"/>
    </row>
    <row r="614">
      <c r="A614" s="26"/>
      <c r="B614" s="26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O614" s="29"/>
      <c r="P614" s="29"/>
      <c r="Q614" s="29"/>
      <c r="T614" s="27"/>
      <c r="U614" s="27"/>
    </row>
    <row r="615">
      <c r="A615" s="26"/>
      <c r="B615" s="26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O615" s="29"/>
      <c r="P615" s="29"/>
      <c r="Q615" s="29"/>
      <c r="T615" s="27"/>
      <c r="U615" s="27"/>
    </row>
    <row r="616">
      <c r="A616" s="26"/>
      <c r="B616" s="26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O616" s="29"/>
      <c r="P616" s="29"/>
      <c r="Q616" s="29"/>
      <c r="T616" s="27"/>
      <c r="U616" s="27"/>
    </row>
    <row r="617">
      <c r="A617" s="26"/>
      <c r="B617" s="26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O617" s="29"/>
      <c r="P617" s="29"/>
      <c r="Q617" s="29"/>
      <c r="T617" s="27"/>
      <c r="U617" s="27"/>
    </row>
    <row r="618">
      <c r="A618" s="26"/>
      <c r="B618" s="26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O618" s="29"/>
      <c r="P618" s="29"/>
      <c r="Q618" s="29"/>
      <c r="T618" s="27"/>
      <c r="U618" s="27"/>
    </row>
    <row r="619">
      <c r="A619" s="26"/>
      <c r="B619" s="26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O619" s="29"/>
      <c r="P619" s="29"/>
      <c r="Q619" s="29"/>
      <c r="T619" s="27"/>
      <c r="U619" s="27"/>
    </row>
    <row r="620">
      <c r="A620" s="26"/>
      <c r="B620" s="26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O620" s="29"/>
      <c r="P620" s="29"/>
      <c r="Q620" s="29"/>
      <c r="T620" s="27"/>
      <c r="U620" s="27"/>
    </row>
    <row r="621">
      <c r="A621" s="26"/>
      <c r="B621" s="26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O621" s="29"/>
      <c r="P621" s="29"/>
      <c r="Q621" s="29"/>
      <c r="T621" s="27"/>
      <c r="U621" s="27"/>
    </row>
    <row r="622">
      <c r="A622" s="26"/>
      <c r="B622" s="26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O622" s="29"/>
      <c r="P622" s="29"/>
      <c r="Q622" s="29"/>
      <c r="T622" s="27"/>
      <c r="U622" s="27"/>
    </row>
    <row r="623">
      <c r="A623" s="26"/>
      <c r="B623" s="26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O623" s="29"/>
      <c r="P623" s="29"/>
      <c r="Q623" s="29"/>
      <c r="T623" s="27"/>
      <c r="U623" s="27"/>
    </row>
    <row r="624">
      <c r="A624" s="26"/>
      <c r="B624" s="26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O624" s="29"/>
      <c r="P624" s="29"/>
      <c r="Q624" s="29"/>
      <c r="T624" s="27"/>
      <c r="U624" s="27"/>
    </row>
    <row r="625">
      <c r="A625" s="26"/>
      <c r="B625" s="26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O625" s="29"/>
      <c r="P625" s="29"/>
      <c r="Q625" s="29"/>
      <c r="T625" s="27"/>
      <c r="U625" s="27"/>
    </row>
    <row r="626">
      <c r="A626" s="26"/>
      <c r="B626" s="26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O626" s="29"/>
      <c r="P626" s="29"/>
      <c r="Q626" s="29"/>
      <c r="T626" s="27"/>
      <c r="U626" s="27"/>
    </row>
    <row r="627">
      <c r="A627" s="26"/>
      <c r="B627" s="26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O627" s="29"/>
      <c r="P627" s="29"/>
      <c r="Q627" s="29"/>
      <c r="T627" s="27"/>
      <c r="U627" s="27"/>
    </row>
    <row r="628">
      <c r="A628" s="26"/>
      <c r="B628" s="26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O628" s="29"/>
      <c r="P628" s="29"/>
      <c r="Q628" s="29"/>
      <c r="T628" s="27"/>
      <c r="U628" s="27"/>
    </row>
    <row r="629">
      <c r="A629" s="26"/>
      <c r="B629" s="26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O629" s="29"/>
      <c r="P629" s="29"/>
      <c r="Q629" s="29"/>
      <c r="T629" s="27"/>
      <c r="U629" s="27"/>
    </row>
    <row r="630">
      <c r="A630" s="26"/>
      <c r="B630" s="26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O630" s="29"/>
      <c r="P630" s="29"/>
      <c r="Q630" s="29"/>
      <c r="T630" s="27"/>
      <c r="U630" s="27"/>
    </row>
    <row r="631">
      <c r="A631" s="26"/>
      <c r="B631" s="26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O631" s="29"/>
      <c r="P631" s="29"/>
      <c r="Q631" s="29"/>
      <c r="T631" s="27"/>
      <c r="U631" s="27"/>
    </row>
    <row r="632">
      <c r="A632" s="26"/>
      <c r="B632" s="26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O632" s="29"/>
      <c r="P632" s="29"/>
      <c r="Q632" s="29"/>
      <c r="T632" s="27"/>
      <c r="U632" s="27"/>
    </row>
    <row r="633">
      <c r="A633" s="26"/>
      <c r="B633" s="26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O633" s="29"/>
      <c r="P633" s="29"/>
      <c r="Q633" s="29"/>
      <c r="T633" s="27"/>
      <c r="U633" s="27"/>
    </row>
    <row r="634">
      <c r="A634" s="26"/>
      <c r="B634" s="26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O634" s="29"/>
      <c r="P634" s="29"/>
      <c r="Q634" s="29"/>
      <c r="T634" s="27"/>
      <c r="U634" s="27"/>
    </row>
    <row r="635">
      <c r="A635" s="26"/>
      <c r="B635" s="26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O635" s="29"/>
      <c r="P635" s="29"/>
      <c r="Q635" s="29"/>
      <c r="T635" s="27"/>
      <c r="U635" s="27"/>
    </row>
    <row r="636">
      <c r="A636" s="26"/>
      <c r="B636" s="26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O636" s="29"/>
      <c r="P636" s="29"/>
      <c r="Q636" s="29"/>
      <c r="T636" s="27"/>
      <c r="U636" s="27"/>
    </row>
    <row r="637">
      <c r="A637" s="26"/>
      <c r="B637" s="26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O637" s="29"/>
      <c r="P637" s="29"/>
      <c r="Q637" s="29"/>
      <c r="T637" s="27"/>
      <c r="U637" s="27"/>
    </row>
    <row r="638">
      <c r="A638" s="26"/>
      <c r="B638" s="26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O638" s="29"/>
      <c r="P638" s="29"/>
      <c r="Q638" s="29"/>
      <c r="T638" s="27"/>
      <c r="U638" s="27"/>
    </row>
    <row r="639">
      <c r="A639" s="26"/>
      <c r="B639" s="26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O639" s="29"/>
      <c r="P639" s="29"/>
      <c r="Q639" s="29"/>
      <c r="T639" s="27"/>
      <c r="U639" s="27"/>
    </row>
    <row r="640">
      <c r="A640" s="26"/>
      <c r="B640" s="26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O640" s="29"/>
      <c r="P640" s="29"/>
      <c r="Q640" s="29"/>
      <c r="T640" s="27"/>
      <c r="U640" s="27"/>
    </row>
    <row r="641">
      <c r="A641" s="26"/>
      <c r="B641" s="26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O641" s="29"/>
      <c r="P641" s="29"/>
      <c r="Q641" s="29"/>
      <c r="T641" s="27"/>
      <c r="U641" s="27"/>
    </row>
    <row r="642">
      <c r="A642" s="26"/>
      <c r="B642" s="26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O642" s="29"/>
      <c r="P642" s="29"/>
      <c r="Q642" s="29"/>
      <c r="T642" s="27"/>
      <c r="U642" s="27"/>
    </row>
    <row r="643">
      <c r="A643" s="26"/>
      <c r="B643" s="26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O643" s="29"/>
      <c r="P643" s="29"/>
      <c r="Q643" s="29"/>
      <c r="T643" s="27"/>
      <c r="U643" s="27"/>
    </row>
    <row r="644">
      <c r="A644" s="26"/>
      <c r="B644" s="26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O644" s="29"/>
      <c r="P644" s="29"/>
      <c r="Q644" s="29"/>
      <c r="T644" s="27"/>
      <c r="U644" s="27"/>
    </row>
    <row r="645">
      <c r="A645" s="26"/>
      <c r="B645" s="26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O645" s="29"/>
      <c r="P645" s="29"/>
      <c r="Q645" s="29"/>
      <c r="T645" s="27"/>
      <c r="U645" s="27"/>
    </row>
    <row r="646">
      <c r="A646" s="26"/>
      <c r="B646" s="26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O646" s="29"/>
      <c r="P646" s="29"/>
      <c r="Q646" s="29"/>
      <c r="T646" s="27"/>
      <c r="U646" s="27"/>
    </row>
    <row r="647">
      <c r="A647" s="26"/>
      <c r="B647" s="26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O647" s="29"/>
      <c r="P647" s="29"/>
      <c r="Q647" s="29"/>
      <c r="T647" s="27"/>
      <c r="U647" s="27"/>
    </row>
    <row r="648">
      <c r="A648" s="26"/>
      <c r="B648" s="26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O648" s="29"/>
      <c r="P648" s="29"/>
      <c r="Q648" s="29"/>
      <c r="T648" s="27"/>
      <c r="U648" s="27"/>
    </row>
    <row r="649">
      <c r="A649" s="26"/>
      <c r="B649" s="26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O649" s="29"/>
      <c r="P649" s="29"/>
      <c r="Q649" s="29"/>
      <c r="T649" s="27"/>
      <c r="U649" s="27"/>
    </row>
    <row r="650">
      <c r="A650" s="26"/>
      <c r="B650" s="26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O650" s="29"/>
      <c r="P650" s="29"/>
      <c r="Q650" s="29"/>
      <c r="T650" s="27"/>
      <c r="U650" s="27"/>
    </row>
    <row r="651">
      <c r="A651" s="26"/>
      <c r="B651" s="26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O651" s="29"/>
      <c r="P651" s="29"/>
      <c r="Q651" s="29"/>
      <c r="T651" s="27"/>
      <c r="U651" s="27"/>
    </row>
    <row r="652">
      <c r="A652" s="26"/>
      <c r="B652" s="26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O652" s="29"/>
      <c r="P652" s="29"/>
      <c r="Q652" s="29"/>
      <c r="T652" s="27"/>
      <c r="U652" s="27"/>
    </row>
    <row r="653">
      <c r="A653" s="26"/>
      <c r="B653" s="26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O653" s="29"/>
      <c r="P653" s="29"/>
      <c r="Q653" s="29"/>
      <c r="T653" s="27"/>
      <c r="U653" s="27"/>
    </row>
    <row r="654">
      <c r="A654" s="26"/>
      <c r="B654" s="26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O654" s="29"/>
      <c r="P654" s="29"/>
      <c r="Q654" s="29"/>
      <c r="T654" s="27"/>
      <c r="U654" s="27"/>
    </row>
    <row r="655">
      <c r="A655" s="26"/>
      <c r="B655" s="26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O655" s="29"/>
      <c r="P655" s="29"/>
      <c r="Q655" s="29"/>
      <c r="T655" s="27"/>
      <c r="U655" s="27"/>
    </row>
    <row r="656">
      <c r="A656" s="26"/>
      <c r="B656" s="26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O656" s="29"/>
      <c r="P656" s="29"/>
      <c r="Q656" s="29"/>
      <c r="T656" s="27"/>
      <c r="U656" s="27"/>
    </row>
    <row r="657">
      <c r="A657" s="26"/>
      <c r="B657" s="26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O657" s="29"/>
      <c r="P657" s="29"/>
      <c r="Q657" s="29"/>
      <c r="T657" s="27"/>
      <c r="U657" s="27"/>
    </row>
    <row r="658">
      <c r="A658" s="26"/>
      <c r="B658" s="26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O658" s="29"/>
      <c r="P658" s="29"/>
      <c r="Q658" s="29"/>
      <c r="T658" s="27"/>
      <c r="U658" s="27"/>
    </row>
    <row r="659">
      <c r="A659" s="26"/>
      <c r="B659" s="26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O659" s="29"/>
      <c r="P659" s="29"/>
      <c r="Q659" s="29"/>
      <c r="T659" s="27"/>
      <c r="U659" s="27"/>
    </row>
    <row r="660">
      <c r="A660" s="26"/>
      <c r="B660" s="26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O660" s="29"/>
      <c r="P660" s="29"/>
      <c r="Q660" s="29"/>
      <c r="T660" s="27"/>
      <c r="U660" s="27"/>
    </row>
    <row r="661">
      <c r="A661" s="26"/>
      <c r="B661" s="26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O661" s="29"/>
      <c r="P661" s="29"/>
      <c r="Q661" s="29"/>
      <c r="T661" s="27"/>
      <c r="U661" s="27"/>
    </row>
    <row r="662">
      <c r="A662" s="26"/>
      <c r="B662" s="26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O662" s="29"/>
      <c r="P662" s="29"/>
      <c r="Q662" s="29"/>
      <c r="T662" s="27"/>
      <c r="U662" s="27"/>
    </row>
    <row r="663">
      <c r="A663" s="26"/>
      <c r="B663" s="26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O663" s="29"/>
      <c r="P663" s="29"/>
      <c r="Q663" s="29"/>
      <c r="T663" s="27"/>
      <c r="U663" s="27"/>
    </row>
    <row r="664">
      <c r="A664" s="26"/>
      <c r="B664" s="26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O664" s="29"/>
      <c r="P664" s="29"/>
      <c r="Q664" s="29"/>
      <c r="T664" s="27"/>
      <c r="U664" s="27"/>
    </row>
    <row r="665">
      <c r="A665" s="26"/>
      <c r="B665" s="26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O665" s="29"/>
      <c r="P665" s="29"/>
      <c r="Q665" s="29"/>
      <c r="T665" s="27"/>
      <c r="U665" s="27"/>
    </row>
    <row r="666">
      <c r="A666" s="26"/>
      <c r="B666" s="26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O666" s="29"/>
      <c r="P666" s="29"/>
      <c r="Q666" s="29"/>
      <c r="T666" s="27"/>
      <c r="U666" s="27"/>
    </row>
    <row r="667">
      <c r="A667" s="26"/>
      <c r="B667" s="26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O667" s="29"/>
      <c r="P667" s="29"/>
      <c r="Q667" s="29"/>
      <c r="T667" s="27"/>
      <c r="U667" s="27"/>
    </row>
    <row r="668">
      <c r="A668" s="26"/>
      <c r="B668" s="26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O668" s="29"/>
      <c r="P668" s="29"/>
      <c r="Q668" s="29"/>
      <c r="T668" s="27"/>
      <c r="U668" s="27"/>
    </row>
    <row r="669">
      <c r="A669" s="26"/>
      <c r="B669" s="26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O669" s="29"/>
      <c r="P669" s="29"/>
      <c r="Q669" s="29"/>
      <c r="T669" s="27"/>
      <c r="U669" s="27"/>
    </row>
    <row r="670">
      <c r="A670" s="26"/>
      <c r="B670" s="26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O670" s="29"/>
      <c r="P670" s="29"/>
      <c r="Q670" s="29"/>
      <c r="T670" s="27"/>
      <c r="U670" s="27"/>
    </row>
    <row r="671">
      <c r="A671" s="26"/>
      <c r="B671" s="26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O671" s="29"/>
      <c r="P671" s="29"/>
      <c r="Q671" s="29"/>
      <c r="T671" s="27"/>
      <c r="U671" s="27"/>
    </row>
    <row r="672">
      <c r="A672" s="26"/>
      <c r="B672" s="26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O672" s="29"/>
      <c r="P672" s="29"/>
      <c r="Q672" s="29"/>
      <c r="T672" s="27"/>
      <c r="U672" s="27"/>
    </row>
    <row r="673">
      <c r="A673" s="26"/>
      <c r="B673" s="26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O673" s="29"/>
      <c r="P673" s="29"/>
      <c r="Q673" s="29"/>
      <c r="T673" s="27"/>
      <c r="U673" s="27"/>
    </row>
    <row r="674">
      <c r="A674" s="26"/>
      <c r="B674" s="26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O674" s="29"/>
      <c r="P674" s="29"/>
      <c r="Q674" s="29"/>
      <c r="T674" s="27"/>
      <c r="U674" s="27"/>
    </row>
    <row r="675">
      <c r="A675" s="26"/>
      <c r="B675" s="26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O675" s="29"/>
      <c r="P675" s="29"/>
      <c r="Q675" s="29"/>
      <c r="T675" s="27"/>
      <c r="U675" s="27"/>
    </row>
    <row r="676">
      <c r="A676" s="26"/>
      <c r="B676" s="26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O676" s="29"/>
      <c r="P676" s="29"/>
      <c r="Q676" s="29"/>
      <c r="T676" s="27"/>
      <c r="U676" s="27"/>
    </row>
    <row r="677">
      <c r="A677" s="26"/>
      <c r="B677" s="26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O677" s="29"/>
      <c r="P677" s="29"/>
      <c r="Q677" s="29"/>
      <c r="T677" s="27"/>
      <c r="U677" s="27"/>
    </row>
    <row r="678">
      <c r="A678" s="26"/>
      <c r="B678" s="26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O678" s="29"/>
      <c r="P678" s="29"/>
      <c r="Q678" s="29"/>
      <c r="T678" s="27"/>
      <c r="U678" s="27"/>
    </row>
    <row r="679">
      <c r="A679" s="26"/>
      <c r="B679" s="26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O679" s="29"/>
      <c r="P679" s="29"/>
      <c r="Q679" s="29"/>
      <c r="T679" s="27"/>
      <c r="U679" s="27"/>
    </row>
    <row r="680">
      <c r="A680" s="26"/>
      <c r="B680" s="26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O680" s="29"/>
      <c r="P680" s="29"/>
      <c r="Q680" s="29"/>
      <c r="T680" s="27"/>
      <c r="U680" s="27"/>
    </row>
    <row r="681">
      <c r="A681" s="26"/>
      <c r="B681" s="26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O681" s="29"/>
      <c r="P681" s="29"/>
      <c r="Q681" s="29"/>
      <c r="T681" s="27"/>
      <c r="U681" s="27"/>
    </row>
    <row r="682">
      <c r="A682" s="26"/>
      <c r="B682" s="26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O682" s="29"/>
      <c r="P682" s="29"/>
      <c r="Q682" s="29"/>
      <c r="T682" s="27"/>
      <c r="U682" s="27"/>
    </row>
    <row r="683">
      <c r="A683" s="26"/>
      <c r="B683" s="26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O683" s="29"/>
      <c r="P683" s="29"/>
      <c r="Q683" s="29"/>
      <c r="T683" s="27"/>
      <c r="U683" s="27"/>
    </row>
    <row r="684">
      <c r="A684" s="26"/>
      <c r="B684" s="26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O684" s="29"/>
      <c r="P684" s="29"/>
      <c r="Q684" s="29"/>
      <c r="T684" s="27"/>
      <c r="U684" s="27"/>
    </row>
    <row r="685">
      <c r="A685" s="26"/>
      <c r="B685" s="26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O685" s="29"/>
      <c r="P685" s="29"/>
      <c r="Q685" s="29"/>
      <c r="T685" s="27"/>
      <c r="U685" s="27"/>
    </row>
    <row r="686">
      <c r="A686" s="26"/>
      <c r="B686" s="26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O686" s="29"/>
      <c r="P686" s="29"/>
      <c r="Q686" s="29"/>
      <c r="T686" s="27"/>
      <c r="U686" s="27"/>
    </row>
    <row r="687">
      <c r="A687" s="26"/>
      <c r="B687" s="26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O687" s="29"/>
      <c r="P687" s="29"/>
      <c r="Q687" s="29"/>
      <c r="T687" s="27"/>
      <c r="U687" s="27"/>
    </row>
    <row r="688">
      <c r="A688" s="26"/>
      <c r="B688" s="26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O688" s="29"/>
      <c r="P688" s="29"/>
      <c r="Q688" s="29"/>
      <c r="T688" s="27"/>
      <c r="U688" s="27"/>
    </row>
    <row r="689">
      <c r="A689" s="26"/>
      <c r="B689" s="26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O689" s="29"/>
      <c r="P689" s="29"/>
      <c r="Q689" s="29"/>
      <c r="T689" s="27"/>
      <c r="U689" s="27"/>
    </row>
    <row r="690">
      <c r="A690" s="26"/>
      <c r="B690" s="26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O690" s="29"/>
      <c r="P690" s="29"/>
      <c r="Q690" s="29"/>
      <c r="T690" s="27"/>
      <c r="U690" s="27"/>
    </row>
    <row r="691">
      <c r="A691" s="26"/>
      <c r="B691" s="26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O691" s="29"/>
      <c r="P691" s="29"/>
      <c r="Q691" s="29"/>
      <c r="T691" s="27"/>
      <c r="U691" s="27"/>
    </row>
    <row r="692">
      <c r="A692" s="26"/>
      <c r="B692" s="26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O692" s="29"/>
      <c r="P692" s="29"/>
      <c r="Q692" s="29"/>
      <c r="T692" s="27"/>
      <c r="U692" s="27"/>
    </row>
    <row r="693">
      <c r="A693" s="26"/>
      <c r="B693" s="26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O693" s="29"/>
      <c r="P693" s="29"/>
      <c r="Q693" s="29"/>
      <c r="T693" s="27"/>
      <c r="U693" s="27"/>
    </row>
    <row r="694">
      <c r="A694" s="26"/>
      <c r="B694" s="26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O694" s="29"/>
      <c r="P694" s="29"/>
      <c r="Q694" s="29"/>
      <c r="T694" s="27"/>
      <c r="U694" s="27"/>
    </row>
    <row r="695">
      <c r="A695" s="26"/>
      <c r="B695" s="26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O695" s="29"/>
      <c r="P695" s="29"/>
      <c r="Q695" s="29"/>
      <c r="T695" s="27"/>
      <c r="U695" s="27"/>
    </row>
    <row r="696">
      <c r="A696" s="26"/>
      <c r="B696" s="26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O696" s="29"/>
      <c r="P696" s="29"/>
      <c r="Q696" s="29"/>
      <c r="T696" s="27"/>
      <c r="U696" s="27"/>
    </row>
    <row r="697">
      <c r="A697" s="26"/>
      <c r="B697" s="26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O697" s="29"/>
      <c r="P697" s="29"/>
      <c r="Q697" s="29"/>
      <c r="T697" s="27"/>
      <c r="U697" s="27"/>
    </row>
    <row r="698">
      <c r="A698" s="26"/>
      <c r="B698" s="26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O698" s="29"/>
      <c r="P698" s="29"/>
      <c r="Q698" s="29"/>
      <c r="T698" s="27"/>
      <c r="U698" s="27"/>
    </row>
    <row r="699">
      <c r="A699" s="26"/>
      <c r="B699" s="26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O699" s="29"/>
      <c r="P699" s="29"/>
      <c r="Q699" s="29"/>
      <c r="T699" s="27"/>
      <c r="U699" s="27"/>
    </row>
    <row r="700">
      <c r="A700" s="26"/>
      <c r="B700" s="26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O700" s="29"/>
      <c r="P700" s="29"/>
      <c r="Q700" s="29"/>
      <c r="T700" s="27"/>
      <c r="U700" s="27"/>
    </row>
    <row r="701">
      <c r="A701" s="26"/>
      <c r="B701" s="26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O701" s="29"/>
      <c r="P701" s="29"/>
      <c r="Q701" s="29"/>
      <c r="T701" s="27"/>
      <c r="U701" s="27"/>
    </row>
    <row r="702">
      <c r="A702" s="26"/>
      <c r="B702" s="26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O702" s="29"/>
      <c r="P702" s="29"/>
      <c r="Q702" s="29"/>
      <c r="T702" s="27"/>
      <c r="U702" s="27"/>
    </row>
    <row r="703">
      <c r="A703" s="26"/>
      <c r="B703" s="26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O703" s="29"/>
      <c r="P703" s="29"/>
      <c r="Q703" s="29"/>
      <c r="T703" s="27"/>
      <c r="U703" s="27"/>
    </row>
    <row r="704">
      <c r="A704" s="26"/>
      <c r="B704" s="26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O704" s="29"/>
      <c r="P704" s="29"/>
      <c r="Q704" s="29"/>
      <c r="T704" s="27"/>
      <c r="U704" s="27"/>
    </row>
    <row r="705">
      <c r="A705" s="26"/>
      <c r="B705" s="26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O705" s="29"/>
      <c r="P705" s="29"/>
      <c r="Q705" s="29"/>
      <c r="T705" s="27"/>
      <c r="U705" s="27"/>
    </row>
    <row r="706">
      <c r="A706" s="26"/>
      <c r="B706" s="26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O706" s="29"/>
      <c r="P706" s="29"/>
      <c r="Q706" s="29"/>
      <c r="T706" s="27"/>
      <c r="U706" s="27"/>
    </row>
    <row r="707">
      <c r="A707" s="26"/>
      <c r="B707" s="26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O707" s="29"/>
      <c r="P707" s="29"/>
      <c r="Q707" s="29"/>
      <c r="T707" s="27"/>
      <c r="U707" s="27"/>
    </row>
    <row r="708">
      <c r="A708" s="26"/>
      <c r="B708" s="26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O708" s="29"/>
      <c r="P708" s="29"/>
      <c r="Q708" s="29"/>
      <c r="T708" s="27"/>
      <c r="U708" s="27"/>
    </row>
    <row r="709">
      <c r="A709" s="26"/>
      <c r="B709" s="26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O709" s="29"/>
      <c r="P709" s="29"/>
      <c r="Q709" s="29"/>
      <c r="T709" s="27"/>
      <c r="U709" s="27"/>
    </row>
    <row r="710">
      <c r="A710" s="26"/>
      <c r="B710" s="26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O710" s="29"/>
      <c r="P710" s="29"/>
      <c r="Q710" s="29"/>
      <c r="T710" s="27"/>
      <c r="U710" s="27"/>
    </row>
    <row r="711">
      <c r="A711" s="26"/>
      <c r="B711" s="26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O711" s="29"/>
      <c r="P711" s="29"/>
      <c r="Q711" s="29"/>
      <c r="T711" s="27"/>
      <c r="U711" s="27"/>
    </row>
    <row r="712">
      <c r="A712" s="26"/>
      <c r="B712" s="26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O712" s="29"/>
      <c r="P712" s="29"/>
      <c r="Q712" s="29"/>
      <c r="T712" s="27"/>
      <c r="U712" s="27"/>
    </row>
    <row r="713">
      <c r="A713" s="26"/>
      <c r="B713" s="26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O713" s="29"/>
      <c r="P713" s="29"/>
      <c r="Q713" s="29"/>
      <c r="T713" s="27"/>
      <c r="U713" s="27"/>
    </row>
    <row r="714">
      <c r="A714" s="26"/>
      <c r="B714" s="26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O714" s="29"/>
      <c r="P714" s="29"/>
      <c r="Q714" s="29"/>
      <c r="T714" s="27"/>
      <c r="U714" s="27"/>
    </row>
    <row r="715">
      <c r="A715" s="26"/>
      <c r="B715" s="26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O715" s="29"/>
      <c r="P715" s="29"/>
      <c r="Q715" s="29"/>
      <c r="T715" s="27"/>
      <c r="U715" s="27"/>
    </row>
    <row r="716">
      <c r="A716" s="26"/>
      <c r="B716" s="26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O716" s="29"/>
      <c r="P716" s="29"/>
      <c r="Q716" s="29"/>
      <c r="T716" s="27"/>
      <c r="U716" s="27"/>
    </row>
    <row r="717">
      <c r="A717" s="26"/>
      <c r="B717" s="26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O717" s="29"/>
      <c r="P717" s="29"/>
      <c r="Q717" s="29"/>
      <c r="T717" s="27"/>
      <c r="U717" s="27"/>
    </row>
    <row r="718">
      <c r="A718" s="26"/>
      <c r="B718" s="26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O718" s="29"/>
      <c r="P718" s="29"/>
      <c r="Q718" s="29"/>
      <c r="T718" s="27"/>
      <c r="U718" s="27"/>
    </row>
    <row r="719">
      <c r="A719" s="26"/>
      <c r="B719" s="26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O719" s="29"/>
      <c r="P719" s="29"/>
      <c r="Q719" s="29"/>
      <c r="T719" s="27"/>
      <c r="U719" s="27"/>
    </row>
    <row r="720">
      <c r="A720" s="26"/>
      <c r="B720" s="26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O720" s="29"/>
      <c r="P720" s="29"/>
      <c r="Q720" s="29"/>
      <c r="T720" s="27"/>
      <c r="U720" s="27"/>
    </row>
    <row r="721">
      <c r="A721" s="26"/>
      <c r="B721" s="26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O721" s="29"/>
      <c r="P721" s="29"/>
      <c r="Q721" s="29"/>
      <c r="T721" s="27"/>
      <c r="U721" s="27"/>
    </row>
    <row r="722">
      <c r="A722" s="26"/>
      <c r="B722" s="26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O722" s="29"/>
      <c r="P722" s="29"/>
      <c r="Q722" s="29"/>
      <c r="T722" s="27"/>
      <c r="U722" s="27"/>
    </row>
    <row r="723">
      <c r="A723" s="26"/>
      <c r="B723" s="26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O723" s="29"/>
      <c r="P723" s="29"/>
      <c r="Q723" s="29"/>
      <c r="T723" s="27"/>
      <c r="U723" s="27"/>
    </row>
    <row r="724">
      <c r="A724" s="26"/>
      <c r="B724" s="26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O724" s="29"/>
      <c r="P724" s="29"/>
      <c r="Q724" s="29"/>
      <c r="T724" s="27"/>
      <c r="U724" s="27"/>
    </row>
    <row r="725">
      <c r="A725" s="26"/>
      <c r="B725" s="26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O725" s="29"/>
      <c r="P725" s="29"/>
      <c r="Q725" s="29"/>
      <c r="T725" s="27"/>
      <c r="U725" s="27"/>
    </row>
    <row r="726">
      <c r="A726" s="26"/>
      <c r="B726" s="26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O726" s="29"/>
      <c r="P726" s="29"/>
      <c r="Q726" s="29"/>
      <c r="T726" s="27"/>
      <c r="U726" s="27"/>
    </row>
    <row r="727">
      <c r="A727" s="26"/>
      <c r="B727" s="26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O727" s="29"/>
      <c r="P727" s="29"/>
      <c r="Q727" s="29"/>
      <c r="T727" s="27"/>
      <c r="U727" s="27"/>
    </row>
    <row r="728">
      <c r="A728" s="26"/>
      <c r="B728" s="26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O728" s="29"/>
      <c r="P728" s="29"/>
      <c r="Q728" s="29"/>
      <c r="T728" s="27"/>
      <c r="U728" s="27"/>
    </row>
    <row r="729">
      <c r="A729" s="26"/>
      <c r="B729" s="26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O729" s="29"/>
      <c r="P729" s="29"/>
      <c r="Q729" s="29"/>
      <c r="T729" s="27"/>
      <c r="U729" s="27"/>
    </row>
    <row r="730">
      <c r="A730" s="26"/>
      <c r="B730" s="26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O730" s="29"/>
      <c r="P730" s="29"/>
      <c r="Q730" s="29"/>
      <c r="T730" s="27"/>
      <c r="U730" s="27"/>
    </row>
    <row r="731">
      <c r="A731" s="26"/>
      <c r="B731" s="26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O731" s="29"/>
      <c r="P731" s="29"/>
      <c r="Q731" s="29"/>
      <c r="T731" s="27"/>
      <c r="U731" s="27"/>
    </row>
    <row r="732">
      <c r="A732" s="26"/>
      <c r="B732" s="26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O732" s="29"/>
      <c r="P732" s="29"/>
      <c r="Q732" s="29"/>
      <c r="T732" s="27"/>
      <c r="U732" s="27"/>
    </row>
    <row r="733">
      <c r="A733" s="26"/>
      <c r="B733" s="26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O733" s="29"/>
      <c r="P733" s="29"/>
      <c r="Q733" s="29"/>
      <c r="T733" s="27"/>
      <c r="U733" s="27"/>
    </row>
    <row r="734">
      <c r="A734" s="26"/>
      <c r="B734" s="26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O734" s="29"/>
      <c r="P734" s="29"/>
      <c r="Q734" s="29"/>
      <c r="T734" s="27"/>
      <c r="U734" s="27"/>
    </row>
    <row r="735">
      <c r="A735" s="26"/>
      <c r="B735" s="26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O735" s="29"/>
      <c r="P735" s="29"/>
      <c r="Q735" s="29"/>
      <c r="T735" s="27"/>
      <c r="U735" s="27"/>
    </row>
    <row r="736">
      <c r="A736" s="26"/>
      <c r="B736" s="26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O736" s="29"/>
      <c r="P736" s="29"/>
      <c r="Q736" s="29"/>
      <c r="T736" s="27"/>
      <c r="U736" s="27"/>
    </row>
    <row r="737">
      <c r="A737" s="26"/>
      <c r="B737" s="26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O737" s="29"/>
      <c r="P737" s="29"/>
      <c r="Q737" s="29"/>
      <c r="T737" s="27"/>
      <c r="U737" s="27"/>
    </row>
    <row r="738">
      <c r="A738" s="26"/>
      <c r="B738" s="26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O738" s="29"/>
      <c r="P738" s="29"/>
      <c r="Q738" s="29"/>
      <c r="T738" s="27"/>
      <c r="U738" s="27"/>
    </row>
    <row r="739">
      <c r="A739" s="26"/>
      <c r="B739" s="26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O739" s="29"/>
      <c r="P739" s="29"/>
      <c r="Q739" s="29"/>
      <c r="T739" s="27"/>
      <c r="U739" s="27"/>
    </row>
    <row r="740">
      <c r="A740" s="26"/>
      <c r="B740" s="26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O740" s="29"/>
      <c r="P740" s="29"/>
      <c r="Q740" s="29"/>
      <c r="T740" s="27"/>
      <c r="U740" s="27"/>
    </row>
    <row r="741">
      <c r="A741" s="26"/>
      <c r="B741" s="26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O741" s="29"/>
      <c r="P741" s="29"/>
      <c r="Q741" s="29"/>
      <c r="T741" s="27"/>
      <c r="U741" s="27"/>
    </row>
    <row r="742">
      <c r="A742" s="26"/>
      <c r="B742" s="26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O742" s="29"/>
      <c r="P742" s="29"/>
      <c r="Q742" s="29"/>
      <c r="T742" s="27"/>
      <c r="U742" s="27"/>
    </row>
    <row r="743">
      <c r="A743" s="26"/>
      <c r="B743" s="26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O743" s="29"/>
      <c r="P743" s="29"/>
      <c r="Q743" s="29"/>
      <c r="T743" s="27"/>
      <c r="U743" s="27"/>
    </row>
    <row r="744">
      <c r="A744" s="26"/>
      <c r="B744" s="26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O744" s="29"/>
      <c r="P744" s="29"/>
      <c r="Q744" s="29"/>
      <c r="T744" s="27"/>
      <c r="U744" s="27"/>
    </row>
    <row r="745">
      <c r="A745" s="26"/>
      <c r="B745" s="26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O745" s="29"/>
      <c r="P745" s="29"/>
      <c r="Q745" s="29"/>
      <c r="T745" s="27"/>
      <c r="U745" s="27"/>
    </row>
    <row r="746">
      <c r="A746" s="26"/>
      <c r="B746" s="26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O746" s="29"/>
      <c r="P746" s="29"/>
      <c r="Q746" s="29"/>
      <c r="T746" s="27"/>
      <c r="U746" s="27"/>
    </row>
    <row r="747">
      <c r="A747" s="26"/>
      <c r="B747" s="26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O747" s="29"/>
      <c r="P747" s="29"/>
      <c r="Q747" s="29"/>
      <c r="T747" s="27"/>
      <c r="U747" s="27"/>
    </row>
    <row r="748">
      <c r="A748" s="26"/>
      <c r="B748" s="26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O748" s="29"/>
      <c r="P748" s="29"/>
      <c r="Q748" s="29"/>
      <c r="T748" s="27"/>
      <c r="U748" s="27"/>
    </row>
    <row r="749">
      <c r="A749" s="26"/>
      <c r="B749" s="26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O749" s="29"/>
      <c r="P749" s="29"/>
      <c r="Q749" s="29"/>
      <c r="T749" s="27"/>
      <c r="U749" s="27"/>
    </row>
    <row r="750">
      <c r="A750" s="26"/>
      <c r="B750" s="26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O750" s="29"/>
      <c r="P750" s="29"/>
      <c r="Q750" s="29"/>
      <c r="T750" s="27"/>
      <c r="U750" s="27"/>
    </row>
    <row r="751">
      <c r="A751" s="26"/>
      <c r="B751" s="26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O751" s="29"/>
      <c r="P751" s="29"/>
      <c r="Q751" s="29"/>
      <c r="T751" s="27"/>
      <c r="U751" s="27"/>
    </row>
    <row r="752">
      <c r="A752" s="26"/>
      <c r="B752" s="26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O752" s="29"/>
      <c r="P752" s="29"/>
      <c r="Q752" s="29"/>
      <c r="T752" s="27"/>
      <c r="U752" s="27"/>
    </row>
    <row r="753">
      <c r="A753" s="26"/>
      <c r="B753" s="26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O753" s="29"/>
      <c r="P753" s="29"/>
      <c r="Q753" s="29"/>
      <c r="T753" s="27"/>
      <c r="U753" s="27"/>
    </row>
    <row r="754">
      <c r="A754" s="26"/>
      <c r="B754" s="26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O754" s="29"/>
      <c r="P754" s="29"/>
      <c r="Q754" s="29"/>
      <c r="T754" s="27"/>
      <c r="U754" s="27"/>
    </row>
    <row r="755">
      <c r="A755" s="26"/>
      <c r="B755" s="26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O755" s="29"/>
      <c r="P755" s="29"/>
      <c r="Q755" s="29"/>
      <c r="T755" s="27"/>
      <c r="U755" s="27"/>
    </row>
    <row r="756">
      <c r="A756" s="26"/>
      <c r="B756" s="26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O756" s="29"/>
      <c r="P756" s="29"/>
      <c r="Q756" s="29"/>
      <c r="T756" s="27"/>
      <c r="U756" s="27"/>
    </row>
    <row r="757">
      <c r="A757" s="26"/>
      <c r="B757" s="26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O757" s="29"/>
      <c r="P757" s="29"/>
      <c r="Q757" s="29"/>
      <c r="T757" s="27"/>
      <c r="U757" s="27"/>
    </row>
    <row r="758">
      <c r="A758" s="26"/>
      <c r="B758" s="26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O758" s="29"/>
      <c r="P758" s="29"/>
      <c r="Q758" s="29"/>
      <c r="T758" s="27"/>
      <c r="U758" s="27"/>
    </row>
    <row r="759">
      <c r="A759" s="26"/>
      <c r="B759" s="26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O759" s="29"/>
      <c r="P759" s="29"/>
      <c r="Q759" s="29"/>
      <c r="T759" s="27"/>
      <c r="U759" s="27"/>
    </row>
    <row r="760">
      <c r="A760" s="26"/>
      <c r="B760" s="26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O760" s="29"/>
      <c r="P760" s="29"/>
      <c r="Q760" s="29"/>
      <c r="T760" s="27"/>
      <c r="U760" s="27"/>
    </row>
    <row r="761">
      <c r="A761" s="26"/>
      <c r="B761" s="26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O761" s="29"/>
      <c r="P761" s="29"/>
      <c r="Q761" s="29"/>
      <c r="T761" s="27"/>
      <c r="U761" s="27"/>
    </row>
    <row r="762">
      <c r="A762" s="26"/>
      <c r="B762" s="26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O762" s="29"/>
      <c r="P762" s="29"/>
      <c r="Q762" s="29"/>
      <c r="T762" s="27"/>
      <c r="U762" s="27"/>
    </row>
    <row r="763">
      <c r="A763" s="26"/>
      <c r="B763" s="26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O763" s="29"/>
      <c r="P763" s="29"/>
      <c r="Q763" s="29"/>
      <c r="T763" s="27"/>
      <c r="U763" s="27"/>
    </row>
    <row r="764">
      <c r="A764" s="26"/>
      <c r="B764" s="26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O764" s="29"/>
      <c r="P764" s="29"/>
      <c r="Q764" s="29"/>
      <c r="T764" s="27"/>
      <c r="U764" s="27"/>
    </row>
    <row r="765">
      <c r="A765" s="26"/>
      <c r="B765" s="26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O765" s="29"/>
      <c r="P765" s="29"/>
      <c r="Q765" s="29"/>
      <c r="T765" s="27"/>
      <c r="U765" s="27"/>
    </row>
    <row r="766">
      <c r="A766" s="26"/>
      <c r="B766" s="26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O766" s="29"/>
      <c r="P766" s="29"/>
      <c r="Q766" s="29"/>
      <c r="T766" s="27"/>
      <c r="U766" s="27"/>
    </row>
    <row r="767">
      <c r="A767" s="26"/>
      <c r="B767" s="26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O767" s="29"/>
      <c r="P767" s="29"/>
      <c r="Q767" s="29"/>
      <c r="T767" s="27"/>
      <c r="U767" s="27"/>
    </row>
    <row r="768">
      <c r="A768" s="26"/>
      <c r="B768" s="26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O768" s="29"/>
      <c r="P768" s="29"/>
      <c r="Q768" s="29"/>
      <c r="T768" s="27"/>
      <c r="U768" s="27"/>
    </row>
    <row r="769">
      <c r="A769" s="26"/>
      <c r="B769" s="26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O769" s="29"/>
      <c r="P769" s="29"/>
      <c r="Q769" s="29"/>
      <c r="T769" s="27"/>
      <c r="U769" s="27"/>
    </row>
    <row r="770">
      <c r="A770" s="26"/>
      <c r="B770" s="26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O770" s="29"/>
      <c r="P770" s="29"/>
      <c r="Q770" s="29"/>
      <c r="T770" s="27"/>
      <c r="U770" s="27"/>
    </row>
    <row r="771">
      <c r="A771" s="26"/>
      <c r="B771" s="26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O771" s="29"/>
      <c r="P771" s="29"/>
      <c r="Q771" s="29"/>
      <c r="T771" s="27"/>
      <c r="U771" s="27"/>
    </row>
    <row r="772">
      <c r="A772" s="26"/>
      <c r="B772" s="26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O772" s="29"/>
      <c r="P772" s="29"/>
      <c r="Q772" s="29"/>
      <c r="T772" s="27"/>
      <c r="U772" s="27"/>
    </row>
    <row r="773">
      <c r="A773" s="26"/>
      <c r="B773" s="26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O773" s="29"/>
      <c r="P773" s="29"/>
      <c r="Q773" s="29"/>
      <c r="T773" s="27"/>
      <c r="U773" s="27"/>
    </row>
    <row r="774">
      <c r="A774" s="26"/>
      <c r="B774" s="26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O774" s="29"/>
      <c r="P774" s="29"/>
      <c r="Q774" s="29"/>
      <c r="T774" s="27"/>
      <c r="U774" s="27"/>
    </row>
    <row r="775">
      <c r="A775" s="26"/>
      <c r="B775" s="26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O775" s="29"/>
      <c r="P775" s="29"/>
      <c r="Q775" s="29"/>
      <c r="T775" s="27"/>
      <c r="U775" s="27"/>
    </row>
    <row r="776">
      <c r="A776" s="26"/>
      <c r="B776" s="26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O776" s="29"/>
      <c r="P776" s="29"/>
      <c r="Q776" s="29"/>
      <c r="T776" s="27"/>
      <c r="U776" s="27"/>
    </row>
    <row r="777">
      <c r="A777" s="26"/>
      <c r="B777" s="26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O777" s="29"/>
      <c r="P777" s="29"/>
      <c r="Q777" s="29"/>
      <c r="T777" s="27"/>
      <c r="U777" s="27"/>
    </row>
    <row r="778">
      <c r="A778" s="26"/>
      <c r="B778" s="26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O778" s="29"/>
      <c r="P778" s="29"/>
      <c r="Q778" s="29"/>
      <c r="T778" s="27"/>
      <c r="U778" s="27"/>
    </row>
    <row r="779">
      <c r="A779" s="26"/>
      <c r="B779" s="26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O779" s="29"/>
      <c r="P779" s="29"/>
      <c r="Q779" s="29"/>
      <c r="T779" s="27"/>
      <c r="U779" s="27"/>
    </row>
    <row r="780">
      <c r="A780" s="26"/>
      <c r="B780" s="26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O780" s="29"/>
      <c r="P780" s="29"/>
      <c r="Q780" s="29"/>
      <c r="T780" s="27"/>
      <c r="U780" s="27"/>
    </row>
    <row r="781">
      <c r="A781" s="26"/>
      <c r="B781" s="26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O781" s="29"/>
      <c r="P781" s="29"/>
      <c r="Q781" s="29"/>
      <c r="T781" s="27"/>
      <c r="U781" s="27"/>
    </row>
    <row r="782">
      <c r="A782" s="26"/>
      <c r="B782" s="26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O782" s="29"/>
      <c r="P782" s="29"/>
      <c r="Q782" s="29"/>
      <c r="T782" s="27"/>
      <c r="U782" s="27"/>
    </row>
    <row r="783">
      <c r="A783" s="26"/>
      <c r="B783" s="26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O783" s="29"/>
      <c r="P783" s="29"/>
      <c r="Q783" s="29"/>
      <c r="T783" s="27"/>
      <c r="U783" s="27"/>
    </row>
    <row r="784">
      <c r="A784" s="26"/>
      <c r="B784" s="26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O784" s="29"/>
      <c r="P784" s="29"/>
      <c r="Q784" s="29"/>
      <c r="T784" s="27"/>
      <c r="U784" s="27"/>
    </row>
    <row r="785">
      <c r="A785" s="26"/>
      <c r="B785" s="26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O785" s="29"/>
      <c r="P785" s="29"/>
      <c r="Q785" s="29"/>
      <c r="T785" s="27"/>
      <c r="U785" s="27"/>
    </row>
    <row r="786">
      <c r="A786" s="26"/>
      <c r="B786" s="26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O786" s="29"/>
      <c r="P786" s="29"/>
      <c r="Q786" s="29"/>
      <c r="T786" s="27"/>
      <c r="U786" s="27"/>
    </row>
    <row r="787">
      <c r="A787" s="26"/>
      <c r="B787" s="26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O787" s="29"/>
      <c r="P787" s="29"/>
      <c r="Q787" s="29"/>
      <c r="T787" s="27"/>
      <c r="U787" s="27"/>
    </row>
    <row r="788">
      <c r="A788" s="26"/>
      <c r="B788" s="26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O788" s="29"/>
      <c r="P788" s="29"/>
      <c r="Q788" s="29"/>
      <c r="T788" s="27"/>
      <c r="U788" s="27"/>
    </row>
    <row r="789">
      <c r="A789" s="26"/>
      <c r="B789" s="26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O789" s="29"/>
      <c r="P789" s="29"/>
      <c r="Q789" s="29"/>
      <c r="T789" s="27"/>
      <c r="U789" s="27"/>
    </row>
    <row r="790">
      <c r="A790" s="26"/>
      <c r="B790" s="26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O790" s="29"/>
      <c r="P790" s="29"/>
      <c r="Q790" s="29"/>
      <c r="T790" s="27"/>
      <c r="U790" s="27"/>
    </row>
    <row r="791">
      <c r="A791" s="26"/>
      <c r="B791" s="26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O791" s="29"/>
      <c r="P791" s="29"/>
      <c r="Q791" s="29"/>
      <c r="T791" s="27"/>
      <c r="U791" s="27"/>
    </row>
    <row r="792">
      <c r="A792" s="26"/>
      <c r="B792" s="26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O792" s="29"/>
      <c r="P792" s="29"/>
      <c r="Q792" s="29"/>
      <c r="T792" s="27"/>
      <c r="U792" s="27"/>
    </row>
    <row r="793">
      <c r="A793" s="26"/>
      <c r="B793" s="26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O793" s="29"/>
      <c r="P793" s="29"/>
      <c r="Q793" s="29"/>
      <c r="T793" s="27"/>
      <c r="U793" s="27"/>
    </row>
    <row r="794">
      <c r="A794" s="26"/>
      <c r="B794" s="26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O794" s="29"/>
      <c r="P794" s="29"/>
      <c r="Q794" s="29"/>
      <c r="T794" s="27"/>
      <c r="U794" s="27"/>
    </row>
    <row r="795">
      <c r="A795" s="26"/>
      <c r="B795" s="26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O795" s="29"/>
      <c r="P795" s="29"/>
      <c r="Q795" s="29"/>
      <c r="T795" s="27"/>
      <c r="U795" s="27"/>
    </row>
    <row r="796">
      <c r="A796" s="26"/>
      <c r="B796" s="26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O796" s="29"/>
      <c r="P796" s="29"/>
      <c r="Q796" s="29"/>
      <c r="T796" s="27"/>
      <c r="U796" s="27"/>
    </row>
    <row r="797">
      <c r="A797" s="26"/>
      <c r="B797" s="26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O797" s="29"/>
      <c r="P797" s="29"/>
      <c r="Q797" s="29"/>
      <c r="T797" s="27"/>
      <c r="U797" s="27"/>
    </row>
    <row r="798">
      <c r="A798" s="26"/>
      <c r="B798" s="26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O798" s="29"/>
      <c r="P798" s="29"/>
      <c r="Q798" s="29"/>
      <c r="T798" s="27"/>
      <c r="U798" s="27"/>
    </row>
    <row r="799">
      <c r="A799" s="26"/>
      <c r="B799" s="26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O799" s="29"/>
      <c r="P799" s="29"/>
      <c r="Q799" s="29"/>
      <c r="T799" s="27"/>
      <c r="U799" s="27"/>
    </row>
    <row r="800">
      <c r="A800" s="26"/>
      <c r="B800" s="26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O800" s="29"/>
      <c r="P800" s="29"/>
      <c r="Q800" s="29"/>
      <c r="T800" s="27"/>
      <c r="U800" s="27"/>
    </row>
    <row r="801">
      <c r="A801" s="26"/>
      <c r="B801" s="26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O801" s="29"/>
      <c r="P801" s="29"/>
      <c r="Q801" s="29"/>
      <c r="T801" s="27"/>
      <c r="U801" s="27"/>
    </row>
    <row r="802">
      <c r="A802" s="26"/>
      <c r="B802" s="26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O802" s="29"/>
      <c r="P802" s="29"/>
      <c r="Q802" s="29"/>
      <c r="T802" s="27"/>
      <c r="U802" s="27"/>
    </row>
    <row r="803">
      <c r="A803" s="26"/>
      <c r="B803" s="26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O803" s="29"/>
      <c r="P803" s="29"/>
      <c r="Q803" s="29"/>
      <c r="T803" s="27"/>
      <c r="U803" s="27"/>
    </row>
    <row r="804">
      <c r="A804" s="26"/>
      <c r="B804" s="26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O804" s="29"/>
      <c r="P804" s="29"/>
      <c r="Q804" s="29"/>
      <c r="T804" s="27"/>
      <c r="U804" s="27"/>
    </row>
    <row r="805">
      <c r="A805" s="26"/>
      <c r="B805" s="26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O805" s="29"/>
      <c r="P805" s="29"/>
      <c r="Q805" s="29"/>
      <c r="T805" s="27"/>
      <c r="U805" s="27"/>
    </row>
    <row r="806">
      <c r="A806" s="26"/>
      <c r="B806" s="26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O806" s="29"/>
      <c r="P806" s="29"/>
      <c r="Q806" s="29"/>
      <c r="T806" s="27"/>
      <c r="U806" s="27"/>
    </row>
    <row r="807">
      <c r="A807" s="26"/>
      <c r="B807" s="26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O807" s="29"/>
      <c r="P807" s="29"/>
      <c r="Q807" s="29"/>
      <c r="T807" s="27"/>
      <c r="U807" s="27"/>
    </row>
    <row r="808">
      <c r="A808" s="26"/>
      <c r="B808" s="26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O808" s="29"/>
      <c r="P808" s="29"/>
      <c r="Q808" s="29"/>
      <c r="T808" s="27"/>
      <c r="U808" s="27"/>
    </row>
    <row r="809">
      <c r="A809" s="26"/>
      <c r="B809" s="26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O809" s="29"/>
      <c r="P809" s="29"/>
      <c r="Q809" s="29"/>
      <c r="T809" s="27"/>
      <c r="U809" s="27"/>
    </row>
    <row r="810">
      <c r="A810" s="26"/>
      <c r="B810" s="26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O810" s="29"/>
      <c r="P810" s="29"/>
      <c r="Q810" s="29"/>
      <c r="T810" s="27"/>
      <c r="U810" s="27"/>
    </row>
    <row r="811">
      <c r="A811" s="26"/>
      <c r="B811" s="26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O811" s="29"/>
      <c r="P811" s="29"/>
      <c r="Q811" s="29"/>
      <c r="T811" s="27"/>
      <c r="U811" s="27"/>
    </row>
    <row r="812">
      <c r="A812" s="26"/>
      <c r="B812" s="26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O812" s="29"/>
      <c r="P812" s="29"/>
      <c r="Q812" s="29"/>
      <c r="T812" s="27"/>
      <c r="U812" s="27"/>
    </row>
    <row r="813">
      <c r="A813" s="26"/>
      <c r="B813" s="26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O813" s="29"/>
      <c r="P813" s="29"/>
      <c r="Q813" s="29"/>
      <c r="T813" s="27"/>
      <c r="U813" s="27"/>
    </row>
    <row r="814">
      <c r="A814" s="26"/>
      <c r="B814" s="26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O814" s="29"/>
      <c r="P814" s="29"/>
      <c r="Q814" s="29"/>
      <c r="T814" s="27"/>
      <c r="U814" s="27"/>
    </row>
    <row r="815">
      <c r="A815" s="26"/>
      <c r="B815" s="26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O815" s="29"/>
      <c r="P815" s="29"/>
      <c r="Q815" s="29"/>
      <c r="T815" s="27"/>
      <c r="U815" s="27"/>
    </row>
    <row r="816">
      <c r="A816" s="26"/>
      <c r="B816" s="26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O816" s="29"/>
      <c r="P816" s="29"/>
      <c r="Q816" s="29"/>
      <c r="T816" s="27"/>
      <c r="U816" s="27"/>
    </row>
    <row r="817">
      <c r="A817" s="26"/>
      <c r="B817" s="26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O817" s="29"/>
      <c r="P817" s="29"/>
      <c r="Q817" s="29"/>
      <c r="T817" s="27"/>
      <c r="U817" s="27"/>
    </row>
    <row r="818">
      <c r="A818" s="26"/>
      <c r="B818" s="26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O818" s="29"/>
      <c r="P818" s="29"/>
      <c r="Q818" s="29"/>
      <c r="T818" s="27"/>
      <c r="U818" s="27"/>
    </row>
    <row r="819">
      <c r="A819" s="26"/>
      <c r="B819" s="26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O819" s="29"/>
      <c r="P819" s="29"/>
      <c r="Q819" s="29"/>
      <c r="T819" s="27"/>
      <c r="U819" s="27"/>
    </row>
    <row r="820">
      <c r="A820" s="26"/>
      <c r="B820" s="26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O820" s="29"/>
      <c r="P820" s="29"/>
      <c r="Q820" s="29"/>
      <c r="T820" s="27"/>
      <c r="U820" s="27"/>
    </row>
    <row r="821">
      <c r="A821" s="26"/>
      <c r="B821" s="26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O821" s="29"/>
      <c r="P821" s="29"/>
      <c r="Q821" s="29"/>
      <c r="T821" s="27"/>
      <c r="U821" s="27"/>
    </row>
    <row r="822">
      <c r="A822" s="26"/>
      <c r="B822" s="26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O822" s="29"/>
      <c r="P822" s="29"/>
      <c r="Q822" s="29"/>
      <c r="T822" s="27"/>
      <c r="U822" s="27"/>
    </row>
    <row r="823">
      <c r="A823" s="26"/>
      <c r="B823" s="26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O823" s="29"/>
      <c r="P823" s="29"/>
      <c r="Q823" s="29"/>
      <c r="T823" s="27"/>
      <c r="U823" s="27"/>
    </row>
    <row r="824">
      <c r="A824" s="26"/>
      <c r="B824" s="26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O824" s="29"/>
      <c r="P824" s="29"/>
      <c r="Q824" s="29"/>
      <c r="T824" s="27"/>
      <c r="U824" s="27"/>
    </row>
    <row r="825">
      <c r="A825" s="26"/>
      <c r="B825" s="26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O825" s="29"/>
      <c r="P825" s="29"/>
      <c r="Q825" s="29"/>
      <c r="T825" s="27"/>
      <c r="U825" s="27"/>
    </row>
    <row r="826">
      <c r="A826" s="26"/>
      <c r="B826" s="26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O826" s="29"/>
      <c r="P826" s="29"/>
      <c r="Q826" s="29"/>
      <c r="T826" s="27"/>
      <c r="U826" s="27"/>
    </row>
    <row r="827">
      <c r="A827" s="26"/>
      <c r="B827" s="26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O827" s="29"/>
      <c r="P827" s="29"/>
      <c r="Q827" s="29"/>
      <c r="T827" s="27"/>
      <c r="U827" s="27"/>
    </row>
    <row r="828">
      <c r="A828" s="26"/>
      <c r="B828" s="26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O828" s="29"/>
      <c r="P828" s="29"/>
      <c r="Q828" s="29"/>
      <c r="T828" s="27"/>
      <c r="U828" s="27"/>
    </row>
    <row r="829">
      <c r="A829" s="26"/>
      <c r="B829" s="26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O829" s="29"/>
      <c r="P829" s="29"/>
      <c r="Q829" s="29"/>
      <c r="T829" s="27"/>
      <c r="U829" s="27"/>
    </row>
    <row r="830">
      <c r="A830" s="26"/>
      <c r="B830" s="26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O830" s="29"/>
      <c r="P830" s="29"/>
      <c r="Q830" s="29"/>
      <c r="T830" s="27"/>
      <c r="U830" s="27"/>
    </row>
    <row r="831">
      <c r="A831" s="26"/>
      <c r="B831" s="26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O831" s="29"/>
      <c r="P831" s="29"/>
      <c r="Q831" s="29"/>
      <c r="T831" s="27"/>
      <c r="U831" s="27"/>
    </row>
    <row r="832">
      <c r="A832" s="26"/>
      <c r="B832" s="26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O832" s="29"/>
      <c r="P832" s="29"/>
      <c r="Q832" s="29"/>
      <c r="T832" s="27"/>
      <c r="U832" s="27"/>
    </row>
    <row r="833">
      <c r="A833" s="26"/>
      <c r="B833" s="26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O833" s="29"/>
      <c r="P833" s="29"/>
      <c r="Q833" s="29"/>
      <c r="T833" s="27"/>
      <c r="U833" s="27"/>
    </row>
    <row r="834">
      <c r="A834" s="26"/>
      <c r="B834" s="26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O834" s="29"/>
      <c r="P834" s="29"/>
      <c r="Q834" s="29"/>
      <c r="T834" s="27"/>
      <c r="U834" s="27"/>
    </row>
    <row r="835">
      <c r="A835" s="26"/>
      <c r="B835" s="26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O835" s="29"/>
      <c r="P835" s="29"/>
      <c r="Q835" s="29"/>
      <c r="T835" s="27"/>
      <c r="U835" s="27"/>
    </row>
    <row r="836">
      <c r="A836" s="26"/>
      <c r="B836" s="26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O836" s="29"/>
      <c r="P836" s="29"/>
      <c r="Q836" s="29"/>
      <c r="T836" s="27"/>
      <c r="U836" s="27"/>
    </row>
    <row r="837">
      <c r="A837" s="26"/>
      <c r="B837" s="26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O837" s="29"/>
      <c r="P837" s="29"/>
      <c r="Q837" s="29"/>
      <c r="T837" s="27"/>
      <c r="U837" s="27"/>
    </row>
    <row r="838">
      <c r="A838" s="26"/>
      <c r="B838" s="26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O838" s="29"/>
      <c r="P838" s="29"/>
      <c r="Q838" s="29"/>
      <c r="T838" s="27"/>
      <c r="U838" s="27"/>
    </row>
    <row r="839">
      <c r="A839" s="26"/>
      <c r="B839" s="26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O839" s="29"/>
      <c r="P839" s="29"/>
      <c r="Q839" s="29"/>
      <c r="T839" s="27"/>
      <c r="U839" s="27"/>
    </row>
    <row r="840">
      <c r="A840" s="26"/>
      <c r="B840" s="26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O840" s="29"/>
      <c r="P840" s="29"/>
      <c r="Q840" s="29"/>
      <c r="T840" s="27"/>
      <c r="U840" s="27"/>
    </row>
    <row r="841">
      <c r="A841" s="26"/>
      <c r="B841" s="26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O841" s="29"/>
      <c r="P841" s="29"/>
      <c r="Q841" s="29"/>
      <c r="T841" s="27"/>
      <c r="U841" s="27"/>
    </row>
    <row r="842">
      <c r="A842" s="26"/>
      <c r="B842" s="26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O842" s="29"/>
      <c r="P842" s="29"/>
      <c r="Q842" s="29"/>
      <c r="T842" s="27"/>
      <c r="U842" s="27"/>
    </row>
    <row r="843">
      <c r="A843" s="26"/>
      <c r="B843" s="26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O843" s="29"/>
      <c r="P843" s="29"/>
      <c r="Q843" s="29"/>
      <c r="T843" s="27"/>
      <c r="U843" s="27"/>
    </row>
    <row r="844">
      <c r="A844" s="26"/>
      <c r="B844" s="26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O844" s="29"/>
      <c r="P844" s="29"/>
      <c r="Q844" s="29"/>
      <c r="T844" s="27"/>
      <c r="U844" s="27"/>
    </row>
    <row r="845">
      <c r="A845" s="26"/>
      <c r="B845" s="26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O845" s="29"/>
      <c r="P845" s="29"/>
      <c r="Q845" s="29"/>
      <c r="T845" s="27"/>
      <c r="U845" s="27"/>
    </row>
    <row r="846">
      <c r="A846" s="26"/>
      <c r="B846" s="26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O846" s="29"/>
      <c r="P846" s="29"/>
      <c r="Q846" s="29"/>
      <c r="T846" s="27"/>
      <c r="U846" s="27"/>
    </row>
    <row r="847">
      <c r="A847" s="26"/>
      <c r="B847" s="26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O847" s="29"/>
      <c r="P847" s="29"/>
      <c r="Q847" s="29"/>
      <c r="T847" s="27"/>
      <c r="U847" s="27"/>
    </row>
    <row r="848">
      <c r="A848" s="26"/>
      <c r="B848" s="26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O848" s="29"/>
      <c r="P848" s="29"/>
      <c r="Q848" s="29"/>
      <c r="T848" s="27"/>
      <c r="U848" s="27"/>
    </row>
    <row r="849">
      <c r="A849" s="26"/>
      <c r="B849" s="26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O849" s="29"/>
      <c r="P849" s="29"/>
      <c r="Q849" s="29"/>
      <c r="T849" s="27"/>
      <c r="U849" s="27"/>
    </row>
    <row r="850">
      <c r="A850" s="26"/>
      <c r="B850" s="26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O850" s="29"/>
      <c r="P850" s="29"/>
      <c r="Q850" s="29"/>
      <c r="T850" s="27"/>
      <c r="U850" s="27"/>
    </row>
    <row r="851">
      <c r="A851" s="26"/>
      <c r="B851" s="26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O851" s="29"/>
      <c r="P851" s="29"/>
      <c r="Q851" s="29"/>
      <c r="T851" s="27"/>
      <c r="U851" s="27"/>
    </row>
    <row r="852">
      <c r="A852" s="26"/>
      <c r="B852" s="26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O852" s="29"/>
      <c r="P852" s="29"/>
      <c r="Q852" s="29"/>
      <c r="T852" s="27"/>
      <c r="U852" s="27"/>
    </row>
    <row r="853">
      <c r="A853" s="26"/>
      <c r="B853" s="26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O853" s="29"/>
      <c r="P853" s="29"/>
      <c r="Q853" s="29"/>
      <c r="T853" s="27"/>
      <c r="U853" s="27"/>
    </row>
    <row r="854">
      <c r="A854" s="26"/>
      <c r="B854" s="26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O854" s="29"/>
      <c r="P854" s="29"/>
      <c r="Q854" s="29"/>
      <c r="T854" s="27"/>
      <c r="U854" s="27"/>
    </row>
    <row r="855">
      <c r="A855" s="26"/>
      <c r="B855" s="26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O855" s="29"/>
      <c r="P855" s="29"/>
      <c r="Q855" s="29"/>
      <c r="T855" s="27"/>
      <c r="U855" s="27"/>
    </row>
    <row r="856">
      <c r="A856" s="26"/>
      <c r="B856" s="26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O856" s="29"/>
      <c r="P856" s="29"/>
      <c r="Q856" s="29"/>
      <c r="T856" s="27"/>
      <c r="U856" s="27"/>
    </row>
    <row r="857">
      <c r="A857" s="26"/>
      <c r="B857" s="26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O857" s="29"/>
      <c r="P857" s="29"/>
      <c r="Q857" s="29"/>
      <c r="T857" s="27"/>
      <c r="U857" s="27"/>
    </row>
    <row r="858">
      <c r="A858" s="26"/>
      <c r="B858" s="26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O858" s="29"/>
      <c r="P858" s="29"/>
      <c r="Q858" s="29"/>
      <c r="T858" s="27"/>
      <c r="U858" s="27"/>
    </row>
    <row r="859">
      <c r="A859" s="26"/>
      <c r="B859" s="26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O859" s="29"/>
      <c r="P859" s="29"/>
      <c r="Q859" s="29"/>
      <c r="T859" s="27"/>
      <c r="U859" s="27"/>
    </row>
    <row r="860">
      <c r="A860" s="26"/>
      <c r="B860" s="26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O860" s="29"/>
      <c r="P860" s="29"/>
      <c r="Q860" s="29"/>
      <c r="T860" s="27"/>
      <c r="U860" s="27"/>
    </row>
    <row r="861">
      <c r="A861" s="26"/>
      <c r="B861" s="26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O861" s="29"/>
      <c r="P861" s="29"/>
      <c r="Q861" s="29"/>
      <c r="T861" s="27"/>
      <c r="U861" s="27"/>
    </row>
    <row r="862">
      <c r="A862" s="26"/>
      <c r="B862" s="26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O862" s="29"/>
      <c r="P862" s="29"/>
      <c r="Q862" s="29"/>
      <c r="T862" s="27"/>
      <c r="U862" s="27"/>
    </row>
    <row r="863">
      <c r="A863" s="26"/>
      <c r="B863" s="26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O863" s="29"/>
      <c r="P863" s="29"/>
      <c r="Q863" s="29"/>
      <c r="T863" s="27"/>
      <c r="U863" s="27"/>
    </row>
    <row r="864">
      <c r="A864" s="26"/>
      <c r="B864" s="26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O864" s="29"/>
      <c r="P864" s="29"/>
      <c r="Q864" s="29"/>
      <c r="T864" s="27"/>
      <c r="U864" s="27"/>
    </row>
    <row r="865">
      <c r="A865" s="26"/>
      <c r="B865" s="26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O865" s="29"/>
      <c r="P865" s="29"/>
      <c r="Q865" s="29"/>
      <c r="T865" s="27"/>
      <c r="U865" s="27"/>
    </row>
    <row r="866">
      <c r="A866" s="26"/>
      <c r="B866" s="26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O866" s="29"/>
      <c r="P866" s="29"/>
      <c r="Q866" s="29"/>
      <c r="T866" s="27"/>
      <c r="U866" s="27"/>
    </row>
    <row r="867">
      <c r="A867" s="26"/>
      <c r="B867" s="26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O867" s="29"/>
      <c r="P867" s="29"/>
      <c r="Q867" s="29"/>
      <c r="T867" s="27"/>
      <c r="U867" s="27"/>
    </row>
    <row r="868">
      <c r="A868" s="26"/>
      <c r="B868" s="26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O868" s="29"/>
      <c r="P868" s="29"/>
      <c r="Q868" s="29"/>
      <c r="T868" s="27"/>
      <c r="U868" s="27"/>
    </row>
    <row r="869">
      <c r="A869" s="26"/>
      <c r="B869" s="26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O869" s="29"/>
      <c r="P869" s="29"/>
      <c r="Q869" s="29"/>
      <c r="T869" s="27"/>
      <c r="U869" s="27"/>
    </row>
    <row r="870">
      <c r="A870" s="26"/>
      <c r="B870" s="26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O870" s="29"/>
      <c r="P870" s="29"/>
      <c r="Q870" s="29"/>
      <c r="T870" s="27"/>
      <c r="U870" s="27"/>
    </row>
    <row r="871">
      <c r="A871" s="26"/>
      <c r="B871" s="26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O871" s="29"/>
      <c r="P871" s="29"/>
      <c r="Q871" s="29"/>
      <c r="T871" s="27"/>
      <c r="U871" s="27"/>
    </row>
    <row r="872">
      <c r="A872" s="26"/>
      <c r="B872" s="26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O872" s="29"/>
      <c r="P872" s="29"/>
      <c r="Q872" s="29"/>
      <c r="T872" s="27"/>
      <c r="U872" s="27"/>
    </row>
    <row r="873">
      <c r="A873" s="26"/>
      <c r="B873" s="26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O873" s="29"/>
      <c r="P873" s="29"/>
      <c r="Q873" s="29"/>
      <c r="T873" s="27"/>
      <c r="U873" s="27"/>
    </row>
    <row r="874">
      <c r="A874" s="26"/>
      <c r="B874" s="26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O874" s="29"/>
      <c r="P874" s="29"/>
      <c r="Q874" s="29"/>
      <c r="T874" s="27"/>
      <c r="U874" s="27"/>
    </row>
    <row r="875">
      <c r="A875" s="26"/>
      <c r="B875" s="26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O875" s="29"/>
      <c r="P875" s="29"/>
      <c r="Q875" s="29"/>
      <c r="T875" s="27"/>
      <c r="U875" s="27"/>
    </row>
    <row r="876">
      <c r="A876" s="26"/>
      <c r="B876" s="26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O876" s="29"/>
      <c r="P876" s="29"/>
      <c r="Q876" s="29"/>
      <c r="T876" s="27"/>
      <c r="U876" s="27"/>
    </row>
    <row r="877">
      <c r="A877" s="26"/>
      <c r="B877" s="26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O877" s="29"/>
      <c r="P877" s="29"/>
      <c r="Q877" s="29"/>
      <c r="T877" s="27"/>
      <c r="U877" s="27"/>
    </row>
    <row r="878">
      <c r="A878" s="26"/>
      <c r="B878" s="26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O878" s="29"/>
      <c r="P878" s="29"/>
      <c r="Q878" s="29"/>
      <c r="T878" s="27"/>
      <c r="U878" s="27"/>
    </row>
    <row r="879">
      <c r="A879" s="26"/>
      <c r="B879" s="26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O879" s="29"/>
      <c r="P879" s="29"/>
      <c r="Q879" s="29"/>
      <c r="T879" s="27"/>
      <c r="U879" s="27"/>
    </row>
    <row r="880">
      <c r="A880" s="26"/>
      <c r="B880" s="26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O880" s="29"/>
      <c r="P880" s="29"/>
      <c r="Q880" s="29"/>
      <c r="T880" s="27"/>
      <c r="U880" s="27"/>
    </row>
    <row r="881">
      <c r="A881" s="26"/>
      <c r="B881" s="26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O881" s="29"/>
      <c r="P881" s="29"/>
      <c r="Q881" s="29"/>
      <c r="T881" s="27"/>
      <c r="U881" s="27"/>
    </row>
    <row r="882">
      <c r="A882" s="26"/>
      <c r="B882" s="26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O882" s="29"/>
      <c r="P882" s="29"/>
      <c r="Q882" s="29"/>
      <c r="T882" s="27"/>
      <c r="U882" s="27"/>
    </row>
    <row r="883">
      <c r="A883" s="26"/>
      <c r="B883" s="26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O883" s="29"/>
      <c r="P883" s="29"/>
      <c r="Q883" s="29"/>
      <c r="T883" s="27"/>
      <c r="U883" s="27"/>
    </row>
    <row r="884">
      <c r="A884" s="26"/>
      <c r="B884" s="26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O884" s="29"/>
      <c r="P884" s="29"/>
      <c r="Q884" s="29"/>
      <c r="T884" s="27"/>
      <c r="U884" s="27"/>
    </row>
    <row r="885">
      <c r="A885" s="26"/>
      <c r="B885" s="26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O885" s="29"/>
      <c r="P885" s="29"/>
      <c r="Q885" s="29"/>
      <c r="T885" s="27"/>
      <c r="U885" s="27"/>
    </row>
    <row r="886">
      <c r="A886" s="26"/>
      <c r="B886" s="26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O886" s="29"/>
      <c r="P886" s="29"/>
      <c r="Q886" s="29"/>
      <c r="T886" s="27"/>
      <c r="U886" s="27"/>
    </row>
    <row r="887">
      <c r="A887" s="26"/>
      <c r="B887" s="26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O887" s="29"/>
      <c r="P887" s="29"/>
      <c r="Q887" s="29"/>
      <c r="T887" s="27"/>
      <c r="U887" s="27"/>
    </row>
    <row r="888">
      <c r="A888" s="26"/>
      <c r="B888" s="26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O888" s="29"/>
      <c r="P888" s="29"/>
      <c r="Q888" s="29"/>
      <c r="T888" s="27"/>
      <c r="U888" s="27"/>
    </row>
    <row r="889">
      <c r="A889" s="26"/>
      <c r="B889" s="26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O889" s="29"/>
      <c r="P889" s="29"/>
      <c r="Q889" s="29"/>
      <c r="T889" s="27"/>
      <c r="U889" s="27"/>
    </row>
    <row r="890">
      <c r="A890" s="26"/>
      <c r="B890" s="26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O890" s="29"/>
      <c r="P890" s="29"/>
      <c r="Q890" s="29"/>
      <c r="T890" s="27"/>
      <c r="U890" s="27"/>
    </row>
    <row r="891">
      <c r="A891" s="26"/>
      <c r="B891" s="26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O891" s="29"/>
      <c r="P891" s="29"/>
      <c r="Q891" s="29"/>
      <c r="T891" s="27"/>
      <c r="U891" s="27"/>
    </row>
    <row r="892">
      <c r="A892" s="26"/>
      <c r="B892" s="26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O892" s="29"/>
      <c r="P892" s="29"/>
      <c r="Q892" s="29"/>
      <c r="T892" s="27"/>
      <c r="U892" s="27"/>
    </row>
    <row r="893">
      <c r="A893" s="26"/>
      <c r="B893" s="26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O893" s="29"/>
      <c r="P893" s="29"/>
      <c r="Q893" s="29"/>
      <c r="T893" s="27"/>
      <c r="U893" s="27"/>
    </row>
    <row r="894">
      <c r="A894" s="26"/>
      <c r="B894" s="26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O894" s="29"/>
      <c r="P894" s="29"/>
      <c r="Q894" s="29"/>
      <c r="T894" s="27"/>
      <c r="U894" s="27"/>
    </row>
    <row r="895">
      <c r="A895" s="26"/>
      <c r="B895" s="26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O895" s="29"/>
      <c r="P895" s="29"/>
      <c r="Q895" s="29"/>
      <c r="T895" s="27"/>
      <c r="U895" s="27"/>
    </row>
    <row r="896">
      <c r="A896" s="26"/>
      <c r="B896" s="26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O896" s="29"/>
      <c r="P896" s="29"/>
      <c r="Q896" s="29"/>
      <c r="T896" s="27"/>
      <c r="U896" s="27"/>
    </row>
    <row r="897">
      <c r="A897" s="26"/>
      <c r="B897" s="26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O897" s="29"/>
      <c r="P897" s="29"/>
      <c r="Q897" s="29"/>
      <c r="T897" s="27"/>
      <c r="U897" s="27"/>
    </row>
    <row r="898">
      <c r="A898" s="26"/>
      <c r="B898" s="26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O898" s="29"/>
      <c r="P898" s="29"/>
      <c r="Q898" s="29"/>
      <c r="T898" s="27"/>
      <c r="U898" s="27"/>
    </row>
    <row r="899">
      <c r="A899" s="26"/>
      <c r="B899" s="26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O899" s="29"/>
      <c r="P899" s="29"/>
      <c r="Q899" s="29"/>
      <c r="T899" s="27"/>
      <c r="U899" s="27"/>
    </row>
    <row r="900">
      <c r="A900" s="26"/>
      <c r="B900" s="26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O900" s="29"/>
      <c r="P900" s="29"/>
      <c r="Q900" s="29"/>
      <c r="T900" s="27"/>
      <c r="U900" s="27"/>
    </row>
    <row r="901">
      <c r="A901" s="26"/>
      <c r="B901" s="26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O901" s="29"/>
      <c r="P901" s="29"/>
      <c r="Q901" s="29"/>
      <c r="T901" s="27"/>
      <c r="U901" s="27"/>
    </row>
    <row r="902">
      <c r="A902" s="26"/>
      <c r="B902" s="26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O902" s="29"/>
      <c r="P902" s="29"/>
      <c r="Q902" s="29"/>
      <c r="T902" s="27"/>
      <c r="U902" s="27"/>
    </row>
    <row r="903">
      <c r="A903" s="26"/>
      <c r="B903" s="26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O903" s="29"/>
      <c r="P903" s="29"/>
      <c r="Q903" s="29"/>
      <c r="T903" s="27"/>
      <c r="U903" s="27"/>
    </row>
    <row r="904">
      <c r="A904" s="26"/>
      <c r="B904" s="26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O904" s="29"/>
      <c r="P904" s="29"/>
      <c r="Q904" s="29"/>
      <c r="T904" s="27"/>
      <c r="U904" s="27"/>
    </row>
    <row r="905">
      <c r="A905" s="26"/>
      <c r="B905" s="26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O905" s="29"/>
      <c r="P905" s="29"/>
      <c r="Q905" s="29"/>
      <c r="T905" s="27"/>
      <c r="U905" s="27"/>
    </row>
    <row r="906">
      <c r="A906" s="26"/>
      <c r="B906" s="26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O906" s="29"/>
      <c r="P906" s="29"/>
      <c r="Q906" s="29"/>
      <c r="T906" s="27"/>
      <c r="U906" s="27"/>
    </row>
    <row r="907">
      <c r="A907" s="26"/>
      <c r="B907" s="26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O907" s="29"/>
      <c r="P907" s="29"/>
      <c r="Q907" s="29"/>
      <c r="T907" s="27"/>
      <c r="U907" s="27"/>
    </row>
    <row r="908">
      <c r="A908" s="26"/>
      <c r="B908" s="26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O908" s="29"/>
      <c r="P908" s="29"/>
      <c r="Q908" s="29"/>
      <c r="T908" s="27"/>
      <c r="U908" s="27"/>
    </row>
    <row r="909">
      <c r="A909" s="26"/>
      <c r="B909" s="26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O909" s="29"/>
      <c r="P909" s="29"/>
      <c r="Q909" s="29"/>
      <c r="T909" s="27"/>
      <c r="U909" s="27"/>
    </row>
    <row r="910">
      <c r="A910" s="26"/>
      <c r="B910" s="26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O910" s="29"/>
      <c r="P910" s="29"/>
      <c r="Q910" s="29"/>
      <c r="T910" s="27"/>
      <c r="U910" s="27"/>
    </row>
    <row r="911">
      <c r="A911" s="26"/>
      <c r="B911" s="26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O911" s="29"/>
      <c r="P911" s="29"/>
      <c r="Q911" s="29"/>
      <c r="T911" s="27"/>
      <c r="U911" s="27"/>
    </row>
    <row r="912">
      <c r="A912" s="26"/>
      <c r="B912" s="26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O912" s="29"/>
      <c r="P912" s="29"/>
      <c r="Q912" s="29"/>
      <c r="T912" s="27"/>
      <c r="U912" s="27"/>
    </row>
    <row r="913">
      <c r="A913" s="26"/>
      <c r="B913" s="26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O913" s="29"/>
      <c r="P913" s="29"/>
      <c r="Q913" s="29"/>
      <c r="T913" s="27"/>
      <c r="U913" s="27"/>
    </row>
    <row r="914">
      <c r="A914" s="26"/>
      <c r="B914" s="26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O914" s="29"/>
      <c r="P914" s="29"/>
      <c r="Q914" s="29"/>
      <c r="T914" s="27"/>
      <c r="U914" s="27"/>
    </row>
    <row r="915">
      <c r="A915" s="26"/>
      <c r="B915" s="26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O915" s="29"/>
      <c r="P915" s="29"/>
      <c r="Q915" s="29"/>
      <c r="T915" s="27"/>
      <c r="U915" s="27"/>
    </row>
    <row r="916">
      <c r="A916" s="26"/>
      <c r="B916" s="26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O916" s="29"/>
      <c r="P916" s="29"/>
      <c r="Q916" s="29"/>
      <c r="T916" s="27"/>
      <c r="U916" s="27"/>
    </row>
    <row r="917">
      <c r="A917" s="26"/>
      <c r="B917" s="26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O917" s="29"/>
      <c r="P917" s="29"/>
      <c r="Q917" s="29"/>
      <c r="T917" s="27"/>
      <c r="U917" s="27"/>
    </row>
    <row r="918">
      <c r="A918" s="26"/>
      <c r="B918" s="26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O918" s="29"/>
      <c r="P918" s="29"/>
      <c r="Q918" s="29"/>
      <c r="T918" s="27"/>
      <c r="U918" s="27"/>
    </row>
    <row r="919">
      <c r="A919" s="26"/>
      <c r="B919" s="26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O919" s="29"/>
      <c r="P919" s="29"/>
      <c r="Q919" s="29"/>
      <c r="T919" s="27"/>
      <c r="U919" s="27"/>
    </row>
    <row r="920">
      <c r="A920" s="26"/>
      <c r="B920" s="26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O920" s="29"/>
      <c r="P920" s="29"/>
      <c r="Q920" s="29"/>
      <c r="T920" s="27"/>
      <c r="U920" s="27"/>
    </row>
    <row r="921">
      <c r="A921" s="26"/>
      <c r="B921" s="26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O921" s="29"/>
      <c r="P921" s="29"/>
      <c r="Q921" s="29"/>
      <c r="T921" s="27"/>
      <c r="U921" s="27"/>
    </row>
    <row r="922">
      <c r="A922" s="26"/>
      <c r="B922" s="26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O922" s="29"/>
      <c r="P922" s="29"/>
      <c r="Q922" s="29"/>
      <c r="T922" s="27"/>
      <c r="U922" s="27"/>
    </row>
    <row r="923">
      <c r="A923" s="26"/>
      <c r="B923" s="26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O923" s="29"/>
      <c r="P923" s="29"/>
      <c r="Q923" s="29"/>
      <c r="T923" s="27"/>
      <c r="U923" s="27"/>
    </row>
    <row r="924">
      <c r="A924" s="26"/>
      <c r="B924" s="26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O924" s="29"/>
      <c r="P924" s="29"/>
      <c r="Q924" s="29"/>
      <c r="T924" s="27"/>
      <c r="U924" s="27"/>
    </row>
    <row r="925">
      <c r="A925" s="26"/>
      <c r="B925" s="26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O925" s="29"/>
      <c r="P925" s="29"/>
      <c r="Q925" s="29"/>
      <c r="T925" s="27"/>
      <c r="U925" s="27"/>
    </row>
    <row r="926">
      <c r="A926" s="26"/>
      <c r="B926" s="26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O926" s="29"/>
      <c r="P926" s="29"/>
      <c r="Q926" s="29"/>
      <c r="T926" s="27"/>
      <c r="U926" s="27"/>
    </row>
    <row r="927">
      <c r="A927" s="26"/>
      <c r="B927" s="26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O927" s="29"/>
      <c r="P927" s="29"/>
      <c r="Q927" s="29"/>
      <c r="T927" s="27"/>
      <c r="U927" s="27"/>
    </row>
    <row r="928">
      <c r="A928" s="26"/>
      <c r="B928" s="26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O928" s="29"/>
      <c r="P928" s="29"/>
      <c r="Q928" s="29"/>
      <c r="T928" s="27"/>
      <c r="U928" s="27"/>
    </row>
    <row r="929">
      <c r="A929" s="26"/>
      <c r="B929" s="26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O929" s="29"/>
      <c r="P929" s="29"/>
      <c r="Q929" s="29"/>
      <c r="T929" s="27"/>
      <c r="U929" s="27"/>
    </row>
    <row r="930">
      <c r="A930" s="26"/>
      <c r="B930" s="26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O930" s="29"/>
      <c r="P930" s="29"/>
      <c r="Q930" s="29"/>
      <c r="T930" s="27"/>
      <c r="U930" s="27"/>
    </row>
    <row r="931">
      <c r="A931" s="26"/>
      <c r="B931" s="26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O931" s="29"/>
      <c r="P931" s="29"/>
      <c r="Q931" s="29"/>
      <c r="T931" s="27"/>
      <c r="U931" s="27"/>
    </row>
    <row r="932">
      <c r="A932" s="26"/>
      <c r="B932" s="26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O932" s="29"/>
      <c r="P932" s="29"/>
      <c r="Q932" s="29"/>
      <c r="T932" s="27"/>
      <c r="U932" s="27"/>
    </row>
    <row r="933">
      <c r="A933" s="26"/>
      <c r="B933" s="26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O933" s="29"/>
      <c r="P933" s="29"/>
      <c r="Q933" s="29"/>
      <c r="T933" s="27"/>
      <c r="U933" s="27"/>
    </row>
    <row r="934">
      <c r="A934" s="26"/>
      <c r="B934" s="26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O934" s="29"/>
      <c r="P934" s="29"/>
      <c r="Q934" s="29"/>
      <c r="T934" s="27"/>
      <c r="U934" s="27"/>
    </row>
    <row r="935">
      <c r="A935" s="26"/>
      <c r="B935" s="26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O935" s="29"/>
      <c r="P935" s="29"/>
      <c r="Q935" s="29"/>
      <c r="T935" s="27"/>
      <c r="U935" s="27"/>
    </row>
    <row r="936">
      <c r="A936" s="26"/>
      <c r="B936" s="26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O936" s="29"/>
      <c r="P936" s="29"/>
      <c r="Q936" s="29"/>
      <c r="T936" s="27"/>
      <c r="U936" s="27"/>
    </row>
    <row r="937">
      <c r="A937" s="26"/>
      <c r="B937" s="26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O937" s="29"/>
      <c r="P937" s="29"/>
      <c r="Q937" s="29"/>
      <c r="T937" s="27"/>
      <c r="U937" s="27"/>
    </row>
    <row r="938">
      <c r="A938" s="26"/>
      <c r="B938" s="26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O938" s="29"/>
      <c r="P938" s="29"/>
      <c r="Q938" s="29"/>
      <c r="T938" s="27"/>
      <c r="U938" s="27"/>
    </row>
    <row r="939">
      <c r="A939" s="26"/>
      <c r="B939" s="26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O939" s="29"/>
      <c r="P939" s="29"/>
      <c r="Q939" s="29"/>
      <c r="T939" s="27"/>
      <c r="U939" s="27"/>
    </row>
    <row r="940">
      <c r="A940" s="26"/>
      <c r="B940" s="26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O940" s="29"/>
      <c r="P940" s="29"/>
      <c r="Q940" s="29"/>
      <c r="T940" s="27"/>
      <c r="U940" s="27"/>
    </row>
    <row r="941">
      <c r="A941" s="26"/>
      <c r="B941" s="26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O941" s="29"/>
      <c r="P941" s="29"/>
      <c r="Q941" s="29"/>
      <c r="T941" s="27"/>
      <c r="U941" s="27"/>
    </row>
    <row r="942">
      <c r="A942" s="26"/>
      <c r="B942" s="26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O942" s="29"/>
      <c r="P942" s="29"/>
      <c r="Q942" s="29"/>
      <c r="T942" s="27"/>
      <c r="U942" s="27"/>
    </row>
    <row r="943">
      <c r="A943" s="26"/>
      <c r="B943" s="26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O943" s="29"/>
      <c r="P943" s="29"/>
      <c r="Q943" s="29"/>
      <c r="T943" s="27"/>
      <c r="U943" s="27"/>
    </row>
    <row r="944">
      <c r="A944" s="26"/>
      <c r="B944" s="26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O944" s="29"/>
      <c r="P944" s="29"/>
      <c r="Q944" s="29"/>
      <c r="T944" s="27"/>
      <c r="U944" s="27"/>
    </row>
    <row r="945">
      <c r="A945" s="26"/>
      <c r="B945" s="26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O945" s="29"/>
      <c r="P945" s="29"/>
      <c r="Q945" s="29"/>
      <c r="T945" s="27"/>
      <c r="U945" s="27"/>
    </row>
    <row r="946">
      <c r="A946" s="26"/>
      <c r="B946" s="26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O946" s="29"/>
      <c r="P946" s="29"/>
      <c r="Q946" s="29"/>
      <c r="T946" s="27"/>
      <c r="U946" s="27"/>
    </row>
    <row r="947">
      <c r="A947" s="26"/>
      <c r="B947" s="26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O947" s="29"/>
      <c r="P947" s="29"/>
      <c r="Q947" s="29"/>
      <c r="T947" s="27"/>
      <c r="U947" s="27"/>
    </row>
    <row r="948">
      <c r="A948" s="26"/>
      <c r="B948" s="26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O948" s="29"/>
      <c r="P948" s="29"/>
      <c r="Q948" s="29"/>
      <c r="T948" s="27"/>
      <c r="U948" s="27"/>
    </row>
    <row r="949">
      <c r="A949" s="26"/>
      <c r="B949" s="26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O949" s="29"/>
      <c r="P949" s="29"/>
      <c r="Q949" s="29"/>
      <c r="T949" s="27"/>
      <c r="U949" s="27"/>
    </row>
    <row r="950">
      <c r="A950" s="26"/>
      <c r="B950" s="26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O950" s="29"/>
      <c r="P950" s="29"/>
      <c r="Q950" s="29"/>
      <c r="T950" s="27"/>
      <c r="U950" s="27"/>
    </row>
    <row r="951">
      <c r="A951" s="26"/>
      <c r="B951" s="26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O951" s="29"/>
      <c r="P951" s="29"/>
      <c r="Q951" s="29"/>
      <c r="T951" s="27"/>
      <c r="U951" s="27"/>
    </row>
    <row r="952">
      <c r="A952" s="26"/>
      <c r="B952" s="26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O952" s="29"/>
      <c r="P952" s="29"/>
      <c r="Q952" s="29"/>
      <c r="T952" s="27"/>
      <c r="U952" s="27"/>
    </row>
    <row r="953">
      <c r="A953" s="26"/>
      <c r="B953" s="26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O953" s="29"/>
      <c r="P953" s="29"/>
      <c r="Q953" s="29"/>
      <c r="T953" s="27"/>
      <c r="U953" s="27"/>
    </row>
    <row r="954">
      <c r="A954" s="26"/>
      <c r="B954" s="26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O954" s="29"/>
      <c r="P954" s="29"/>
      <c r="Q954" s="29"/>
      <c r="T954" s="27"/>
      <c r="U954" s="27"/>
    </row>
    <row r="955">
      <c r="A955" s="26"/>
      <c r="B955" s="26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O955" s="29"/>
      <c r="P955" s="29"/>
      <c r="Q955" s="29"/>
      <c r="T955" s="27"/>
      <c r="U955" s="27"/>
    </row>
    <row r="956">
      <c r="A956" s="26"/>
      <c r="B956" s="26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O956" s="29"/>
      <c r="P956" s="29"/>
      <c r="Q956" s="29"/>
      <c r="T956" s="27"/>
      <c r="U956" s="27"/>
    </row>
    <row r="957">
      <c r="A957" s="26"/>
      <c r="B957" s="26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O957" s="29"/>
      <c r="P957" s="29"/>
      <c r="Q957" s="29"/>
      <c r="T957" s="27"/>
      <c r="U957" s="27"/>
    </row>
    <row r="958">
      <c r="A958" s="26"/>
      <c r="B958" s="26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O958" s="29"/>
      <c r="P958" s="29"/>
      <c r="Q958" s="29"/>
      <c r="T958" s="27"/>
      <c r="U958" s="27"/>
    </row>
    <row r="959">
      <c r="A959" s="26"/>
      <c r="B959" s="26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O959" s="29"/>
      <c r="P959" s="29"/>
      <c r="Q959" s="29"/>
      <c r="T959" s="27"/>
      <c r="U959" s="27"/>
    </row>
    <row r="960">
      <c r="A960" s="26"/>
      <c r="B960" s="26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O960" s="29"/>
      <c r="P960" s="29"/>
      <c r="Q960" s="29"/>
      <c r="T960" s="27"/>
      <c r="U960" s="27"/>
    </row>
    <row r="961">
      <c r="A961" s="26"/>
      <c r="B961" s="26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O961" s="29"/>
      <c r="P961" s="29"/>
      <c r="Q961" s="29"/>
      <c r="T961" s="27"/>
      <c r="U961" s="27"/>
    </row>
    <row r="962">
      <c r="A962" s="26"/>
      <c r="B962" s="26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O962" s="29"/>
      <c r="P962" s="29"/>
      <c r="Q962" s="29"/>
      <c r="T962" s="27"/>
      <c r="U962" s="27"/>
    </row>
    <row r="963">
      <c r="A963" s="26"/>
      <c r="B963" s="26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O963" s="29"/>
      <c r="P963" s="29"/>
      <c r="Q963" s="29"/>
      <c r="T963" s="27"/>
      <c r="U963" s="27"/>
    </row>
    <row r="964">
      <c r="A964" s="26"/>
      <c r="B964" s="26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O964" s="29"/>
      <c r="P964" s="29"/>
      <c r="Q964" s="29"/>
      <c r="T964" s="27"/>
      <c r="U964" s="27"/>
    </row>
    <row r="965">
      <c r="A965" s="26"/>
      <c r="B965" s="26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O965" s="29"/>
      <c r="P965" s="29"/>
      <c r="Q965" s="29"/>
      <c r="T965" s="27"/>
      <c r="U965" s="27"/>
    </row>
    <row r="966">
      <c r="A966" s="26"/>
      <c r="B966" s="26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O966" s="29"/>
      <c r="P966" s="29"/>
      <c r="Q966" s="29"/>
      <c r="T966" s="27"/>
      <c r="U966" s="27"/>
    </row>
    <row r="967">
      <c r="A967" s="26"/>
      <c r="B967" s="26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O967" s="29"/>
      <c r="P967" s="29"/>
      <c r="Q967" s="29"/>
      <c r="T967" s="27"/>
      <c r="U967" s="27"/>
    </row>
    <row r="968">
      <c r="A968" s="26"/>
      <c r="B968" s="26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O968" s="29"/>
      <c r="P968" s="29"/>
      <c r="Q968" s="29"/>
      <c r="T968" s="27"/>
      <c r="U968" s="27"/>
    </row>
    <row r="969">
      <c r="A969" s="26"/>
      <c r="B969" s="26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O969" s="29"/>
      <c r="P969" s="29"/>
      <c r="Q969" s="29"/>
      <c r="T969" s="27"/>
      <c r="U969" s="27"/>
    </row>
    <row r="970">
      <c r="A970" s="26"/>
      <c r="B970" s="26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O970" s="29"/>
      <c r="P970" s="29"/>
      <c r="Q970" s="29"/>
      <c r="T970" s="27"/>
      <c r="U970" s="27"/>
    </row>
    <row r="971">
      <c r="A971" s="26"/>
      <c r="B971" s="26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O971" s="29"/>
      <c r="P971" s="29"/>
      <c r="Q971" s="29"/>
      <c r="T971" s="27"/>
      <c r="U971" s="27"/>
    </row>
    <row r="972">
      <c r="A972" s="26"/>
      <c r="B972" s="26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O972" s="29"/>
      <c r="P972" s="29"/>
      <c r="Q972" s="29"/>
      <c r="T972" s="27"/>
      <c r="U972" s="27"/>
    </row>
    <row r="973">
      <c r="A973" s="26"/>
      <c r="B973" s="26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O973" s="29"/>
      <c r="P973" s="29"/>
      <c r="Q973" s="29"/>
      <c r="T973" s="27"/>
      <c r="U973" s="27"/>
    </row>
    <row r="974">
      <c r="A974" s="26"/>
      <c r="B974" s="26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O974" s="29"/>
      <c r="P974" s="29"/>
      <c r="Q974" s="29"/>
      <c r="T974" s="27"/>
      <c r="U974" s="27"/>
    </row>
    <row r="975">
      <c r="A975" s="26"/>
      <c r="B975" s="26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O975" s="29"/>
      <c r="P975" s="29"/>
      <c r="Q975" s="29"/>
      <c r="T975" s="27"/>
      <c r="U975" s="27"/>
    </row>
    <row r="976">
      <c r="A976" s="26"/>
      <c r="B976" s="26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O976" s="29"/>
      <c r="P976" s="29"/>
      <c r="Q976" s="29"/>
      <c r="T976" s="27"/>
      <c r="U976" s="27"/>
    </row>
    <row r="977">
      <c r="A977" s="26"/>
      <c r="B977" s="26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O977" s="29"/>
      <c r="P977" s="29"/>
      <c r="Q977" s="29"/>
      <c r="T977" s="27"/>
      <c r="U977" s="27"/>
    </row>
    <row r="978">
      <c r="A978" s="26"/>
      <c r="B978" s="26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O978" s="29"/>
      <c r="P978" s="29"/>
      <c r="Q978" s="29"/>
      <c r="T978" s="27"/>
      <c r="U978" s="27"/>
    </row>
    <row r="979">
      <c r="A979" s="26"/>
      <c r="B979" s="26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O979" s="29"/>
      <c r="P979" s="29"/>
      <c r="Q979" s="29"/>
      <c r="T979" s="27"/>
      <c r="U979" s="27"/>
    </row>
    <row r="980">
      <c r="A980" s="26"/>
      <c r="B980" s="26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O980" s="29"/>
      <c r="P980" s="29"/>
      <c r="Q980" s="29"/>
      <c r="T980" s="27"/>
      <c r="U980" s="27"/>
    </row>
    <row r="981">
      <c r="A981" s="26"/>
      <c r="B981" s="26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O981" s="29"/>
      <c r="P981" s="29"/>
      <c r="Q981" s="29"/>
      <c r="T981" s="27"/>
      <c r="U981" s="27"/>
    </row>
    <row r="982">
      <c r="A982" s="26"/>
      <c r="B982" s="26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O982" s="29"/>
      <c r="P982" s="29"/>
      <c r="Q982" s="29"/>
      <c r="T982" s="27"/>
      <c r="U982" s="27"/>
    </row>
    <row r="983">
      <c r="A983" s="26"/>
      <c r="B983" s="26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O983" s="29"/>
      <c r="P983" s="29"/>
      <c r="Q983" s="29"/>
      <c r="T983" s="27"/>
      <c r="U983" s="27"/>
    </row>
    <row r="984">
      <c r="A984" s="26"/>
      <c r="B984" s="26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O984" s="29"/>
      <c r="P984" s="29"/>
      <c r="Q984" s="29"/>
      <c r="T984" s="27"/>
      <c r="U984" s="27"/>
    </row>
    <row r="985">
      <c r="A985" s="26"/>
      <c r="B985" s="26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O985" s="29"/>
      <c r="P985" s="29"/>
      <c r="Q985" s="29"/>
      <c r="T985" s="27"/>
      <c r="U985" s="27"/>
    </row>
    <row r="986">
      <c r="A986" s="26"/>
      <c r="B986" s="26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O986" s="29"/>
      <c r="P986" s="29"/>
      <c r="Q986" s="29"/>
      <c r="T986" s="27"/>
      <c r="U986" s="27"/>
    </row>
    <row r="987">
      <c r="A987" s="26"/>
      <c r="B987" s="26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O987" s="29"/>
      <c r="P987" s="29"/>
      <c r="Q987" s="29"/>
      <c r="T987" s="27"/>
      <c r="U987" s="27"/>
    </row>
    <row r="988">
      <c r="A988" s="26"/>
      <c r="B988" s="26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O988" s="29"/>
      <c r="P988" s="29"/>
      <c r="Q988" s="29"/>
      <c r="T988" s="27"/>
      <c r="U988" s="27"/>
    </row>
    <row r="989">
      <c r="A989" s="26"/>
      <c r="B989" s="26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O989" s="29"/>
      <c r="P989" s="29"/>
      <c r="Q989" s="29"/>
      <c r="T989" s="27"/>
      <c r="U989" s="27"/>
    </row>
    <row r="990">
      <c r="A990" s="26"/>
      <c r="B990" s="26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O990" s="29"/>
      <c r="P990" s="29"/>
      <c r="Q990" s="29"/>
      <c r="T990" s="27"/>
      <c r="U990" s="27"/>
    </row>
    <row r="991">
      <c r="A991" s="26"/>
      <c r="B991" s="26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O991" s="29"/>
      <c r="P991" s="29"/>
      <c r="Q991" s="29"/>
      <c r="T991" s="27"/>
      <c r="U991" s="27"/>
    </row>
    <row r="992">
      <c r="A992" s="26"/>
      <c r="B992" s="26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O992" s="29"/>
      <c r="P992" s="29"/>
      <c r="Q992" s="29"/>
      <c r="T992" s="27"/>
      <c r="U992" s="27"/>
    </row>
    <row r="993">
      <c r="A993" s="26"/>
      <c r="B993" s="26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O993" s="29"/>
      <c r="P993" s="29"/>
      <c r="Q993" s="29"/>
      <c r="T993" s="27"/>
      <c r="U993" s="27"/>
    </row>
    <row r="994">
      <c r="A994" s="26"/>
      <c r="B994" s="26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O994" s="29"/>
      <c r="P994" s="29"/>
      <c r="Q994" s="29"/>
      <c r="T994" s="27"/>
      <c r="U994" s="27"/>
    </row>
    <row r="995">
      <c r="A995" s="26"/>
      <c r="B995" s="26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O995" s="29"/>
      <c r="P995" s="29"/>
      <c r="Q995" s="29"/>
      <c r="T995" s="27"/>
      <c r="U995" s="27"/>
    </row>
    <row r="996">
      <c r="A996" s="26"/>
      <c r="B996" s="26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O996" s="29"/>
      <c r="P996" s="29"/>
      <c r="Q996" s="29"/>
      <c r="T996" s="27"/>
      <c r="U996" s="27"/>
    </row>
    <row r="997">
      <c r="A997" s="26"/>
      <c r="B997" s="26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O997" s="29"/>
      <c r="P997" s="29"/>
      <c r="Q997" s="29"/>
      <c r="T997" s="27"/>
      <c r="U997" s="27"/>
    </row>
    <row r="998">
      <c r="A998" s="26"/>
      <c r="B998" s="26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O998" s="29"/>
      <c r="P998" s="29"/>
      <c r="Q998" s="29"/>
      <c r="T998" s="27"/>
      <c r="U998" s="27"/>
    </row>
    <row r="999">
      <c r="A999" s="26"/>
      <c r="B999" s="26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O999" s="29"/>
      <c r="P999" s="29"/>
      <c r="Q999" s="29"/>
      <c r="T999" s="27"/>
      <c r="U999" s="27"/>
    </row>
    <row r="1000">
      <c r="A1000" s="26"/>
      <c r="B1000" s="26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O1000" s="29"/>
      <c r="P1000" s="29"/>
      <c r="Q1000" s="29"/>
      <c r="T1000" s="27"/>
      <c r="U1000" s="27"/>
    </row>
    <row r="1001">
      <c r="A1001" s="26"/>
      <c r="B1001" s="26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O1001" s="29"/>
      <c r="P1001" s="29"/>
      <c r="Q1001" s="29"/>
      <c r="T1001" s="27"/>
      <c r="U1001" s="27"/>
    </row>
    <row r="1002">
      <c r="A1002" s="26"/>
      <c r="B1002" s="26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O1002" s="29"/>
      <c r="P1002" s="29"/>
      <c r="Q1002" s="29"/>
      <c r="T1002" s="27"/>
      <c r="U1002" s="27"/>
    </row>
  </sheetData>
  <mergeCells count="4">
    <mergeCell ref="C1:E1"/>
    <mergeCell ref="F1:H1"/>
    <mergeCell ref="I1:K1"/>
    <mergeCell ref="O1:Q1"/>
  </mergeCells>
  <drawing r:id="rId1"/>
</worksheet>
</file>