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4915" windowHeight="12075"/>
  </bookViews>
  <sheets>
    <sheet name="Player 1 Buildings" sheetId="13" r:id="rId1"/>
    <sheet name="Player 1 Org" sheetId="5" r:id="rId2"/>
    <sheet name="Player 2 Buildings" sheetId="8" r:id="rId3"/>
    <sheet name="Player 2 Org" sheetId="6" r:id="rId4"/>
    <sheet name="Player 3 Buildings" sheetId="10" r:id="rId5"/>
    <sheet name="Player 3 Org" sheetId="4" r:id="rId6"/>
    <sheet name="Player 4 Buildings" sheetId="14" r:id="rId7"/>
    <sheet name="Player 4 Org" sheetId="3" r:id="rId8"/>
    <sheet name="Player 5 Buildings" sheetId="15" r:id="rId9"/>
    <sheet name="Player 5 Org" sheetId="2" r:id="rId10"/>
    <sheet name="Room Details" sheetId="9" state="hidden" r:id="rId11"/>
    <sheet name="Team Details" sheetId="12" state="hidden" r:id="rId12"/>
  </sheets>
  <calcPr calcId="125725"/>
</workbook>
</file>

<file path=xl/calcChain.xml><?xml version="1.0" encoding="utf-8"?>
<calcChain xmlns="http://schemas.openxmlformats.org/spreadsheetml/2006/main">
  <c r="O33" i="3"/>
  <c r="N33"/>
  <c r="M33"/>
  <c r="L33"/>
  <c r="K33"/>
  <c r="I33"/>
  <c r="H33"/>
  <c r="G33"/>
  <c r="F33"/>
  <c r="E33"/>
  <c r="O32"/>
  <c r="N32"/>
  <c r="M32"/>
  <c r="L32"/>
  <c r="K32"/>
  <c r="I32"/>
  <c r="H32"/>
  <c r="G32"/>
  <c r="F32"/>
  <c r="E32"/>
  <c r="O31"/>
  <c r="N31"/>
  <c r="M31"/>
  <c r="L31"/>
  <c r="K31"/>
  <c r="I31"/>
  <c r="H31"/>
  <c r="G31"/>
  <c r="F31"/>
  <c r="E31"/>
  <c r="O30"/>
  <c r="N30"/>
  <c r="I30"/>
  <c r="H30"/>
  <c r="G30"/>
  <c r="M30" s="1"/>
  <c r="F30"/>
  <c r="L30" s="1"/>
  <c r="E30"/>
  <c r="K30" s="1"/>
  <c r="L29"/>
  <c r="K29"/>
  <c r="I29"/>
  <c r="O29" s="1"/>
  <c r="H29"/>
  <c r="N29" s="1"/>
  <c r="G29"/>
  <c r="M29" s="1"/>
  <c r="F29"/>
  <c r="E29"/>
  <c r="N28"/>
  <c r="M28"/>
  <c r="L28"/>
  <c r="K28"/>
  <c r="I28"/>
  <c r="O28" s="1"/>
  <c r="H28"/>
  <c r="G28"/>
  <c r="F28"/>
  <c r="E28"/>
  <c r="O27"/>
  <c r="N27"/>
  <c r="M27"/>
  <c r="L27"/>
  <c r="K27"/>
  <c r="I27"/>
  <c r="H27"/>
  <c r="G27"/>
  <c r="F27"/>
  <c r="E27"/>
  <c r="O26"/>
  <c r="N26"/>
  <c r="M26"/>
  <c r="I26"/>
  <c r="H26"/>
  <c r="G26"/>
  <c r="F26"/>
  <c r="L26" s="1"/>
  <c r="E26"/>
  <c r="K26" s="1"/>
  <c r="O25"/>
  <c r="N25"/>
  <c r="M25"/>
  <c r="L25"/>
  <c r="K25"/>
  <c r="I25"/>
  <c r="H25"/>
  <c r="G25"/>
  <c r="F25"/>
  <c r="E25"/>
  <c r="N24"/>
  <c r="M24"/>
  <c r="L24"/>
  <c r="K24"/>
  <c r="I24"/>
  <c r="O24" s="1"/>
  <c r="H24"/>
  <c r="G24"/>
  <c r="F24"/>
  <c r="E24"/>
  <c r="O23"/>
  <c r="N23"/>
  <c r="M23"/>
  <c r="L23"/>
  <c r="K23"/>
  <c r="I23"/>
  <c r="H23"/>
  <c r="G23"/>
  <c r="F23"/>
  <c r="E23"/>
  <c r="O22"/>
  <c r="N22"/>
  <c r="M22"/>
  <c r="I22"/>
  <c r="H22"/>
  <c r="G22"/>
  <c r="F22"/>
  <c r="L22" s="1"/>
  <c r="E22"/>
  <c r="K22" s="1"/>
  <c r="O21"/>
  <c r="N21"/>
  <c r="M21"/>
  <c r="L21"/>
  <c r="K21"/>
  <c r="I21"/>
  <c r="H21"/>
  <c r="G21"/>
  <c r="F21"/>
  <c r="E21"/>
  <c r="N20"/>
  <c r="M20"/>
  <c r="L20"/>
  <c r="K20"/>
  <c r="I20"/>
  <c r="O20" s="1"/>
  <c r="H20"/>
  <c r="G20"/>
  <c r="F20"/>
  <c r="E20"/>
  <c r="O19"/>
  <c r="N19"/>
  <c r="M19"/>
  <c r="L19"/>
  <c r="K19"/>
  <c r="I19"/>
  <c r="H19"/>
  <c r="G19"/>
  <c r="F19"/>
  <c r="E19"/>
  <c r="N18"/>
  <c r="I18"/>
  <c r="O18" s="1"/>
  <c r="H18"/>
  <c r="G18"/>
  <c r="M18" s="1"/>
  <c r="F18"/>
  <c r="L18" s="1"/>
  <c r="E18"/>
  <c r="K18" s="1"/>
  <c r="O17"/>
  <c r="N17"/>
  <c r="M17"/>
  <c r="L17"/>
  <c r="K17"/>
  <c r="I17"/>
  <c r="H17"/>
  <c r="G17"/>
  <c r="F17"/>
  <c r="E17"/>
  <c r="N16"/>
  <c r="M16"/>
  <c r="L16"/>
  <c r="I16"/>
  <c r="O16" s="1"/>
  <c r="H16"/>
  <c r="G16"/>
  <c r="F16"/>
  <c r="E16"/>
  <c r="K16" s="1"/>
  <c r="O15"/>
  <c r="N15"/>
  <c r="L15"/>
  <c r="K15"/>
  <c r="I15"/>
  <c r="H15"/>
  <c r="G15"/>
  <c r="M15" s="1"/>
  <c r="F15"/>
  <c r="E15"/>
  <c r="N14"/>
  <c r="I14"/>
  <c r="O14" s="1"/>
  <c r="H14"/>
  <c r="G14"/>
  <c r="M14" s="1"/>
  <c r="F14"/>
  <c r="L14" s="1"/>
  <c r="E14"/>
  <c r="K14" s="1"/>
  <c r="L13"/>
  <c r="K13"/>
  <c r="I13"/>
  <c r="O13" s="1"/>
  <c r="H13"/>
  <c r="N13" s="1"/>
  <c r="G13"/>
  <c r="M13" s="1"/>
  <c r="F13"/>
  <c r="E13"/>
  <c r="N12"/>
  <c r="M12"/>
  <c r="L12"/>
  <c r="I12"/>
  <c r="O12" s="1"/>
  <c r="H12"/>
  <c r="G12"/>
  <c r="F12"/>
  <c r="E12"/>
  <c r="K12" s="1"/>
  <c r="O11"/>
  <c r="N11"/>
  <c r="L11"/>
  <c r="I11"/>
  <c r="H11"/>
  <c r="G11"/>
  <c r="M11" s="1"/>
  <c r="F11"/>
  <c r="E11"/>
  <c r="K11" s="1"/>
  <c r="O10"/>
  <c r="N10"/>
  <c r="M10"/>
  <c r="L10"/>
  <c r="K10"/>
  <c r="I10"/>
  <c r="H10"/>
  <c r="G10"/>
  <c r="F10"/>
  <c r="E10"/>
  <c r="L9"/>
  <c r="K9"/>
  <c r="I9"/>
  <c r="O9" s="1"/>
  <c r="H9"/>
  <c r="N9" s="1"/>
  <c r="G9"/>
  <c r="M9" s="1"/>
  <c r="F9"/>
  <c r="E9"/>
  <c r="N8"/>
  <c r="M8"/>
  <c r="L8"/>
  <c r="I8"/>
  <c r="O8" s="1"/>
  <c r="H8"/>
  <c r="G8"/>
  <c r="F8"/>
  <c r="E8"/>
  <c r="K8" s="1"/>
  <c r="O7"/>
  <c r="N7"/>
  <c r="M7"/>
  <c r="L7"/>
  <c r="K7"/>
  <c r="I7"/>
  <c r="H7"/>
  <c r="G7"/>
  <c r="F7"/>
  <c r="E7"/>
  <c r="N6"/>
  <c r="I6"/>
  <c r="O6" s="1"/>
  <c r="O35" s="1"/>
  <c r="H6"/>
  <c r="G6"/>
  <c r="M6" s="1"/>
  <c r="F6"/>
  <c r="L6" s="1"/>
  <c r="E6"/>
  <c r="K6" s="1"/>
  <c r="O33" i="4"/>
  <c r="N33"/>
  <c r="M33"/>
  <c r="L33"/>
  <c r="K33"/>
  <c r="I33"/>
  <c r="H33"/>
  <c r="G33"/>
  <c r="F33"/>
  <c r="E33"/>
  <c r="O32"/>
  <c r="N32"/>
  <c r="M32"/>
  <c r="L32"/>
  <c r="K32"/>
  <c r="I32"/>
  <c r="H32"/>
  <c r="G32"/>
  <c r="F32"/>
  <c r="E32"/>
  <c r="O31"/>
  <c r="N31"/>
  <c r="M31"/>
  <c r="L31"/>
  <c r="K31"/>
  <c r="I31"/>
  <c r="H31"/>
  <c r="G31"/>
  <c r="F31"/>
  <c r="E31"/>
  <c r="O30"/>
  <c r="I30"/>
  <c r="H30"/>
  <c r="N30" s="1"/>
  <c r="G30"/>
  <c r="M30" s="1"/>
  <c r="F30"/>
  <c r="L30" s="1"/>
  <c r="E30"/>
  <c r="K30" s="1"/>
  <c r="K29"/>
  <c r="I29"/>
  <c r="O29" s="1"/>
  <c r="H29"/>
  <c r="N29" s="1"/>
  <c r="G29"/>
  <c r="M29" s="1"/>
  <c r="F29"/>
  <c r="L29" s="1"/>
  <c r="E29"/>
  <c r="M28"/>
  <c r="L28"/>
  <c r="K28"/>
  <c r="I28"/>
  <c r="O28" s="1"/>
  <c r="H28"/>
  <c r="N28" s="1"/>
  <c r="G28"/>
  <c r="F28"/>
  <c r="E28"/>
  <c r="O27"/>
  <c r="N27"/>
  <c r="M27"/>
  <c r="L27"/>
  <c r="K27"/>
  <c r="I27"/>
  <c r="H27"/>
  <c r="G27"/>
  <c r="F27"/>
  <c r="E27"/>
  <c r="O26"/>
  <c r="I26"/>
  <c r="H26"/>
  <c r="N26" s="1"/>
  <c r="G26"/>
  <c r="M26" s="1"/>
  <c r="F26"/>
  <c r="L26" s="1"/>
  <c r="E26"/>
  <c r="K26" s="1"/>
  <c r="O25"/>
  <c r="N25"/>
  <c r="M25"/>
  <c r="L25"/>
  <c r="K25"/>
  <c r="I25"/>
  <c r="H25"/>
  <c r="G25"/>
  <c r="F25"/>
  <c r="E25"/>
  <c r="M24"/>
  <c r="L24"/>
  <c r="K24"/>
  <c r="I24"/>
  <c r="O24" s="1"/>
  <c r="H24"/>
  <c r="N24" s="1"/>
  <c r="G24"/>
  <c r="F24"/>
  <c r="E24"/>
  <c r="O23"/>
  <c r="N23"/>
  <c r="M23"/>
  <c r="I23"/>
  <c r="H23"/>
  <c r="G23"/>
  <c r="F23"/>
  <c r="L23" s="1"/>
  <c r="E23"/>
  <c r="K23" s="1"/>
  <c r="O22"/>
  <c r="I22"/>
  <c r="H22"/>
  <c r="N22" s="1"/>
  <c r="G22"/>
  <c r="M22" s="1"/>
  <c r="F22"/>
  <c r="L22" s="1"/>
  <c r="E22"/>
  <c r="K22" s="1"/>
  <c r="O21"/>
  <c r="N21"/>
  <c r="M21"/>
  <c r="L21"/>
  <c r="K21"/>
  <c r="I21"/>
  <c r="H21"/>
  <c r="G21"/>
  <c r="F21"/>
  <c r="E21"/>
  <c r="M20"/>
  <c r="L20"/>
  <c r="K20"/>
  <c r="I20"/>
  <c r="O20" s="1"/>
  <c r="H20"/>
  <c r="N20" s="1"/>
  <c r="G20"/>
  <c r="F20"/>
  <c r="E20"/>
  <c r="O19"/>
  <c r="N19"/>
  <c r="M19"/>
  <c r="I19"/>
  <c r="H19"/>
  <c r="G19"/>
  <c r="F19"/>
  <c r="L19" s="1"/>
  <c r="E19"/>
  <c r="K19" s="1"/>
  <c r="O18"/>
  <c r="I18"/>
  <c r="H18"/>
  <c r="N18" s="1"/>
  <c r="G18"/>
  <c r="M18" s="1"/>
  <c r="F18"/>
  <c r="L18" s="1"/>
  <c r="E18"/>
  <c r="K18" s="1"/>
  <c r="O17"/>
  <c r="N17"/>
  <c r="M17"/>
  <c r="L17"/>
  <c r="K17"/>
  <c r="I17"/>
  <c r="H17"/>
  <c r="G17"/>
  <c r="F17"/>
  <c r="E17"/>
  <c r="M16"/>
  <c r="L16"/>
  <c r="K16"/>
  <c r="I16"/>
  <c r="O16" s="1"/>
  <c r="H16"/>
  <c r="N16" s="1"/>
  <c r="G16"/>
  <c r="F16"/>
  <c r="E16"/>
  <c r="O15"/>
  <c r="N15"/>
  <c r="M15"/>
  <c r="I15"/>
  <c r="H15"/>
  <c r="G15"/>
  <c r="F15"/>
  <c r="L15" s="1"/>
  <c r="E15"/>
  <c r="K15" s="1"/>
  <c r="O14"/>
  <c r="I14"/>
  <c r="H14"/>
  <c r="N14" s="1"/>
  <c r="G14"/>
  <c r="M14" s="1"/>
  <c r="F14"/>
  <c r="L14" s="1"/>
  <c r="E14"/>
  <c r="K14" s="1"/>
  <c r="L13"/>
  <c r="K13"/>
  <c r="I13"/>
  <c r="O13" s="1"/>
  <c r="H13"/>
  <c r="N13" s="1"/>
  <c r="G13"/>
  <c r="M13" s="1"/>
  <c r="F13"/>
  <c r="E13"/>
  <c r="N12"/>
  <c r="M12"/>
  <c r="L12"/>
  <c r="K12"/>
  <c r="I12"/>
  <c r="O12" s="1"/>
  <c r="H12"/>
  <c r="G12"/>
  <c r="F12"/>
  <c r="E12"/>
  <c r="O11"/>
  <c r="N11"/>
  <c r="M11"/>
  <c r="I11"/>
  <c r="H11"/>
  <c r="G11"/>
  <c r="F11"/>
  <c r="L11" s="1"/>
  <c r="E11"/>
  <c r="K11" s="1"/>
  <c r="O10"/>
  <c r="N10"/>
  <c r="M10"/>
  <c r="L10"/>
  <c r="K10"/>
  <c r="I10"/>
  <c r="H10"/>
  <c r="G10"/>
  <c r="F10"/>
  <c r="E10"/>
  <c r="L9"/>
  <c r="K9"/>
  <c r="I9"/>
  <c r="O9" s="1"/>
  <c r="H9"/>
  <c r="N9" s="1"/>
  <c r="G9"/>
  <c r="M9" s="1"/>
  <c r="F9"/>
  <c r="E9"/>
  <c r="N8"/>
  <c r="M8"/>
  <c r="L8"/>
  <c r="K8"/>
  <c r="I8"/>
  <c r="O8" s="1"/>
  <c r="H8"/>
  <c r="G8"/>
  <c r="F8"/>
  <c r="E8"/>
  <c r="O7"/>
  <c r="N7"/>
  <c r="M7"/>
  <c r="L7"/>
  <c r="K7"/>
  <c r="I7"/>
  <c r="H7"/>
  <c r="G7"/>
  <c r="F7"/>
  <c r="E7"/>
  <c r="O6"/>
  <c r="I6"/>
  <c r="H6"/>
  <c r="N6" s="1"/>
  <c r="G6"/>
  <c r="M6" s="1"/>
  <c r="F6"/>
  <c r="L6" s="1"/>
  <c r="E6"/>
  <c r="K6" s="1"/>
  <c r="O33" i="6"/>
  <c r="N33"/>
  <c r="M33"/>
  <c r="L33"/>
  <c r="K33"/>
  <c r="I33"/>
  <c r="H33"/>
  <c r="G33"/>
  <c r="F33"/>
  <c r="E33"/>
  <c r="O32"/>
  <c r="N32"/>
  <c r="M32"/>
  <c r="L32"/>
  <c r="K32"/>
  <c r="I32"/>
  <c r="H32"/>
  <c r="G32"/>
  <c r="F32"/>
  <c r="E32"/>
  <c r="O31"/>
  <c r="N31"/>
  <c r="M31"/>
  <c r="L31"/>
  <c r="K31"/>
  <c r="I31"/>
  <c r="H31"/>
  <c r="G31"/>
  <c r="F31"/>
  <c r="E31"/>
  <c r="I30"/>
  <c r="O30" s="1"/>
  <c r="H30"/>
  <c r="N30" s="1"/>
  <c r="G30"/>
  <c r="M30" s="1"/>
  <c r="F30"/>
  <c r="L30" s="1"/>
  <c r="E30"/>
  <c r="K30" s="1"/>
  <c r="L29"/>
  <c r="K29"/>
  <c r="I29"/>
  <c r="O29" s="1"/>
  <c r="H29"/>
  <c r="N29" s="1"/>
  <c r="G29"/>
  <c r="M29" s="1"/>
  <c r="F29"/>
  <c r="E29"/>
  <c r="N28"/>
  <c r="M28"/>
  <c r="L28"/>
  <c r="I28"/>
  <c r="O28" s="1"/>
  <c r="H28"/>
  <c r="G28"/>
  <c r="F28"/>
  <c r="E28"/>
  <c r="K28" s="1"/>
  <c r="O27"/>
  <c r="N27"/>
  <c r="M27"/>
  <c r="L27"/>
  <c r="K27"/>
  <c r="I27"/>
  <c r="H27"/>
  <c r="G27"/>
  <c r="F27"/>
  <c r="E27"/>
  <c r="M26"/>
  <c r="I26"/>
  <c r="O26" s="1"/>
  <c r="H26"/>
  <c r="N26" s="1"/>
  <c r="G26"/>
  <c r="F26"/>
  <c r="L26" s="1"/>
  <c r="E26"/>
  <c r="K26" s="1"/>
  <c r="O25"/>
  <c r="N25"/>
  <c r="M25"/>
  <c r="L25"/>
  <c r="K25"/>
  <c r="I25"/>
  <c r="H25"/>
  <c r="G25"/>
  <c r="F25"/>
  <c r="E25"/>
  <c r="N24"/>
  <c r="M24"/>
  <c r="L24"/>
  <c r="I24"/>
  <c r="O24" s="1"/>
  <c r="H24"/>
  <c r="G24"/>
  <c r="F24"/>
  <c r="E24"/>
  <c r="K24" s="1"/>
  <c r="O23"/>
  <c r="N23"/>
  <c r="K23"/>
  <c r="I23"/>
  <c r="H23"/>
  <c r="G23"/>
  <c r="M23" s="1"/>
  <c r="F23"/>
  <c r="L23" s="1"/>
  <c r="E23"/>
  <c r="M22"/>
  <c r="I22"/>
  <c r="O22" s="1"/>
  <c r="H22"/>
  <c r="N22" s="1"/>
  <c r="G22"/>
  <c r="F22"/>
  <c r="L22" s="1"/>
  <c r="E22"/>
  <c r="K22" s="1"/>
  <c r="O21"/>
  <c r="N21"/>
  <c r="M21"/>
  <c r="L21"/>
  <c r="K21"/>
  <c r="I21"/>
  <c r="H21"/>
  <c r="G21"/>
  <c r="F21"/>
  <c r="E21"/>
  <c r="N20"/>
  <c r="M20"/>
  <c r="L20"/>
  <c r="I20"/>
  <c r="O20" s="1"/>
  <c r="H20"/>
  <c r="G20"/>
  <c r="F20"/>
  <c r="E20"/>
  <c r="K20" s="1"/>
  <c r="O19"/>
  <c r="N19"/>
  <c r="K19"/>
  <c r="I19"/>
  <c r="H19"/>
  <c r="G19"/>
  <c r="M19" s="1"/>
  <c r="F19"/>
  <c r="L19" s="1"/>
  <c r="E19"/>
  <c r="I18"/>
  <c r="O18" s="1"/>
  <c r="H18"/>
  <c r="N18" s="1"/>
  <c r="G18"/>
  <c r="M18" s="1"/>
  <c r="F18"/>
  <c r="L18" s="1"/>
  <c r="E18"/>
  <c r="K18" s="1"/>
  <c r="O17"/>
  <c r="N17"/>
  <c r="M17"/>
  <c r="L17"/>
  <c r="K17"/>
  <c r="I17"/>
  <c r="H17"/>
  <c r="G17"/>
  <c r="F17"/>
  <c r="E17"/>
  <c r="N16"/>
  <c r="M16"/>
  <c r="L16"/>
  <c r="I16"/>
  <c r="O16" s="1"/>
  <c r="H16"/>
  <c r="G16"/>
  <c r="F16"/>
  <c r="E16"/>
  <c r="K16" s="1"/>
  <c r="O15"/>
  <c r="N15"/>
  <c r="I15"/>
  <c r="H15"/>
  <c r="G15"/>
  <c r="M15" s="1"/>
  <c r="F15"/>
  <c r="L15" s="1"/>
  <c r="E15"/>
  <c r="K15" s="1"/>
  <c r="I14"/>
  <c r="O14" s="1"/>
  <c r="H14"/>
  <c r="N14" s="1"/>
  <c r="G14"/>
  <c r="M14" s="1"/>
  <c r="F14"/>
  <c r="L14" s="1"/>
  <c r="E14"/>
  <c r="K14" s="1"/>
  <c r="L13"/>
  <c r="K13"/>
  <c r="I13"/>
  <c r="O13" s="1"/>
  <c r="H13"/>
  <c r="N13" s="1"/>
  <c r="G13"/>
  <c r="M13" s="1"/>
  <c r="F13"/>
  <c r="E13"/>
  <c r="N12"/>
  <c r="M12"/>
  <c r="L12"/>
  <c r="I12"/>
  <c r="O12" s="1"/>
  <c r="H12"/>
  <c r="G12"/>
  <c r="F12"/>
  <c r="E12"/>
  <c r="K12" s="1"/>
  <c r="O11"/>
  <c r="N11"/>
  <c r="I11"/>
  <c r="H11"/>
  <c r="G11"/>
  <c r="M11" s="1"/>
  <c r="F11"/>
  <c r="L11" s="1"/>
  <c r="E11"/>
  <c r="K11" s="1"/>
  <c r="O10"/>
  <c r="N10"/>
  <c r="M10"/>
  <c r="L10"/>
  <c r="K10"/>
  <c r="I10"/>
  <c r="H10"/>
  <c r="G10"/>
  <c r="F10"/>
  <c r="E10"/>
  <c r="L9"/>
  <c r="K9"/>
  <c r="I9"/>
  <c r="O9" s="1"/>
  <c r="H9"/>
  <c r="N9" s="1"/>
  <c r="G9"/>
  <c r="M9" s="1"/>
  <c r="F9"/>
  <c r="E9"/>
  <c r="N8"/>
  <c r="M8"/>
  <c r="L8"/>
  <c r="I8"/>
  <c r="O8" s="1"/>
  <c r="H8"/>
  <c r="G8"/>
  <c r="F8"/>
  <c r="E8"/>
  <c r="K8" s="1"/>
  <c r="O7"/>
  <c r="N7"/>
  <c r="M7"/>
  <c r="L7"/>
  <c r="K7"/>
  <c r="I7"/>
  <c r="H7"/>
  <c r="G7"/>
  <c r="F7"/>
  <c r="E7"/>
  <c r="I6"/>
  <c r="O6" s="1"/>
  <c r="H6"/>
  <c r="N6" s="1"/>
  <c r="G6"/>
  <c r="M6" s="1"/>
  <c r="F6"/>
  <c r="L6" s="1"/>
  <c r="E6"/>
  <c r="K6" s="1"/>
  <c r="O33" i="5"/>
  <c r="N33"/>
  <c r="M33"/>
  <c r="L33"/>
  <c r="K33"/>
  <c r="I33"/>
  <c r="H33"/>
  <c r="G33"/>
  <c r="F33"/>
  <c r="E33"/>
  <c r="O32"/>
  <c r="N32"/>
  <c r="M32"/>
  <c r="L32"/>
  <c r="K32"/>
  <c r="I32"/>
  <c r="H32"/>
  <c r="G32"/>
  <c r="F32"/>
  <c r="E32"/>
  <c r="O31"/>
  <c r="N31"/>
  <c r="M31"/>
  <c r="L31"/>
  <c r="K31"/>
  <c r="I31"/>
  <c r="H31"/>
  <c r="G31"/>
  <c r="F31"/>
  <c r="E31"/>
  <c r="O30"/>
  <c r="I30"/>
  <c r="H30"/>
  <c r="N30" s="1"/>
  <c r="G30"/>
  <c r="M30" s="1"/>
  <c r="F30"/>
  <c r="L30" s="1"/>
  <c r="E30"/>
  <c r="K30" s="1"/>
  <c r="K29"/>
  <c r="I29"/>
  <c r="O29" s="1"/>
  <c r="H29"/>
  <c r="N29" s="1"/>
  <c r="G29"/>
  <c r="M29" s="1"/>
  <c r="F29"/>
  <c r="L29" s="1"/>
  <c r="E29"/>
  <c r="M28"/>
  <c r="L28"/>
  <c r="K28"/>
  <c r="I28"/>
  <c r="O28" s="1"/>
  <c r="H28"/>
  <c r="N28" s="1"/>
  <c r="G28"/>
  <c r="F28"/>
  <c r="E28"/>
  <c r="O27"/>
  <c r="N27"/>
  <c r="M27"/>
  <c r="L27"/>
  <c r="K27"/>
  <c r="I27"/>
  <c r="H27"/>
  <c r="G27"/>
  <c r="F27"/>
  <c r="E27"/>
  <c r="O26"/>
  <c r="I26"/>
  <c r="H26"/>
  <c r="N26" s="1"/>
  <c r="G26"/>
  <c r="M26" s="1"/>
  <c r="F26"/>
  <c r="L26" s="1"/>
  <c r="E26"/>
  <c r="K26" s="1"/>
  <c r="O25"/>
  <c r="N25"/>
  <c r="M25"/>
  <c r="L25"/>
  <c r="K25"/>
  <c r="I25"/>
  <c r="H25"/>
  <c r="G25"/>
  <c r="F25"/>
  <c r="E25"/>
  <c r="M24"/>
  <c r="L24"/>
  <c r="K24"/>
  <c r="I24"/>
  <c r="O24" s="1"/>
  <c r="H24"/>
  <c r="N24" s="1"/>
  <c r="G24"/>
  <c r="F24"/>
  <c r="E24"/>
  <c r="O23"/>
  <c r="N23"/>
  <c r="M23"/>
  <c r="I23"/>
  <c r="H23"/>
  <c r="G23"/>
  <c r="F23"/>
  <c r="L23" s="1"/>
  <c r="E23"/>
  <c r="K23" s="1"/>
  <c r="O22"/>
  <c r="I22"/>
  <c r="H22"/>
  <c r="N22" s="1"/>
  <c r="G22"/>
  <c r="M22" s="1"/>
  <c r="F22"/>
  <c r="L22" s="1"/>
  <c r="E22"/>
  <c r="K22" s="1"/>
  <c r="O21"/>
  <c r="N21"/>
  <c r="M21"/>
  <c r="L21"/>
  <c r="K21"/>
  <c r="I21"/>
  <c r="H21"/>
  <c r="G21"/>
  <c r="F21"/>
  <c r="E21"/>
  <c r="M20"/>
  <c r="L20"/>
  <c r="K20"/>
  <c r="I20"/>
  <c r="O20" s="1"/>
  <c r="H20"/>
  <c r="N20" s="1"/>
  <c r="G20"/>
  <c r="F20"/>
  <c r="E20"/>
  <c r="O19"/>
  <c r="N19"/>
  <c r="M19"/>
  <c r="I19"/>
  <c r="H19"/>
  <c r="G19"/>
  <c r="F19"/>
  <c r="L19" s="1"/>
  <c r="E19"/>
  <c r="K19" s="1"/>
  <c r="O18"/>
  <c r="I18"/>
  <c r="H18"/>
  <c r="N18" s="1"/>
  <c r="G18"/>
  <c r="M18" s="1"/>
  <c r="F18"/>
  <c r="L18" s="1"/>
  <c r="E18"/>
  <c r="K18" s="1"/>
  <c r="O17"/>
  <c r="N17"/>
  <c r="M17"/>
  <c r="L17"/>
  <c r="K17"/>
  <c r="I17"/>
  <c r="H17"/>
  <c r="G17"/>
  <c r="F17"/>
  <c r="E17"/>
  <c r="M16"/>
  <c r="L16"/>
  <c r="K16"/>
  <c r="I16"/>
  <c r="O16" s="1"/>
  <c r="H16"/>
  <c r="N16" s="1"/>
  <c r="G16"/>
  <c r="F16"/>
  <c r="E16"/>
  <c r="O15"/>
  <c r="N15"/>
  <c r="M15"/>
  <c r="I15"/>
  <c r="H15"/>
  <c r="G15"/>
  <c r="F15"/>
  <c r="L15" s="1"/>
  <c r="E15"/>
  <c r="K15" s="1"/>
  <c r="O14"/>
  <c r="I14"/>
  <c r="H14"/>
  <c r="N14" s="1"/>
  <c r="G14"/>
  <c r="M14" s="1"/>
  <c r="F14"/>
  <c r="L14" s="1"/>
  <c r="E14"/>
  <c r="K14" s="1"/>
  <c r="L13"/>
  <c r="K13"/>
  <c r="I13"/>
  <c r="O13" s="1"/>
  <c r="H13"/>
  <c r="N13" s="1"/>
  <c r="G13"/>
  <c r="M13" s="1"/>
  <c r="F13"/>
  <c r="E13"/>
  <c r="N12"/>
  <c r="M12"/>
  <c r="L12"/>
  <c r="K12"/>
  <c r="I12"/>
  <c r="O12" s="1"/>
  <c r="H12"/>
  <c r="G12"/>
  <c r="F12"/>
  <c r="E12"/>
  <c r="O11"/>
  <c r="N11"/>
  <c r="M11"/>
  <c r="I11"/>
  <c r="H11"/>
  <c r="G11"/>
  <c r="F11"/>
  <c r="L11" s="1"/>
  <c r="E11"/>
  <c r="K11" s="1"/>
  <c r="O10"/>
  <c r="N10"/>
  <c r="M10"/>
  <c r="L10"/>
  <c r="K10"/>
  <c r="I10"/>
  <c r="H10"/>
  <c r="G10"/>
  <c r="F10"/>
  <c r="E10"/>
  <c r="L9"/>
  <c r="K9"/>
  <c r="I9"/>
  <c r="O9" s="1"/>
  <c r="H9"/>
  <c r="N9" s="1"/>
  <c r="G9"/>
  <c r="M9" s="1"/>
  <c r="F9"/>
  <c r="E9"/>
  <c r="N8"/>
  <c r="M8"/>
  <c r="L8"/>
  <c r="K8"/>
  <c r="I8"/>
  <c r="O8" s="1"/>
  <c r="H8"/>
  <c r="G8"/>
  <c r="F8"/>
  <c r="E8"/>
  <c r="O7"/>
  <c r="N7"/>
  <c r="M7"/>
  <c r="L7"/>
  <c r="K7"/>
  <c r="I7"/>
  <c r="H7"/>
  <c r="G7"/>
  <c r="F7"/>
  <c r="E7"/>
  <c r="O6"/>
  <c r="I6"/>
  <c r="H6"/>
  <c r="N6" s="1"/>
  <c r="G6"/>
  <c r="M6" s="1"/>
  <c r="M35" s="1"/>
  <c r="F6"/>
  <c r="L6" s="1"/>
  <c r="L35" s="1"/>
  <c r="E6"/>
  <c r="K6" s="1"/>
  <c r="O73" i="14"/>
  <c r="N73"/>
  <c r="M73"/>
  <c r="L73"/>
  <c r="K73"/>
  <c r="I73"/>
  <c r="H73"/>
  <c r="G73"/>
  <c r="F73"/>
  <c r="E73"/>
  <c r="O72"/>
  <c r="N72"/>
  <c r="M72"/>
  <c r="L72"/>
  <c r="K72"/>
  <c r="I72"/>
  <c r="H72"/>
  <c r="G72"/>
  <c r="F72"/>
  <c r="E72"/>
  <c r="O71"/>
  <c r="N71"/>
  <c r="I71"/>
  <c r="H71"/>
  <c r="G71"/>
  <c r="M71" s="1"/>
  <c r="F71"/>
  <c r="L71" s="1"/>
  <c r="E71"/>
  <c r="K71" s="1"/>
  <c r="I70"/>
  <c r="O70" s="1"/>
  <c r="H70"/>
  <c r="N70" s="1"/>
  <c r="G70"/>
  <c r="M70" s="1"/>
  <c r="F70"/>
  <c r="L70" s="1"/>
  <c r="E70"/>
  <c r="K70" s="1"/>
  <c r="L69"/>
  <c r="K69"/>
  <c r="I69"/>
  <c r="O69" s="1"/>
  <c r="H69"/>
  <c r="N69" s="1"/>
  <c r="G69"/>
  <c r="M69" s="1"/>
  <c r="F69"/>
  <c r="E69"/>
  <c r="N68"/>
  <c r="M68"/>
  <c r="L68"/>
  <c r="I68"/>
  <c r="O68" s="1"/>
  <c r="H68"/>
  <c r="G68"/>
  <c r="F68"/>
  <c r="E68"/>
  <c r="K68" s="1"/>
  <c r="O67"/>
  <c r="N67"/>
  <c r="I67"/>
  <c r="H67"/>
  <c r="G67"/>
  <c r="M67" s="1"/>
  <c r="F67"/>
  <c r="L67" s="1"/>
  <c r="E67"/>
  <c r="K67" s="1"/>
  <c r="I66"/>
  <c r="O66" s="1"/>
  <c r="H66"/>
  <c r="N66" s="1"/>
  <c r="G66"/>
  <c r="M66" s="1"/>
  <c r="F66"/>
  <c r="L66" s="1"/>
  <c r="E66"/>
  <c r="K66" s="1"/>
  <c r="L65"/>
  <c r="K65"/>
  <c r="I65"/>
  <c r="O65" s="1"/>
  <c r="H65"/>
  <c r="N65" s="1"/>
  <c r="G65"/>
  <c r="M65" s="1"/>
  <c r="F65"/>
  <c r="E65"/>
  <c r="N64"/>
  <c r="M64"/>
  <c r="L64"/>
  <c r="I64"/>
  <c r="O64" s="1"/>
  <c r="H64"/>
  <c r="G64"/>
  <c r="F64"/>
  <c r="E64"/>
  <c r="K64" s="1"/>
  <c r="O63"/>
  <c r="N63"/>
  <c r="I63"/>
  <c r="H63"/>
  <c r="G63"/>
  <c r="M63" s="1"/>
  <c r="F63"/>
  <c r="L63" s="1"/>
  <c r="E63"/>
  <c r="K63" s="1"/>
  <c r="O62"/>
  <c r="N62"/>
  <c r="M62"/>
  <c r="L62"/>
  <c r="K62"/>
  <c r="I62"/>
  <c r="H62"/>
  <c r="G62"/>
  <c r="F62"/>
  <c r="E62"/>
  <c r="L61"/>
  <c r="K61"/>
  <c r="I61"/>
  <c r="O61" s="1"/>
  <c r="H61"/>
  <c r="N61" s="1"/>
  <c r="G61"/>
  <c r="M61" s="1"/>
  <c r="F61"/>
  <c r="E61"/>
  <c r="N60"/>
  <c r="M60"/>
  <c r="L60"/>
  <c r="I60"/>
  <c r="O60" s="1"/>
  <c r="H60"/>
  <c r="G60"/>
  <c r="F60"/>
  <c r="E60"/>
  <c r="K60" s="1"/>
  <c r="O59"/>
  <c r="N59"/>
  <c r="I59"/>
  <c r="H59"/>
  <c r="G59"/>
  <c r="M59" s="1"/>
  <c r="F59"/>
  <c r="L59" s="1"/>
  <c r="E59"/>
  <c r="K59" s="1"/>
  <c r="I58"/>
  <c r="O58" s="1"/>
  <c r="H58"/>
  <c r="N58" s="1"/>
  <c r="G58"/>
  <c r="M58" s="1"/>
  <c r="F58"/>
  <c r="L58" s="1"/>
  <c r="E58"/>
  <c r="K58" s="1"/>
  <c r="L57"/>
  <c r="K57"/>
  <c r="I57"/>
  <c r="O57" s="1"/>
  <c r="H57"/>
  <c r="N57" s="1"/>
  <c r="G57"/>
  <c r="M57" s="1"/>
  <c r="F57"/>
  <c r="E57"/>
  <c r="N56"/>
  <c r="M56"/>
  <c r="L56"/>
  <c r="I56"/>
  <c r="O56" s="1"/>
  <c r="H56"/>
  <c r="G56"/>
  <c r="F56"/>
  <c r="E56"/>
  <c r="K56" s="1"/>
  <c r="O55"/>
  <c r="N55"/>
  <c r="M55"/>
  <c r="L55"/>
  <c r="K55"/>
  <c r="I55"/>
  <c r="H55"/>
  <c r="G55"/>
  <c r="F55"/>
  <c r="E55"/>
  <c r="I54"/>
  <c r="O54" s="1"/>
  <c r="H54"/>
  <c r="N54" s="1"/>
  <c r="G54"/>
  <c r="M54" s="1"/>
  <c r="F54"/>
  <c r="L54" s="1"/>
  <c r="E54"/>
  <c r="K54" s="1"/>
  <c r="L53"/>
  <c r="K53"/>
  <c r="I53"/>
  <c r="O53" s="1"/>
  <c r="H53"/>
  <c r="N53" s="1"/>
  <c r="G53"/>
  <c r="M53" s="1"/>
  <c r="F53"/>
  <c r="E53"/>
  <c r="N52"/>
  <c r="M52"/>
  <c r="L52"/>
  <c r="I52"/>
  <c r="O52" s="1"/>
  <c r="H52"/>
  <c r="G52"/>
  <c r="F52"/>
  <c r="E52"/>
  <c r="K52" s="1"/>
  <c r="O51"/>
  <c r="N51"/>
  <c r="M51"/>
  <c r="L51"/>
  <c r="K51"/>
  <c r="I51"/>
  <c r="H51"/>
  <c r="G51"/>
  <c r="F51"/>
  <c r="E51"/>
  <c r="I50"/>
  <c r="O50" s="1"/>
  <c r="H50"/>
  <c r="N50" s="1"/>
  <c r="G50"/>
  <c r="M50" s="1"/>
  <c r="F50"/>
  <c r="L50" s="1"/>
  <c r="E50"/>
  <c r="K50" s="1"/>
  <c r="L49"/>
  <c r="K49"/>
  <c r="I49"/>
  <c r="O49" s="1"/>
  <c r="H49"/>
  <c r="N49" s="1"/>
  <c r="G49"/>
  <c r="M49" s="1"/>
  <c r="F49"/>
  <c r="E49"/>
  <c r="N48"/>
  <c r="M48"/>
  <c r="L48"/>
  <c r="I48"/>
  <c r="O48" s="1"/>
  <c r="H48"/>
  <c r="G48"/>
  <c r="F48"/>
  <c r="E48"/>
  <c r="K48" s="1"/>
  <c r="O47"/>
  <c r="N47"/>
  <c r="I47"/>
  <c r="H47"/>
  <c r="G47"/>
  <c r="M47" s="1"/>
  <c r="F47"/>
  <c r="L47" s="1"/>
  <c r="E47"/>
  <c r="K47" s="1"/>
  <c r="I46"/>
  <c r="O46" s="1"/>
  <c r="H46"/>
  <c r="N46" s="1"/>
  <c r="G46"/>
  <c r="M46" s="1"/>
  <c r="F46"/>
  <c r="L46" s="1"/>
  <c r="E46"/>
  <c r="K46" s="1"/>
  <c r="L45"/>
  <c r="K45"/>
  <c r="I45"/>
  <c r="O45" s="1"/>
  <c r="H45"/>
  <c r="N45" s="1"/>
  <c r="G45"/>
  <c r="M45" s="1"/>
  <c r="F45"/>
  <c r="E45"/>
  <c r="N44"/>
  <c r="M44"/>
  <c r="L44"/>
  <c r="I44"/>
  <c r="O44" s="1"/>
  <c r="H44"/>
  <c r="G44"/>
  <c r="F44"/>
  <c r="E44"/>
  <c r="K44" s="1"/>
  <c r="O43"/>
  <c r="N43"/>
  <c r="I43"/>
  <c r="H43"/>
  <c r="G43"/>
  <c r="M43" s="1"/>
  <c r="F43"/>
  <c r="L43" s="1"/>
  <c r="E43"/>
  <c r="K43" s="1"/>
  <c r="I42"/>
  <c r="O42" s="1"/>
  <c r="H42"/>
  <c r="N42" s="1"/>
  <c r="G42"/>
  <c r="M42" s="1"/>
  <c r="F42"/>
  <c r="L42" s="1"/>
  <c r="E42"/>
  <c r="K42" s="1"/>
  <c r="L41"/>
  <c r="K41"/>
  <c r="I41"/>
  <c r="O41" s="1"/>
  <c r="H41"/>
  <c r="N41" s="1"/>
  <c r="G41"/>
  <c r="M41" s="1"/>
  <c r="F41"/>
  <c r="E41"/>
  <c r="N40"/>
  <c r="M40"/>
  <c r="L40"/>
  <c r="I40"/>
  <c r="O40" s="1"/>
  <c r="H40"/>
  <c r="G40"/>
  <c r="F40"/>
  <c r="E40"/>
  <c r="K40" s="1"/>
  <c r="O39"/>
  <c r="N39"/>
  <c r="I39"/>
  <c r="H39"/>
  <c r="G39"/>
  <c r="M39" s="1"/>
  <c r="F39"/>
  <c r="L39" s="1"/>
  <c r="E39"/>
  <c r="K39" s="1"/>
  <c r="I38"/>
  <c r="O38" s="1"/>
  <c r="H38"/>
  <c r="N38" s="1"/>
  <c r="G38"/>
  <c r="M38" s="1"/>
  <c r="F38"/>
  <c r="L38" s="1"/>
  <c r="E38"/>
  <c r="K38" s="1"/>
  <c r="L37"/>
  <c r="K37"/>
  <c r="I37"/>
  <c r="O37" s="1"/>
  <c r="H37"/>
  <c r="N37" s="1"/>
  <c r="G37"/>
  <c r="M37" s="1"/>
  <c r="F37"/>
  <c r="E37"/>
  <c r="N36"/>
  <c r="M36"/>
  <c r="L36"/>
  <c r="I36"/>
  <c r="O36" s="1"/>
  <c r="H36"/>
  <c r="G36"/>
  <c r="F36"/>
  <c r="E36"/>
  <c r="K36" s="1"/>
  <c r="O35"/>
  <c r="N35"/>
  <c r="I35"/>
  <c r="H35"/>
  <c r="G35"/>
  <c r="M35" s="1"/>
  <c r="F35"/>
  <c r="L35" s="1"/>
  <c r="E35"/>
  <c r="K35" s="1"/>
  <c r="I34"/>
  <c r="O34" s="1"/>
  <c r="H34"/>
  <c r="N34" s="1"/>
  <c r="G34"/>
  <c r="M34" s="1"/>
  <c r="F34"/>
  <c r="L34" s="1"/>
  <c r="E34"/>
  <c r="K34" s="1"/>
  <c r="L33"/>
  <c r="K33"/>
  <c r="I33"/>
  <c r="O33" s="1"/>
  <c r="H33"/>
  <c r="N33" s="1"/>
  <c r="G33"/>
  <c r="M33" s="1"/>
  <c r="F33"/>
  <c r="E33"/>
  <c r="N32"/>
  <c r="M32"/>
  <c r="L32"/>
  <c r="I32"/>
  <c r="O32" s="1"/>
  <c r="H32"/>
  <c r="G32"/>
  <c r="F32"/>
  <c r="E32"/>
  <c r="K32" s="1"/>
  <c r="O31"/>
  <c r="N31"/>
  <c r="I31"/>
  <c r="H31"/>
  <c r="G31"/>
  <c r="M31" s="1"/>
  <c r="F31"/>
  <c r="L31" s="1"/>
  <c r="E31"/>
  <c r="K31" s="1"/>
  <c r="I30"/>
  <c r="O30" s="1"/>
  <c r="H30"/>
  <c r="N30" s="1"/>
  <c r="G30"/>
  <c r="M30" s="1"/>
  <c r="F30"/>
  <c r="L30" s="1"/>
  <c r="E30"/>
  <c r="K30" s="1"/>
  <c r="O29"/>
  <c r="N29"/>
  <c r="M29"/>
  <c r="L29"/>
  <c r="K29"/>
  <c r="I29"/>
  <c r="H29"/>
  <c r="G29"/>
  <c r="F29"/>
  <c r="E29"/>
  <c r="N28"/>
  <c r="M28"/>
  <c r="L28"/>
  <c r="I28"/>
  <c r="O28" s="1"/>
  <c r="H28"/>
  <c r="G28"/>
  <c r="F28"/>
  <c r="E28"/>
  <c r="K28" s="1"/>
  <c r="O27"/>
  <c r="N27"/>
  <c r="I27"/>
  <c r="H27"/>
  <c r="G27"/>
  <c r="M27" s="1"/>
  <c r="F27"/>
  <c r="L27" s="1"/>
  <c r="E27"/>
  <c r="K27" s="1"/>
  <c r="I26"/>
  <c r="O26" s="1"/>
  <c r="H26"/>
  <c r="N26" s="1"/>
  <c r="G26"/>
  <c r="M26" s="1"/>
  <c r="F26"/>
  <c r="L26" s="1"/>
  <c r="E26"/>
  <c r="K26" s="1"/>
  <c r="L25"/>
  <c r="K25"/>
  <c r="I25"/>
  <c r="O25" s="1"/>
  <c r="H25"/>
  <c r="N25" s="1"/>
  <c r="G25"/>
  <c r="M25" s="1"/>
  <c r="F25"/>
  <c r="E25"/>
  <c r="N24"/>
  <c r="M24"/>
  <c r="L24"/>
  <c r="I24"/>
  <c r="O24" s="1"/>
  <c r="H24"/>
  <c r="G24"/>
  <c r="F24"/>
  <c r="E24"/>
  <c r="K24" s="1"/>
  <c r="O23"/>
  <c r="N23"/>
  <c r="I23"/>
  <c r="H23"/>
  <c r="G23"/>
  <c r="M23" s="1"/>
  <c r="F23"/>
  <c r="L23" s="1"/>
  <c r="E23"/>
  <c r="K23" s="1"/>
  <c r="I22"/>
  <c r="O22" s="1"/>
  <c r="H22"/>
  <c r="N22" s="1"/>
  <c r="G22"/>
  <c r="M22" s="1"/>
  <c r="F22"/>
  <c r="L22" s="1"/>
  <c r="E22"/>
  <c r="K22" s="1"/>
  <c r="L21"/>
  <c r="K21"/>
  <c r="I21"/>
  <c r="O21" s="1"/>
  <c r="H21"/>
  <c r="N21" s="1"/>
  <c r="G21"/>
  <c r="M21" s="1"/>
  <c r="F21"/>
  <c r="E21"/>
  <c r="N20"/>
  <c r="M20"/>
  <c r="L20"/>
  <c r="I20"/>
  <c r="O20" s="1"/>
  <c r="H20"/>
  <c r="G20"/>
  <c r="F20"/>
  <c r="E20"/>
  <c r="K20" s="1"/>
  <c r="O19"/>
  <c r="N19"/>
  <c r="I19"/>
  <c r="H19"/>
  <c r="G19"/>
  <c r="M19" s="1"/>
  <c r="F19"/>
  <c r="L19" s="1"/>
  <c r="E19"/>
  <c r="K19" s="1"/>
  <c r="I18"/>
  <c r="O18" s="1"/>
  <c r="H18"/>
  <c r="N18" s="1"/>
  <c r="G18"/>
  <c r="M18" s="1"/>
  <c r="F18"/>
  <c r="L18" s="1"/>
  <c r="E18"/>
  <c r="K18" s="1"/>
  <c r="O17"/>
  <c r="N17"/>
  <c r="M17"/>
  <c r="L17"/>
  <c r="K17"/>
  <c r="I17"/>
  <c r="H17"/>
  <c r="G17"/>
  <c r="F17"/>
  <c r="E17"/>
  <c r="N16"/>
  <c r="M16"/>
  <c r="L16"/>
  <c r="I16"/>
  <c r="O16" s="1"/>
  <c r="H16"/>
  <c r="G16"/>
  <c r="F16"/>
  <c r="E16"/>
  <c r="K16" s="1"/>
  <c r="O15"/>
  <c r="N15"/>
  <c r="I15"/>
  <c r="H15"/>
  <c r="G15"/>
  <c r="M15" s="1"/>
  <c r="F15"/>
  <c r="L15" s="1"/>
  <c r="E15"/>
  <c r="K15" s="1"/>
  <c r="I14"/>
  <c r="O14" s="1"/>
  <c r="H14"/>
  <c r="N14" s="1"/>
  <c r="G14"/>
  <c r="M14" s="1"/>
  <c r="F14"/>
  <c r="L14" s="1"/>
  <c r="E14"/>
  <c r="K14" s="1"/>
  <c r="L13"/>
  <c r="K13"/>
  <c r="I13"/>
  <c r="O13" s="1"/>
  <c r="H13"/>
  <c r="N13" s="1"/>
  <c r="G13"/>
  <c r="M13" s="1"/>
  <c r="F13"/>
  <c r="E13"/>
  <c r="N12"/>
  <c r="M12"/>
  <c r="L12"/>
  <c r="I12"/>
  <c r="O12" s="1"/>
  <c r="H12"/>
  <c r="G12"/>
  <c r="F12"/>
  <c r="E12"/>
  <c r="K12" s="1"/>
  <c r="O73" i="10"/>
  <c r="N73"/>
  <c r="M73"/>
  <c r="L73"/>
  <c r="K73"/>
  <c r="I73"/>
  <c r="H73"/>
  <c r="G73"/>
  <c r="F73"/>
  <c r="E73"/>
  <c r="O72"/>
  <c r="N72"/>
  <c r="M72"/>
  <c r="L72"/>
  <c r="K72"/>
  <c r="I72"/>
  <c r="H72"/>
  <c r="G72"/>
  <c r="F72"/>
  <c r="E72"/>
  <c r="O71"/>
  <c r="N71"/>
  <c r="I71"/>
  <c r="H71"/>
  <c r="G71"/>
  <c r="M71" s="1"/>
  <c r="F71"/>
  <c r="L71" s="1"/>
  <c r="E71"/>
  <c r="K71" s="1"/>
  <c r="I70"/>
  <c r="O70" s="1"/>
  <c r="H70"/>
  <c r="N70" s="1"/>
  <c r="G70"/>
  <c r="M70" s="1"/>
  <c r="F70"/>
  <c r="L70" s="1"/>
  <c r="E70"/>
  <c r="K70" s="1"/>
  <c r="L69"/>
  <c r="K69"/>
  <c r="I69"/>
  <c r="O69" s="1"/>
  <c r="H69"/>
  <c r="N69" s="1"/>
  <c r="G69"/>
  <c r="M69" s="1"/>
  <c r="F69"/>
  <c r="E69"/>
  <c r="N68"/>
  <c r="M68"/>
  <c r="L68"/>
  <c r="I68"/>
  <c r="O68" s="1"/>
  <c r="H68"/>
  <c r="G68"/>
  <c r="F68"/>
  <c r="E68"/>
  <c r="K68" s="1"/>
  <c r="O67"/>
  <c r="N67"/>
  <c r="I67"/>
  <c r="H67"/>
  <c r="G67"/>
  <c r="M67" s="1"/>
  <c r="F67"/>
  <c r="L67" s="1"/>
  <c r="E67"/>
  <c r="K67" s="1"/>
  <c r="I66"/>
  <c r="O66" s="1"/>
  <c r="H66"/>
  <c r="N66" s="1"/>
  <c r="G66"/>
  <c r="M66" s="1"/>
  <c r="F66"/>
  <c r="L66" s="1"/>
  <c r="E66"/>
  <c r="K66" s="1"/>
  <c r="L65"/>
  <c r="K65"/>
  <c r="I65"/>
  <c r="O65" s="1"/>
  <c r="H65"/>
  <c r="N65" s="1"/>
  <c r="G65"/>
  <c r="M65" s="1"/>
  <c r="F65"/>
  <c r="E65"/>
  <c r="N64"/>
  <c r="M64"/>
  <c r="L64"/>
  <c r="I64"/>
  <c r="O64" s="1"/>
  <c r="H64"/>
  <c r="G64"/>
  <c r="F64"/>
  <c r="E64"/>
  <c r="K64" s="1"/>
  <c r="O63"/>
  <c r="N63"/>
  <c r="I63"/>
  <c r="H63"/>
  <c r="G63"/>
  <c r="M63" s="1"/>
  <c r="F63"/>
  <c r="L63" s="1"/>
  <c r="E63"/>
  <c r="K63" s="1"/>
  <c r="O62"/>
  <c r="N62"/>
  <c r="M62"/>
  <c r="L62"/>
  <c r="K62"/>
  <c r="I62"/>
  <c r="H62"/>
  <c r="G62"/>
  <c r="F62"/>
  <c r="E62"/>
  <c r="L61"/>
  <c r="K61"/>
  <c r="I61"/>
  <c r="O61" s="1"/>
  <c r="H61"/>
  <c r="N61" s="1"/>
  <c r="G61"/>
  <c r="M61" s="1"/>
  <c r="F61"/>
  <c r="E61"/>
  <c r="N60"/>
  <c r="M60"/>
  <c r="L60"/>
  <c r="I60"/>
  <c r="O60" s="1"/>
  <c r="H60"/>
  <c r="G60"/>
  <c r="F60"/>
  <c r="E60"/>
  <c r="K60" s="1"/>
  <c r="O59"/>
  <c r="N59"/>
  <c r="I59"/>
  <c r="H59"/>
  <c r="G59"/>
  <c r="M59" s="1"/>
  <c r="F59"/>
  <c r="L59" s="1"/>
  <c r="E59"/>
  <c r="K59" s="1"/>
  <c r="I58"/>
  <c r="O58" s="1"/>
  <c r="H58"/>
  <c r="N58" s="1"/>
  <c r="G58"/>
  <c r="M58" s="1"/>
  <c r="F58"/>
  <c r="L58" s="1"/>
  <c r="E58"/>
  <c r="K58" s="1"/>
  <c r="L57"/>
  <c r="K57"/>
  <c r="I57"/>
  <c r="O57" s="1"/>
  <c r="H57"/>
  <c r="N57" s="1"/>
  <c r="G57"/>
  <c r="M57" s="1"/>
  <c r="F57"/>
  <c r="E57"/>
  <c r="N56"/>
  <c r="M56"/>
  <c r="L56"/>
  <c r="I56"/>
  <c r="O56" s="1"/>
  <c r="H56"/>
  <c r="G56"/>
  <c r="F56"/>
  <c r="E56"/>
  <c r="K56" s="1"/>
  <c r="O55"/>
  <c r="N55"/>
  <c r="M55"/>
  <c r="L55"/>
  <c r="K55"/>
  <c r="I55"/>
  <c r="H55"/>
  <c r="G55"/>
  <c r="F55"/>
  <c r="E55"/>
  <c r="I54"/>
  <c r="O54" s="1"/>
  <c r="H54"/>
  <c r="N54" s="1"/>
  <c r="G54"/>
  <c r="M54" s="1"/>
  <c r="F54"/>
  <c r="L54" s="1"/>
  <c r="E54"/>
  <c r="K54" s="1"/>
  <c r="L53"/>
  <c r="K53"/>
  <c r="I53"/>
  <c r="O53" s="1"/>
  <c r="H53"/>
  <c r="N53" s="1"/>
  <c r="G53"/>
  <c r="M53" s="1"/>
  <c r="F53"/>
  <c r="E53"/>
  <c r="N52"/>
  <c r="M52"/>
  <c r="L52"/>
  <c r="I52"/>
  <c r="O52" s="1"/>
  <c r="H52"/>
  <c r="G52"/>
  <c r="F52"/>
  <c r="E52"/>
  <c r="K52" s="1"/>
  <c r="O51"/>
  <c r="N51"/>
  <c r="M51"/>
  <c r="L51"/>
  <c r="K51"/>
  <c r="I51"/>
  <c r="H51"/>
  <c r="G51"/>
  <c r="F51"/>
  <c r="E51"/>
  <c r="I50"/>
  <c r="O50" s="1"/>
  <c r="H50"/>
  <c r="N50" s="1"/>
  <c r="G50"/>
  <c r="M50" s="1"/>
  <c r="F50"/>
  <c r="L50" s="1"/>
  <c r="E50"/>
  <c r="K50" s="1"/>
  <c r="L49"/>
  <c r="K49"/>
  <c r="I49"/>
  <c r="O49" s="1"/>
  <c r="H49"/>
  <c r="N49" s="1"/>
  <c r="G49"/>
  <c r="M49" s="1"/>
  <c r="F49"/>
  <c r="E49"/>
  <c r="N48"/>
  <c r="M48"/>
  <c r="L48"/>
  <c r="I48"/>
  <c r="O48" s="1"/>
  <c r="H48"/>
  <c r="G48"/>
  <c r="F48"/>
  <c r="E48"/>
  <c r="K48" s="1"/>
  <c r="O47"/>
  <c r="N47"/>
  <c r="I47"/>
  <c r="H47"/>
  <c r="G47"/>
  <c r="M47" s="1"/>
  <c r="F47"/>
  <c r="L47" s="1"/>
  <c r="E47"/>
  <c r="K47" s="1"/>
  <c r="I46"/>
  <c r="O46" s="1"/>
  <c r="H46"/>
  <c r="N46" s="1"/>
  <c r="G46"/>
  <c r="M46" s="1"/>
  <c r="F46"/>
  <c r="L46" s="1"/>
  <c r="E46"/>
  <c r="K46" s="1"/>
  <c r="L45"/>
  <c r="K45"/>
  <c r="I45"/>
  <c r="O45" s="1"/>
  <c r="H45"/>
  <c r="N45" s="1"/>
  <c r="G45"/>
  <c r="M45" s="1"/>
  <c r="F45"/>
  <c r="E45"/>
  <c r="N44"/>
  <c r="M44"/>
  <c r="L44"/>
  <c r="I44"/>
  <c r="O44" s="1"/>
  <c r="H44"/>
  <c r="G44"/>
  <c r="F44"/>
  <c r="E44"/>
  <c r="K44" s="1"/>
  <c r="O43"/>
  <c r="N43"/>
  <c r="I43"/>
  <c r="H43"/>
  <c r="G43"/>
  <c r="M43" s="1"/>
  <c r="F43"/>
  <c r="L43" s="1"/>
  <c r="E43"/>
  <c r="K43" s="1"/>
  <c r="I42"/>
  <c r="O42" s="1"/>
  <c r="H42"/>
  <c r="N42" s="1"/>
  <c r="G42"/>
  <c r="M42" s="1"/>
  <c r="F42"/>
  <c r="L42" s="1"/>
  <c r="E42"/>
  <c r="K42" s="1"/>
  <c r="L41"/>
  <c r="K41"/>
  <c r="I41"/>
  <c r="O41" s="1"/>
  <c r="H41"/>
  <c r="N41" s="1"/>
  <c r="G41"/>
  <c r="M41" s="1"/>
  <c r="F41"/>
  <c r="E41"/>
  <c r="N40"/>
  <c r="M40"/>
  <c r="L40"/>
  <c r="I40"/>
  <c r="O40" s="1"/>
  <c r="H40"/>
  <c r="G40"/>
  <c r="F40"/>
  <c r="E40"/>
  <c r="K40" s="1"/>
  <c r="O39"/>
  <c r="N39"/>
  <c r="I39"/>
  <c r="H39"/>
  <c r="G39"/>
  <c r="M39" s="1"/>
  <c r="F39"/>
  <c r="L39" s="1"/>
  <c r="E39"/>
  <c r="K39" s="1"/>
  <c r="I38"/>
  <c r="O38" s="1"/>
  <c r="H38"/>
  <c r="N38" s="1"/>
  <c r="G38"/>
  <c r="M38" s="1"/>
  <c r="F38"/>
  <c r="L38" s="1"/>
  <c r="E38"/>
  <c r="K38" s="1"/>
  <c r="L37"/>
  <c r="K37"/>
  <c r="I37"/>
  <c r="O37" s="1"/>
  <c r="H37"/>
  <c r="N37" s="1"/>
  <c r="G37"/>
  <c r="M37" s="1"/>
  <c r="F37"/>
  <c r="E37"/>
  <c r="N36"/>
  <c r="M36"/>
  <c r="L36"/>
  <c r="I36"/>
  <c r="O36" s="1"/>
  <c r="H36"/>
  <c r="G36"/>
  <c r="F36"/>
  <c r="E36"/>
  <c r="K36" s="1"/>
  <c r="O35"/>
  <c r="N35"/>
  <c r="I35"/>
  <c r="H35"/>
  <c r="G35"/>
  <c r="M35" s="1"/>
  <c r="F35"/>
  <c r="L35" s="1"/>
  <c r="E35"/>
  <c r="K35" s="1"/>
  <c r="I34"/>
  <c r="O34" s="1"/>
  <c r="H34"/>
  <c r="N34" s="1"/>
  <c r="G34"/>
  <c r="M34" s="1"/>
  <c r="F34"/>
  <c r="L34" s="1"/>
  <c r="E34"/>
  <c r="K34" s="1"/>
  <c r="L33"/>
  <c r="K33"/>
  <c r="I33"/>
  <c r="O33" s="1"/>
  <c r="H33"/>
  <c r="N33" s="1"/>
  <c r="G33"/>
  <c r="M33" s="1"/>
  <c r="F33"/>
  <c r="E33"/>
  <c r="N32"/>
  <c r="M32"/>
  <c r="L32"/>
  <c r="I32"/>
  <c r="O32" s="1"/>
  <c r="H32"/>
  <c r="G32"/>
  <c r="F32"/>
  <c r="E32"/>
  <c r="K32" s="1"/>
  <c r="O31"/>
  <c r="N31"/>
  <c r="I31"/>
  <c r="H31"/>
  <c r="G31"/>
  <c r="M31" s="1"/>
  <c r="F31"/>
  <c r="L31" s="1"/>
  <c r="E31"/>
  <c r="K31" s="1"/>
  <c r="I30"/>
  <c r="O30" s="1"/>
  <c r="H30"/>
  <c r="N30" s="1"/>
  <c r="G30"/>
  <c r="M30" s="1"/>
  <c r="F30"/>
  <c r="L30" s="1"/>
  <c r="E30"/>
  <c r="K30" s="1"/>
  <c r="O29"/>
  <c r="N29"/>
  <c r="M29"/>
  <c r="L29"/>
  <c r="K29"/>
  <c r="I29"/>
  <c r="H29"/>
  <c r="G29"/>
  <c r="F29"/>
  <c r="E29"/>
  <c r="N28"/>
  <c r="M28"/>
  <c r="L28"/>
  <c r="I28"/>
  <c r="O28" s="1"/>
  <c r="H28"/>
  <c r="G28"/>
  <c r="F28"/>
  <c r="E28"/>
  <c r="K28" s="1"/>
  <c r="O27"/>
  <c r="N27"/>
  <c r="I27"/>
  <c r="H27"/>
  <c r="G27"/>
  <c r="M27" s="1"/>
  <c r="F27"/>
  <c r="L27" s="1"/>
  <c r="E27"/>
  <c r="K27" s="1"/>
  <c r="I26"/>
  <c r="O26" s="1"/>
  <c r="H26"/>
  <c r="N26" s="1"/>
  <c r="G26"/>
  <c r="M26" s="1"/>
  <c r="F26"/>
  <c r="L26" s="1"/>
  <c r="E26"/>
  <c r="K26" s="1"/>
  <c r="L25"/>
  <c r="K25"/>
  <c r="I25"/>
  <c r="O25" s="1"/>
  <c r="H25"/>
  <c r="N25" s="1"/>
  <c r="G25"/>
  <c r="M25" s="1"/>
  <c r="F25"/>
  <c r="E25"/>
  <c r="N24"/>
  <c r="M24"/>
  <c r="L24"/>
  <c r="I24"/>
  <c r="O24" s="1"/>
  <c r="H24"/>
  <c r="G24"/>
  <c r="F24"/>
  <c r="E24"/>
  <c r="K24" s="1"/>
  <c r="O23"/>
  <c r="N23"/>
  <c r="I23"/>
  <c r="H23"/>
  <c r="G23"/>
  <c r="M23" s="1"/>
  <c r="F23"/>
  <c r="L23" s="1"/>
  <c r="E23"/>
  <c r="K23" s="1"/>
  <c r="I22"/>
  <c r="O22" s="1"/>
  <c r="H22"/>
  <c r="N22" s="1"/>
  <c r="G22"/>
  <c r="M22" s="1"/>
  <c r="F22"/>
  <c r="L22" s="1"/>
  <c r="E22"/>
  <c r="K22" s="1"/>
  <c r="L21"/>
  <c r="K21"/>
  <c r="I21"/>
  <c r="O21" s="1"/>
  <c r="H21"/>
  <c r="N21" s="1"/>
  <c r="G21"/>
  <c r="M21" s="1"/>
  <c r="F21"/>
  <c r="E21"/>
  <c r="N20"/>
  <c r="M20"/>
  <c r="L20"/>
  <c r="I20"/>
  <c r="O20" s="1"/>
  <c r="H20"/>
  <c r="G20"/>
  <c r="F20"/>
  <c r="E20"/>
  <c r="K20" s="1"/>
  <c r="O19"/>
  <c r="N19"/>
  <c r="I19"/>
  <c r="H19"/>
  <c r="G19"/>
  <c r="M19" s="1"/>
  <c r="F19"/>
  <c r="L19" s="1"/>
  <c r="E19"/>
  <c r="K19" s="1"/>
  <c r="I18"/>
  <c r="O18" s="1"/>
  <c r="H18"/>
  <c r="N18" s="1"/>
  <c r="G18"/>
  <c r="M18" s="1"/>
  <c r="F18"/>
  <c r="L18" s="1"/>
  <c r="E18"/>
  <c r="K18" s="1"/>
  <c r="O17"/>
  <c r="N17"/>
  <c r="M17"/>
  <c r="L17"/>
  <c r="K17"/>
  <c r="I17"/>
  <c r="H17"/>
  <c r="G17"/>
  <c r="F17"/>
  <c r="E17"/>
  <c r="N16"/>
  <c r="M16"/>
  <c r="L16"/>
  <c r="I16"/>
  <c r="O16" s="1"/>
  <c r="H16"/>
  <c r="G16"/>
  <c r="F16"/>
  <c r="E16"/>
  <c r="K16" s="1"/>
  <c r="O15"/>
  <c r="N15"/>
  <c r="I15"/>
  <c r="H15"/>
  <c r="G15"/>
  <c r="M15" s="1"/>
  <c r="F15"/>
  <c r="L15" s="1"/>
  <c r="E15"/>
  <c r="K15" s="1"/>
  <c r="I14"/>
  <c r="O14" s="1"/>
  <c r="H14"/>
  <c r="N14" s="1"/>
  <c r="G14"/>
  <c r="M14" s="1"/>
  <c r="F14"/>
  <c r="L14" s="1"/>
  <c r="E14"/>
  <c r="K14" s="1"/>
  <c r="L13"/>
  <c r="K13"/>
  <c r="I13"/>
  <c r="O13" s="1"/>
  <c r="H13"/>
  <c r="N13" s="1"/>
  <c r="G13"/>
  <c r="M13" s="1"/>
  <c r="F13"/>
  <c r="E13"/>
  <c r="N12"/>
  <c r="M12"/>
  <c r="L12"/>
  <c r="I12"/>
  <c r="O12" s="1"/>
  <c r="H12"/>
  <c r="G12"/>
  <c r="F12"/>
  <c r="E12"/>
  <c r="K12" s="1"/>
  <c r="O73" i="8"/>
  <c r="N73"/>
  <c r="M73"/>
  <c r="L73"/>
  <c r="K73"/>
  <c r="I73"/>
  <c r="H73"/>
  <c r="G73"/>
  <c r="F73"/>
  <c r="E73"/>
  <c r="O72"/>
  <c r="N72"/>
  <c r="M72"/>
  <c r="L72"/>
  <c r="K72"/>
  <c r="I72"/>
  <c r="H72"/>
  <c r="G72"/>
  <c r="F72"/>
  <c r="E72"/>
  <c r="O71"/>
  <c r="N71"/>
  <c r="I71"/>
  <c r="H71"/>
  <c r="G71"/>
  <c r="M71" s="1"/>
  <c r="F71"/>
  <c r="L71" s="1"/>
  <c r="E71"/>
  <c r="K71" s="1"/>
  <c r="I70"/>
  <c r="O70" s="1"/>
  <c r="H70"/>
  <c r="N70" s="1"/>
  <c r="G70"/>
  <c r="M70" s="1"/>
  <c r="F70"/>
  <c r="L70" s="1"/>
  <c r="E70"/>
  <c r="K70" s="1"/>
  <c r="L69"/>
  <c r="K69"/>
  <c r="I69"/>
  <c r="O69" s="1"/>
  <c r="H69"/>
  <c r="N69" s="1"/>
  <c r="G69"/>
  <c r="M69" s="1"/>
  <c r="F69"/>
  <c r="E69"/>
  <c r="N68"/>
  <c r="M68"/>
  <c r="L68"/>
  <c r="I68"/>
  <c r="O68" s="1"/>
  <c r="H68"/>
  <c r="G68"/>
  <c r="F68"/>
  <c r="E68"/>
  <c r="K68" s="1"/>
  <c r="O67"/>
  <c r="N67"/>
  <c r="I67"/>
  <c r="H67"/>
  <c r="G67"/>
  <c r="M67" s="1"/>
  <c r="F67"/>
  <c r="L67" s="1"/>
  <c r="E67"/>
  <c r="K67" s="1"/>
  <c r="I66"/>
  <c r="O66" s="1"/>
  <c r="H66"/>
  <c r="N66" s="1"/>
  <c r="G66"/>
  <c r="M66" s="1"/>
  <c r="F66"/>
  <c r="L66" s="1"/>
  <c r="E66"/>
  <c r="K66" s="1"/>
  <c r="L65"/>
  <c r="K65"/>
  <c r="I65"/>
  <c r="O65" s="1"/>
  <c r="H65"/>
  <c r="N65" s="1"/>
  <c r="G65"/>
  <c r="M65" s="1"/>
  <c r="F65"/>
  <c r="E65"/>
  <c r="N64"/>
  <c r="M64"/>
  <c r="L64"/>
  <c r="I64"/>
  <c r="O64" s="1"/>
  <c r="H64"/>
  <c r="G64"/>
  <c r="F64"/>
  <c r="E64"/>
  <c r="K64" s="1"/>
  <c r="O63"/>
  <c r="N63"/>
  <c r="I63"/>
  <c r="H63"/>
  <c r="G63"/>
  <c r="M63" s="1"/>
  <c r="F63"/>
  <c r="L63" s="1"/>
  <c r="E63"/>
  <c r="K63" s="1"/>
  <c r="O62"/>
  <c r="N62"/>
  <c r="M62"/>
  <c r="L62"/>
  <c r="K62"/>
  <c r="I62"/>
  <c r="H62"/>
  <c r="G62"/>
  <c r="F62"/>
  <c r="E62"/>
  <c r="L61"/>
  <c r="K61"/>
  <c r="I61"/>
  <c r="O61" s="1"/>
  <c r="H61"/>
  <c r="N61" s="1"/>
  <c r="G61"/>
  <c r="M61" s="1"/>
  <c r="F61"/>
  <c r="E61"/>
  <c r="N60"/>
  <c r="M60"/>
  <c r="L60"/>
  <c r="I60"/>
  <c r="O60" s="1"/>
  <c r="H60"/>
  <c r="G60"/>
  <c r="F60"/>
  <c r="E60"/>
  <c r="K60" s="1"/>
  <c r="O59"/>
  <c r="N59"/>
  <c r="I59"/>
  <c r="H59"/>
  <c r="G59"/>
  <c r="M59" s="1"/>
  <c r="F59"/>
  <c r="L59" s="1"/>
  <c r="E59"/>
  <c r="K59" s="1"/>
  <c r="I58"/>
  <c r="O58" s="1"/>
  <c r="H58"/>
  <c r="N58" s="1"/>
  <c r="G58"/>
  <c r="M58" s="1"/>
  <c r="F58"/>
  <c r="L58" s="1"/>
  <c r="E58"/>
  <c r="K58" s="1"/>
  <c r="L57"/>
  <c r="K57"/>
  <c r="I57"/>
  <c r="O57" s="1"/>
  <c r="H57"/>
  <c r="N57" s="1"/>
  <c r="G57"/>
  <c r="M57" s="1"/>
  <c r="F57"/>
  <c r="E57"/>
  <c r="N56"/>
  <c r="M56"/>
  <c r="L56"/>
  <c r="I56"/>
  <c r="O56" s="1"/>
  <c r="H56"/>
  <c r="G56"/>
  <c r="F56"/>
  <c r="E56"/>
  <c r="K56" s="1"/>
  <c r="O55"/>
  <c r="N55"/>
  <c r="M55"/>
  <c r="L55"/>
  <c r="K55"/>
  <c r="I55"/>
  <c r="H55"/>
  <c r="G55"/>
  <c r="F55"/>
  <c r="E55"/>
  <c r="I54"/>
  <c r="O54" s="1"/>
  <c r="H54"/>
  <c r="N54" s="1"/>
  <c r="G54"/>
  <c r="M54" s="1"/>
  <c r="F54"/>
  <c r="L54" s="1"/>
  <c r="E54"/>
  <c r="K54" s="1"/>
  <c r="L53"/>
  <c r="K53"/>
  <c r="I53"/>
  <c r="O53" s="1"/>
  <c r="H53"/>
  <c r="N53" s="1"/>
  <c r="G53"/>
  <c r="M53" s="1"/>
  <c r="F53"/>
  <c r="E53"/>
  <c r="N52"/>
  <c r="M52"/>
  <c r="L52"/>
  <c r="I52"/>
  <c r="O52" s="1"/>
  <c r="H52"/>
  <c r="G52"/>
  <c r="F52"/>
  <c r="E52"/>
  <c r="K52" s="1"/>
  <c r="O51"/>
  <c r="N51"/>
  <c r="M51"/>
  <c r="L51"/>
  <c r="K51"/>
  <c r="I51"/>
  <c r="H51"/>
  <c r="G51"/>
  <c r="F51"/>
  <c r="E51"/>
  <c r="I50"/>
  <c r="O50" s="1"/>
  <c r="H50"/>
  <c r="N50" s="1"/>
  <c r="G50"/>
  <c r="M50" s="1"/>
  <c r="F50"/>
  <c r="L50" s="1"/>
  <c r="E50"/>
  <c r="K50" s="1"/>
  <c r="L49"/>
  <c r="K49"/>
  <c r="I49"/>
  <c r="O49" s="1"/>
  <c r="H49"/>
  <c r="N49" s="1"/>
  <c r="G49"/>
  <c r="M49" s="1"/>
  <c r="F49"/>
  <c r="E49"/>
  <c r="N48"/>
  <c r="M48"/>
  <c r="L48"/>
  <c r="I48"/>
  <c r="O48" s="1"/>
  <c r="H48"/>
  <c r="G48"/>
  <c r="F48"/>
  <c r="E48"/>
  <c r="K48" s="1"/>
  <c r="O47"/>
  <c r="N47"/>
  <c r="I47"/>
  <c r="H47"/>
  <c r="G47"/>
  <c r="M47" s="1"/>
  <c r="F47"/>
  <c r="L47" s="1"/>
  <c r="E47"/>
  <c r="K47" s="1"/>
  <c r="I46"/>
  <c r="O46" s="1"/>
  <c r="H46"/>
  <c r="N46" s="1"/>
  <c r="G46"/>
  <c r="M46" s="1"/>
  <c r="F46"/>
  <c r="L46" s="1"/>
  <c r="E46"/>
  <c r="K46" s="1"/>
  <c r="L45"/>
  <c r="K45"/>
  <c r="I45"/>
  <c r="O45" s="1"/>
  <c r="H45"/>
  <c r="N45" s="1"/>
  <c r="G45"/>
  <c r="M45" s="1"/>
  <c r="F45"/>
  <c r="E45"/>
  <c r="N44"/>
  <c r="M44"/>
  <c r="L44"/>
  <c r="I44"/>
  <c r="O44" s="1"/>
  <c r="H44"/>
  <c r="G44"/>
  <c r="F44"/>
  <c r="E44"/>
  <c r="K44" s="1"/>
  <c r="O43"/>
  <c r="N43"/>
  <c r="I43"/>
  <c r="H43"/>
  <c r="G43"/>
  <c r="M43" s="1"/>
  <c r="F43"/>
  <c r="L43" s="1"/>
  <c r="E43"/>
  <c r="K43" s="1"/>
  <c r="I42"/>
  <c r="O42" s="1"/>
  <c r="H42"/>
  <c r="N42" s="1"/>
  <c r="G42"/>
  <c r="M42" s="1"/>
  <c r="F42"/>
  <c r="L42" s="1"/>
  <c r="E42"/>
  <c r="K42" s="1"/>
  <c r="L41"/>
  <c r="K41"/>
  <c r="I41"/>
  <c r="O41" s="1"/>
  <c r="H41"/>
  <c r="N41" s="1"/>
  <c r="G41"/>
  <c r="M41" s="1"/>
  <c r="F41"/>
  <c r="E41"/>
  <c r="N40"/>
  <c r="M40"/>
  <c r="L40"/>
  <c r="I40"/>
  <c r="O40" s="1"/>
  <c r="H40"/>
  <c r="G40"/>
  <c r="F40"/>
  <c r="E40"/>
  <c r="K40" s="1"/>
  <c r="O39"/>
  <c r="N39"/>
  <c r="I39"/>
  <c r="H39"/>
  <c r="G39"/>
  <c r="M39" s="1"/>
  <c r="F39"/>
  <c r="L39" s="1"/>
  <c r="E39"/>
  <c r="K39" s="1"/>
  <c r="I38"/>
  <c r="O38" s="1"/>
  <c r="H38"/>
  <c r="N38" s="1"/>
  <c r="G38"/>
  <c r="M38" s="1"/>
  <c r="F38"/>
  <c r="L38" s="1"/>
  <c r="E38"/>
  <c r="K38" s="1"/>
  <c r="L37"/>
  <c r="K37"/>
  <c r="I37"/>
  <c r="O37" s="1"/>
  <c r="H37"/>
  <c r="N37" s="1"/>
  <c r="G37"/>
  <c r="M37" s="1"/>
  <c r="F37"/>
  <c r="E37"/>
  <c r="N36"/>
  <c r="M36"/>
  <c r="L36"/>
  <c r="I36"/>
  <c r="O36" s="1"/>
  <c r="H36"/>
  <c r="G36"/>
  <c r="F36"/>
  <c r="E36"/>
  <c r="K36" s="1"/>
  <c r="O35"/>
  <c r="N35"/>
  <c r="I35"/>
  <c r="H35"/>
  <c r="G35"/>
  <c r="M35" s="1"/>
  <c r="F35"/>
  <c r="L35" s="1"/>
  <c r="E35"/>
  <c r="K35" s="1"/>
  <c r="I34"/>
  <c r="O34" s="1"/>
  <c r="H34"/>
  <c r="N34" s="1"/>
  <c r="G34"/>
  <c r="M34" s="1"/>
  <c r="F34"/>
  <c r="L34" s="1"/>
  <c r="E34"/>
  <c r="K34" s="1"/>
  <c r="L33"/>
  <c r="K33"/>
  <c r="I33"/>
  <c r="O33" s="1"/>
  <c r="H33"/>
  <c r="N33" s="1"/>
  <c r="G33"/>
  <c r="M33" s="1"/>
  <c r="F33"/>
  <c r="E33"/>
  <c r="N32"/>
  <c r="M32"/>
  <c r="L32"/>
  <c r="I32"/>
  <c r="O32" s="1"/>
  <c r="H32"/>
  <c r="G32"/>
  <c r="F32"/>
  <c r="E32"/>
  <c r="K32" s="1"/>
  <c r="O31"/>
  <c r="N31"/>
  <c r="I31"/>
  <c r="H31"/>
  <c r="G31"/>
  <c r="M31" s="1"/>
  <c r="F31"/>
  <c r="L31" s="1"/>
  <c r="E31"/>
  <c r="K31" s="1"/>
  <c r="I30"/>
  <c r="O30" s="1"/>
  <c r="H30"/>
  <c r="N30" s="1"/>
  <c r="G30"/>
  <c r="M30" s="1"/>
  <c r="F30"/>
  <c r="L30" s="1"/>
  <c r="E30"/>
  <c r="K30" s="1"/>
  <c r="O29"/>
  <c r="N29"/>
  <c r="M29"/>
  <c r="L29"/>
  <c r="K29"/>
  <c r="I29"/>
  <c r="H29"/>
  <c r="G29"/>
  <c r="F29"/>
  <c r="E29"/>
  <c r="N28"/>
  <c r="M28"/>
  <c r="L28"/>
  <c r="I28"/>
  <c r="O28" s="1"/>
  <c r="H28"/>
  <c r="G28"/>
  <c r="F28"/>
  <c r="E28"/>
  <c r="K28" s="1"/>
  <c r="O27"/>
  <c r="N27"/>
  <c r="I27"/>
  <c r="H27"/>
  <c r="G27"/>
  <c r="M27" s="1"/>
  <c r="F27"/>
  <c r="L27" s="1"/>
  <c r="E27"/>
  <c r="K27" s="1"/>
  <c r="I26"/>
  <c r="O26" s="1"/>
  <c r="H26"/>
  <c r="N26" s="1"/>
  <c r="G26"/>
  <c r="M26" s="1"/>
  <c r="F26"/>
  <c r="L26" s="1"/>
  <c r="E26"/>
  <c r="K26" s="1"/>
  <c r="L25"/>
  <c r="K25"/>
  <c r="I25"/>
  <c r="O25" s="1"/>
  <c r="H25"/>
  <c r="N25" s="1"/>
  <c r="G25"/>
  <c r="M25" s="1"/>
  <c r="F25"/>
  <c r="E25"/>
  <c r="N24"/>
  <c r="M24"/>
  <c r="L24"/>
  <c r="I24"/>
  <c r="O24" s="1"/>
  <c r="H24"/>
  <c r="G24"/>
  <c r="F24"/>
  <c r="E24"/>
  <c r="K24" s="1"/>
  <c r="O23"/>
  <c r="N23"/>
  <c r="I23"/>
  <c r="H23"/>
  <c r="G23"/>
  <c r="M23" s="1"/>
  <c r="F23"/>
  <c r="L23" s="1"/>
  <c r="E23"/>
  <c r="K23" s="1"/>
  <c r="I22"/>
  <c r="O22" s="1"/>
  <c r="H22"/>
  <c r="N22" s="1"/>
  <c r="G22"/>
  <c r="M22" s="1"/>
  <c r="F22"/>
  <c r="L22" s="1"/>
  <c r="E22"/>
  <c r="K22" s="1"/>
  <c r="L21"/>
  <c r="K21"/>
  <c r="I21"/>
  <c r="O21" s="1"/>
  <c r="H21"/>
  <c r="N21" s="1"/>
  <c r="G21"/>
  <c r="M21" s="1"/>
  <c r="F21"/>
  <c r="E21"/>
  <c r="N20"/>
  <c r="M20"/>
  <c r="L20"/>
  <c r="I20"/>
  <c r="O20" s="1"/>
  <c r="H20"/>
  <c r="G20"/>
  <c r="F20"/>
  <c r="E20"/>
  <c r="K20" s="1"/>
  <c r="O19"/>
  <c r="N19"/>
  <c r="I19"/>
  <c r="H19"/>
  <c r="G19"/>
  <c r="M19" s="1"/>
  <c r="F19"/>
  <c r="L19" s="1"/>
  <c r="E19"/>
  <c r="K19" s="1"/>
  <c r="I18"/>
  <c r="O18" s="1"/>
  <c r="H18"/>
  <c r="N18" s="1"/>
  <c r="G18"/>
  <c r="M18" s="1"/>
  <c r="F18"/>
  <c r="L18" s="1"/>
  <c r="E18"/>
  <c r="K18" s="1"/>
  <c r="O17"/>
  <c r="N17"/>
  <c r="M17"/>
  <c r="L17"/>
  <c r="K17"/>
  <c r="I17"/>
  <c r="H17"/>
  <c r="G17"/>
  <c r="F17"/>
  <c r="E17"/>
  <c r="N16"/>
  <c r="M16"/>
  <c r="L16"/>
  <c r="I16"/>
  <c r="O16" s="1"/>
  <c r="H16"/>
  <c r="G16"/>
  <c r="F16"/>
  <c r="E16"/>
  <c r="K16" s="1"/>
  <c r="O15"/>
  <c r="N15"/>
  <c r="I15"/>
  <c r="H15"/>
  <c r="G15"/>
  <c r="M15" s="1"/>
  <c r="F15"/>
  <c r="L15" s="1"/>
  <c r="E15"/>
  <c r="K15" s="1"/>
  <c r="I14"/>
  <c r="O14" s="1"/>
  <c r="H14"/>
  <c r="N14" s="1"/>
  <c r="G14"/>
  <c r="M14" s="1"/>
  <c r="F14"/>
  <c r="L14" s="1"/>
  <c r="E14"/>
  <c r="K14" s="1"/>
  <c r="L13"/>
  <c r="K13"/>
  <c r="I13"/>
  <c r="O13" s="1"/>
  <c r="H13"/>
  <c r="N13" s="1"/>
  <c r="G13"/>
  <c r="M13" s="1"/>
  <c r="F13"/>
  <c r="E13"/>
  <c r="N12"/>
  <c r="M12"/>
  <c r="L12"/>
  <c r="I12"/>
  <c r="O12" s="1"/>
  <c r="H12"/>
  <c r="G12"/>
  <c r="F12"/>
  <c r="E12"/>
  <c r="K12" s="1"/>
  <c r="O73" i="13"/>
  <c r="N73"/>
  <c r="M73"/>
  <c r="L73"/>
  <c r="K73"/>
  <c r="I73"/>
  <c r="H73"/>
  <c r="G73"/>
  <c r="F73"/>
  <c r="E73"/>
  <c r="O72"/>
  <c r="N72"/>
  <c r="M72"/>
  <c r="L72"/>
  <c r="K72"/>
  <c r="I72"/>
  <c r="H72"/>
  <c r="G72"/>
  <c r="F72"/>
  <c r="E72"/>
  <c r="O71"/>
  <c r="N71"/>
  <c r="I71"/>
  <c r="H71"/>
  <c r="G71"/>
  <c r="M71" s="1"/>
  <c r="F71"/>
  <c r="L71" s="1"/>
  <c r="E71"/>
  <c r="K71" s="1"/>
  <c r="I70"/>
  <c r="O70" s="1"/>
  <c r="H70"/>
  <c r="N70" s="1"/>
  <c r="G70"/>
  <c r="M70" s="1"/>
  <c r="F70"/>
  <c r="L70" s="1"/>
  <c r="E70"/>
  <c r="K70" s="1"/>
  <c r="L69"/>
  <c r="K69"/>
  <c r="I69"/>
  <c r="O69" s="1"/>
  <c r="H69"/>
  <c r="N69" s="1"/>
  <c r="G69"/>
  <c r="M69" s="1"/>
  <c r="F69"/>
  <c r="E69"/>
  <c r="N68"/>
  <c r="M68"/>
  <c r="L68"/>
  <c r="I68"/>
  <c r="O68" s="1"/>
  <c r="H68"/>
  <c r="G68"/>
  <c r="F68"/>
  <c r="E68"/>
  <c r="K68" s="1"/>
  <c r="O67"/>
  <c r="N67"/>
  <c r="I67"/>
  <c r="H67"/>
  <c r="G67"/>
  <c r="M67" s="1"/>
  <c r="F67"/>
  <c r="L67" s="1"/>
  <c r="E67"/>
  <c r="K67" s="1"/>
  <c r="I66"/>
  <c r="O66" s="1"/>
  <c r="H66"/>
  <c r="N66" s="1"/>
  <c r="G66"/>
  <c r="M66" s="1"/>
  <c r="F66"/>
  <c r="L66" s="1"/>
  <c r="E66"/>
  <c r="K66" s="1"/>
  <c r="L65"/>
  <c r="K65"/>
  <c r="I65"/>
  <c r="O65" s="1"/>
  <c r="H65"/>
  <c r="N65" s="1"/>
  <c r="G65"/>
  <c r="M65" s="1"/>
  <c r="F65"/>
  <c r="E65"/>
  <c r="N64"/>
  <c r="M64"/>
  <c r="L64"/>
  <c r="I64"/>
  <c r="O64" s="1"/>
  <c r="H64"/>
  <c r="G64"/>
  <c r="F64"/>
  <c r="E64"/>
  <c r="K64" s="1"/>
  <c r="O63"/>
  <c r="N63"/>
  <c r="I63"/>
  <c r="H63"/>
  <c r="G63"/>
  <c r="M63" s="1"/>
  <c r="F63"/>
  <c r="L63" s="1"/>
  <c r="E63"/>
  <c r="K63" s="1"/>
  <c r="O62"/>
  <c r="N62"/>
  <c r="M62"/>
  <c r="L62"/>
  <c r="K62"/>
  <c r="I62"/>
  <c r="H62"/>
  <c r="G62"/>
  <c r="F62"/>
  <c r="E62"/>
  <c r="L61"/>
  <c r="K61"/>
  <c r="I61"/>
  <c r="O61" s="1"/>
  <c r="H61"/>
  <c r="N61" s="1"/>
  <c r="G61"/>
  <c r="M61" s="1"/>
  <c r="F61"/>
  <c r="E61"/>
  <c r="N60"/>
  <c r="M60"/>
  <c r="L60"/>
  <c r="I60"/>
  <c r="O60" s="1"/>
  <c r="H60"/>
  <c r="G60"/>
  <c r="F60"/>
  <c r="E60"/>
  <c r="K60" s="1"/>
  <c r="O59"/>
  <c r="N59"/>
  <c r="I59"/>
  <c r="H59"/>
  <c r="G59"/>
  <c r="M59" s="1"/>
  <c r="F59"/>
  <c r="L59" s="1"/>
  <c r="E59"/>
  <c r="K59" s="1"/>
  <c r="I58"/>
  <c r="O58" s="1"/>
  <c r="H58"/>
  <c r="N58" s="1"/>
  <c r="G58"/>
  <c r="M58" s="1"/>
  <c r="F58"/>
  <c r="L58" s="1"/>
  <c r="E58"/>
  <c r="K58" s="1"/>
  <c r="L57"/>
  <c r="K57"/>
  <c r="I57"/>
  <c r="O57" s="1"/>
  <c r="H57"/>
  <c r="N57" s="1"/>
  <c r="G57"/>
  <c r="M57" s="1"/>
  <c r="F57"/>
  <c r="E57"/>
  <c r="N56"/>
  <c r="M56"/>
  <c r="L56"/>
  <c r="I56"/>
  <c r="O56" s="1"/>
  <c r="H56"/>
  <c r="G56"/>
  <c r="F56"/>
  <c r="E56"/>
  <c r="K56" s="1"/>
  <c r="O55"/>
  <c r="N55"/>
  <c r="M55"/>
  <c r="L55"/>
  <c r="K55"/>
  <c r="I55"/>
  <c r="H55"/>
  <c r="G55"/>
  <c r="F55"/>
  <c r="E55"/>
  <c r="I54"/>
  <c r="O54" s="1"/>
  <c r="H54"/>
  <c r="N54" s="1"/>
  <c r="G54"/>
  <c r="M54" s="1"/>
  <c r="F54"/>
  <c r="L54" s="1"/>
  <c r="E54"/>
  <c r="K54" s="1"/>
  <c r="L53"/>
  <c r="K53"/>
  <c r="I53"/>
  <c r="O53" s="1"/>
  <c r="H53"/>
  <c r="N53" s="1"/>
  <c r="G53"/>
  <c r="M53" s="1"/>
  <c r="F53"/>
  <c r="E53"/>
  <c r="N52"/>
  <c r="M52"/>
  <c r="L52"/>
  <c r="I52"/>
  <c r="O52" s="1"/>
  <c r="H52"/>
  <c r="G52"/>
  <c r="F52"/>
  <c r="E52"/>
  <c r="K52" s="1"/>
  <c r="O51"/>
  <c r="N51"/>
  <c r="M51"/>
  <c r="L51"/>
  <c r="K51"/>
  <c r="I51"/>
  <c r="H51"/>
  <c r="G51"/>
  <c r="F51"/>
  <c r="E51"/>
  <c r="I50"/>
  <c r="O50" s="1"/>
  <c r="H50"/>
  <c r="N50" s="1"/>
  <c r="G50"/>
  <c r="M50" s="1"/>
  <c r="F50"/>
  <c r="L50" s="1"/>
  <c r="E50"/>
  <c r="K50" s="1"/>
  <c r="L49"/>
  <c r="K49"/>
  <c r="I49"/>
  <c r="O49" s="1"/>
  <c r="H49"/>
  <c r="N49" s="1"/>
  <c r="G49"/>
  <c r="M49" s="1"/>
  <c r="F49"/>
  <c r="E49"/>
  <c r="N48"/>
  <c r="M48"/>
  <c r="L48"/>
  <c r="I48"/>
  <c r="O48" s="1"/>
  <c r="H48"/>
  <c r="G48"/>
  <c r="F48"/>
  <c r="E48"/>
  <c r="K48" s="1"/>
  <c r="O47"/>
  <c r="N47"/>
  <c r="I47"/>
  <c r="H47"/>
  <c r="G47"/>
  <c r="M47" s="1"/>
  <c r="F47"/>
  <c r="L47" s="1"/>
  <c r="E47"/>
  <c r="K47" s="1"/>
  <c r="I46"/>
  <c r="O46" s="1"/>
  <c r="H46"/>
  <c r="N46" s="1"/>
  <c r="G46"/>
  <c r="M46" s="1"/>
  <c r="F46"/>
  <c r="L46" s="1"/>
  <c r="E46"/>
  <c r="K46" s="1"/>
  <c r="L45"/>
  <c r="K45"/>
  <c r="I45"/>
  <c r="O45" s="1"/>
  <c r="H45"/>
  <c r="N45" s="1"/>
  <c r="G45"/>
  <c r="M45" s="1"/>
  <c r="F45"/>
  <c r="E45"/>
  <c r="N44"/>
  <c r="M44"/>
  <c r="L44"/>
  <c r="I44"/>
  <c r="O44" s="1"/>
  <c r="H44"/>
  <c r="G44"/>
  <c r="F44"/>
  <c r="E44"/>
  <c r="K44" s="1"/>
  <c r="O43"/>
  <c r="N43"/>
  <c r="I43"/>
  <c r="H43"/>
  <c r="G43"/>
  <c r="M43" s="1"/>
  <c r="F43"/>
  <c r="L43" s="1"/>
  <c r="E43"/>
  <c r="K43" s="1"/>
  <c r="I42"/>
  <c r="O42" s="1"/>
  <c r="H42"/>
  <c r="N42" s="1"/>
  <c r="G42"/>
  <c r="M42" s="1"/>
  <c r="F42"/>
  <c r="L42" s="1"/>
  <c r="E42"/>
  <c r="K42" s="1"/>
  <c r="L41"/>
  <c r="K41"/>
  <c r="I41"/>
  <c r="O41" s="1"/>
  <c r="H41"/>
  <c r="N41" s="1"/>
  <c r="G41"/>
  <c r="M41" s="1"/>
  <c r="F41"/>
  <c r="E41"/>
  <c r="N40"/>
  <c r="M40"/>
  <c r="L40"/>
  <c r="I40"/>
  <c r="O40" s="1"/>
  <c r="H40"/>
  <c r="G40"/>
  <c r="F40"/>
  <c r="E40"/>
  <c r="K40" s="1"/>
  <c r="O39"/>
  <c r="N39"/>
  <c r="I39"/>
  <c r="H39"/>
  <c r="G39"/>
  <c r="M39" s="1"/>
  <c r="F39"/>
  <c r="L39" s="1"/>
  <c r="E39"/>
  <c r="K39" s="1"/>
  <c r="I38"/>
  <c r="O38" s="1"/>
  <c r="H38"/>
  <c r="N38" s="1"/>
  <c r="G38"/>
  <c r="M38" s="1"/>
  <c r="F38"/>
  <c r="L38" s="1"/>
  <c r="E38"/>
  <c r="K38" s="1"/>
  <c r="L37"/>
  <c r="K37"/>
  <c r="I37"/>
  <c r="O37" s="1"/>
  <c r="H37"/>
  <c r="N37" s="1"/>
  <c r="G37"/>
  <c r="M37" s="1"/>
  <c r="F37"/>
  <c r="E37"/>
  <c r="N36"/>
  <c r="M36"/>
  <c r="L36"/>
  <c r="I36"/>
  <c r="O36" s="1"/>
  <c r="H36"/>
  <c r="G36"/>
  <c r="F36"/>
  <c r="E36"/>
  <c r="K36" s="1"/>
  <c r="O35"/>
  <c r="N35"/>
  <c r="I35"/>
  <c r="H35"/>
  <c r="G35"/>
  <c r="M35" s="1"/>
  <c r="F35"/>
  <c r="L35" s="1"/>
  <c r="E35"/>
  <c r="K35" s="1"/>
  <c r="I34"/>
  <c r="O34" s="1"/>
  <c r="H34"/>
  <c r="N34" s="1"/>
  <c r="G34"/>
  <c r="M34" s="1"/>
  <c r="F34"/>
  <c r="L34" s="1"/>
  <c r="E34"/>
  <c r="K34" s="1"/>
  <c r="L33"/>
  <c r="K33"/>
  <c r="I33"/>
  <c r="O33" s="1"/>
  <c r="H33"/>
  <c r="N33" s="1"/>
  <c r="G33"/>
  <c r="M33" s="1"/>
  <c r="F33"/>
  <c r="E33"/>
  <c r="N32"/>
  <c r="M32"/>
  <c r="L32"/>
  <c r="I32"/>
  <c r="O32" s="1"/>
  <c r="H32"/>
  <c r="G32"/>
  <c r="F32"/>
  <c r="E32"/>
  <c r="K32" s="1"/>
  <c r="O31"/>
  <c r="N31"/>
  <c r="I31"/>
  <c r="H31"/>
  <c r="G31"/>
  <c r="M31" s="1"/>
  <c r="F31"/>
  <c r="L31" s="1"/>
  <c r="E31"/>
  <c r="K31" s="1"/>
  <c r="I30"/>
  <c r="O30" s="1"/>
  <c r="H30"/>
  <c r="N30" s="1"/>
  <c r="G30"/>
  <c r="M30" s="1"/>
  <c r="F30"/>
  <c r="L30" s="1"/>
  <c r="E30"/>
  <c r="K30" s="1"/>
  <c r="O29"/>
  <c r="N29"/>
  <c r="M29"/>
  <c r="L29"/>
  <c r="K29"/>
  <c r="I29"/>
  <c r="H29"/>
  <c r="G29"/>
  <c r="F29"/>
  <c r="E29"/>
  <c r="N28"/>
  <c r="M28"/>
  <c r="L28"/>
  <c r="I28"/>
  <c r="O28" s="1"/>
  <c r="H28"/>
  <c r="G28"/>
  <c r="F28"/>
  <c r="E28"/>
  <c r="K28" s="1"/>
  <c r="O27"/>
  <c r="N27"/>
  <c r="I27"/>
  <c r="H27"/>
  <c r="G27"/>
  <c r="M27" s="1"/>
  <c r="F27"/>
  <c r="L27" s="1"/>
  <c r="E27"/>
  <c r="K27" s="1"/>
  <c r="I26"/>
  <c r="O26" s="1"/>
  <c r="H26"/>
  <c r="N26" s="1"/>
  <c r="G26"/>
  <c r="M26" s="1"/>
  <c r="F26"/>
  <c r="L26" s="1"/>
  <c r="E26"/>
  <c r="K26" s="1"/>
  <c r="L25"/>
  <c r="K25"/>
  <c r="I25"/>
  <c r="O25" s="1"/>
  <c r="H25"/>
  <c r="N25" s="1"/>
  <c r="G25"/>
  <c r="M25" s="1"/>
  <c r="F25"/>
  <c r="E25"/>
  <c r="N24"/>
  <c r="M24"/>
  <c r="L24"/>
  <c r="I24"/>
  <c r="O24" s="1"/>
  <c r="H24"/>
  <c r="G24"/>
  <c r="F24"/>
  <c r="E24"/>
  <c r="K24" s="1"/>
  <c r="O23"/>
  <c r="N23"/>
  <c r="I23"/>
  <c r="H23"/>
  <c r="G23"/>
  <c r="M23" s="1"/>
  <c r="F23"/>
  <c r="L23" s="1"/>
  <c r="E23"/>
  <c r="K23" s="1"/>
  <c r="I22"/>
  <c r="O22" s="1"/>
  <c r="H22"/>
  <c r="N22" s="1"/>
  <c r="G22"/>
  <c r="M22" s="1"/>
  <c r="F22"/>
  <c r="L22" s="1"/>
  <c r="E22"/>
  <c r="K22" s="1"/>
  <c r="L21"/>
  <c r="K21"/>
  <c r="I21"/>
  <c r="O21" s="1"/>
  <c r="H21"/>
  <c r="N21" s="1"/>
  <c r="G21"/>
  <c r="M21" s="1"/>
  <c r="F21"/>
  <c r="E21"/>
  <c r="N20"/>
  <c r="M20"/>
  <c r="L20"/>
  <c r="I20"/>
  <c r="O20" s="1"/>
  <c r="H20"/>
  <c r="G20"/>
  <c r="F20"/>
  <c r="E20"/>
  <c r="K20" s="1"/>
  <c r="O19"/>
  <c r="N19"/>
  <c r="I19"/>
  <c r="H19"/>
  <c r="G19"/>
  <c r="M19" s="1"/>
  <c r="F19"/>
  <c r="L19" s="1"/>
  <c r="E19"/>
  <c r="K19" s="1"/>
  <c r="I18"/>
  <c r="O18" s="1"/>
  <c r="H18"/>
  <c r="N18" s="1"/>
  <c r="G18"/>
  <c r="M18" s="1"/>
  <c r="F18"/>
  <c r="L18" s="1"/>
  <c r="E18"/>
  <c r="K18" s="1"/>
  <c r="O17"/>
  <c r="N17"/>
  <c r="M17"/>
  <c r="L17"/>
  <c r="K17"/>
  <c r="I17"/>
  <c r="H17"/>
  <c r="G17"/>
  <c r="F17"/>
  <c r="E17"/>
  <c r="N16"/>
  <c r="M16"/>
  <c r="L16"/>
  <c r="I16"/>
  <c r="O16" s="1"/>
  <c r="H16"/>
  <c r="G16"/>
  <c r="F16"/>
  <c r="E16"/>
  <c r="K16" s="1"/>
  <c r="O15"/>
  <c r="N15"/>
  <c r="I15"/>
  <c r="H15"/>
  <c r="G15"/>
  <c r="M15" s="1"/>
  <c r="F15"/>
  <c r="L15" s="1"/>
  <c r="E15"/>
  <c r="K15" s="1"/>
  <c r="I14"/>
  <c r="O14" s="1"/>
  <c r="H14"/>
  <c r="N14" s="1"/>
  <c r="G14"/>
  <c r="M14" s="1"/>
  <c r="F14"/>
  <c r="L14" s="1"/>
  <c r="E14"/>
  <c r="K14" s="1"/>
  <c r="L13"/>
  <c r="K13"/>
  <c r="I13"/>
  <c r="O13" s="1"/>
  <c r="H13"/>
  <c r="N13" s="1"/>
  <c r="G13"/>
  <c r="M13" s="1"/>
  <c r="F13"/>
  <c r="E13"/>
  <c r="N12"/>
  <c r="M12"/>
  <c r="L12"/>
  <c r="I12"/>
  <c r="O12" s="1"/>
  <c r="H12"/>
  <c r="G12"/>
  <c r="F12"/>
  <c r="E12"/>
  <c r="K12" s="1"/>
  <c r="K74" s="1"/>
  <c r="E66" i="15"/>
  <c r="K66" s="1"/>
  <c r="F66"/>
  <c r="L66" s="1"/>
  <c r="G66"/>
  <c r="M66" s="1"/>
  <c r="H66"/>
  <c r="N66" s="1"/>
  <c r="I66"/>
  <c r="O66" s="1"/>
  <c r="E67"/>
  <c r="K67" s="1"/>
  <c r="F67"/>
  <c r="L67" s="1"/>
  <c r="G67"/>
  <c r="M67" s="1"/>
  <c r="H67"/>
  <c r="N67" s="1"/>
  <c r="I67"/>
  <c r="O67" s="1"/>
  <c r="E68"/>
  <c r="K68" s="1"/>
  <c r="F68"/>
  <c r="L68" s="1"/>
  <c r="G68"/>
  <c r="M68" s="1"/>
  <c r="H68"/>
  <c r="N68" s="1"/>
  <c r="I68"/>
  <c r="O68" s="1"/>
  <c r="E69"/>
  <c r="K69" s="1"/>
  <c r="F69"/>
  <c r="L69" s="1"/>
  <c r="G69"/>
  <c r="M69" s="1"/>
  <c r="H69"/>
  <c r="N69" s="1"/>
  <c r="I69"/>
  <c r="O69" s="1"/>
  <c r="E70"/>
  <c r="K70" s="1"/>
  <c r="F70"/>
  <c r="L70" s="1"/>
  <c r="G70"/>
  <c r="M70" s="1"/>
  <c r="H70"/>
  <c r="N70" s="1"/>
  <c r="I70"/>
  <c r="O70" s="1"/>
  <c r="K27" i="2"/>
  <c r="L27"/>
  <c r="M27"/>
  <c r="N27"/>
  <c r="O27"/>
  <c r="M28"/>
  <c r="K30"/>
  <c r="K31"/>
  <c r="L31"/>
  <c r="M31"/>
  <c r="N31"/>
  <c r="O31"/>
  <c r="K32"/>
  <c r="L32"/>
  <c r="M32"/>
  <c r="N32"/>
  <c r="O32"/>
  <c r="K33"/>
  <c r="L33"/>
  <c r="M33"/>
  <c r="N33"/>
  <c r="O33"/>
  <c r="E27"/>
  <c r="F27"/>
  <c r="G27"/>
  <c r="H27"/>
  <c r="I27"/>
  <c r="E28"/>
  <c r="K28" s="1"/>
  <c r="F28"/>
  <c r="L28" s="1"/>
  <c r="G28"/>
  <c r="H28"/>
  <c r="N28" s="1"/>
  <c r="I28"/>
  <c r="O28" s="1"/>
  <c r="E29"/>
  <c r="K29" s="1"/>
  <c r="F29"/>
  <c r="L29" s="1"/>
  <c r="G29"/>
  <c r="M29" s="1"/>
  <c r="H29"/>
  <c r="N29" s="1"/>
  <c r="I29"/>
  <c r="O29" s="1"/>
  <c r="E30"/>
  <c r="F30"/>
  <c r="L30" s="1"/>
  <c r="G30"/>
  <c r="M30" s="1"/>
  <c r="H30"/>
  <c r="N30" s="1"/>
  <c r="I30"/>
  <c r="O30" s="1"/>
  <c r="E31"/>
  <c r="F31"/>
  <c r="G31"/>
  <c r="H31"/>
  <c r="I31"/>
  <c r="E32"/>
  <c r="F32"/>
  <c r="G32"/>
  <c r="H32"/>
  <c r="I32"/>
  <c r="E33"/>
  <c r="F33"/>
  <c r="G33"/>
  <c r="H33"/>
  <c r="I33"/>
  <c r="K21"/>
  <c r="L21"/>
  <c r="M21"/>
  <c r="N21"/>
  <c r="O21"/>
  <c r="K25"/>
  <c r="L25"/>
  <c r="M25"/>
  <c r="N25"/>
  <c r="O25"/>
  <c r="E21"/>
  <c r="F21"/>
  <c r="G21"/>
  <c r="H21"/>
  <c r="I21"/>
  <c r="E22"/>
  <c r="K22" s="1"/>
  <c r="F22"/>
  <c r="L22" s="1"/>
  <c r="G22"/>
  <c r="M22" s="1"/>
  <c r="H22"/>
  <c r="N22" s="1"/>
  <c r="I22"/>
  <c r="O22" s="1"/>
  <c r="E23"/>
  <c r="K23" s="1"/>
  <c r="F23"/>
  <c r="L23" s="1"/>
  <c r="G23"/>
  <c r="M23" s="1"/>
  <c r="H23"/>
  <c r="N23" s="1"/>
  <c r="I23"/>
  <c r="O23" s="1"/>
  <c r="E24"/>
  <c r="K24" s="1"/>
  <c r="F24"/>
  <c r="L24" s="1"/>
  <c r="G24"/>
  <c r="M24" s="1"/>
  <c r="H24"/>
  <c r="N24" s="1"/>
  <c r="I24"/>
  <c r="O24" s="1"/>
  <c r="E25"/>
  <c r="F25"/>
  <c r="G25"/>
  <c r="H25"/>
  <c r="I25"/>
  <c r="E26"/>
  <c r="K26" s="1"/>
  <c r="F26"/>
  <c r="L26" s="1"/>
  <c r="G26"/>
  <c r="M26" s="1"/>
  <c r="H26"/>
  <c r="N26" s="1"/>
  <c r="I26"/>
  <c r="O26" s="1"/>
  <c r="K51" i="15"/>
  <c r="L51"/>
  <c r="M51"/>
  <c r="N51"/>
  <c r="O51"/>
  <c r="N53"/>
  <c r="K55"/>
  <c r="L55"/>
  <c r="M55"/>
  <c r="N55"/>
  <c r="O55"/>
  <c r="K58"/>
  <c r="N61"/>
  <c r="K62"/>
  <c r="L62"/>
  <c r="M62"/>
  <c r="N62"/>
  <c r="O62"/>
  <c r="N65"/>
  <c r="K71"/>
  <c r="N71"/>
  <c r="K72"/>
  <c r="L72"/>
  <c r="M72"/>
  <c r="N72"/>
  <c r="O72"/>
  <c r="K73"/>
  <c r="L73"/>
  <c r="M73"/>
  <c r="N73"/>
  <c r="O73"/>
  <c r="E51"/>
  <c r="F51"/>
  <c r="G51"/>
  <c r="H51"/>
  <c r="I51"/>
  <c r="E52"/>
  <c r="K52" s="1"/>
  <c r="F52"/>
  <c r="L52" s="1"/>
  <c r="G52"/>
  <c r="M52" s="1"/>
  <c r="H52"/>
  <c r="N52" s="1"/>
  <c r="I52"/>
  <c r="O52" s="1"/>
  <c r="E53"/>
  <c r="K53" s="1"/>
  <c r="F53"/>
  <c r="L53" s="1"/>
  <c r="G53"/>
  <c r="M53" s="1"/>
  <c r="H53"/>
  <c r="I53"/>
  <c r="O53" s="1"/>
  <c r="E54"/>
  <c r="K54" s="1"/>
  <c r="F54"/>
  <c r="L54" s="1"/>
  <c r="G54"/>
  <c r="M54" s="1"/>
  <c r="H54"/>
  <c r="N54" s="1"/>
  <c r="I54"/>
  <c r="O54" s="1"/>
  <c r="E55"/>
  <c r="F55"/>
  <c r="G55"/>
  <c r="H55"/>
  <c r="I55"/>
  <c r="E56"/>
  <c r="K56" s="1"/>
  <c r="F56"/>
  <c r="L56" s="1"/>
  <c r="G56"/>
  <c r="M56" s="1"/>
  <c r="H56"/>
  <c r="N56" s="1"/>
  <c r="I56"/>
  <c r="O56" s="1"/>
  <c r="E57"/>
  <c r="K57" s="1"/>
  <c r="F57"/>
  <c r="L57" s="1"/>
  <c r="G57"/>
  <c r="M57" s="1"/>
  <c r="H57"/>
  <c r="N57" s="1"/>
  <c r="I57"/>
  <c r="O57" s="1"/>
  <c r="E58"/>
  <c r="F58"/>
  <c r="L58" s="1"/>
  <c r="G58"/>
  <c r="M58" s="1"/>
  <c r="H58"/>
  <c r="N58" s="1"/>
  <c r="I58"/>
  <c r="O58" s="1"/>
  <c r="E59"/>
  <c r="K59" s="1"/>
  <c r="F59"/>
  <c r="L59" s="1"/>
  <c r="G59"/>
  <c r="M59" s="1"/>
  <c r="H59"/>
  <c r="N59" s="1"/>
  <c r="I59"/>
  <c r="O59" s="1"/>
  <c r="E60"/>
  <c r="K60" s="1"/>
  <c r="F60"/>
  <c r="L60" s="1"/>
  <c r="G60"/>
  <c r="M60" s="1"/>
  <c r="H60"/>
  <c r="N60" s="1"/>
  <c r="I60"/>
  <c r="O60" s="1"/>
  <c r="E61"/>
  <c r="K61" s="1"/>
  <c r="F61"/>
  <c r="L61" s="1"/>
  <c r="G61"/>
  <c r="M61" s="1"/>
  <c r="H61"/>
  <c r="I61"/>
  <c r="O61" s="1"/>
  <c r="E62"/>
  <c r="F62"/>
  <c r="G62"/>
  <c r="H62"/>
  <c r="I62"/>
  <c r="E63"/>
  <c r="K63" s="1"/>
  <c r="F63"/>
  <c r="L63" s="1"/>
  <c r="G63"/>
  <c r="M63" s="1"/>
  <c r="H63"/>
  <c r="N63" s="1"/>
  <c r="I63"/>
  <c r="O63" s="1"/>
  <c r="E64"/>
  <c r="K64" s="1"/>
  <c r="F64"/>
  <c r="L64" s="1"/>
  <c r="G64"/>
  <c r="M64" s="1"/>
  <c r="H64"/>
  <c r="N64" s="1"/>
  <c r="I64"/>
  <c r="O64" s="1"/>
  <c r="E65"/>
  <c r="K65" s="1"/>
  <c r="F65"/>
  <c r="L65" s="1"/>
  <c r="G65"/>
  <c r="M65" s="1"/>
  <c r="H65"/>
  <c r="I65"/>
  <c r="O65" s="1"/>
  <c r="E71"/>
  <c r="F71"/>
  <c r="L71" s="1"/>
  <c r="G71"/>
  <c r="M71" s="1"/>
  <c r="H71"/>
  <c r="I71"/>
  <c r="O71" s="1"/>
  <c r="E72"/>
  <c r="F72"/>
  <c r="G72"/>
  <c r="H72"/>
  <c r="I72"/>
  <c r="E73"/>
  <c r="F73"/>
  <c r="G73"/>
  <c r="H73"/>
  <c r="I73"/>
  <c r="E44"/>
  <c r="K44" s="1"/>
  <c r="F44"/>
  <c r="L44" s="1"/>
  <c r="G44"/>
  <c r="M44" s="1"/>
  <c r="H44"/>
  <c r="N44" s="1"/>
  <c r="I44"/>
  <c r="O44" s="1"/>
  <c r="E45"/>
  <c r="K45" s="1"/>
  <c r="F45"/>
  <c r="L45" s="1"/>
  <c r="G45"/>
  <c r="M45" s="1"/>
  <c r="H45"/>
  <c r="N45" s="1"/>
  <c r="I45"/>
  <c r="O45" s="1"/>
  <c r="E46"/>
  <c r="K46" s="1"/>
  <c r="F46"/>
  <c r="L46" s="1"/>
  <c r="G46"/>
  <c r="M46" s="1"/>
  <c r="H46"/>
  <c r="N46" s="1"/>
  <c r="I46"/>
  <c r="O46" s="1"/>
  <c r="E47"/>
  <c r="K47" s="1"/>
  <c r="F47"/>
  <c r="L47" s="1"/>
  <c r="G47"/>
  <c r="M47" s="1"/>
  <c r="H47"/>
  <c r="N47" s="1"/>
  <c r="I47"/>
  <c r="O47" s="1"/>
  <c r="E48"/>
  <c r="K48" s="1"/>
  <c r="F48"/>
  <c r="L48" s="1"/>
  <c r="G48"/>
  <c r="M48" s="1"/>
  <c r="H48"/>
  <c r="N48" s="1"/>
  <c r="I48"/>
  <c r="O48" s="1"/>
  <c r="E49"/>
  <c r="K49" s="1"/>
  <c r="F49"/>
  <c r="L49" s="1"/>
  <c r="G49"/>
  <c r="M49" s="1"/>
  <c r="H49"/>
  <c r="N49" s="1"/>
  <c r="I49"/>
  <c r="O49" s="1"/>
  <c r="E50"/>
  <c r="K50" s="1"/>
  <c r="F50"/>
  <c r="L50" s="1"/>
  <c r="G50"/>
  <c r="M50" s="1"/>
  <c r="H50"/>
  <c r="N50" s="1"/>
  <c r="I50"/>
  <c r="O50" s="1"/>
  <c r="K29"/>
  <c r="L29"/>
  <c r="M29"/>
  <c r="N29"/>
  <c r="O29"/>
  <c r="E29"/>
  <c r="F29"/>
  <c r="G29"/>
  <c r="H29"/>
  <c r="I29"/>
  <c r="E30"/>
  <c r="K30" s="1"/>
  <c r="F30"/>
  <c r="L30" s="1"/>
  <c r="G30"/>
  <c r="M30" s="1"/>
  <c r="H30"/>
  <c r="N30" s="1"/>
  <c r="I30"/>
  <c r="O30" s="1"/>
  <c r="E31"/>
  <c r="K31" s="1"/>
  <c r="F31"/>
  <c r="L31" s="1"/>
  <c r="G31"/>
  <c r="M31" s="1"/>
  <c r="H31"/>
  <c r="N31" s="1"/>
  <c r="I31"/>
  <c r="O31" s="1"/>
  <c r="E32"/>
  <c r="K32" s="1"/>
  <c r="F32"/>
  <c r="L32" s="1"/>
  <c r="G32"/>
  <c r="M32" s="1"/>
  <c r="H32"/>
  <c r="N32" s="1"/>
  <c r="I32"/>
  <c r="O32" s="1"/>
  <c r="E33"/>
  <c r="K33" s="1"/>
  <c r="F33"/>
  <c r="L33" s="1"/>
  <c r="G33"/>
  <c r="M33" s="1"/>
  <c r="H33"/>
  <c r="N33" s="1"/>
  <c r="I33"/>
  <c r="O33" s="1"/>
  <c r="E34"/>
  <c r="K34" s="1"/>
  <c r="F34"/>
  <c r="L34" s="1"/>
  <c r="G34"/>
  <c r="M34" s="1"/>
  <c r="H34"/>
  <c r="N34" s="1"/>
  <c r="I34"/>
  <c r="O34" s="1"/>
  <c r="E35"/>
  <c r="K35" s="1"/>
  <c r="F35"/>
  <c r="L35" s="1"/>
  <c r="G35"/>
  <c r="M35" s="1"/>
  <c r="H35"/>
  <c r="N35" s="1"/>
  <c r="I35"/>
  <c r="O35" s="1"/>
  <c r="E36"/>
  <c r="K36" s="1"/>
  <c r="F36"/>
  <c r="L36" s="1"/>
  <c r="G36"/>
  <c r="M36" s="1"/>
  <c r="H36"/>
  <c r="N36" s="1"/>
  <c r="I36"/>
  <c r="O36" s="1"/>
  <c r="E37"/>
  <c r="K37" s="1"/>
  <c r="F37"/>
  <c r="L37" s="1"/>
  <c r="G37"/>
  <c r="M37" s="1"/>
  <c r="H37"/>
  <c r="N37" s="1"/>
  <c r="I37"/>
  <c r="O37" s="1"/>
  <c r="E38"/>
  <c r="K38" s="1"/>
  <c r="F38"/>
  <c r="L38" s="1"/>
  <c r="G38"/>
  <c r="M38" s="1"/>
  <c r="H38"/>
  <c r="N38" s="1"/>
  <c r="I38"/>
  <c r="O38" s="1"/>
  <c r="E39"/>
  <c r="K39" s="1"/>
  <c r="F39"/>
  <c r="L39" s="1"/>
  <c r="G39"/>
  <c r="M39" s="1"/>
  <c r="H39"/>
  <c r="N39" s="1"/>
  <c r="I39"/>
  <c r="O39" s="1"/>
  <c r="E40"/>
  <c r="K40" s="1"/>
  <c r="F40"/>
  <c r="L40" s="1"/>
  <c r="G40"/>
  <c r="M40" s="1"/>
  <c r="H40"/>
  <c r="N40" s="1"/>
  <c r="I40"/>
  <c r="O40" s="1"/>
  <c r="E41"/>
  <c r="K41" s="1"/>
  <c r="F41"/>
  <c r="L41" s="1"/>
  <c r="G41"/>
  <c r="M41" s="1"/>
  <c r="H41"/>
  <c r="N41" s="1"/>
  <c r="I41"/>
  <c r="O41" s="1"/>
  <c r="E42"/>
  <c r="K42" s="1"/>
  <c r="F42"/>
  <c r="L42" s="1"/>
  <c r="G42"/>
  <c r="M42" s="1"/>
  <c r="H42"/>
  <c r="N42" s="1"/>
  <c r="I42"/>
  <c r="O42" s="1"/>
  <c r="E43"/>
  <c r="K43" s="1"/>
  <c r="F43"/>
  <c r="L43" s="1"/>
  <c r="G43"/>
  <c r="M43" s="1"/>
  <c r="H43"/>
  <c r="N43" s="1"/>
  <c r="I43"/>
  <c r="O43" s="1"/>
  <c r="K74" i="14" l="1"/>
  <c r="M35" i="4"/>
  <c r="L35"/>
  <c r="M74" i="10"/>
  <c r="O35" i="6"/>
  <c r="L35"/>
  <c r="L74" i="8"/>
  <c r="M74"/>
  <c r="N35" i="3"/>
  <c r="M35"/>
  <c r="L35"/>
  <c r="K35"/>
  <c r="K35" i="4"/>
  <c r="N35"/>
  <c r="O35"/>
  <c r="N35" i="6"/>
  <c r="M35"/>
  <c r="K35"/>
  <c r="K35" i="5"/>
  <c r="N35"/>
  <c r="O35"/>
  <c r="M74" i="14"/>
  <c r="L74"/>
  <c r="N74"/>
  <c r="O74"/>
  <c r="K74" i="10"/>
  <c r="N74"/>
  <c r="L74"/>
  <c r="O74"/>
  <c r="K74" i="8"/>
  <c r="N74"/>
  <c r="O74"/>
  <c r="L74" i="13"/>
  <c r="O74"/>
  <c r="N74"/>
  <c r="M74"/>
  <c r="I28" i="15"/>
  <c r="O28" s="1"/>
  <c r="H28"/>
  <c r="N28" s="1"/>
  <c r="G28"/>
  <c r="M28" s="1"/>
  <c r="F28"/>
  <c r="L28" s="1"/>
  <c r="E28"/>
  <c r="K28" s="1"/>
  <c r="I27"/>
  <c r="O27" s="1"/>
  <c r="H27"/>
  <c r="N27" s="1"/>
  <c r="G27"/>
  <c r="M27" s="1"/>
  <c r="F27"/>
  <c r="L27" s="1"/>
  <c r="E27"/>
  <c r="K27" s="1"/>
  <c r="I26"/>
  <c r="O26" s="1"/>
  <c r="H26"/>
  <c r="N26" s="1"/>
  <c r="G26"/>
  <c r="M26" s="1"/>
  <c r="F26"/>
  <c r="L26" s="1"/>
  <c r="E26"/>
  <c r="K26" s="1"/>
  <c r="I25"/>
  <c r="O25" s="1"/>
  <c r="H25"/>
  <c r="N25" s="1"/>
  <c r="G25"/>
  <c r="M25" s="1"/>
  <c r="F25"/>
  <c r="L25" s="1"/>
  <c r="E25"/>
  <c r="K25" s="1"/>
  <c r="I24"/>
  <c r="O24" s="1"/>
  <c r="H24"/>
  <c r="N24" s="1"/>
  <c r="G24"/>
  <c r="M24" s="1"/>
  <c r="F24"/>
  <c r="L24" s="1"/>
  <c r="E24"/>
  <c r="K24" s="1"/>
  <c r="I23"/>
  <c r="O23" s="1"/>
  <c r="H23"/>
  <c r="N23" s="1"/>
  <c r="G23"/>
  <c r="M23" s="1"/>
  <c r="F23"/>
  <c r="L23" s="1"/>
  <c r="E23"/>
  <c r="K23" s="1"/>
  <c r="I22"/>
  <c r="O22" s="1"/>
  <c r="H22"/>
  <c r="N22" s="1"/>
  <c r="G22"/>
  <c r="M22" s="1"/>
  <c r="F22"/>
  <c r="L22" s="1"/>
  <c r="E22"/>
  <c r="K22" s="1"/>
  <c r="I21"/>
  <c r="O21" s="1"/>
  <c r="H21"/>
  <c r="N21" s="1"/>
  <c r="G21"/>
  <c r="M21" s="1"/>
  <c r="F21"/>
  <c r="L21" s="1"/>
  <c r="E21"/>
  <c r="K21" s="1"/>
  <c r="I20"/>
  <c r="O20" s="1"/>
  <c r="H20"/>
  <c r="N20" s="1"/>
  <c r="G20"/>
  <c r="M20" s="1"/>
  <c r="F20"/>
  <c r="L20" s="1"/>
  <c r="E20"/>
  <c r="K20" s="1"/>
  <c r="I19"/>
  <c r="O19" s="1"/>
  <c r="H19"/>
  <c r="N19" s="1"/>
  <c r="G19"/>
  <c r="M19" s="1"/>
  <c r="F19"/>
  <c r="L19" s="1"/>
  <c r="E19"/>
  <c r="K19" s="1"/>
  <c r="I18"/>
  <c r="O18" s="1"/>
  <c r="H18"/>
  <c r="N18" s="1"/>
  <c r="G18"/>
  <c r="M18" s="1"/>
  <c r="F18"/>
  <c r="L18" s="1"/>
  <c r="E18"/>
  <c r="K18" s="1"/>
  <c r="I17"/>
  <c r="O17" s="1"/>
  <c r="H17"/>
  <c r="N17" s="1"/>
  <c r="G17"/>
  <c r="M17" s="1"/>
  <c r="F17"/>
  <c r="L17" s="1"/>
  <c r="E17"/>
  <c r="K17" s="1"/>
  <c r="I16"/>
  <c r="O16" s="1"/>
  <c r="H16"/>
  <c r="N16" s="1"/>
  <c r="G16"/>
  <c r="M16" s="1"/>
  <c r="F16"/>
  <c r="L16" s="1"/>
  <c r="E16"/>
  <c r="K16" s="1"/>
  <c r="I15"/>
  <c r="O15" s="1"/>
  <c r="H15"/>
  <c r="N15" s="1"/>
  <c r="G15"/>
  <c r="M15" s="1"/>
  <c r="F15"/>
  <c r="L15" s="1"/>
  <c r="E15"/>
  <c r="K15" s="1"/>
  <c r="I14"/>
  <c r="O14" s="1"/>
  <c r="H14"/>
  <c r="N14" s="1"/>
  <c r="G14"/>
  <c r="M14" s="1"/>
  <c r="F14"/>
  <c r="L14" s="1"/>
  <c r="E14"/>
  <c r="K14" s="1"/>
  <c r="I13"/>
  <c r="O13" s="1"/>
  <c r="H13"/>
  <c r="N13" s="1"/>
  <c r="G13"/>
  <c r="M13" s="1"/>
  <c r="F13"/>
  <c r="L13" s="1"/>
  <c r="E13"/>
  <c r="K13" s="1"/>
  <c r="I12"/>
  <c r="O12" s="1"/>
  <c r="H12"/>
  <c r="N12" s="1"/>
  <c r="G12"/>
  <c r="M12" s="1"/>
  <c r="F12"/>
  <c r="L12" s="1"/>
  <c r="E12"/>
  <c r="K12" s="1"/>
  <c r="I20" i="2"/>
  <c r="O20" s="1"/>
  <c r="H20"/>
  <c r="N20" s="1"/>
  <c r="G20"/>
  <c r="M20" s="1"/>
  <c r="F20"/>
  <c r="L20" s="1"/>
  <c r="E20"/>
  <c r="K20" s="1"/>
  <c r="I19"/>
  <c r="O19" s="1"/>
  <c r="H19"/>
  <c r="N19" s="1"/>
  <c r="G19"/>
  <c r="M19" s="1"/>
  <c r="F19"/>
  <c r="L19" s="1"/>
  <c r="E19"/>
  <c r="K19" s="1"/>
  <c r="I18"/>
  <c r="O18" s="1"/>
  <c r="H18"/>
  <c r="N18" s="1"/>
  <c r="G18"/>
  <c r="M18" s="1"/>
  <c r="F18"/>
  <c r="L18" s="1"/>
  <c r="E18"/>
  <c r="K18" s="1"/>
  <c r="O17"/>
  <c r="N17"/>
  <c r="M17"/>
  <c r="L17"/>
  <c r="K17"/>
  <c r="I17"/>
  <c r="H17"/>
  <c r="G17"/>
  <c r="F17"/>
  <c r="E17"/>
  <c r="I16"/>
  <c r="O16" s="1"/>
  <c r="H16"/>
  <c r="N16" s="1"/>
  <c r="G16"/>
  <c r="M16" s="1"/>
  <c r="F16"/>
  <c r="L16" s="1"/>
  <c r="E16"/>
  <c r="K16" s="1"/>
  <c r="I15"/>
  <c r="O15" s="1"/>
  <c r="H15"/>
  <c r="N15" s="1"/>
  <c r="G15"/>
  <c r="M15" s="1"/>
  <c r="F15"/>
  <c r="L15" s="1"/>
  <c r="E15"/>
  <c r="K15" s="1"/>
  <c r="I14"/>
  <c r="O14" s="1"/>
  <c r="H14"/>
  <c r="N14" s="1"/>
  <c r="G14"/>
  <c r="M14" s="1"/>
  <c r="F14"/>
  <c r="L14" s="1"/>
  <c r="E14"/>
  <c r="K14" s="1"/>
  <c r="I13"/>
  <c r="O13" s="1"/>
  <c r="H13"/>
  <c r="N13" s="1"/>
  <c r="G13"/>
  <c r="M13" s="1"/>
  <c r="F13"/>
  <c r="L13" s="1"/>
  <c r="E13"/>
  <c r="K13" s="1"/>
  <c r="I12"/>
  <c r="O12" s="1"/>
  <c r="H12"/>
  <c r="N12" s="1"/>
  <c r="G12"/>
  <c r="M12" s="1"/>
  <c r="F12"/>
  <c r="L12" s="1"/>
  <c r="E12"/>
  <c r="K12" s="1"/>
  <c r="I11"/>
  <c r="O11" s="1"/>
  <c r="H11"/>
  <c r="N11" s="1"/>
  <c r="G11"/>
  <c r="M11" s="1"/>
  <c r="F11"/>
  <c r="L11" s="1"/>
  <c r="E11"/>
  <c r="K11" s="1"/>
  <c r="O10"/>
  <c r="N10"/>
  <c r="M10"/>
  <c r="L10"/>
  <c r="K10"/>
  <c r="I10"/>
  <c r="H10"/>
  <c r="G10"/>
  <c r="F10"/>
  <c r="E10"/>
  <c r="I9"/>
  <c r="O9" s="1"/>
  <c r="H9"/>
  <c r="N9" s="1"/>
  <c r="G9"/>
  <c r="M9" s="1"/>
  <c r="F9"/>
  <c r="L9" s="1"/>
  <c r="E9"/>
  <c r="K9" s="1"/>
  <c r="I8"/>
  <c r="O8" s="1"/>
  <c r="H8"/>
  <c r="N8" s="1"/>
  <c r="G8"/>
  <c r="M8" s="1"/>
  <c r="F8"/>
  <c r="L8" s="1"/>
  <c r="E8"/>
  <c r="K8" s="1"/>
  <c r="O7"/>
  <c r="N7"/>
  <c r="M7"/>
  <c r="L7"/>
  <c r="K7"/>
  <c r="I7"/>
  <c r="H7"/>
  <c r="G7"/>
  <c r="F7"/>
  <c r="E7"/>
  <c r="I6"/>
  <c r="O6" s="1"/>
  <c r="H6"/>
  <c r="N6" s="1"/>
  <c r="G6"/>
  <c r="M6" s="1"/>
  <c r="F6"/>
  <c r="L6" s="1"/>
  <c r="E6"/>
  <c r="K6" s="1"/>
  <c r="M74" i="15" l="1"/>
  <c r="L74"/>
  <c r="K74"/>
  <c r="O74"/>
  <c r="N74"/>
  <c r="L35" i="2"/>
  <c r="O35"/>
  <c r="K35"/>
  <c r="N35"/>
  <c r="M35"/>
</calcChain>
</file>

<file path=xl/sharedStrings.xml><?xml version="1.0" encoding="utf-8"?>
<sst xmlns="http://schemas.openxmlformats.org/spreadsheetml/2006/main" count="409" uniqueCount="124">
  <si>
    <t>Goods</t>
  </si>
  <si>
    <t>Labour</t>
  </si>
  <si>
    <t>Influence</t>
  </si>
  <si>
    <t>Magic</t>
  </si>
  <si>
    <t>Guards</t>
  </si>
  <si>
    <t>Organisation</t>
  </si>
  <si>
    <t>Number</t>
  </si>
  <si>
    <t>GP</t>
  </si>
  <si>
    <t>Team</t>
  </si>
  <si>
    <t>Earnings</t>
  </si>
  <si>
    <t>Manager</t>
  </si>
  <si>
    <t>Benefits</t>
  </si>
  <si>
    <t>Ongoing Events/Costs</t>
  </si>
  <si>
    <t>Elite Archers</t>
  </si>
  <si>
    <t>Priest</t>
  </si>
  <si>
    <t>Elite Soldiers</t>
  </si>
  <si>
    <t>Bar</t>
  </si>
  <si>
    <t>Bath</t>
  </si>
  <si>
    <t>Bedroom</t>
  </si>
  <si>
    <t>Courtyard</t>
  </si>
  <si>
    <t>Defensive Wall</t>
  </si>
  <si>
    <t>Escape Route</t>
  </si>
  <si>
    <t>Garden</t>
  </si>
  <si>
    <t>Gatehouse</t>
  </si>
  <si>
    <t>Kitchen</t>
  </si>
  <si>
    <t>Labyrinth</t>
  </si>
  <si>
    <t>Laundry</t>
  </si>
  <si>
    <t>Lavatory</t>
  </si>
  <si>
    <t>Lodging</t>
  </si>
  <si>
    <t>Office</t>
  </si>
  <si>
    <t>Secret Room</t>
  </si>
  <si>
    <t>Sitting Room</t>
  </si>
  <si>
    <t>Stall</t>
  </si>
  <si>
    <t>Statue</t>
  </si>
  <si>
    <t>Storage</t>
  </si>
  <si>
    <t>Trophy Room</t>
  </si>
  <si>
    <t>Vault</t>
  </si>
  <si>
    <t>Room</t>
  </si>
  <si>
    <t>Rooms</t>
  </si>
  <si>
    <t>Alchemy Lab</t>
  </si>
  <si>
    <t>Altar</t>
  </si>
  <si>
    <t>Animal Pen</t>
  </si>
  <si>
    <t>Armoury</t>
  </si>
  <si>
    <t>Artisan's Workshop</t>
  </si>
  <si>
    <t>Auditorium</t>
  </si>
  <si>
    <t>Ballroom</t>
  </si>
  <si>
    <t>Battle Ring</t>
  </si>
  <si>
    <t>Bell Tower</t>
  </si>
  <si>
    <t>Book Repository</t>
  </si>
  <si>
    <t>Brewery</t>
  </si>
  <si>
    <t>Bunks</t>
  </si>
  <si>
    <t>Burial Ground</t>
  </si>
  <si>
    <t>Cell</t>
  </si>
  <si>
    <t>Ceremonial Room</t>
  </si>
  <si>
    <t>Classroom</t>
  </si>
  <si>
    <t>Clockwork Shop</t>
  </si>
  <si>
    <t>Common Room</t>
  </si>
  <si>
    <t>Confessional</t>
  </si>
  <si>
    <t>Crypt</t>
  </si>
  <si>
    <t>Dock</t>
  </si>
  <si>
    <t>Dojo</t>
  </si>
  <si>
    <t>Drawbridge</t>
  </si>
  <si>
    <t>False Front</t>
  </si>
  <si>
    <t>Farmland</t>
  </si>
  <si>
    <t>Forge</t>
  </si>
  <si>
    <t>Game Room</t>
  </si>
  <si>
    <t>Gauntlet</t>
  </si>
  <si>
    <t>Greenhouse</t>
  </si>
  <si>
    <t>Guard Post</t>
  </si>
  <si>
    <t>Habitat</t>
  </si>
  <si>
    <t>Hatchery</t>
  </si>
  <si>
    <t>Infirmary</t>
  </si>
  <si>
    <t>Leather Workshop</t>
  </si>
  <si>
    <t>Magical Repository</t>
  </si>
  <si>
    <t>Mill Room</t>
  </si>
  <si>
    <t>Nursery</t>
  </si>
  <si>
    <t>Observation Dome</t>
  </si>
  <si>
    <t>Pit</t>
  </si>
  <si>
    <t>Printer</t>
  </si>
  <si>
    <t>Reliquary</t>
  </si>
  <si>
    <t>Sanctum</t>
  </si>
  <si>
    <t>Sauna</t>
  </si>
  <si>
    <t>Scriptorium</t>
  </si>
  <si>
    <t>Scrying Room</t>
  </si>
  <si>
    <t>Sewer Access</t>
  </si>
  <si>
    <t>Sewing Room</t>
  </si>
  <si>
    <t>Shack</t>
  </si>
  <si>
    <t>Sports Field</t>
  </si>
  <si>
    <t>Storefront</t>
  </si>
  <si>
    <t>Summoning Chamber</t>
  </si>
  <si>
    <t>Throne Room</t>
  </si>
  <si>
    <t>Tollbooth</t>
  </si>
  <si>
    <t>Torture Chamber</t>
  </si>
  <si>
    <t>Trap</t>
  </si>
  <si>
    <t>War Room</t>
  </si>
  <si>
    <t>Workstation</t>
  </si>
  <si>
    <t>Garrison</t>
  </si>
  <si>
    <t>Courthouse</t>
  </si>
  <si>
    <t>Military Academy</t>
  </si>
  <si>
    <t>Smithy</t>
  </si>
  <si>
    <t>Bureau</t>
  </si>
  <si>
    <t>Mage</t>
  </si>
  <si>
    <t>Apprentice</t>
  </si>
  <si>
    <t>Hospital</t>
  </si>
  <si>
    <t>Sage</t>
  </si>
  <si>
    <t>Bureaucrats</t>
  </si>
  <si>
    <t>Craftspeople</t>
  </si>
  <si>
    <t>Building</t>
  </si>
  <si>
    <t>Labor</t>
  </si>
  <si>
    <t>Acolyte</t>
  </si>
  <si>
    <t>Archers</t>
  </si>
  <si>
    <t>Cavalry</t>
  </si>
  <si>
    <t>Cavalry Archers</t>
  </si>
  <si>
    <t>Cutpurses</t>
  </si>
  <si>
    <t>Driver</t>
  </si>
  <si>
    <t>Elite Guards</t>
  </si>
  <si>
    <t>Laborers</t>
  </si>
  <si>
    <t>Lackeys</t>
  </si>
  <si>
    <t>Robbers</t>
  </si>
  <si>
    <t>Sailors</t>
  </si>
  <si>
    <t>Scofflaws</t>
  </si>
  <si>
    <t>Soldiers</t>
  </si>
  <si>
    <t>Total</t>
  </si>
  <si>
    <t>Garrison (x2)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</si>
</sst>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1" xfId="0" applyBorder="1"/>
    <xf numFmtId="0" fontId="1" fillId="0" borderId="0" xfId="0" applyFont="1" applyBorder="1"/>
    <xf numFmtId="0" fontId="1" fillId="0" borderId="8" xfId="0" applyFont="1" applyBorder="1"/>
    <xf numFmtId="0" fontId="1" fillId="0" borderId="16" xfId="0" applyFont="1" applyBorder="1"/>
    <xf numFmtId="0" fontId="1" fillId="0" borderId="17" xfId="0" applyFont="1" applyBorder="1"/>
    <xf numFmtId="0" fontId="0" fillId="0" borderId="16" xfId="0" applyBorder="1"/>
    <xf numFmtId="0" fontId="0" fillId="0" borderId="17" xfId="0" applyBorder="1"/>
    <xf numFmtId="0" fontId="1" fillId="0" borderId="0" xfId="0" applyFont="1" applyFill="1" applyBorder="1"/>
    <xf numFmtId="0" fontId="0" fillId="0" borderId="16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4" xfId="0" applyFont="1" applyFill="1" applyBorder="1"/>
    <xf numFmtId="0" fontId="0" fillId="0" borderId="25" xfId="0" applyBorder="1"/>
    <xf numFmtId="0" fontId="0" fillId="0" borderId="26" xfId="0" applyBorder="1"/>
    <xf numFmtId="0" fontId="0" fillId="0" borderId="16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1" fillId="0" borderId="5" xfId="0" applyFont="1" applyBorder="1" applyProtection="1">
      <protection locked="0"/>
    </xf>
    <xf numFmtId="0" fontId="1" fillId="0" borderId="6" xfId="0" applyFont="1" applyBorder="1" applyProtection="1">
      <protection locked="0"/>
    </xf>
    <xf numFmtId="0" fontId="1" fillId="0" borderId="7" xfId="0" applyFont="1" applyBorder="1" applyProtection="1">
      <protection locked="0"/>
    </xf>
    <xf numFmtId="0" fontId="0" fillId="0" borderId="12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6" xfId="0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O79"/>
  <sheetViews>
    <sheetView tabSelected="1" workbookViewId="0">
      <selection activeCell="C5" sqref="C5"/>
    </sheetView>
  </sheetViews>
  <sheetFormatPr defaultRowHeight="15"/>
  <cols>
    <col min="1" max="1" width="20.28515625" customWidth="1"/>
    <col min="2" max="2" width="23.85546875" customWidth="1"/>
    <col min="13" max="13" width="10.7109375" customWidth="1"/>
    <col min="14" max="14" width="10.85546875" customWidth="1"/>
  </cols>
  <sheetData>
    <row r="3" spans="1:15" ht="15.75" thickBot="1"/>
    <row r="4" spans="1:15">
      <c r="C4" s="3" t="s">
        <v>7</v>
      </c>
      <c r="D4" s="4" t="s">
        <v>0</v>
      </c>
      <c r="E4" s="4" t="s">
        <v>2</v>
      </c>
      <c r="F4" s="4" t="s">
        <v>1</v>
      </c>
      <c r="G4" s="5" t="s">
        <v>3</v>
      </c>
    </row>
    <row r="5" spans="1:15" ht="15.75" thickBot="1">
      <c r="C5" s="40">
        <v>0</v>
      </c>
      <c r="D5" s="41">
        <v>0</v>
      </c>
      <c r="E5" s="41">
        <v>0</v>
      </c>
      <c r="F5" s="41">
        <v>0</v>
      </c>
      <c r="G5" s="42">
        <v>0</v>
      </c>
    </row>
    <row r="7" spans="1:15" ht="15.75" thickBot="1"/>
    <row r="8" spans="1:15">
      <c r="B8" s="14" t="s">
        <v>38</v>
      </c>
      <c r="C8" s="6"/>
      <c r="D8" s="6"/>
      <c r="E8" s="6"/>
      <c r="F8" s="6"/>
      <c r="G8" s="6"/>
      <c r="H8" s="6"/>
      <c r="I8" s="7"/>
      <c r="J8" s="9"/>
      <c r="K8" s="9"/>
      <c r="L8" s="9"/>
      <c r="M8" s="9"/>
      <c r="N8" s="9"/>
      <c r="O8" s="9"/>
    </row>
    <row r="9" spans="1:15">
      <c r="B9" s="8"/>
      <c r="C9" s="9"/>
      <c r="D9" s="9"/>
      <c r="E9" s="9"/>
      <c r="F9" s="9"/>
      <c r="G9" s="9"/>
      <c r="H9" s="9"/>
      <c r="I9" s="10"/>
      <c r="J9" s="9"/>
      <c r="K9" s="9"/>
      <c r="L9" s="9"/>
      <c r="M9" s="9"/>
      <c r="N9" s="9"/>
      <c r="O9" s="9"/>
    </row>
    <row r="10" spans="1:15" ht="15.75" thickBot="1">
      <c r="B10" s="8"/>
      <c r="C10" s="9"/>
      <c r="D10" s="9"/>
      <c r="E10" s="9"/>
      <c r="F10" s="9"/>
      <c r="G10" s="13" t="s">
        <v>9</v>
      </c>
      <c r="H10" s="9"/>
      <c r="I10" s="10"/>
      <c r="J10" s="9"/>
      <c r="K10" s="9"/>
      <c r="L10" s="9"/>
      <c r="M10" s="9"/>
      <c r="N10" s="9"/>
      <c r="O10" s="9"/>
    </row>
    <row r="11" spans="1:15">
      <c r="A11" s="1" t="s">
        <v>107</v>
      </c>
      <c r="B11" s="15" t="s">
        <v>37</v>
      </c>
      <c r="C11" s="2" t="s">
        <v>6</v>
      </c>
      <c r="D11" s="2"/>
      <c r="E11" s="2" t="s">
        <v>7</v>
      </c>
      <c r="F11" s="2" t="s">
        <v>0</v>
      </c>
      <c r="G11" s="2" t="s">
        <v>2</v>
      </c>
      <c r="H11" s="2" t="s">
        <v>1</v>
      </c>
      <c r="I11" s="16" t="s">
        <v>3</v>
      </c>
      <c r="J11" s="9"/>
      <c r="K11" s="31" t="s">
        <v>7</v>
      </c>
      <c r="L11" s="32" t="s">
        <v>0</v>
      </c>
      <c r="M11" s="32" t="s">
        <v>2</v>
      </c>
      <c r="N11" s="32" t="s">
        <v>1</v>
      </c>
      <c r="O11" s="33" t="s">
        <v>3</v>
      </c>
    </row>
    <row r="12" spans="1:15">
      <c r="A12" s="38" t="s">
        <v>97</v>
      </c>
      <c r="B12" s="36" t="s">
        <v>56</v>
      </c>
      <c r="C12" s="46">
        <v>1</v>
      </c>
      <c r="D12" s="12"/>
      <c r="E12" s="12">
        <f>IF(C12&lt;&gt;0,VLOOKUP($B12,'Room Details'!$A$4:$H$81,4,FALSE),"")</f>
        <v>7</v>
      </c>
      <c r="F12" s="12">
        <f>IF(C12&lt;&gt;0,VLOOKUP($B12,'Room Details'!$A$4:$H$81,5,FALSE),"")</f>
        <v>0</v>
      </c>
      <c r="G12" s="12">
        <f>IF(C12&lt;&gt;0,VLOOKUP($B12,'Room Details'!$A$4:$H$81,6,FALSE),"")</f>
        <v>7</v>
      </c>
      <c r="H12" s="12">
        <f>IF(C12&lt;&gt;0,VLOOKUP($B12,'Room Details'!$A$4:$H$81,7,FALSE),"")</f>
        <v>0</v>
      </c>
      <c r="I12" s="18">
        <f>IF(C12&lt;&gt;0,VLOOKUP($B12,'Room Details'!$A$4:$H$81,8,FALSE),"")</f>
        <v>0</v>
      </c>
      <c r="J12" s="9"/>
      <c r="K12" s="17">
        <f>IF($C12&lt;&gt;0,$C12*E12,"")</f>
        <v>7</v>
      </c>
      <c r="L12" s="12">
        <f t="shared" ref="L12:O27" si="0">IF($C12&lt;&gt;0,$C12*F12,"")</f>
        <v>0</v>
      </c>
      <c r="M12" s="12">
        <f t="shared" si="0"/>
        <v>7</v>
      </c>
      <c r="N12" s="12">
        <f t="shared" si="0"/>
        <v>0</v>
      </c>
      <c r="O12" s="18">
        <f t="shared" si="0"/>
        <v>0</v>
      </c>
    </row>
    <row r="13" spans="1:15">
      <c r="A13" s="38"/>
      <c r="B13" s="36" t="s">
        <v>27</v>
      </c>
      <c r="C13" s="46">
        <v>1</v>
      </c>
      <c r="D13" s="12"/>
      <c r="E13" s="12">
        <f>IF(C13&lt;&gt;0,VLOOKUP($B13,'Room Details'!$A$4:$H$81,4,FALSE),"")</f>
        <v>0</v>
      </c>
      <c r="F13" s="12">
        <f>IF(C13&lt;&gt;0,VLOOKUP($B13,'Room Details'!$A$4:$H$81,5,FALSE),"")</f>
        <v>0</v>
      </c>
      <c r="G13" s="12">
        <f>IF(C13&lt;&gt;0,VLOOKUP($B13,'Room Details'!$A$4:$H$81,6,FALSE),"")</f>
        <v>0</v>
      </c>
      <c r="H13" s="12">
        <f>IF(C13&lt;&gt;0,VLOOKUP($B13,'Room Details'!$A$4:$H$81,7,FALSE),"")</f>
        <v>0</v>
      </c>
      <c r="I13" s="18">
        <f>IF(C13&lt;&gt;0,VLOOKUP($B13,'Room Details'!$A$4:$H$81,8,FALSE),"")</f>
        <v>0</v>
      </c>
      <c r="J13" s="9"/>
      <c r="K13" s="17">
        <f t="shared" ref="K13:O28" si="1">IF($C13&lt;&gt;0,$C13*E13,"")</f>
        <v>0</v>
      </c>
      <c r="L13" s="12">
        <f t="shared" si="0"/>
        <v>0</v>
      </c>
      <c r="M13" s="12">
        <f t="shared" si="0"/>
        <v>0</v>
      </c>
      <c r="N13" s="12">
        <f t="shared" si="0"/>
        <v>0</v>
      </c>
      <c r="O13" s="18">
        <f t="shared" si="0"/>
        <v>0</v>
      </c>
    </row>
    <row r="14" spans="1:15">
      <c r="A14" s="38"/>
      <c r="B14" s="36" t="s">
        <v>29</v>
      </c>
      <c r="C14" s="46">
        <v>1</v>
      </c>
      <c r="D14" s="12"/>
      <c r="E14" s="12">
        <f>IF(C14&lt;&gt;0,VLOOKUP($B14,'Room Details'!$A$4:$H$81,4,FALSE),"")</f>
        <v>0</v>
      </c>
      <c r="F14" s="12">
        <f>IF(C14&lt;&gt;0,VLOOKUP($B14,'Room Details'!$A$4:$H$81,5,FALSE),"")</f>
        <v>0</v>
      </c>
      <c r="G14" s="12">
        <f>IF(C14&lt;&gt;0,VLOOKUP($B14,'Room Details'!$A$4:$H$81,6,FALSE),"")</f>
        <v>0</v>
      </c>
      <c r="H14" s="12">
        <f>IF(C14&lt;&gt;0,VLOOKUP($B14,'Room Details'!$A$4:$H$81,7,FALSE),"")</f>
        <v>0</v>
      </c>
      <c r="I14" s="18">
        <f>IF(C14&lt;&gt;0,VLOOKUP($B14,'Room Details'!$A$4:$H$81,8,FALSE),"")</f>
        <v>0</v>
      </c>
      <c r="J14" s="9"/>
      <c r="K14" s="17">
        <f t="shared" si="1"/>
        <v>0</v>
      </c>
      <c r="L14" s="12">
        <f t="shared" si="0"/>
        <v>0</v>
      </c>
      <c r="M14" s="12">
        <f t="shared" si="0"/>
        <v>0</v>
      </c>
      <c r="N14" s="12">
        <f t="shared" si="0"/>
        <v>0</v>
      </c>
      <c r="O14" s="18">
        <f t="shared" si="0"/>
        <v>0</v>
      </c>
    </row>
    <row r="15" spans="1:15">
      <c r="A15" s="38"/>
      <c r="B15" s="36" t="s">
        <v>82</v>
      </c>
      <c r="C15" s="46">
        <v>1</v>
      </c>
      <c r="D15" s="12"/>
      <c r="E15" s="12">
        <f>IF(C15&lt;&gt;0,VLOOKUP($B15,'Room Details'!$A$4:$H$81,4,FALSE),"")</f>
        <v>5</v>
      </c>
      <c r="F15" s="12">
        <f>IF(C15&lt;&gt;0,VLOOKUP($B15,'Room Details'!$A$4:$H$81,5,FALSE),"")</f>
        <v>5</v>
      </c>
      <c r="G15" s="12">
        <f>IF(C15&lt;&gt;0,VLOOKUP($B15,'Room Details'!$A$4:$H$81,6,FALSE),"")</f>
        <v>5</v>
      </c>
      <c r="H15" s="12">
        <f>IF(C15&lt;&gt;0,VLOOKUP($B15,'Room Details'!$A$4:$H$81,7,FALSE),"")</f>
        <v>5</v>
      </c>
      <c r="I15" s="18">
        <f>IF(C15&lt;&gt;0,VLOOKUP($B15,'Room Details'!$A$4:$H$81,8,FALSE),"")</f>
        <v>5</v>
      </c>
      <c r="J15" s="9"/>
      <c r="K15" s="17">
        <f t="shared" si="1"/>
        <v>5</v>
      </c>
      <c r="L15" s="12">
        <f t="shared" si="0"/>
        <v>5</v>
      </c>
      <c r="M15" s="12">
        <f t="shared" si="0"/>
        <v>5</v>
      </c>
      <c r="N15" s="12">
        <f t="shared" si="0"/>
        <v>5</v>
      </c>
      <c r="O15" s="18">
        <f t="shared" si="0"/>
        <v>5</v>
      </c>
    </row>
    <row r="16" spans="1:15">
      <c r="A16" s="38"/>
      <c r="B16" s="36" t="s">
        <v>34</v>
      </c>
      <c r="C16" s="46">
        <v>1</v>
      </c>
      <c r="D16" s="12"/>
      <c r="E16" s="12">
        <f>IF(C16&lt;&gt;0,VLOOKUP($B16,'Room Details'!$A$4:$H$81,4,FALSE),"")</f>
        <v>2</v>
      </c>
      <c r="F16" s="12">
        <f>IF(C16&lt;&gt;0,VLOOKUP($B16,'Room Details'!$A$4:$H$81,5,FALSE),"")</f>
        <v>0</v>
      </c>
      <c r="G16" s="12">
        <f>IF(C16&lt;&gt;0,VLOOKUP($B16,'Room Details'!$A$4:$H$81,6,FALSE),"")</f>
        <v>0</v>
      </c>
      <c r="H16" s="12">
        <f>IF(C16&lt;&gt;0,VLOOKUP($B16,'Room Details'!$A$4:$H$81,7,FALSE),"")</f>
        <v>0</v>
      </c>
      <c r="I16" s="18">
        <f>IF(C16&lt;&gt;0,VLOOKUP($B16,'Room Details'!$A$4:$H$81,8,FALSE),"")</f>
        <v>0</v>
      </c>
      <c r="J16" s="9"/>
      <c r="K16" s="17">
        <f t="shared" si="1"/>
        <v>2</v>
      </c>
      <c r="L16" s="12">
        <f t="shared" si="0"/>
        <v>0</v>
      </c>
      <c r="M16" s="12">
        <f t="shared" si="0"/>
        <v>0</v>
      </c>
      <c r="N16" s="12">
        <f t="shared" si="0"/>
        <v>0</v>
      </c>
      <c r="O16" s="18">
        <f t="shared" si="0"/>
        <v>0</v>
      </c>
    </row>
    <row r="17" spans="1:15">
      <c r="A17" s="38"/>
      <c r="B17" s="36"/>
      <c r="C17" s="46"/>
      <c r="D17" s="12"/>
      <c r="E17" s="12" t="str">
        <f>IF(C17&lt;&gt;0,VLOOKUP($B17,'Room Details'!$A$4:$H$81,4,FALSE),"")</f>
        <v/>
      </c>
      <c r="F17" s="12" t="str">
        <f>IF(C17&lt;&gt;0,VLOOKUP($B17,'Room Details'!$A$4:$H$81,5,FALSE),"")</f>
        <v/>
      </c>
      <c r="G17" s="12" t="str">
        <f>IF(C17&lt;&gt;0,VLOOKUP($B17,'Room Details'!$A$4:$H$81,6,FALSE),"")</f>
        <v/>
      </c>
      <c r="H17" s="12" t="str">
        <f>IF(C17&lt;&gt;0,VLOOKUP($B17,'Room Details'!$A$4:$H$81,7,FALSE),"")</f>
        <v/>
      </c>
      <c r="I17" s="18" t="str">
        <f>IF(C17&lt;&gt;0,VLOOKUP($B17,'Room Details'!$A$4:$H$81,8,FALSE),"")</f>
        <v/>
      </c>
      <c r="J17" s="9"/>
      <c r="K17" s="17" t="str">
        <f t="shared" si="1"/>
        <v/>
      </c>
      <c r="L17" s="12" t="str">
        <f t="shared" si="0"/>
        <v/>
      </c>
      <c r="M17" s="12" t="str">
        <f t="shared" si="0"/>
        <v/>
      </c>
      <c r="N17" s="12" t="str">
        <f t="shared" si="0"/>
        <v/>
      </c>
      <c r="O17" s="18" t="str">
        <f t="shared" si="0"/>
        <v/>
      </c>
    </row>
    <row r="18" spans="1:15">
      <c r="A18" s="38" t="s">
        <v>123</v>
      </c>
      <c r="B18" s="36" t="s">
        <v>42</v>
      </c>
      <c r="C18" s="46">
        <v>8</v>
      </c>
      <c r="D18" s="12"/>
      <c r="E18" s="12">
        <f>IF(C18&lt;&gt;0,VLOOKUP($B18,'Room Details'!$A$4:$H$81,4,FALSE),"")</f>
        <v>0</v>
      </c>
      <c r="F18" s="12">
        <f>IF(C18&lt;&gt;0,VLOOKUP($B18,'Room Details'!$A$4:$H$81,5,FALSE),"")</f>
        <v>0</v>
      </c>
      <c r="G18" s="12">
        <f>IF(C18&lt;&gt;0,VLOOKUP($B18,'Room Details'!$A$4:$H$81,6,FALSE),"")</f>
        <v>0</v>
      </c>
      <c r="H18" s="12">
        <f>IF(C18&lt;&gt;0,VLOOKUP($B18,'Room Details'!$A$4:$H$81,7,FALSE),"")</f>
        <v>0</v>
      </c>
      <c r="I18" s="18">
        <f>IF(C18&lt;&gt;0,VLOOKUP($B18,'Room Details'!$A$4:$H$81,8,FALSE),"")</f>
        <v>0</v>
      </c>
      <c r="J18" s="9"/>
      <c r="K18" s="17">
        <f t="shared" si="1"/>
        <v>0</v>
      </c>
      <c r="L18" s="12">
        <f t="shared" si="0"/>
        <v>0</v>
      </c>
      <c r="M18" s="12">
        <f t="shared" si="0"/>
        <v>0</v>
      </c>
      <c r="N18" s="12">
        <f t="shared" si="0"/>
        <v>0</v>
      </c>
      <c r="O18" s="18">
        <f t="shared" si="0"/>
        <v>0</v>
      </c>
    </row>
    <row r="19" spans="1:15">
      <c r="A19" s="38"/>
      <c r="B19" s="36" t="s">
        <v>18</v>
      </c>
      <c r="C19" s="46">
        <v>4</v>
      </c>
      <c r="D19" s="12"/>
      <c r="E19" s="12">
        <f>IF(C19&lt;&gt;0,VLOOKUP($B19,'Room Details'!$A$4:$H$81,4,FALSE),"")</f>
        <v>3</v>
      </c>
      <c r="F19" s="12">
        <f>IF(C19&lt;&gt;0,VLOOKUP($B19,'Room Details'!$A$4:$H$81,5,FALSE),"")</f>
        <v>0</v>
      </c>
      <c r="G19" s="12">
        <f>IF(C19&lt;&gt;0,VLOOKUP($B19,'Room Details'!$A$4:$H$81,6,FALSE),"")</f>
        <v>3</v>
      </c>
      <c r="H19" s="12">
        <f>IF(C19&lt;&gt;0,VLOOKUP($B19,'Room Details'!$A$4:$H$81,7,FALSE),"")</f>
        <v>0</v>
      </c>
      <c r="I19" s="18">
        <f>IF(C19&lt;&gt;0,VLOOKUP($B19,'Room Details'!$A$4:$H$81,8,FALSE),"")</f>
        <v>0</v>
      </c>
      <c r="J19" s="9"/>
      <c r="K19" s="17">
        <f t="shared" si="1"/>
        <v>12</v>
      </c>
      <c r="L19" s="12">
        <f t="shared" si="0"/>
        <v>0</v>
      </c>
      <c r="M19" s="12">
        <f t="shared" si="0"/>
        <v>12</v>
      </c>
      <c r="N19" s="12">
        <f t="shared" si="0"/>
        <v>0</v>
      </c>
      <c r="O19" s="18">
        <f t="shared" si="0"/>
        <v>0</v>
      </c>
    </row>
    <row r="20" spans="1:15">
      <c r="A20" s="38"/>
      <c r="B20" s="36" t="s">
        <v>50</v>
      </c>
      <c r="C20" s="46">
        <v>8</v>
      </c>
      <c r="D20" s="12"/>
      <c r="E20" s="12">
        <f>IF(C20&lt;&gt;0,VLOOKUP($B20,'Room Details'!$A$4:$H$81,4,FALSE),"")</f>
        <v>8</v>
      </c>
      <c r="F20" s="12">
        <f>IF(C20&lt;&gt;0,VLOOKUP($B20,'Room Details'!$A$4:$H$81,5,FALSE),"")</f>
        <v>0</v>
      </c>
      <c r="G20" s="12">
        <f>IF(C20&lt;&gt;0,VLOOKUP($B20,'Room Details'!$A$4:$H$81,6,FALSE),"")</f>
        <v>0</v>
      </c>
      <c r="H20" s="12">
        <f>IF(C20&lt;&gt;0,VLOOKUP($B20,'Room Details'!$A$4:$H$81,7,FALSE),"")</f>
        <v>8</v>
      </c>
      <c r="I20" s="18">
        <f>IF(C20&lt;&gt;0,VLOOKUP($B20,'Room Details'!$A$4:$H$81,8,FALSE),"")</f>
        <v>0</v>
      </c>
      <c r="J20" s="9"/>
      <c r="K20" s="17">
        <f t="shared" si="1"/>
        <v>64</v>
      </c>
      <c r="L20" s="12">
        <f t="shared" si="0"/>
        <v>0</v>
      </c>
      <c r="M20" s="12">
        <f t="shared" si="0"/>
        <v>0</v>
      </c>
      <c r="N20" s="12">
        <f t="shared" si="0"/>
        <v>64</v>
      </c>
      <c r="O20" s="18">
        <f t="shared" si="0"/>
        <v>0</v>
      </c>
    </row>
    <row r="21" spans="1:15">
      <c r="A21" s="38"/>
      <c r="B21" s="36" t="s">
        <v>56</v>
      </c>
      <c r="C21" s="46">
        <v>2</v>
      </c>
      <c r="D21" s="12"/>
      <c r="E21" s="12">
        <f>IF(C21&lt;&gt;0,VLOOKUP($B21,'Room Details'!$A$4:$H$81,4,FALSE),"")</f>
        <v>7</v>
      </c>
      <c r="F21" s="12">
        <f>IF(C21&lt;&gt;0,VLOOKUP($B21,'Room Details'!$A$4:$H$81,5,FALSE),"")</f>
        <v>0</v>
      </c>
      <c r="G21" s="12">
        <f>IF(C21&lt;&gt;0,VLOOKUP($B21,'Room Details'!$A$4:$H$81,6,FALSE),"")</f>
        <v>7</v>
      </c>
      <c r="H21" s="12">
        <f>IF(C21&lt;&gt;0,VLOOKUP($B21,'Room Details'!$A$4:$H$81,7,FALSE),"")</f>
        <v>0</v>
      </c>
      <c r="I21" s="18">
        <f>IF(C21&lt;&gt;0,VLOOKUP($B21,'Room Details'!$A$4:$H$81,8,FALSE),"")</f>
        <v>0</v>
      </c>
      <c r="J21" s="9"/>
      <c r="K21" s="17">
        <f t="shared" si="1"/>
        <v>14</v>
      </c>
      <c r="L21" s="12">
        <f t="shared" si="0"/>
        <v>0</v>
      </c>
      <c r="M21" s="12">
        <f t="shared" si="0"/>
        <v>14</v>
      </c>
      <c r="N21" s="12">
        <f t="shared" si="0"/>
        <v>0</v>
      </c>
      <c r="O21" s="18">
        <f t="shared" si="0"/>
        <v>0</v>
      </c>
    </row>
    <row r="22" spans="1:15">
      <c r="A22" s="38"/>
      <c r="B22" s="36" t="s">
        <v>60</v>
      </c>
      <c r="C22" s="46">
        <v>2</v>
      </c>
      <c r="D22" s="12"/>
      <c r="E22" s="12">
        <f>IF(C22&lt;&gt;0,VLOOKUP($B22,'Room Details'!$A$4:$H$81,4,FALSE),"")</f>
        <v>8</v>
      </c>
      <c r="F22" s="12">
        <f>IF(C22&lt;&gt;0,VLOOKUP($B22,'Room Details'!$A$4:$H$81,5,FALSE),"")</f>
        <v>0</v>
      </c>
      <c r="G22" s="12">
        <f>IF(C22&lt;&gt;0,VLOOKUP($B22,'Room Details'!$A$4:$H$81,6,FALSE),"")</f>
        <v>8</v>
      </c>
      <c r="H22" s="12">
        <f>IF(C22&lt;&gt;0,VLOOKUP($B22,'Room Details'!$A$4:$H$81,7,FALSE),"")</f>
        <v>8</v>
      </c>
      <c r="I22" s="18">
        <f>IF(C22&lt;&gt;0,VLOOKUP($B22,'Room Details'!$A$4:$H$81,8,FALSE),"")</f>
        <v>0</v>
      </c>
      <c r="J22" s="9"/>
      <c r="K22" s="17">
        <f t="shared" si="1"/>
        <v>16</v>
      </c>
      <c r="L22" s="12">
        <f t="shared" si="0"/>
        <v>0</v>
      </c>
      <c r="M22" s="12">
        <f t="shared" si="0"/>
        <v>16</v>
      </c>
      <c r="N22" s="12">
        <f t="shared" si="0"/>
        <v>16</v>
      </c>
      <c r="O22" s="18">
        <f t="shared" si="0"/>
        <v>0</v>
      </c>
    </row>
    <row r="23" spans="1:15">
      <c r="A23" s="38"/>
      <c r="B23" s="36" t="s">
        <v>68</v>
      </c>
      <c r="C23" s="46">
        <v>2</v>
      </c>
      <c r="D23" s="12"/>
      <c r="E23" s="12">
        <f>IF(C23&lt;&gt;0,VLOOKUP($B23,'Room Details'!$A$4:$H$81,4,FALSE),"")</f>
        <v>4</v>
      </c>
      <c r="F23" s="12">
        <f>IF(C23&lt;&gt;0,VLOOKUP($B23,'Room Details'!$A$4:$H$81,5,FALSE),"")</f>
        <v>4</v>
      </c>
      <c r="G23" s="12">
        <f>IF(C23&lt;&gt;0,VLOOKUP($B23,'Room Details'!$A$4:$H$81,6,FALSE),"")</f>
        <v>0</v>
      </c>
      <c r="H23" s="12">
        <f>IF(C23&lt;&gt;0,VLOOKUP($B23,'Room Details'!$A$4:$H$81,7,FALSE),"")</f>
        <v>0</v>
      </c>
      <c r="I23" s="18">
        <f>IF(C23&lt;&gt;0,VLOOKUP($B23,'Room Details'!$A$4:$H$81,8,FALSE),"")</f>
        <v>0</v>
      </c>
      <c r="J23" s="9"/>
      <c r="K23" s="17">
        <f t="shared" si="1"/>
        <v>8</v>
      </c>
      <c r="L23" s="12">
        <f t="shared" si="0"/>
        <v>8</v>
      </c>
      <c r="M23" s="12">
        <f t="shared" si="0"/>
        <v>0</v>
      </c>
      <c r="N23" s="12">
        <f t="shared" si="0"/>
        <v>0</v>
      </c>
      <c r="O23" s="18">
        <f t="shared" si="0"/>
        <v>0</v>
      </c>
    </row>
    <row r="24" spans="1:15">
      <c r="A24" s="38"/>
      <c r="B24" s="36" t="s">
        <v>71</v>
      </c>
      <c r="C24" s="46">
        <v>2</v>
      </c>
      <c r="D24" s="12"/>
      <c r="E24" s="12">
        <f>IF(C24&lt;&gt;0,VLOOKUP($B24,'Room Details'!$A$4:$H$81,4,FALSE),"")</f>
        <v>8</v>
      </c>
      <c r="F24" s="12">
        <f>IF(C24&lt;&gt;0,VLOOKUP($B24,'Room Details'!$A$4:$H$81,5,FALSE),"")</f>
        <v>0</v>
      </c>
      <c r="G24" s="12">
        <f>IF(C24&lt;&gt;0,VLOOKUP($B24,'Room Details'!$A$4:$H$81,6,FALSE),"")</f>
        <v>8</v>
      </c>
      <c r="H24" s="12">
        <f>IF(C24&lt;&gt;0,VLOOKUP($B24,'Room Details'!$A$4:$H$81,7,FALSE),"")</f>
        <v>0</v>
      </c>
      <c r="I24" s="18">
        <f>IF(C24&lt;&gt;0,VLOOKUP($B24,'Room Details'!$A$4:$H$81,8,FALSE),"")</f>
        <v>0</v>
      </c>
      <c r="J24" s="9"/>
      <c r="K24" s="17">
        <f t="shared" si="1"/>
        <v>16</v>
      </c>
      <c r="L24" s="12">
        <f t="shared" si="0"/>
        <v>0</v>
      </c>
      <c r="M24" s="12">
        <f t="shared" si="0"/>
        <v>16</v>
      </c>
      <c r="N24" s="12">
        <f t="shared" si="0"/>
        <v>0</v>
      </c>
      <c r="O24" s="18">
        <f t="shared" si="0"/>
        <v>0</v>
      </c>
    </row>
    <row r="25" spans="1:15">
      <c r="A25" s="38"/>
      <c r="B25" s="36" t="s">
        <v>24</v>
      </c>
      <c r="C25" s="46">
        <v>2</v>
      </c>
      <c r="D25" s="12"/>
      <c r="E25" s="12">
        <f>IF(C25&lt;&gt;0,VLOOKUP($B25,'Room Details'!$A$4:$H$81,4,FALSE),"")</f>
        <v>4</v>
      </c>
      <c r="F25" s="12">
        <f>IF(C25&lt;&gt;0,VLOOKUP($B25,'Room Details'!$A$4:$H$81,5,FALSE),"")</f>
        <v>4</v>
      </c>
      <c r="G25" s="12">
        <f>IF(C25&lt;&gt;0,VLOOKUP($B25,'Room Details'!$A$4:$H$81,6,FALSE),"")</f>
        <v>0</v>
      </c>
      <c r="H25" s="12">
        <f>IF(C25&lt;&gt;0,VLOOKUP($B25,'Room Details'!$A$4:$H$81,7,FALSE),"")</f>
        <v>0</v>
      </c>
      <c r="I25" s="18">
        <f>IF(C25&lt;&gt;0,VLOOKUP($B25,'Room Details'!$A$4:$H$81,8,FALSE),"")</f>
        <v>0</v>
      </c>
      <c r="J25" s="9"/>
      <c r="K25" s="17">
        <f t="shared" si="1"/>
        <v>8</v>
      </c>
      <c r="L25" s="12">
        <f t="shared" si="0"/>
        <v>8</v>
      </c>
      <c r="M25" s="12">
        <f t="shared" si="0"/>
        <v>0</v>
      </c>
      <c r="N25" s="12">
        <f t="shared" si="0"/>
        <v>0</v>
      </c>
      <c r="O25" s="18">
        <f t="shared" si="0"/>
        <v>0</v>
      </c>
    </row>
    <row r="26" spans="1:15">
      <c r="A26" s="38"/>
      <c r="B26" s="36" t="s">
        <v>27</v>
      </c>
      <c r="C26" s="46">
        <v>2</v>
      </c>
      <c r="D26" s="12"/>
      <c r="E26" s="12">
        <f>IF(C26&lt;&gt;0,VLOOKUP($B26,'Room Details'!$A$4:$H$81,4,FALSE),"")</f>
        <v>0</v>
      </c>
      <c r="F26" s="12">
        <f>IF(C26&lt;&gt;0,VLOOKUP($B26,'Room Details'!$A$4:$H$81,5,FALSE),"")</f>
        <v>0</v>
      </c>
      <c r="G26" s="12">
        <f>IF(C26&lt;&gt;0,VLOOKUP($B26,'Room Details'!$A$4:$H$81,6,FALSE),"")</f>
        <v>0</v>
      </c>
      <c r="H26" s="12">
        <f>IF(C26&lt;&gt;0,VLOOKUP($B26,'Room Details'!$A$4:$H$81,7,FALSE),"")</f>
        <v>0</v>
      </c>
      <c r="I26" s="18">
        <f>IF(C26&lt;&gt;0,VLOOKUP($B26,'Room Details'!$A$4:$H$81,8,FALSE),"")</f>
        <v>0</v>
      </c>
      <c r="J26" s="9"/>
      <c r="K26" s="17">
        <f t="shared" si="1"/>
        <v>0</v>
      </c>
      <c r="L26" s="12">
        <f t="shared" si="0"/>
        <v>0</v>
      </c>
      <c r="M26" s="12">
        <f t="shared" si="0"/>
        <v>0</v>
      </c>
      <c r="N26" s="12">
        <f t="shared" si="0"/>
        <v>0</v>
      </c>
      <c r="O26" s="18">
        <f t="shared" si="0"/>
        <v>0</v>
      </c>
    </row>
    <row r="27" spans="1:15">
      <c r="A27" s="38"/>
      <c r="B27" s="36" t="s">
        <v>29</v>
      </c>
      <c r="C27" s="46">
        <v>4</v>
      </c>
      <c r="D27" s="12"/>
      <c r="E27" s="12">
        <f>IF(C27&lt;&gt;0,VLOOKUP($B27,'Room Details'!$A$4:$H$81,4,FALSE),"")</f>
        <v>0</v>
      </c>
      <c r="F27" s="12">
        <f>IF(C27&lt;&gt;0,VLOOKUP($B27,'Room Details'!$A$4:$H$81,5,FALSE),"")</f>
        <v>0</v>
      </c>
      <c r="G27" s="12">
        <f>IF(C27&lt;&gt;0,VLOOKUP($B27,'Room Details'!$A$4:$H$81,6,FALSE),"")</f>
        <v>0</v>
      </c>
      <c r="H27" s="12">
        <f>IF(C27&lt;&gt;0,VLOOKUP($B27,'Room Details'!$A$4:$H$81,7,FALSE),"")</f>
        <v>0</v>
      </c>
      <c r="I27" s="18">
        <f>IF(C27&lt;&gt;0,VLOOKUP($B27,'Room Details'!$A$4:$H$81,8,FALSE),"")</f>
        <v>0</v>
      </c>
      <c r="J27" s="9"/>
      <c r="K27" s="17">
        <f t="shared" si="1"/>
        <v>0</v>
      </c>
      <c r="L27" s="12">
        <f t="shared" si="0"/>
        <v>0</v>
      </c>
      <c r="M27" s="12">
        <f t="shared" si="0"/>
        <v>0</v>
      </c>
      <c r="N27" s="12">
        <f t="shared" si="0"/>
        <v>0</v>
      </c>
      <c r="O27" s="18">
        <f t="shared" si="0"/>
        <v>0</v>
      </c>
    </row>
    <row r="28" spans="1:15">
      <c r="A28" s="38"/>
      <c r="B28" s="36" t="s">
        <v>34</v>
      </c>
      <c r="C28" s="46">
        <v>4</v>
      </c>
      <c r="D28" s="12"/>
      <c r="E28" s="12">
        <f>IF(C28&lt;&gt;0,VLOOKUP($B28,'Room Details'!$A$4:$H$81,4,FALSE),"")</f>
        <v>2</v>
      </c>
      <c r="F28" s="12">
        <f>IF(C28&lt;&gt;0,VLOOKUP($B28,'Room Details'!$A$4:$H$81,5,FALSE),"")</f>
        <v>0</v>
      </c>
      <c r="G28" s="12">
        <f>IF(C28&lt;&gt;0,VLOOKUP($B28,'Room Details'!$A$4:$H$81,6,FALSE),"")</f>
        <v>0</v>
      </c>
      <c r="H28" s="12">
        <f>IF(C28&lt;&gt;0,VLOOKUP($B28,'Room Details'!$A$4:$H$81,7,FALSE),"")</f>
        <v>0</v>
      </c>
      <c r="I28" s="18">
        <f>IF(C28&lt;&gt;0,VLOOKUP($B28,'Room Details'!$A$4:$H$81,8,FALSE),"")</f>
        <v>0</v>
      </c>
      <c r="J28" s="9"/>
      <c r="K28" s="17">
        <f t="shared" si="1"/>
        <v>8</v>
      </c>
      <c r="L28" s="12">
        <f t="shared" si="1"/>
        <v>0</v>
      </c>
      <c r="M28" s="12">
        <f t="shared" si="1"/>
        <v>0</v>
      </c>
      <c r="N28" s="12">
        <f t="shared" si="1"/>
        <v>0</v>
      </c>
      <c r="O28" s="18">
        <f t="shared" si="1"/>
        <v>0</v>
      </c>
    </row>
    <row r="29" spans="1:15">
      <c r="A29" s="38"/>
      <c r="B29" s="36"/>
      <c r="C29" s="46"/>
      <c r="D29" s="12"/>
      <c r="E29" s="12" t="str">
        <f>IF(C29&lt;&gt;0,VLOOKUP($B29,'Room Details'!$A$4:$H$81,4,FALSE),"")</f>
        <v/>
      </c>
      <c r="F29" s="12" t="str">
        <f>IF(C29&lt;&gt;0,VLOOKUP($B29,'Room Details'!$A$4:$H$81,5,FALSE),"")</f>
        <v/>
      </c>
      <c r="G29" s="12" t="str">
        <f>IF(C29&lt;&gt;0,VLOOKUP($B29,'Room Details'!$A$4:$H$81,6,FALSE),"")</f>
        <v/>
      </c>
      <c r="H29" s="12" t="str">
        <f>IF(C29&lt;&gt;0,VLOOKUP($B29,'Room Details'!$A$4:$H$81,7,FALSE),"")</f>
        <v/>
      </c>
      <c r="I29" s="18" t="str">
        <f>IF(C29&lt;&gt;0,VLOOKUP($B29,'Room Details'!$A$4:$H$81,8,FALSE),"")</f>
        <v/>
      </c>
      <c r="J29" s="9"/>
      <c r="K29" s="17" t="str">
        <f t="shared" ref="K29:O44" si="2">IF($C29&lt;&gt;0,$C29*E29,"")</f>
        <v/>
      </c>
      <c r="L29" s="12" t="str">
        <f t="shared" si="2"/>
        <v/>
      </c>
      <c r="M29" s="12" t="str">
        <f t="shared" si="2"/>
        <v/>
      </c>
      <c r="N29" s="12" t="str">
        <f t="shared" si="2"/>
        <v/>
      </c>
      <c r="O29" s="18" t="str">
        <f t="shared" si="2"/>
        <v/>
      </c>
    </row>
    <row r="30" spans="1:15">
      <c r="A30" s="38" t="s">
        <v>98</v>
      </c>
      <c r="B30" s="36" t="s">
        <v>42</v>
      </c>
      <c r="C30" s="46">
        <v>1</v>
      </c>
      <c r="D30" s="12"/>
      <c r="E30" s="12">
        <f>IF(C30&lt;&gt;0,VLOOKUP($B30,'Room Details'!$A$4:$H$81,4,FALSE),"")</f>
        <v>0</v>
      </c>
      <c r="F30" s="12">
        <f>IF(C30&lt;&gt;0,VLOOKUP($B30,'Room Details'!$A$4:$H$81,5,FALSE),"")</f>
        <v>0</v>
      </c>
      <c r="G30" s="12">
        <f>IF(C30&lt;&gt;0,VLOOKUP($B30,'Room Details'!$A$4:$H$81,6,FALSE),"")</f>
        <v>0</v>
      </c>
      <c r="H30" s="12">
        <f>IF(C30&lt;&gt;0,VLOOKUP($B30,'Room Details'!$A$4:$H$81,7,FALSE),"")</f>
        <v>0</v>
      </c>
      <c r="I30" s="18">
        <f>IF(C30&lt;&gt;0,VLOOKUP($B30,'Room Details'!$A$4:$H$81,8,FALSE),"")</f>
        <v>0</v>
      </c>
      <c r="J30" s="9"/>
      <c r="K30" s="17">
        <f t="shared" si="2"/>
        <v>0</v>
      </c>
      <c r="L30" s="12">
        <f t="shared" si="2"/>
        <v>0</v>
      </c>
      <c r="M30" s="12">
        <f t="shared" si="2"/>
        <v>0</v>
      </c>
      <c r="N30" s="12">
        <f t="shared" si="2"/>
        <v>0</v>
      </c>
      <c r="O30" s="18">
        <f t="shared" si="2"/>
        <v>0</v>
      </c>
    </row>
    <row r="31" spans="1:15">
      <c r="A31" s="38"/>
      <c r="B31" s="36" t="s">
        <v>17</v>
      </c>
      <c r="C31" s="46">
        <v>1</v>
      </c>
      <c r="D31" s="12"/>
      <c r="E31" s="12">
        <f>IF(C31&lt;&gt;0,VLOOKUP($B31,'Room Details'!$A$4:$H$81,4,FALSE),"")</f>
        <v>3</v>
      </c>
      <c r="F31" s="12">
        <f>IF(C31&lt;&gt;0,VLOOKUP($B31,'Room Details'!$A$4:$H$81,5,FALSE),"")</f>
        <v>0</v>
      </c>
      <c r="G31" s="12">
        <f>IF(C31&lt;&gt;0,VLOOKUP($B31,'Room Details'!$A$4:$H$81,6,FALSE),"")</f>
        <v>3</v>
      </c>
      <c r="H31" s="12">
        <f>IF(C31&lt;&gt;0,VLOOKUP($B31,'Room Details'!$A$4:$H$81,7,FALSE),"")</f>
        <v>0</v>
      </c>
      <c r="I31" s="18">
        <f>IF(C31&lt;&gt;0,VLOOKUP($B31,'Room Details'!$A$4:$H$81,8,FALSE),"")</f>
        <v>0</v>
      </c>
      <c r="J31" s="9"/>
      <c r="K31" s="17">
        <f t="shared" si="2"/>
        <v>3</v>
      </c>
      <c r="L31" s="12">
        <f t="shared" si="2"/>
        <v>0</v>
      </c>
      <c r="M31" s="12">
        <f t="shared" si="2"/>
        <v>3</v>
      </c>
      <c r="N31" s="12">
        <f t="shared" si="2"/>
        <v>0</v>
      </c>
      <c r="O31" s="18">
        <f t="shared" si="2"/>
        <v>0</v>
      </c>
    </row>
    <row r="32" spans="1:15">
      <c r="A32" s="38"/>
      <c r="B32" s="36" t="s">
        <v>18</v>
      </c>
      <c r="C32" s="46">
        <v>1</v>
      </c>
      <c r="D32" s="12"/>
      <c r="E32" s="12">
        <f>IF(C32&lt;&gt;0,VLOOKUP($B32,'Room Details'!$A$4:$H$81,4,FALSE),"")</f>
        <v>3</v>
      </c>
      <c r="F32" s="12">
        <f>IF(C32&lt;&gt;0,VLOOKUP($B32,'Room Details'!$A$4:$H$81,5,FALSE),"")</f>
        <v>0</v>
      </c>
      <c r="G32" s="12">
        <f>IF(C32&lt;&gt;0,VLOOKUP($B32,'Room Details'!$A$4:$H$81,6,FALSE),"")</f>
        <v>3</v>
      </c>
      <c r="H32" s="12">
        <f>IF(C32&lt;&gt;0,VLOOKUP($B32,'Room Details'!$A$4:$H$81,7,FALSE),"")</f>
        <v>0</v>
      </c>
      <c r="I32" s="18">
        <f>IF(C32&lt;&gt;0,VLOOKUP($B32,'Room Details'!$A$4:$H$81,8,FALSE),"")</f>
        <v>0</v>
      </c>
      <c r="J32" s="9"/>
      <c r="K32" s="17">
        <f t="shared" si="2"/>
        <v>3</v>
      </c>
      <c r="L32" s="12">
        <f t="shared" si="2"/>
        <v>0</v>
      </c>
      <c r="M32" s="12">
        <f t="shared" si="2"/>
        <v>3</v>
      </c>
      <c r="N32" s="12">
        <f t="shared" si="2"/>
        <v>0</v>
      </c>
      <c r="O32" s="18">
        <f t="shared" si="2"/>
        <v>0</v>
      </c>
    </row>
    <row r="33" spans="1:15">
      <c r="A33" s="38"/>
      <c r="B33" s="36" t="s">
        <v>47</v>
      </c>
      <c r="C33" s="46">
        <v>1</v>
      </c>
      <c r="D33" s="12"/>
      <c r="E33" s="12">
        <f>IF(C33&lt;&gt;0,VLOOKUP($B33,'Room Details'!$A$4:$H$81,4,FALSE),"")</f>
        <v>1</v>
      </c>
      <c r="F33" s="12">
        <f>IF(C33&lt;&gt;0,VLOOKUP($B33,'Room Details'!$A$4:$H$81,5,FALSE),"")</f>
        <v>1</v>
      </c>
      <c r="G33" s="12">
        <f>IF(C33&lt;&gt;0,VLOOKUP($B33,'Room Details'!$A$4:$H$81,6,FALSE),"")</f>
        <v>1</v>
      </c>
      <c r="H33" s="12">
        <f>IF(C33&lt;&gt;0,VLOOKUP($B33,'Room Details'!$A$4:$H$81,7,FALSE),"")</f>
        <v>1</v>
      </c>
      <c r="I33" s="18">
        <f>IF(C33&lt;&gt;0,VLOOKUP($B33,'Room Details'!$A$4:$H$81,8,FALSE),"")</f>
        <v>1</v>
      </c>
      <c r="J33" s="9"/>
      <c r="K33" s="17">
        <f t="shared" si="2"/>
        <v>1</v>
      </c>
      <c r="L33" s="12">
        <f t="shared" si="2"/>
        <v>1</v>
      </c>
      <c r="M33" s="12">
        <f t="shared" si="2"/>
        <v>1</v>
      </c>
      <c r="N33" s="12">
        <f t="shared" si="2"/>
        <v>1</v>
      </c>
      <c r="O33" s="18">
        <f t="shared" si="2"/>
        <v>1</v>
      </c>
    </row>
    <row r="34" spans="1:15">
      <c r="A34" s="38"/>
      <c r="B34" s="36" t="s">
        <v>48</v>
      </c>
      <c r="C34" s="46">
        <v>1</v>
      </c>
      <c r="D34" s="12"/>
      <c r="E34" s="12">
        <f>IF(C34&lt;&gt;0,VLOOKUP($B34,'Room Details'!$A$4:$H$81,4,FALSE),"")</f>
        <v>8</v>
      </c>
      <c r="F34" s="12">
        <f>IF(C34&lt;&gt;0,VLOOKUP($B34,'Room Details'!$A$4:$H$81,5,FALSE),"")</f>
        <v>0</v>
      </c>
      <c r="G34" s="12">
        <f>IF(C34&lt;&gt;0,VLOOKUP($B34,'Room Details'!$A$4:$H$81,6,FALSE),"")</f>
        <v>8</v>
      </c>
      <c r="H34" s="12">
        <f>IF(C34&lt;&gt;0,VLOOKUP($B34,'Room Details'!$A$4:$H$81,7,FALSE),"")</f>
        <v>0</v>
      </c>
      <c r="I34" s="18">
        <f>IF(C34&lt;&gt;0,VLOOKUP($B34,'Room Details'!$A$4:$H$81,8,FALSE),"")</f>
        <v>0</v>
      </c>
      <c r="J34" s="9"/>
      <c r="K34" s="17">
        <f t="shared" si="2"/>
        <v>8</v>
      </c>
      <c r="L34" s="12">
        <f t="shared" si="2"/>
        <v>0</v>
      </c>
      <c r="M34" s="12">
        <f t="shared" si="2"/>
        <v>8</v>
      </c>
      <c r="N34" s="12">
        <f t="shared" si="2"/>
        <v>0</v>
      </c>
      <c r="O34" s="18">
        <f t="shared" si="2"/>
        <v>0</v>
      </c>
    </row>
    <row r="35" spans="1:15">
      <c r="A35" s="38"/>
      <c r="B35" s="36" t="s">
        <v>52</v>
      </c>
      <c r="C35" s="46">
        <v>1</v>
      </c>
      <c r="D35" s="12"/>
      <c r="E35" s="12">
        <f>IF(C35&lt;&gt;0,VLOOKUP($B35,'Room Details'!$A$4:$H$81,4,FALSE),"")</f>
        <v>0</v>
      </c>
      <c r="F35" s="12">
        <f>IF(C35&lt;&gt;0,VLOOKUP($B35,'Room Details'!$A$4:$H$81,5,FALSE),"")</f>
        <v>0</v>
      </c>
      <c r="G35" s="12">
        <f>IF(C35&lt;&gt;0,VLOOKUP($B35,'Room Details'!$A$4:$H$81,6,FALSE),"")</f>
        <v>0</v>
      </c>
      <c r="H35" s="12">
        <f>IF(C35&lt;&gt;0,VLOOKUP($B35,'Room Details'!$A$4:$H$81,7,FALSE),"")</f>
        <v>0</v>
      </c>
      <c r="I35" s="18">
        <f>IF(C35&lt;&gt;0,VLOOKUP($B35,'Room Details'!$A$4:$H$81,8,FALSE),"")</f>
        <v>0</v>
      </c>
      <c r="J35" s="9"/>
      <c r="K35" s="17">
        <f t="shared" si="2"/>
        <v>0</v>
      </c>
      <c r="L35" s="12">
        <f t="shared" si="2"/>
        <v>0</v>
      </c>
      <c r="M35" s="12">
        <f t="shared" si="2"/>
        <v>0</v>
      </c>
      <c r="N35" s="12">
        <f t="shared" si="2"/>
        <v>0</v>
      </c>
      <c r="O35" s="18">
        <f t="shared" si="2"/>
        <v>0</v>
      </c>
    </row>
    <row r="36" spans="1:15">
      <c r="A36" s="38"/>
      <c r="B36" s="36" t="s">
        <v>54</v>
      </c>
      <c r="C36" s="46">
        <v>2</v>
      </c>
      <c r="D36" s="12"/>
      <c r="E36" s="12">
        <f>IF(C36&lt;&gt;0,VLOOKUP($B36,'Room Details'!$A$4:$H$81,4,FALSE),"")</f>
        <v>8</v>
      </c>
      <c r="F36" s="12">
        <f>IF(C36&lt;&gt;0,VLOOKUP($B36,'Room Details'!$A$4:$H$81,5,FALSE),"")</f>
        <v>8</v>
      </c>
      <c r="G36" s="12">
        <f>IF(C36&lt;&gt;0,VLOOKUP($B36,'Room Details'!$A$4:$H$81,6,FALSE),"")</f>
        <v>8</v>
      </c>
      <c r="H36" s="12">
        <f>IF(C36&lt;&gt;0,VLOOKUP($B36,'Room Details'!$A$4:$H$81,7,FALSE),"")</f>
        <v>8</v>
      </c>
      <c r="I36" s="18">
        <f>IF(C36&lt;&gt;0,VLOOKUP($B36,'Room Details'!$A$4:$H$81,8,FALSE),"")</f>
        <v>8</v>
      </c>
      <c r="J36" s="9"/>
      <c r="K36" s="17">
        <f t="shared" si="2"/>
        <v>16</v>
      </c>
      <c r="L36" s="12">
        <f t="shared" si="2"/>
        <v>16</v>
      </c>
      <c r="M36" s="12">
        <f t="shared" si="2"/>
        <v>16</v>
      </c>
      <c r="N36" s="12">
        <f t="shared" si="2"/>
        <v>16</v>
      </c>
      <c r="O36" s="18">
        <f t="shared" si="2"/>
        <v>16</v>
      </c>
    </row>
    <row r="37" spans="1:15">
      <c r="A37" s="38"/>
      <c r="B37" s="36" t="s">
        <v>56</v>
      </c>
      <c r="C37" s="46">
        <v>1</v>
      </c>
      <c r="D37" s="12"/>
      <c r="E37" s="12">
        <f>IF(C37&lt;&gt;0,VLOOKUP($B37,'Room Details'!$A$4:$H$81,4,FALSE),"")</f>
        <v>7</v>
      </c>
      <c r="F37" s="12">
        <f>IF(C37&lt;&gt;0,VLOOKUP($B37,'Room Details'!$A$4:$H$81,5,FALSE),"")</f>
        <v>0</v>
      </c>
      <c r="G37" s="12">
        <f>IF(C37&lt;&gt;0,VLOOKUP($B37,'Room Details'!$A$4:$H$81,6,FALSE),"")</f>
        <v>7</v>
      </c>
      <c r="H37" s="12">
        <f>IF(C37&lt;&gt;0,VLOOKUP($B37,'Room Details'!$A$4:$H$81,7,FALSE),"")</f>
        <v>0</v>
      </c>
      <c r="I37" s="18">
        <f>IF(C37&lt;&gt;0,VLOOKUP($B37,'Room Details'!$A$4:$H$81,8,FALSE),"")</f>
        <v>0</v>
      </c>
      <c r="J37" s="9"/>
      <c r="K37" s="17">
        <f t="shared" si="2"/>
        <v>7</v>
      </c>
      <c r="L37" s="12">
        <f t="shared" si="2"/>
        <v>0</v>
      </c>
      <c r="M37" s="12">
        <f t="shared" si="2"/>
        <v>7</v>
      </c>
      <c r="N37" s="12">
        <f t="shared" si="2"/>
        <v>0</v>
      </c>
      <c r="O37" s="18">
        <f t="shared" si="2"/>
        <v>0</v>
      </c>
    </row>
    <row r="38" spans="1:15">
      <c r="A38" s="38"/>
      <c r="B38" s="36" t="s">
        <v>19</v>
      </c>
      <c r="C38" s="46">
        <v>1</v>
      </c>
      <c r="D38" s="12"/>
      <c r="E38" s="12">
        <f>IF(C38&lt;&gt;0,VLOOKUP($B38,'Room Details'!$A$4:$H$81,4,FALSE),"")</f>
        <v>5</v>
      </c>
      <c r="F38" s="12">
        <f>IF(C38&lt;&gt;0,VLOOKUP($B38,'Room Details'!$A$4:$H$81,5,FALSE),"")</f>
        <v>5</v>
      </c>
      <c r="G38" s="12">
        <f>IF(C38&lt;&gt;0,VLOOKUP($B38,'Room Details'!$A$4:$H$81,6,FALSE),"")</f>
        <v>5</v>
      </c>
      <c r="H38" s="12">
        <f>IF(C38&lt;&gt;0,VLOOKUP($B38,'Room Details'!$A$4:$H$81,7,FALSE),"")</f>
        <v>5</v>
      </c>
      <c r="I38" s="18">
        <f>IF(C38&lt;&gt;0,VLOOKUP($B38,'Room Details'!$A$4:$H$81,8,FALSE),"")</f>
        <v>5</v>
      </c>
      <c r="J38" s="9"/>
      <c r="K38" s="17">
        <f t="shared" si="2"/>
        <v>5</v>
      </c>
      <c r="L38" s="12">
        <f t="shared" si="2"/>
        <v>5</v>
      </c>
      <c r="M38" s="12">
        <f t="shared" si="2"/>
        <v>5</v>
      </c>
      <c r="N38" s="12">
        <f t="shared" si="2"/>
        <v>5</v>
      </c>
      <c r="O38" s="18">
        <f t="shared" si="2"/>
        <v>5</v>
      </c>
    </row>
    <row r="39" spans="1:15">
      <c r="A39" s="38"/>
      <c r="B39" s="36" t="s">
        <v>60</v>
      </c>
      <c r="C39" s="46">
        <v>1</v>
      </c>
      <c r="D39" s="12"/>
      <c r="E39" s="12">
        <f>IF(C39&lt;&gt;0,VLOOKUP($B39,'Room Details'!$A$4:$H$81,4,FALSE),"")</f>
        <v>8</v>
      </c>
      <c r="F39" s="12">
        <f>IF(C39&lt;&gt;0,VLOOKUP($B39,'Room Details'!$A$4:$H$81,5,FALSE),"")</f>
        <v>0</v>
      </c>
      <c r="G39" s="12">
        <f>IF(C39&lt;&gt;0,VLOOKUP($B39,'Room Details'!$A$4:$H$81,6,FALSE),"")</f>
        <v>8</v>
      </c>
      <c r="H39" s="12">
        <f>IF(C39&lt;&gt;0,VLOOKUP($B39,'Room Details'!$A$4:$H$81,7,FALSE),"")</f>
        <v>8</v>
      </c>
      <c r="I39" s="18">
        <f>IF(C39&lt;&gt;0,VLOOKUP($B39,'Room Details'!$A$4:$H$81,8,FALSE),"")</f>
        <v>0</v>
      </c>
      <c r="J39" s="9"/>
      <c r="K39" s="17">
        <f t="shared" si="2"/>
        <v>8</v>
      </c>
      <c r="L39" s="12">
        <f t="shared" si="2"/>
        <v>0</v>
      </c>
      <c r="M39" s="12">
        <f t="shared" si="2"/>
        <v>8</v>
      </c>
      <c r="N39" s="12">
        <f t="shared" si="2"/>
        <v>8</v>
      </c>
      <c r="O39" s="18">
        <f t="shared" si="2"/>
        <v>0</v>
      </c>
    </row>
    <row r="40" spans="1:15">
      <c r="A40" s="38"/>
      <c r="B40" s="36" t="s">
        <v>67</v>
      </c>
      <c r="C40" s="46">
        <v>1</v>
      </c>
      <c r="D40" s="12"/>
      <c r="E40" s="12">
        <f>IF(C40&lt;&gt;0,VLOOKUP($B40,'Room Details'!$A$4:$H$81,4,FALSE),"")</f>
        <v>12</v>
      </c>
      <c r="F40" s="12">
        <f>IF(C40&lt;&gt;0,VLOOKUP($B40,'Room Details'!$A$4:$H$81,5,FALSE),"")</f>
        <v>12</v>
      </c>
      <c r="G40" s="12">
        <f>IF(C40&lt;&gt;0,VLOOKUP($B40,'Room Details'!$A$4:$H$81,6,FALSE),"")</f>
        <v>0</v>
      </c>
      <c r="H40" s="12">
        <f>IF(C40&lt;&gt;0,VLOOKUP($B40,'Room Details'!$A$4:$H$81,7,FALSE),"")</f>
        <v>12</v>
      </c>
      <c r="I40" s="18">
        <f>IF(C40&lt;&gt;0,VLOOKUP($B40,'Room Details'!$A$4:$H$81,8,FALSE),"")</f>
        <v>0</v>
      </c>
      <c r="J40" s="9"/>
      <c r="K40" s="17">
        <f t="shared" si="2"/>
        <v>12</v>
      </c>
      <c r="L40" s="12">
        <f t="shared" si="2"/>
        <v>12</v>
      </c>
      <c r="M40" s="12">
        <f t="shared" si="2"/>
        <v>0</v>
      </c>
      <c r="N40" s="12">
        <f t="shared" si="2"/>
        <v>12</v>
      </c>
      <c r="O40" s="18">
        <f t="shared" si="2"/>
        <v>0</v>
      </c>
    </row>
    <row r="41" spans="1:15">
      <c r="A41" s="38"/>
      <c r="B41" s="36" t="s">
        <v>71</v>
      </c>
      <c r="C41" s="46">
        <v>1</v>
      </c>
      <c r="D41" s="12"/>
      <c r="E41" s="12">
        <f>IF(C41&lt;&gt;0,VLOOKUP($B41,'Room Details'!$A$4:$H$81,4,FALSE),"")</f>
        <v>8</v>
      </c>
      <c r="F41" s="12">
        <f>IF(C41&lt;&gt;0,VLOOKUP($B41,'Room Details'!$A$4:$H$81,5,FALSE),"")</f>
        <v>0</v>
      </c>
      <c r="G41" s="12">
        <f>IF(C41&lt;&gt;0,VLOOKUP($B41,'Room Details'!$A$4:$H$81,6,FALSE),"")</f>
        <v>8</v>
      </c>
      <c r="H41" s="12">
        <f>IF(C41&lt;&gt;0,VLOOKUP($B41,'Room Details'!$A$4:$H$81,7,FALSE),"")</f>
        <v>0</v>
      </c>
      <c r="I41" s="18">
        <f>IF(C41&lt;&gt;0,VLOOKUP($B41,'Room Details'!$A$4:$H$81,8,FALSE),"")</f>
        <v>0</v>
      </c>
      <c r="J41" s="9"/>
      <c r="K41" s="17">
        <f t="shared" si="2"/>
        <v>8</v>
      </c>
      <c r="L41" s="12">
        <f t="shared" si="2"/>
        <v>0</v>
      </c>
      <c r="M41" s="12">
        <f t="shared" si="2"/>
        <v>8</v>
      </c>
      <c r="N41" s="12">
        <f t="shared" si="2"/>
        <v>0</v>
      </c>
      <c r="O41" s="18">
        <f t="shared" si="2"/>
        <v>0</v>
      </c>
    </row>
    <row r="42" spans="1:15">
      <c r="A42" s="38"/>
      <c r="B42" s="36" t="s">
        <v>24</v>
      </c>
      <c r="C42" s="46">
        <v>1</v>
      </c>
      <c r="D42" s="12"/>
      <c r="E42" s="12">
        <f>IF(C42&lt;&gt;0,VLOOKUP($B42,'Room Details'!$A$4:$H$81,4,FALSE),"")</f>
        <v>4</v>
      </c>
      <c r="F42" s="12">
        <f>IF(C42&lt;&gt;0,VLOOKUP($B42,'Room Details'!$A$4:$H$81,5,FALSE),"")</f>
        <v>4</v>
      </c>
      <c r="G42" s="12">
        <f>IF(C42&lt;&gt;0,VLOOKUP($B42,'Room Details'!$A$4:$H$81,6,FALSE),"")</f>
        <v>0</v>
      </c>
      <c r="H42" s="12">
        <f>IF(C42&lt;&gt;0,VLOOKUP($B42,'Room Details'!$A$4:$H$81,7,FALSE),"")</f>
        <v>0</v>
      </c>
      <c r="I42" s="18">
        <f>IF(C42&lt;&gt;0,VLOOKUP($B42,'Room Details'!$A$4:$H$81,8,FALSE),"")</f>
        <v>0</v>
      </c>
      <c r="J42" s="9"/>
      <c r="K42" s="17">
        <f t="shared" si="2"/>
        <v>4</v>
      </c>
      <c r="L42" s="12">
        <f t="shared" si="2"/>
        <v>4</v>
      </c>
      <c r="M42" s="12">
        <f t="shared" si="2"/>
        <v>0</v>
      </c>
      <c r="N42" s="12">
        <f t="shared" si="2"/>
        <v>0</v>
      </c>
      <c r="O42" s="18">
        <f t="shared" si="2"/>
        <v>0</v>
      </c>
    </row>
    <row r="43" spans="1:15">
      <c r="A43" s="38"/>
      <c r="B43" s="36" t="s">
        <v>27</v>
      </c>
      <c r="C43" s="46">
        <v>1</v>
      </c>
      <c r="D43" s="12"/>
      <c r="E43" s="12">
        <f>IF(C43&lt;&gt;0,VLOOKUP($B43,'Room Details'!$A$4:$H$81,4,FALSE),"")</f>
        <v>0</v>
      </c>
      <c r="F43" s="12">
        <f>IF(C43&lt;&gt;0,VLOOKUP($B43,'Room Details'!$A$4:$H$81,5,FALSE),"")</f>
        <v>0</v>
      </c>
      <c r="G43" s="12">
        <f>IF(C43&lt;&gt;0,VLOOKUP($B43,'Room Details'!$A$4:$H$81,6,FALSE),"")</f>
        <v>0</v>
      </c>
      <c r="H43" s="12">
        <f>IF(C43&lt;&gt;0,VLOOKUP($B43,'Room Details'!$A$4:$H$81,7,FALSE),"")</f>
        <v>0</v>
      </c>
      <c r="I43" s="18">
        <f>IF(C43&lt;&gt;0,VLOOKUP($B43,'Room Details'!$A$4:$H$81,8,FALSE),"")</f>
        <v>0</v>
      </c>
      <c r="J43" s="9"/>
      <c r="K43" s="17">
        <f t="shared" si="2"/>
        <v>0</v>
      </c>
      <c r="L43" s="12">
        <f t="shared" si="2"/>
        <v>0</v>
      </c>
      <c r="M43" s="12">
        <f t="shared" si="2"/>
        <v>0</v>
      </c>
      <c r="N43" s="12">
        <f t="shared" si="2"/>
        <v>0</v>
      </c>
      <c r="O43" s="18">
        <f t="shared" si="2"/>
        <v>0</v>
      </c>
    </row>
    <row r="44" spans="1:15">
      <c r="A44" s="38"/>
      <c r="B44" s="36" t="s">
        <v>28</v>
      </c>
      <c r="C44" s="46">
        <v>1</v>
      </c>
      <c r="D44" s="12"/>
      <c r="E44" s="12">
        <f>IF(C44&lt;&gt;0,VLOOKUP($B44,'Room Details'!$A$4:$H$81,4,FALSE),"")</f>
        <v>12</v>
      </c>
      <c r="F44" s="12">
        <f>IF(C44&lt;&gt;0,VLOOKUP($B44,'Room Details'!$A$4:$H$81,5,FALSE),"")</f>
        <v>0</v>
      </c>
      <c r="G44" s="12">
        <f>IF(C44&lt;&gt;0,VLOOKUP($B44,'Room Details'!$A$4:$H$81,6,FALSE),"")</f>
        <v>0</v>
      </c>
      <c r="H44" s="12">
        <f>IF(C44&lt;&gt;0,VLOOKUP($B44,'Room Details'!$A$4:$H$81,7,FALSE),"")</f>
        <v>0</v>
      </c>
      <c r="I44" s="18">
        <f>IF(C44&lt;&gt;0,VLOOKUP($B44,'Room Details'!$A$4:$H$81,8,FALSE),"")</f>
        <v>0</v>
      </c>
      <c r="J44" s="9"/>
      <c r="K44" s="17">
        <f t="shared" si="2"/>
        <v>12</v>
      </c>
      <c r="L44" s="12">
        <f t="shared" si="2"/>
        <v>0</v>
      </c>
      <c r="M44" s="12">
        <f t="shared" si="2"/>
        <v>0</v>
      </c>
      <c r="N44" s="12">
        <f t="shared" si="2"/>
        <v>0</v>
      </c>
      <c r="O44" s="18">
        <f t="shared" si="2"/>
        <v>0</v>
      </c>
    </row>
    <row r="45" spans="1:15">
      <c r="A45" s="38"/>
      <c r="B45" s="36" t="s">
        <v>29</v>
      </c>
      <c r="C45" s="46">
        <v>2</v>
      </c>
      <c r="D45" s="12"/>
      <c r="E45" s="12">
        <f>IF(C45&lt;&gt;0,VLOOKUP($B45,'Room Details'!$A$4:$H$81,4,FALSE),"")</f>
        <v>0</v>
      </c>
      <c r="F45" s="12">
        <f>IF(C45&lt;&gt;0,VLOOKUP($B45,'Room Details'!$A$4:$H$81,5,FALSE),"")</f>
        <v>0</v>
      </c>
      <c r="G45" s="12">
        <f>IF(C45&lt;&gt;0,VLOOKUP($B45,'Room Details'!$A$4:$H$81,6,FALSE),"")</f>
        <v>0</v>
      </c>
      <c r="H45" s="12">
        <f>IF(C45&lt;&gt;0,VLOOKUP($B45,'Room Details'!$A$4:$H$81,7,FALSE),"")</f>
        <v>0</v>
      </c>
      <c r="I45" s="18">
        <f>IF(C45&lt;&gt;0,VLOOKUP($B45,'Room Details'!$A$4:$H$81,8,FALSE),"")</f>
        <v>0</v>
      </c>
      <c r="J45" s="9"/>
      <c r="K45" s="17">
        <f t="shared" ref="K45:O60" si="3">IF($C45&lt;&gt;0,$C45*E45,"")</f>
        <v>0</v>
      </c>
      <c r="L45" s="12">
        <f t="shared" si="3"/>
        <v>0</v>
      </c>
      <c r="M45" s="12">
        <f t="shared" si="3"/>
        <v>0</v>
      </c>
      <c r="N45" s="12">
        <f t="shared" si="3"/>
        <v>0</v>
      </c>
      <c r="O45" s="18">
        <f t="shared" si="3"/>
        <v>0</v>
      </c>
    </row>
    <row r="46" spans="1:15">
      <c r="A46" s="38"/>
      <c r="B46" s="36" t="s">
        <v>82</v>
      </c>
      <c r="C46" s="46">
        <v>1</v>
      </c>
      <c r="D46" s="12"/>
      <c r="E46" s="12">
        <f>IF(C46&lt;&gt;0,VLOOKUP($B46,'Room Details'!$A$4:$H$81,4,FALSE),"")</f>
        <v>5</v>
      </c>
      <c r="F46" s="12">
        <f>IF(C46&lt;&gt;0,VLOOKUP($B46,'Room Details'!$A$4:$H$81,5,FALSE),"")</f>
        <v>5</v>
      </c>
      <c r="G46" s="12">
        <f>IF(C46&lt;&gt;0,VLOOKUP($B46,'Room Details'!$A$4:$H$81,6,FALSE),"")</f>
        <v>5</v>
      </c>
      <c r="H46" s="12">
        <f>IF(C46&lt;&gt;0,VLOOKUP($B46,'Room Details'!$A$4:$H$81,7,FALSE),"")</f>
        <v>5</v>
      </c>
      <c r="I46" s="18">
        <f>IF(C46&lt;&gt;0,VLOOKUP($B46,'Room Details'!$A$4:$H$81,8,FALSE),"")</f>
        <v>5</v>
      </c>
      <c r="J46" s="9"/>
      <c r="K46" s="17">
        <f t="shared" si="3"/>
        <v>5</v>
      </c>
      <c r="L46" s="12">
        <f t="shared" si="3"/>
        <v>5</v>
      </c>
      <c r="M46" s="12">
        <f t="shared" si="3"/>
        <v>5</v>
      </c>
      <c r="N46" s="12">
        <f t="shared" si="3"/>
        <v>5</v>
      </c>
      <c r="O46" s="18">
        <f t="shared" si="3"/>
        <v>5</v>
      </c>
    </row>
    <row r="47" spans="1:15">
      <c r="A47" s="38"/>
      <c r="B47" s="36" t="s">
        <v>31</v>
      </c>
      <c r="C47" s="46">
        <v>1</v>
      </c>
      <c r="D47" s="12"/>
      <c r="E47" s="12">
        <f>IF(C47&lt;&gt;0,VLOOKUP($B47,'Room Details'!$A$4:$H$81,4,FALSE),"")</f>
        <v>0</v>
      </c>
      <c r="F47" s="12">
        <f>IF(C47&lt;&gt;0,VLOOKUP($B47,'Room Details'!$A$4:$H$81,5,FALSE),"")</f>
        <v>0</v>
      </c>
      <c r="G47" s="12">
        <f>IF(C47&lt;&gt;0,VLOOKUP($B47,'Room Details'!$A$4:$H$81,6,FALSE),"")</f>
        <v>4</v>
      </c>
      <c r="H47" s="12">
        <f>IF(C47&lt;&gt;0,VLOOKUP($B47,'Room Details'!$A$4:$H$81,7,FALSE),"")</f>
        <v>0</v>
      </c>
      <c r="I47" s="18">
        <f>IF(C47&lt;&gt;0,VLOOKUP($B47,'Room Details'!$A$4:$H$81,8,FALSE),"")</f>
        <v>0</v>
      </c>
      <c r="J47" s="9"/>
      <c r="K47" s="17">
        <f t="shared" si="3"/>
        <v>0</v>
      </c>
      <c r="L47" s="12">
        <f t="shared" si="3"/>
        <v>0</v>
      </c>
      <c r="M47" s="12">
        <f t="shared" si="3"/>
        <v>4</v>
      </c>
      <c r="N47" s="12">
        <f t="shared" si="3"/>
        <v>0</v>
      </c>
      <c r="O47" s="18">
        <f t="shared" si="3"/>
        <v>0</v>
      </c>
    </row>
    <row r="48" spans="1:15">
      <c r="A48" s="38"/>
      <c r="B48" s="36" t="s">
        <v>33</v>
      </c>
      <c r="C48" s="46">
        <v>1</v>
      </c>
      <c r="D48" s="12"/>
      <c r="E48" s="12">
        <f>IF(C48&lt;&gt;0,VLOOKUP($B48,'Room Details'!$A$4:$H$81,4,FALSE),"")</f>
        <v>1</v>
      </c>
      <c r="F48" s="12">
        <f>IF(C48&lt;&gt;0,VLOOKUP($B48,'Room Details'!$A$4:$H$81,5,FALSE),"")</f>
        <v>0</v>
      </c>
      <c r="G48" s="12">
        <f>IF(C48&lt;&gt;0,VLOOKUP($B48,'Room Details'!$A$4:$H$81,6,FALSE),"")</f>
        <v>1</v>
      </c>
      <c r="H48" s="12">
        <f>IF(C48&lt;&gt;0,VLOOKUP($B48,'Room Details'!$A$4:$H$81,7,FALSE),"")</f>
        <v>0</v>
      </c>
      <c r="I48" s="18">
        <f>IF(C48&lt;&gt;0,VLOOKUP($B48,'Room Details'!$A$4:$H$81,8,FALSE),"")</f>
        <v>0</v>
      </c>
      <c r="J48" s="9"/>
      <c r="K48" s="17">
        <f t="shared" si="3"/>
        <v>1</v>
      </c>
      <c r="L48" s="12">
        <f t="shared" si="3"/>
        <v>0</v>
      </c>
      <c r="M48" s="12">
        <f t="shared" si="3"/>
        <v>1</v>
      </c>
      <c r="N48" s="12">
        <f t="shared" si="3"/>
        <v>0</v>
      </c>
      <c r="O48" s="18">
        <f t="shared" si="3"/>
        <v>0</v>
      </c>
    </row>
    <row r="49" spans="1:15">
      <c r="A49" s="38"/>
      <c r="B49" s="36" t="s">
        <v>34</v>
      </c>
      <c r="C49" s="46">
        <v>1</v>
      </c>
      <c r="D49" s="12"/>
      <c r="E49" s="12">
        <f>IF(C49&lt;&gt;0,VLOOKUP($B49,'Room Details'!$A$4:$H$81,4,FALSE),"")</f>
        <v>2</v>
      </c>
      <c r="F49" s="12">
        <f>IF(C49&lt;&gt;0,VLOOKUP($B49,'Room Details'!$A$4:$H$81,5,FALSE),"")</f>
        <v>0</v>
      </c>
      <c r="G49" s="12">
        <f>IF(C49&lt;&gt;0,VLOOKUP($B49,'Room Details'!$A$4:$H$81,6,FALSE),"")</f>
        <v>0</v>
      </c>
      <c r="H49" s="12">
        <f>IF(C49&lt;&gt;0,VLOOKUP($B49,'Room Details'!$A$4:$H$81,7,FALSE),"")</f>
        <v>0</v>
      </c>
      <c r="I49" s="18">
        <f>IF(C49&lt;&gt;0,VLOOKUP($B49,'Room Details'!$A$4:$H$81,8,FALSE),"")</f>
        <v>0</v>
      </c>
      <c r="J49" s="9"/>
      <c r="K49" s="17">
        <f t="shared" si="3"/>
        <v>2</v>
      </c>
      <c r="L49" s="12">
        <f t="shared" si="3"/>
        <v>0</v>
      </c>
      <c r="M49" s="12">
        <f t="shared" si="3"/>
        <v>0</v>
      </c>
      <c r="N49" s="12">
        <f t="shared" si="3"/>
        <v>0</v>
      </c>
      <c r="O49" s="18">
        <f t="shared" si="3"/>
        <v>0</v>
      </c>
    </row>
    <row r="50" spans="1:15">
      <c r="A50" s="38"/>
      <c r="B50" s="36" t="s">
        <v>94</v>
      </c>
      <c r="C50" s="46">
        <v>1</v>
      </c>
      <c r="D50" s="12"/>
      <c r="E50" s="12">
        <f>IF(C50&lt;&gt;0,VLOOKUP($B50,'Room Details'!$A$4:$H$81,4,FALSE),"")</f>
        <v>0</v>
      </c>
      <c r="F50" s="12">
        <f>IF(C50&lt;&gt;0,VLOOKUP($B50,'Room Details'!$A$4:$H$81,5,FALSE),"")</f>
        <v>0</v>
      </c>
      <c r="G50" s="12">
        <f>IF(C50&lt;&gt;0,VLOOKUP($B50,'Room Details'!$A$4:$H$81,6,FALSE),"")</f>
        <v>0</v>
      </c>
      <c r="H50" s="12">
        <f>IF(C50&lt;&gt;0,VLOOKUP($B50,'Room Details'!$A$4:$H$81,7,FALSE),"")</f>
        <v>0</v>
      </c>
      <c r="I50" s="18">
        <f>IF(C50&lt;&gt;0,VLOOKUP($B50,'Room Details'!$A$4:$H$81,8,FALSE),"")</f>
        <v>0</v>
      </c>
      <c r="J50" s="9"/>
      <c r="K50" s="17">
        <f t="shared" si="3"/>
        <v>0</v>
      </c>
      <c r="L50" s="12">
        <f t="shared" si="3"/>
        <v>0</v>
      </c>
      <c r="M50" s="12">
        <f t="shared" si="3"/>
        <v>0</v>
      </c>
      <c r="N50" s="12">
        <f t="shared" si="3"/>
        <v>0</v>
      </c>
      <c r="O50" s="18">
        <f t="shared" si="3"/>
        <v>0</v>
      </c>
    </row>
    <row r="51" spans="1:15">
      <c r="A51" s="38"/>
      <c r="B51" s="36"/>
      <c r="C51" s="46"/>
      <c r="D51" s="12"/>
      <c r="E51" s="12" t="str">
        <f>IF(C51&lt;&gt;0,VLOOKUP($B51,'Room Details'!$A$4:$H$81,4,FALSE),"")</f>
        <v/>
      </c>
      <c r="F51" s="12" t="str">
        <f>IF(C51&lt;&gt;0,VLOOKUP($B51,'Room Details'!$A$4:$H$81,5,FALSE),"")</f>
        <v/>
      </c>
      <c r="G51" s="12" t="str">
        <f>IF(C51&lt;&gt;0,VLOOKUP($B51,'Room Details'!$A$4:$H$81,6,FALSE),"")</f>
        <v/>
      </c>
      <c r="H51" s="12" t="str">
        <f>IF(C51&lt;&gt;0,VLOOKUP($B51,'Room Details'!$A$4:$H$81,7,FALSE),"")</f>
        <v/>
      </c>
      <c r="I51" s="18" t="str">
        <f>IF(C51&lt;&gt;0,VLOOKUP($B51,'Room Details'!$A$4:$H$81,8,FALSE),"")</f>
        <v/>
      </c>
      <c r="J51" s="9"/>
      <c r="K51" s="17" t="str">
        <f t="shared" si="3"/>
        <v/>
      </c>
      <c r="L51" s="12" t="str">
        <f t="shared" si="3"/>
        <v/>
      </c>
      <c r="M51" s="12" t="str">
        <f t="shared" si="3"/>
        <v/>
      </c>
      <c r="N51" s="12" t="str">
        <f t="shared" si="3"/>
        <v/>
      </c>
      <c r="O51" s="18" t="str">
        <f t="shared" si="3"/>
        <v/>
      </c>
    </row>
    <row r="52" spans="1:15">
      <c r="A52" s="38" t="s">
        <v>99</v>
      </c>
      <c r="B52" s="36" t="s">
        <v>64</v>
      </c>
      <c r="C52" s="46">
        <v>1</v>
      </c>
      <c r="D52" s="12"/>
      <c r="E52" s="12">
        <f>IF(C52&lt;&gt;0,VLOOKUP($B52,'Room Details'!$A$4:$H$81,4,FALSE),"")</f>
        <v>10</v>
      </c>
      <c r="F52" s="12">
        <f>IF(C52&lt;&gt;0,VLOOKUP($B52,'Room Details'!$A$4:$H$81,5,FALSE),"")</f>
        <v>10</v>
      </c>
      <c r="G52" s="12">
        <f>IF(C52&lt;&gt;0,VLOOKUP($B52,'Room Details'!$A$4:$H$81,6,FALSE),"")</f>
        <v>0</v>
      </c>
      <c r="H52" s="12">
        <f>IF(C52&lt;&gt;0,VLOOKUP($B52,'Room Details'!$A$4:$H$81,7,FALSE),"")</f>
        <v>0</v>
      </c>
      <c r="I52" s="18">
        <f>IF(C52&lt;&gt;0,VLOOKUP($B52,'Room Details'!$A$4:$H$81,8,FALSE),"")</f>
        <v>0</v>
      </c>
      <c r="J52" s="9"/>
      <c r="K52" s="17">
        <f t="shared" si="3"/>
        <v>10</v>
      </c>
      <c r="L52" s="12">
        <f t="shared" si="3"/>
        <v>10</v>
      </c>
      <c r="M52" s="12">
        <f t="shared" si="3"/>
        <v>0</v>
      </c>
      <c r="N52" s="12">
        <f t="shared" si="3"/>
        <v>0</v>
      </c>
      <c r="O52" s="18">
        <f t="shared" si="3"/>
        <v>0</v>
      </c>
    </row>
    <row r="53" spans="1:15">
      <c r="A53" s="38"/>
      <c r="B53" s="36" t="s">
        <v>29</v>
      </c>
      <c r="C53" s="46">
        <v>1</v>
      </c>
      <c r="D53" s="12"/>
      <c r="E53" s="12">
        <f>IF(C53&lt;&gt;0,VLOOKUP($B53,'Room Details'!$A$4:$H$81,4,FALSE),"")</f>
        <v>0</v>
      </c>
      <c r="F53" s="12">
        <f>IF(C53&lt;&gt;0,VLOOKUP($B53,'Room Details'!$A$4:$H$81,5,FALSE),"")</f>
        <v>0</v>
      </c>
      <c r="G53" s="12">
        <f>IF(C53&lt;&gt;0,VLOOKUP($B53,'Room Details'!$A$4:$H$81,6,FALSE),"")</f>
        <v>0</v>
      </c>
      <c r="H53" s="12">
        <f>IF(C53&lt;&gt;0,VLOOKUP($B53,'Room Details'!$A$4:$H$81,7,FALSE),"")</f>
        <v>0</v>
      </c>
      <c r="I53" s="18">
        <f>IF(C53&lt;&gt;0,VLOOKUP($B53,'Room Details'!$A$4:$H$81,8,FALSE),"")</f>
        <v>0</v>
      </c>
      <c r="J53" s="9"/>
      <c r="K53" s="17">
        <f t="shared" si="3"/>
        <v>0</v>
      </c>
      <c r="L53" s="12">
        <f t="shared" si="3"/>
        <v>0</v>
      </c>
      <c r="M53" s="12">
        <f t="shared" si="3"/>
        <v>0</v>
      </c>
      <c r="N53" s="12">
        <f t="shared" si="3"/>
        <v>0</v>
      </c>
      <c r="O53" s="18">
        <f t="shared" si="3"/>
        <v>0</v>
      </c>
    </row>
    <row r="54" spans="1:15">
      <c r="A54" s="38"/>
      <c r="B54" s="36" t="s">
        <v>34</v>
      </c>
      <c r="C54" s="46">
        <v>2</v>
      </c>
      <c r="D54" s="12"/>
      <c r="E54" s="12">
        <f>IF(C54&lt;&gt;0,VLOOKUP($B54,'Room Details'!$A$4:$H$81,4,FALSE),"")</f>
        <v>2</v>
      </c>
      <c r="F54" s="12">
        <f>IF(C54&lt;&gt;0,VLOOKUP($B54,'Room Details'!$A$4:$H$81,5,FALSE),"")</f>
        <v>0</v>
      </c>
      <c r="G54" s="12">
        <f>IF(C54&lt;&gt;0,VLOOKUP($B54,'Room Details'!$A$4:$H$81,6,FALSE),"")</f>
        <v>0</v>
      </c>
      <c r="H54" s="12">
        <f>IF(C54&lt;&gt;0,VLOOKUP($B54,'Room Details'!$A$4:$H$81,7,FALSE),"")</f>
        <v>0</v>
      </c>
      <c r="I54" s="18">
        <f>IF(C54&lt;&gt;0,VLOOKUP($B54,'Room Details'!$A$4:$H$81,8,FALSE),"")</f>
        <v>0</v>
      </c>
      <c r="J54" s="9"/>
      <c r="K54" s="17">
        <f t="shared" si="3"/>
        <v>4</v>
      </c>
      <c r="L54" s="12">
        <f t="shared" si="3"/>
        <v>0</v>
      </c>
      <c r="M54" s="12">
        <f t="shared" si="3"/>
        <v>0</v>
      </c>
      <c r="N54" s="12">
        <f t="shared" si="3"/>
        <v>0</v>
      </c>
      <c r="O54" s="18">
        <f t="shared" si="3"/>
        <v>0</v>
      </c>
    </row>
    <row r="55" spans="1:15">
      <c r="A55" s="38"/>
      <c r="B55" s="36"/>
      <c r="C55" s="46"/>
      <c r="D55" s="12"/>
      <c r="E55" s="12" t="str">
        <f>IF(C55&lt;&gt;0,VLOOKUP($B55,'Room Details'!$A$4:$H$81,4,FALSE),"")</f>
        <v/>
      </c>
      <c r="F55" s="12" t="str">
        <f>IF(C55&lt;&gt;0,VLOOKUP($B55,'Room Details'!$A$4:$H$81,5,FALSE),"")</f>
        <v/>
      </c>
      <c r="G55" s="12" t="str">
        <f>IF(C55&lt;&gt;0,VLOOKUP($B55,'Room Details'!$A$4:$H$81,6,FALSE),"")</f>
        <v/>
      </c>
      <c r="H55" s="12" t="str">
        <f>IF(C55&lt;&gt;0,VLOOKUP($B55,'Room Details'!$A$4:$H$81,7,FALSE),"")</f>
        <v/>
      </c>
      <c r="I55" s="18" t="str">
        <f>IF(C55&lt;&gt;0,VLOOKUP($B55,'Room Details'!$A$4:$H$81,8,FALSE),"")</f>
        <v/>
      </c>
      <c r="J55" s="9"/>
      <c r="K55" s="17" t="str">
        <f t="shared" si="3"/>
        <v/>
      </c>
      <c r="L55" s="12" t="str">
        <f t="shared" si="3"/>
        <v/>
      </c>
      <c r="M55" s="12" t="str">
        <f t="shared" si="3"/>
        <v/>
      </c>
      <c r="N55" s="12" t="str">
        <f t="shared" si="3"/>
        <v/>
      </c>
      <c r="O55" s="18" t="str">
        <f t="shared" si="3"/>
        <v/>
      </c>
    </row>
    <row r="56" spans="1:15">
      <c r="A56" s="38" t="s">
        <v>100</v>
      </c>
      <c r="B56" s="36" t="s">
        <v>48</v>
      </c>
      <c r="C56" s="46">
        <v>1</v>
      </c>
      <c r="D56" s="12"/>
      <c r="E56" s="12">
        <f>IF(C56&lt;&gt;0,VLOOKUP($B56,'Room Details'!$A$4:$H$81,4,FALSE),"")</f>
        <v>8</v>
      </c>
      <c r="F56" s="12">
        <f>IF(C56&lt;&gt;0,VLOOKUP($B56,'Room Details'!$A$4:$H$81,5,FALSE),"")</f>
        <v>0</v>
      </c>
      <c r="G56" s="12">
        <f>IF(C56&lt;&gt;0,VLOOKUP($B56,'Room Details'!$A$4:$H$81,6,FALSE),"")</f>
        <v>8</v>
      </c>
      <c r="H56" s="12">
        <f>IF(C56&lt;&gt;0,VLOOKUP($B56,'Room Details'!$A$4:$H$81,7,FALSE),"")</f>
        <v>0</v>
      </c>
      <c r="I56" s="18">
        <f>IF(C56&lt;&gt;0,VLOOKUP($B56,'Room Details'!$A$4:$H$81,8,FALSE),"")</f>
        <v>0</v>
      </c>
      <c r="J56" s="9"/>
      <c r="K56" s="17">
        <f t="shared" si="3"/>
        <v>8</v>
      </c>
      <c r="L56" s="12">
        <f t="shared" si="3"/>
        <v>0</v>
      </c>
      <c r="M56" s="12">
        <f t="shared" si="3"/>
        <v>8</v>
      </c>
      <c r="N56" s="12">
        <f t="shared" si="3"/>
        <v>0</v>
      </c>
      <c r="O56" s="18">
        <f t="shared" si="3"/>
        <v>0</v>
      </c>
    </row>
    <row r="57" spans="1:15">
      <c r="A57" s="38"/>
      <c r="B57" s="36" t="s">
        <v>27</v>
      </c>
      <c r="C57" s="46">
        <v>1</v>
      </c>
      <c r="D57" s="12"/>
      <c r="E57" s="12">
        <f>IF(C57&lt;&gt;0,VLOOKUP($B57,'Room Details'!$A$4:$H$81,4,FALSE),"")</f>
        <v>0</v>
      </c>
      <c r="F57" s="12">
        <f>IF(C57&lt;&gt;0,VLOOKUP($B57,'Room Details'!$A$4:$H$81,5,FALSE),"")</f>
        <v>0</v>
      </c>
      <c r="G57" s="12">
        <f>IF(C57&lt;&gt;0,VLOOKUP($B57,'Room Details'!$A$4:$H$81,6,FALSE),"")</f>
        <v>0</v>
      </c>
      <c r="H57" s="12">
        <f>IF(C57&lt;&gt;0,VLOOKUP($B57,'Room Details'!$A$4:$H$81,7,FALSE),"")</f>
        <v>0</v>
      </c>
      <c r="I57" s="18">
        <f>IF(C57&lt;&gt;0,VLOOKUP($B57,'Room Details'!$A$4:$H$81,8,FALSE),"")</f>
        <v>0</v>
      </c>
      <c r="J57" s="9"/>
      <c r="K57" s="17">
        <f t="shared" si="3"/>
        <v>0</v>
      </c>
      <c r="L57" s="12">
        <f t="shared" si="3"/>
        <v>0</v>
      </c>
      <c r="M57" s="12">
        <f t="shared" si="3"/>
        <v>0</v>
      </c>
      <c r="N57" s="12">
        <f t="shared" si="3"/>
        <v>0</v>
      </c>
      <c r="O57" s="18">
        <f t="shared" si="3"/>
        <v>0</v>
      </c>
    </row>
    <row r="58" spans="1:15">
      <c r="A58" s="38"/>
      <c r="B58" s="36" t="s">
        <v>29</v>
      </c>
      <c r="C58" s="46">
        <v>4</v>
      </c>
      <c r="D58" s="12"/>
      <c r="E58" s="12">
        <f>IF(C58&lt;&gt;0,VLOOKUP($B58,'Room Details'!$A$4:$H$81,4,FALSE),"")</f>
        <v>0</v>
      </c>
      <c r="F58" s="12">
        <f>IF(C58&lt;&gt;0,VLOOKUP($B58,'Room Details'!$A$4:$H$81,5,FALSE),"")</f>
        <v>0</v>
      </c>
      <c r="G58" s="12">
        <f>IF(C58&lt;&gt;0,VLOOKUP($B58,'Room Details'!$A$4:$H$81,6,FALSE),"")</f>
        <v>0</v>
      </c>
      <c r="H58" s="12">
        <f>IF(C58&lt;&gt;0,VLOOKUP($B58,'Room Details'!$A$4:$H$81,7,FALSE),"")</f>
        <v>0</v>
      </c>
      <c r="I58" s="18">
        <f>IF(C58&lt;&gt;0,VLOOKUP($B58,'Room Details'!$A$4:$H$81,8,FALSE),"")</f>
        <v>0</v>
      </c>
      <c r="J58" s="9"/>
      <c r="K58" s="17">
        <f t="shared" si="3"/>
        <v>0</v>
      </c>
      <c r="L58" s="12">
        <f t="shared" si="3"/>
        <v>0</v>
      </c>
      <c r="M58" s="12">
        <f t="shared" si="3"/>
        <v>0</v>
      </c>
      <c r="N58" s="12">
        <f t="shared" si="3"/>
        <v>0</v>
      </c>
      <c r="O58" s="18">
        <f t="shared" si="3"/>
        <v>0</v>
      </c>
    </row>
    <row r="59" spans="1:15">
      <c r="A59" s="38"/>
      <c r="B59" s="36" t="s">
        <v>82</v>
      </c>
      <c r="C59" s="46">
        <v>2</v>
      </c>
      <c r="D59" s="12"/>
      <c r="E59" s="12">
        <f>IF(C59&lt;&gt;0,VLOOKUP($B59,'Room Details'!$A$4:$H$81,4,FALSE),"")</f>
        <v>5</v>
      </c>
      <c r="F59" s="12">
        <f>IF(C59&lt;&gt;0,VLOOKUP($B59,'Room Details'!$A$4:$H$81,5,FALSE),"")</f>
        <v>5</v>
      </c>
      <c r="G59" s="12">
        <f>IF(C59&lt;&gt;0,VLOOKUP($B59,'Room Details'!$A$4:$H$81,6,FALSE),"")</f>
        <v>5</v>
      </c>
      <c r="H59" s="12">
        <f>IF(C59&lt;&gt;0,VLOOKUP($B59,'Room Details'!$A$4:$H$81,7,FALSE),"")</f>
        <v>5</v>
      </c>
      <c r="I59" s="18">
        <f>IF(C59&lt;&gt;0,VLOOKUP($B59,'Room Details'!$A$4:$H$81,8,FALSE),"")</f>
        <v>5</v>
      </c>
      <c r="J59" s="9"/>
      <c r="K59" s="17">
        <f t="shared" si="3"/>
        <v>10</v>
      </c>
      <c r="L59" s="12">
        <f t="shared" si="3"/>
        <v>10</v>
      </c>
      <c r="M59" s="12">
        <f t="shared" si="3"/>
        <v>10</v>
      </c>
      <c r="N59" s="12">
        <f t="shared" si="3"/>
        <v>10</v>
      </c>
      <c r="O59" s="18">
        <f t="shared" si="3"/>
        <v>10</v>
      </c>
    </row>
    <row r="60" spans="1:15">
      <c r="A60" s="38"/>
      <c r="B60" s="36" t="s">
        <v>31</v>
      </c>
      <c r="C60" s="46">
        <v>1</v>
      </c>
      <c r="D60" s="12"/>
      <c r="E60" s="12">
        <f>IF(C60&lt;&gt;0,VLOOKUP($B60,'Room Details'!$A$4:$H$81,4,FALSE),"")</f>
        <v>0</v>
      </c>
      <c r="F60" s="12">
        <f>IF(C60&lt;&gt;0,VLOOKUP($B60,'Room Details'!$A$4:$H$81,5,FALSE),"")</f>
        <v>0</v>
      </c>
      <c r="G60" s="12">
        <f>IF(C60&lt;&gt;0,VLOOKUP($B60,'Room Details'!$A$4:$H$81,6,FALSE),"")</f>
        <v>4</v>
      </c>
      <c r="H60" s="12">
        <f>IF(C60&lt;&gt;0,VLOOKUP($B60,'Room Details'!$A$4:$H$81,7,FALSE),"")</f>
        <v>0</v>
      </c>
      <c r="I60" s="18">
        <f>IF(C60&lt;&gt;0,VLOOKUP($B60,'Room Details'!$A$4:$H$81,8,FALSE),"")</f>
        <v>0</v>
      </c>
      <c r="J60" s="9"/>
      <c r="K60" s="17">
        <f t="shared" si="3"/>
        <v>0</v>
      </c>
      <c r="L60" s="12">
        <f t="shared" si="3"/>
        <v>0</v>
      </c>
      <c r="M60" s="12">
        <f t="shared" si="3"/>
        <v>4</v>
      </c>
      <c r="N60" s="12">
        <f t="shared" si="3"/>
        <v>0</v>
      </c>
      <c r="O60" s="18">
        <f t="shared" si="3"/>
        <v>0</v>
      </c>
    </row>
    <row r="61" spans="1:15">
      <c r="A61" s="38"/>
      <c r="B61" s="36" t="s">
        <v>34</v>
      </c>
      <c r="C61" s="46">
        <v>2</v>
      </c>
      <c r="D61" s="12"/>
      <c r="E61" s="12">
        <f>IF(C61&lt;&gt;0,VLOOKUP($B61,'Room Details'!$A$4:$H$81,4,FALSE),"")</f>
        <v>2</v>
      </c>
      <c r="F61" s="12">
        <f>IF(C61&lt;&gt;0,VLOOKUP($B61,'Room Details'!$A$4:$H$81,5,FALSE),"")</f>
        <v>0</v>
      </c>
      <c r="G61" s="12">
        <f>IF(C61&lt;&gt;0,VLOOKUP($B61,'Room Details'!$A$4:$H$81,6,FALSE),"")</f>
        <v>0</v>
      </c>
      <c r="H61" s="12">
        <f>IF(C61&lt;&gt;0,VLOOKUP($B61,'Room Details'!$A$4:$H$81,7,FALSE),"")</f>
        <v>0</v>
      </c>
      <c r="I61" s="18">
        <f>IF(C61&lt;&gt;0,VLOOKUP($B61,'Room Details'!$A$4:$H$81,8,FALSE),"")</f>
        <v>0</v>
      </c>
      <c r="J61" s="9"/>
      <c r="K61" s="17">
        <f t="shared" ref="K61:O83" si="4">IF($C61&lt;&gt;0,$C61*E61,"")</f>
        <v>4</v>
      </c>
      <c r="L61" s="12">
        <f t="shared" si="4"/>
        <v>0</v>
      </c>
      <c r="M61" s="12">
        <f t="shared" si="4"/>
        <v>0</v>
      </c>
      <c r="N61" s="12">
        <f t="shared" si="4"/>
        <v>0</v>
      </c>
      <c r="O61" s="18">
        <f t="shared" si="4"/>
        <v>0</v>
      </c>
    </row>
    <row r="62" spans="1:15">
      <c r="A62" s="38"/>
      <c r="B62" s="36"/>
      <c r="C62" s="46"/>
      <c r="D62" s="12"/>
      <c r="E62" s="12" t="str">
        <f>IF(C62&lt;&gt;0,VLOOKUP($B62,'Room Details'!$A$4:$H$81,4,FALSE),"")</f>
        <v/>
      </c>
      <c r="F62" s="12" t="str">
        <f>IF(C62&lt;&gt;0,VLOOKUP($B62,'Room Details'!$A$4:$H$81,5,FALSE),"")</f>
        <v/>
      </c>
      <c r="G62" s="12" t="str">
        <f>IF(C62&lt;&gt;0,VLOOKUP($B62,'Room Details'!$A$4:$H$81,6,FALSE),"")</f>
        <v/>
      </c>
      <c r="H62" s="12" t="str">
        <f>IF(C62&lt;&gt;0,VLOOKUP($B62,'Room Details'!$A$4:$H$81,7,FALSE),"")</f>
        <v/>
      </c>
      <c r="I62" s="18" t="str">
        <f>IF(C62&lt;&gt;0,VLOOKUP($B62,'Room Details'!$A$4:$H$81,8,FALSE),"")</f>
        <v/>
      </c>
      <c r="J62" s="9"/>
      <c r="K62" s="17" t="str">
        <f t="shared" si="4"/>
        <v/>
      </c>
      <c r="L62" s="12" t="str">
        <f t="shared" si="4"/>
        <v/>
      </c>
      <c r="M62" s="12" t="str">
        <f t="shared" si="4"/>
        <v/>
      </c>
      <c r="N62" s="12" t="str">
        <f t="shared" si="4"/>
        <v/>
      </c>
      <c r="O62" s="18" t="str">
        <f t="shared" si="4"/>
        <v/>
      </c>
    </row>
    <row r="63" spans="1:15">
      <c r="A63" s="38" t="s">
        <v>103</v>
      </c>
      <c r="B63" s="36" t="s">
        <v>17</v>
      </c>
      <c r="C63" s="46">
        <v>1</v>
      </c>
      <c r="D63" s="12"/>
      <c r="E63" s="12">
        <f>IF(C63&lt;&gt;0,VLOOKUP($B63,'Room Details'!$A$4:$H$81,4,FALSE),"")</f>
        <v>3</v>
      </c>
      <c r="F63" s="12">
        <f>IF(C63&lt;&gt;0,VLOOKUP($B63,'Room Details'!$A$4:$H$81,5,FALSE),"")</f>
        <v>0</v>
      </c>
      <c r="G63" s="12">
        <f>IF(C63&lt;&gt;0,VLOOKUP($B63,'Room Details'!$A$4:$H$81,6,FALSE),"")</f>
        <v>3</v>
      </c>
      <c r="H63" s="12">
        <f>IF(C63&lt;&gt;0,VLOOKUP($B63,'Room Details'!$A$4:$H$81,7,FALSE),"")</f>
        <v>0</v>
      </c>
      <c r="I63" s="18">
        <f>IF(C63&lt;&gt;0,VLOOKUP($B63,'Room Details'!$A$4:$H$81,8,FALSE),"")</f>
        <v>0</v>
      </c>
      <c r="J63" s="9"/>
      <c r="K63" s="17">
        <f t="shared" si="4"/>
        <v>3</v>
      </c>
      <c r="L63" s="12">
        <f t="shared" si="4"/>
        <v>0</v>
      </c>
      <c r="M63" s="12">
        <f t="shared" si="4"/>
        <v>3</v>
      </c>
      <c r="N63" s="12">
        <f t="shared" si="4"/>
        <v>0</v>
      </c>
      <c r="O63" s="18">
        <f t="shared" si="4"/>
        <v>0</v>
      </c>
    </row>
    <row r="64" spans="1:15">
      <c r="A64" s="38"/>
      <c r="B64" s="36" t="s">
        <v>56</v>
      </c>
      <c r="C64" s="46">
        <v>1</v>
      </c>
      <c r="D64" s="12"/>
      <c r="E64" s="12">
        <f>IF(C64&lt;&gt;0,VLOOKUP($B64,'Room Details'!$A$4:$H$81,4,FALSE),"")</f>
        <v>7</v>
      </c>
      <c r="F64" s="12">
        <f>IF(C64&lt;&gt;0,VLOOKUP($B64,'Room Details'!$A$4:$H$81,5,FALSE),"")</f>
        <v>0</v>
      </c>
      <c r="G64" s="12">
        <f>IF(C64&lt;&gt;0,VLOOKUP($B64,'Room Details'!$A$4:$H$81,6,FALSE),"")</f>
        <v>7</v>
      </c>
      <c r="H64" s="12">
        <f>IF(C64&lt;&gt;0,VLOOKUP($B64,'Room Details'!$A$4:$H$81,7,FALSE),"")</f>
        <v>0</v>
      </c>
      <c r="I64" s="18">
        <f>IF(C64&lt;&gt;0,VLOOKUP($B64,'Room Details'!$A$4:$H$81,8,FALSE),"")</f>
        <v>0</v>
      </c>
      <c r="J64" s="9"/>
      <c r="K64" s="17">
        <f t="shared" si="4"/>
        <v>7</v>
      </c>
      <c r="L64" s="12">
        <f t="shared" si="4"/>
        <v>0</v>
      </c>
      <c r="M64" s="12">
        <f t="shared" si="4"/>
        <v>7</v>
      </c>
      <c r="N64" s="12">
        <f t="shared" si="4"/>
        <v>0</v>
      </c>
      <c r="O64" s="18">
        <f t="shared" si="4"/>
        <v>0</v>
      </c>
    </row>
    <row r="65" spans="1:15">
      <c r="A65" s="38"/>
      <c r="B65" s="36" t="s">
        <v>71</v>
      </c>
      <c r="C65" s="46">
        <v>2</v>
      </c>
      <c r="D65" s="12"/>
      <c r="E65" s="12">
        <f>IF(C65&lt;&gt;0,VLOOKUP($B65,'Room Details'!$A$4:$H$81,4,FALSE),"")</f>
        <v>8</v>
      </c>
      <c r="F65" s="12">
        <f>IF(C65&lt;&gt;0,VLOOKUP($B65,'Room Details'!$A$4:$H$81,5,FALSE),"")</f>
        <v>0</v>
      </c>
      <c r="G65" s="12">
        <f>IF(C65&lt;&gt;0,VLOOKUP($B65,'Room Details'!$A$4:$H$81,6,FALSE),"")</f>
        <v>8</v>
      </c>
      <c r="H65" s="12">
        <f>IF(C65&lt;&gt;0,VLOOKUP($B65,'Room Details'!$A$4:$H$81,7,FALSE),"")</f>
        <v>0</v>
      </c>
      <c r="I65" s="18">
        <f>IF(C65&lt;&gt;0,VLOOKUP($B65,'Room Details'!$A$4:$H$81,8,FALSE),"")</f>
        <v>0</v>
      </c>
      <c r="J65" s="9"/>
      <c r="K65" s="17">
        <f t="shared" si="4"/>
        <v>16</v>
      </c>
      <c r="L65" s="12">
        <f t="shared" si="4"/>
        <v>0</v>
      </c>
      <c r="M65" s="12">
        <f t="shared" si="4"/>
        <v>16</v>
      </c>
      <c r="N65" s="12">
        <f t="shared" si="4"/>
        <v>0</v>
      </c>
      <c r="O65" s="18">
        <f t="shared" si="4"/>
        <v>0</v>
      </c>
    </row>
    <row r="66" spans="1:15">
      <c r="A66" s="38"/>
      <c r="B66" s="36" t="s">
        <v>27</v>
      </c>
      <c r="C66" s="46">
        <v>1</v>
      </c>
      <c r="D66" s="12"/>
      <c r="E66" s="12">
        <f>IF(C66&lt;&gt;0,VLOOKUP($B66,'Room Details'!$A$4:$H$81,4,FALSE),"")</f>
        <v>0</v>
      </c>
      <c r="F66" s="12">
        <f>IF(C66&lt;&gt;0,VLOOKUP($B66,'Room Details'!$A$4:$H$81,5,FALSE),"")</f>
        <v>0</v>
      </c>
      <c r="G66" s="12">
        <f>IF(C66&lt;&gt;0,VLOOKUP($B66,'Room Details'!$A$4:$H$81,6,FALSE),"")</f>
        <v>0</v>
      </c>
      <c r="H66" s="12">
        <f>IF(C66&lt;&gt;0,VLOOKUP($B66,'Room Details'!$A$4:$H$81,7,FALSE),"")</f>
        <v>0</v>
      </c>
      <c r="I66" s="18">
        <f>IF(C66&lt;&gt;0,VLOOKUP($B66,'Room Details'!$A$4:$H$81,8,FALSE),"")</f>
        <v>0</v>
      </c>
      <c r="J66" s="9"/>
      <c r="K66" s="17">
        <f t="shared" si="4"/>
        <v>0</v>
      </c>
      <c r="L66" s="12">
        <f t="shared" si="4"/>
        <v>0</v>
      </c>
      <c r="M66" s="12">
        <f t="shared" si="4"/>
        <v>0</v>
      </c>
      <c r="N66" s="12">
        <f t="shared" si="4"/>
        <v>0</v>
      </c>
      <c r="O66" s="18">
        <f t="shared" si="4"/>
        <v>0</v>
      </c>
    </row>
    <row r="67" spans="1:15">
      <c r="A67" s="38"/>
      <c r="B67" s="36" t="s">
        <v>29</v>
      </c>
      <c r="C67" s="46">
        <v>1</v>
      </c>
      <c r="D67" s="12"/>
      <c r="E67" s="12">
        <f>IF(C67&lt;&gt;0,VLOOKUP($B67,'Room Details'!$A$4:$H$81,4,FALSE),"")</f>
        <v>0</v>
      </c>
      <c r="F67" s="12">
        <f>IF(C67&lt;&gt;0,VLOOKUP($B67,'Room Details'!$A$4:$H$81,5,FALSE),"")</f>
        <v>0</v>
      </c>
      <c r="G67" s="12">
        <f>IF(C67&lt;&gt;0,VLOOKUP($B67,'Room Details'!$A$4:$H$81,6,FALSE),"")</f>
        <v>0</v>
      </c>
      <c r="H67" s="12">
        <f>IF(C67&lt;&gt;0,VLOOKUP($B67,'Room Details'!$A$4:$H$81,7,FALSE),"")</f>
        <v>0</v>
      </c>
      <c r="I67" s="18">
        <f>IF(C67&lt;&gt;0,VLOOKUP($B67,'Room Details'!$A$4:$H$81,8,FALSE),"")</f>
        <v>0</v>
      </c>
      <c r="J67" s="9"/>
      <c r="K67" s="17">
        <f t="shared" si="4"/>
        <v>0</v>
      </c>
      <c r="L67" s="12">
        <f t="shared" si="4"/>
        <v>0</v>
      </c>
      <c r="M67" s="12">
        <f t="shared" si="4"/>
        <v>0</v>
      </c>
      <c r="N67" s="12">
        <f t="shared" si="4"/>
        <v>0</v>
      </c>
      <c r="O67" s="18">
        <f t="shared" si="4"/>
        <v>0</v>
      </c>
    </row>
    <row r="68" spans="1:15">
      <c r="A68" s="38"/>
      <c r="B68" s="36" t="s">
        <v>33</v>
      </c>
      <c r="C68" s="46">
        <v>1</v>
      </c>
      <c r="D68" s="12"/>
      <c r="E68" s="12">
        <f>IF(C68&lt;&gt;0,VLOOKUP($B68,'Room Details'!$A$4:$H$81,4,FALSE),"")</f>
        <v>1</v>
      </c>
      <c r="F68" s="12">
        <f>IF(C68&lt;&gt;0,VLOOKUP($B68,'Room Details'!$A$4:$H$81,5,FALSE),"")</f>
        <v>0</v>
      </c>
      <c r="G68" s="12">
        <f>IF(C68&lt;&gt;0,VLOOKUP($B68,'Room Details'!$A$4:$H$81,6,FALSE),"")</f>
        <v>1</v>
      </c>
      <c r="H68" s="12">
        <f>IF(C68&lt;&gt;0,VLOOKUP($B68,'Room Details'!$A$4:$H$81,7,FALSE),"")</f>
        <v>0</v>
      </c>
      <c r="I68" s="18">
        <f>IF(C68&lt;&gt;0,VLOOKUP($B68,'Room Details'!$A$4:$H$81,8,FALSE),"")</f>
        <v>0</v>
      </c>
      <c r="J68" s="9"/>
      <c r="K68" s="17">
        <f t="shared" si="4"/>
        <v>1</v>
      </c>
      <c r="L68" s="12">
        <f t="shared" si="4"/>
        <v>0</v>
      </c>
      <c r="M68" s="12">
        <f t="shared" si="4"/>
        <v>1</v>
      </c>
      <c r="N68" s="12">
        <f t="shared" si="4"/>
        <v>0</v>
      </c>
      <c r="O68" s="18">
        <f t="shared" si="4"/>
        <v>0</v>
      </c>
    </row>
    <row r="69" spans="1:15">
      <c r="A69" s="38"/>
      <c r="B69" s="36" t="s">
        <v>34</v>
      </c>
      <c r="C69" s="46">
        <v>1</v>
      </c>
      <c r="D69" s="12"/>
      <c r="E69" s="12">
        <f>IF(C69&lt;&gt;0,VLOOKUP($B69,'Room Details'!$A$4:$H$81,4,FALSE),"")</f>
        <v>2</v>
      </c>
      <c r="F69" s="12">
        <f>IF(C69&lt;&gt;0,VLOOKUP($B69,'Room Details'!$A$4:$H$81,5,FALSE),"")</f>
        <v>0</v>
      </c>
      <c r="G69" s="12">
        <f>IF(C69&lt;&gt;0,VLOOKUP($B69,'Room Details'!$A$4:$H$81,6,FALSE),"")</f>
        <v>0</v>
      </c>
      <c r="H69" s="12">
        <f>IF(C69&lt;&gt;0,VLOOKUP($B69,'Room Details'!$A$4:$H$81,7,FALSE),"")</f>
        <v>0</v>
      </c>
      <c r="I69" s="18">
        <f>IF(C69&lt;&gt;0,VLOOKUP($B69,'Room Details'!$A$4:$H$81,8,FALSE),"")</f>
        <v>0</v>
      </c>
      <c r="J69" s="9"/>
      <c r="K69" s="17">
        <f t="shared" si="4"/>
        <v>2</v>
      </c>
      <c r="L69" s="12">
        <f t="shared" si="4"/>
        <v>0</v>
      </c>
      <c r="M69" s="12">
        <f t="shared" si="4"/>
        <v>0</v>
      </c>
      <c r="N69" s="12">
        <f t="shared" si="4"/>
        <v>0</v>
      </c>
      <c r="O69" s="18">
        <f t="shared" si="4"/>
        <v>0</v>
      </c>
    </row>
    <row r="70" spans="1:15">
      <c r="A70" s="38"/>
      <c r="B70" s="36" t="s">
        <v>88</v>
      </c>
      <c r="C70" s="46">
        <v>1</v>
      </c>
      <c r="D70" s="12"/>
      <c r="E70" s="12">
        <f>IF(C70&lt;&gt;0,VLOOKUP($B70,'Room Details'!$A$4:$H$81,4,FALSE),"")</f>
        <v>5</v>
      </c>
      <c r="F70" s="12">
        <f>IF(C70&lt;&gt;0,VLOOKUP($B70,'Room Details'!$A$4:$H$81,5,FALSE),"")</f>
        <v>5</v>
      </c>
      <c r="G70" s="12">
        <f>IF(C70&lt;&gt;0,VLOOKUP($B70,'Room Details'!$A$4:$H$81,6,FALSE),"")</f>
        <v>5</v>
      </c>
      <c r="H70" s="12">
        <f>IF(C70&lt;&gt;0,VLOOKUP($B70,'Room Details'!$A$4:$H$81,7,FALSE),"")</f>
        <v>5</v>
      </c>
      <c r="I70" s="18">
        <f>IF(C70&lt;&gt;0,VLOOKUP($B70,'Room Details'!$A$4:$H$81,8,FALSE),"")</f>
        <v>5</v>
      </c>
      <c r="J70" s="9"/>
      <c r="K70" s="17">
        <f t="shared" si="4"/>
        <v>5</v>
      </c>
      <c r="L70" s="12">
        <f t="shared" si="4"/>
        <v>5</v>
      </c>
      <c r="M70" s="12">
        <f t="shared" si="4"/>
        <v>5</v>
      </c>
      <c r="N70" s="12">
        <f t="shared" si="4"/>
        <v>5</v>
      </c>
      <c r="O70" s="18">
        <f t="shared" si="4"/>
        <v>5</v>
      </c>
    </row>
    <row r="71" spans="1:15">
      <c r="A71" s="38"/>
      <c r="B71" s="36" t="s">
        <v>95</v>
      </c>
      <c r="C71" s="46">
        <v>1</v>
      </c>
      <c r="D71" s="12"/>
      <c r="E71" s="12">
        <f>IF(C71&lt;&gt;0,VLOOKUP($B71,'Room Details'!$A$4:$H$81,4,FALSE),"")</f>
        <v>8</v>
      </c>
      <c r="F71" s="12">
        <f>IF(C71&lt;&gt;0,VLOOKUP($B71,'Room Details'!$A$4:$H$81,5,FALSE),"")</f>
        <v>8</v>
      </c>
      <c r="G71" s="12">
        <f>IF(C71&lt;&gt;0,VLOOKUP($B71,'Room Details'!$A$4:$H$81,6,FALSE),"")</f>
        <v>8</v>
      </c>
      <c r="H71" s="12">
        <f>IF(C71&lt;&gt;0,VLOOKUP($B71,'Room Details'!$A$4:$H$81,7,FALSE),"")</f>
        <v>0</v>
      </c>
      <c r="I71" s="18">
        <f>IF(C71&lt;&gt;0,VLOOKUP($B71,'Room Details'!$A$4:$H$81,8,FALSE),"")</f>
        <v>0</v>
      </c>
      <c r="J71" s="9"/>
      <c r="K71" s="17">
        <f t="shared" si="4"/>
        <v>8</v>
      </c>
      <c r="L71" s="12">
        <f t="shared" si="4"/>
        <v>8</v>
      </c>
      <c r="M71" s="12">
        <f t="shared" si="4"/>
        <v>8</v>
      </c>
      <c r="N71" s="12">
        <f t="shared" si="4"/>
        <v>0</v>
      </c>
      <c r="O71" s="18">
        <f t="shared" si="4"/>
        <v>0</v>
      </c>
    </row>
    <row r="72" spans="1:15">
      <c r="A72" s="38"/>
      <c r="B72" s="36"/>
      <c r="C72" s="46"/>
      <c r="D72" s="12"/>
      <c r="E72" s="12" t="str">
        <f>IF(C72&lt;&gt;0,VLOOKUP($B72,'Room Details'!$A$4:$H$81,4,FALSE),"")</f>
        <v/>
      </c>
      <c r="F72" s="12" t="str">
        <f>IF(C72&lt;&gt;0,VLOOKUP($B72,'Room Details'!$A$4:$H$81,5,FALSE),"")</f>
        <v/>
      </c>
      <c r="G72" s="12" t="str">
        <f>IF(C72&lt;&gt;0,VLOOKUP($B72,'Room Details'!$A$4:$H$81,6,FALSE),"")</f>
        <v/>
      </c>
      <c r="H72" s="12" t="str">
        <f>IF(C72&lt;&gt;0,VLOOKUP($B72,'Room Details'!$A$4:$H$81,7,FALSE),"")</f>
        <v/>
      </c>
      <c r="I72" s="18" t="str">
        <f>IF(C72&lt;&gt;0,VLOOKUP($B72,'Room Details'!$A$4:$H$81,8,FALSE),"")</f>
        <v/>
      </c>
      <c r="J72" s="9"/>
      <c r="K72" s="17" t="str">
        <f t="shared" si="4"/>
        <v/>
      </c>
      <c r="L72" s="12" t="str">
        <f t="shared" si="4"/>
        <v/>
      </c>
      <c r="M72" s="12" t="str">
        <f t="shared" si="4"/>
        <v/>
      </c>
      <c r="N72" s="12" t="str">
        <f t="shared" si="4"/>
        <v/>
      </c>
      <c r="O72" s="18" t="str">
        <f t="shared" si="4"/>
        <v/>
      </c>
    </row>
    <row r="73" spans="1:15" ht="15.75" thickBot="1">
      <c r="A73" s="39"/>
      <c r="B73" s="37"/>
      <c r="C73" s="47"/>
      <c r="D73" s="22"/>
      <c r="E73" s="22" t="str">
        <f>IF(C73&lt;&gt;0,VLOOKUP($B73,'Room Details'!$A$4:$H$81,4,FALSE),"")</f>
        <v/>
      </c>
      <c r="F73" s="22" t="str">
        <f>IF(C73&lt;&gt;0,VLOOKUP($B73,'Room Details'!$A$4:$H$81,5,FALSE),"")</f>
        <v/>
      </c>
      <c r="G73" s="22" t="str">
        <f>IF(C73&lt;&gt;0,VLOOKUP($B73,'Room Details'!$A$4:$H$81,6,FALSE),"")</f>
        <v/>
      </c>
      <c r="H73" s="22" t="str">
        <f>IF(C73&lt;&gt;0,VLOOKUP($B73,'Room Details'!$A$4:$H$81,7,FALSE),"")</f>
        <v/>
      </c>
      <c r="I73" s="23" t="str">
        <f>IF(C73&lt;&gt;0,VLOOKUP($B73,'Room Details'!$A$4:$H$81,8,FALSE),"")</f>
        <v/>
      </c>
      <c r="J73" s="9"/>
      <c r="K73" s="34" t="str">
        <f t="shared" si="4"/>
        <v/>
      </c>
      <c r="L73" s="30" t="str">
        <f t="shared" si="4"/>
        <v/>
      </c>
      <c r="M73" s="30" t="str">
        <f t="shared" si="4"/>
        <v/>
      </c>
      <c r="N73" s="30" t="str">
        <f t="shared" si="4"/>
        <v/>
      </c>
      <c r="O73" s="35" t="str">
        <f t="shared" si="4"/>
        <v/>
      </c>
    </row>
    <row r="74" spans="1:15" ht="15.75" thickBot="1">
      <c r="B74" s="8"/>
      <c r="C74" s="9"/>
      <c r="D74" s="9"/>
      <c r="E74" s="9"/>
      <c r="F74" s="9"/>
      <c r="G74" s="9"/>
      <c r="H74" s="9"/>
      <c r="I74" s="10"/>
      <c r="J74" t="s">
        <v>122</v>
      </c>
      <c r="K74" s="27">
        <f>SUM(K12:K73)</f>
        <v>333</v>
      </c>
      <c r="L74" s="28">
        <f t="shared" ref="L74:O74" si="5">SUM(L12:L73)</f>
        <v>97</v>
      </c>
      <c r="M74" s="28">
        <f t="shared" si="5"/>
        <v>201</v>
      </c>
      <c r="N74" s="28">
        <f t="shared" si="5"/>
        <v>147</v>
      </c>
      <c r="O74" s="29">
        <f t="shared" si="5"/>
        <v>47</v>
      </c>
    </row>
    <row r="75" spans="1:15">
      <c r="B75" s="8" t="s">
        <v>10</v>
      </c>
      <c r="C75" s="38"/>
      <c r="D75" s="38"/>
      <c r="E75" s="38"/>
      <c r="F75" s="38"/>
      <c r="G75" s="38"/>
      <c r="H75" s="38"/>
      <c r="I75" s="43"/>
    </row>
    <row r="76" spans="1:15">
      <c r="B76" s="8"/>
      <c r="C76" s="38"/>
      <c r="D76" s="38"/>
      <c r="E76" s="38"/>
      <c r="F76" s="38"/>
      <c r="G76" s="38"/>
      <c r="H76" s="38"/>
      <c r="I76" s="43"/>
    </row>
    <row r="77" spans="1:15">
      <c r="B77" s="8"/>
      <c r="C77" s="38"/>
      <c r="D77" s="38"/>
      <c r="E77" s="38"/>
      <c r="F77" s="38"/>
      <c r="G77" s="38"/>
      <c r="H77" s="38"/>
      <c r="I77" s="43"/>
    </row>
    <row r="78" spans="1:15">
      <c r="B78" s="8" t="s">
        <v>11</v>
      </c>
      <c r="C78" s="38"/>
      <c r="D78" s="38"/>
      <c r="E78" s="38"/>
      <c r="F78" s="38"/>
      <c r="G78" s="38"/>
      <c r="H78" s="38"/>
      <c r="I78" s="43"/>
    </row>
    <row r="79" spans="1:15" ht="15.75" thickBot="1">
      <c r="B79" s="11" t="s">
        <v>12</v>
      </c>
      <c r="C79" s="44"/>
      <c r="D79" s="44"/>
      <c r="E79" s="44"/>
      <c r="F79" s="44"/>
      <c r="G79" s="44"/>
      <c r="H79" s="44"/>
      <c r="I79" s="45"/>
    </row>
  </sheetData>
  <sheetProtection sheet="1" objects="1" scenarios="1" selectLockedCells="1"/>
  <dataValidations count="1">
    <dataValidation type="list" allowBlank="1" showInputMessage="1" showErrorMessage="1" sqref="B12:B72">
      <formula1>'Room Details'!A$4:A$81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39"/>
  <sheetViews>
    <sheetView workbookViewId="0">
      <selection activeCell="A6" sqref="A6:C33"/>
    </sheetView>
  </sheetViews>
  <sheetFormatPr defaultRowHeight="15"/>
  <cols>
    <col min="1" max="1" width="17.28515625" customWidth="1"/>
    <col min="2" max="2" width="18.7109375" customWidth="1"/>
    <col min="11" max="11" width="12.42578125" customWidth="1"/>
  </cols>
  <sheetData>
    <row r="1" spans="1:15" ht="15.75" thickBot="1"/>
    <row r="2" spans="1:15">
      <c r="B2" s="14"/>
      <c r="C2" s="6"/>
      <c r="D2" s="6"/>
      <c r="E2" s="6"/>
      <c r="F2" s="6"/>
      <c r="G2" s="6"/>
      <c r="H2" s="6"/>
      <c r="I2" s="7"/>
    </row>
    <row r="3" spans="1:15">
      <c r="B3" s="8"/>
      <c r="C3" s="9"/>
      <c r="D3" s="9"/>
      <c r="E3" s="9"/>
      <c r="F3" s="9"/>
      <c r="G3" s="9"/>
      <c r="H3" s="9"/>
      <c r="I3" s="10"/>
    </row>
    <row r="4" spans="1:15" ht="15.75" thickBot="1">
      <c r="B4" s="8"/>
      <c r="C4" s="9"/>
      <c r="D4" s="9"/>
      <c r="E4" s="9"/>
      <c r="F4" s="9"/>
      <c r="G4" s="13" t="s">
        <v>9</v>
      </c>
      <c r="H4" s="9"/>
      <c r="I4" s="10"/>
    </row>
    <row r="5" spans="1:15">
      <c r="A5" s="1" t="s">
        <v>5</v>
      </c>
      <c r="B5" s="15" t="s">
        <v>8</v>
      </c>
      <c r="C5" s="2" t="s">
        <v>6</v>
      </c>
      <c r="D5" s="2"/>
      <c r="E5" s="2" t="s">
        <v>7</v>
      </c>
      <c r="F5" s="2" t="s">
        <v>0</v>
      </c>
      <c r="G5" s="2" t="s">
        <v>2</v>
      </c>
      <c r="H5" s="2" t="s">
        <v>1</v>
      </c>
      <c r="I5" s="16" t="s">
        <v>3</v>
      </c>
      <c r="J5" s="19"/>
      <c r="K5" s="31" t="s">
        <v>7</v>
      </c>
      <c r="L5" s="32" t="s">
        <v>0</v>
      </c>
      <c r="M5" s="32" t="s">
        <v>2</v>
      </c>
      <c r="N5" s="32" t="s">
        <v>108</v>
      </c>
      <c r="O5" s="33" t="s">
        <v>3</v>
      </c>
    </row>
    <row r="6" spans="1:15">
      <c r="A6" s="39"/>
      <c r="B6" s="36"/>
      <c r="C6" s="46"/>
      <c r="D6" s="12"/>
      <c r="E6" s="12" t="str">
        <f>IF($C6&lt;&gt;0,VLOOKUP($B6,'Team Details'!$A$4:$G$25,3,FALSE),"")</f>
        <v/>
      </c>
      <c r="F6" s="12" t="str">
        <f>IF($C6&lt;&gt;0,VLOOKUP($B6,'Team Details'!$A$4:$G$25,4,FALSE),"")</f>
        <v/>
      </c>
      <c r="G6" s="12" t="str">
        <f>IF($C6&lt;&gt;0,VLOOKUP($B6,'Team Details'!$A$4:$G$25,5,FALSE),"")</f>
        <v/>
      </c>
      <c r="H6" s="12" t="str">
        <f>IF($C6&lt;&gt;0,VLOOKUP($B6,'Team Details'!$A$4:$G$25,6,FALSE),"")</f>
        <v/>
      </c>
      <c r="I6" s="18" t="str">
        <f>IF($C6&lt;&gt;0,VLOOKUP($B6,'Team Details'!$A$4:$G$25,7,FALSE),"")</f>
        <v/>
      </c>
      <c r="K6" s="17" t="str">
        <f>IF($C6&lt;&gt;0,E6*$C6,"")</f>
        <v/>
      </c>
      <c r="L6" s="12" t="str">
        <f>IF($C6&lt;&gt;0,F6*$C6,"")</f>
        <v/>
      </c>
      <c r="M6" s="12" t="str">
        <f>IF($C6&lt;&gt;0,G6*$C6,"")</f>
        <v/>
      </c>
      <c r="N6" s="12" t="str">
        <f>IF($C6&lt;&gt;0,H6*$C6,"")</f>
        <v/>
      </c>
      <c r="O6" s="18" t="str">
        <f>IF($C6&lt;&gt;0,I6*$C6,"")</f>
        <v/>
      </c>
    </row>
    <row r="7" spans="1:15">
      <c r="A7" s="39"/>
      <c r="B7" s="36"/>
      <c r="C7" s="46"/>
      <c r="D7" s="12"/>
      <c r="E7" s="12" t="str">
        <f>IF($C7&lt;&gt;0,VLOOKUP($B7,'Team Details'!$A$4:$G$25,3,FALSE),"")</f>
        <v/>
      </c>
      <c r="F7" s="12" t="str">
        <f>IF($C7&lt;&gt;0,VLOOKUP($B7,'Team Details'!$A$4:$G$25,4,FALSE),"")</f>
        <v/>
      </c>
      <c r="G7" s="12" t="str">
        <f>IF($C7&lt;&gt;0,VLOOKUP($B7,'Team Details'!$A$4:$G$25,5,FALSE),"")</f>
        <v/>
      </c>
      <c r="H7" s="12" t="str">
        <f>IF($C7&lt;&gt;0,VLOOKUP($B7,'Team Details'!$A$4:$G$25,6,FALSE),"")</f>
        <v/>
      </c>
      <c r="I7" s="18" t="str">
        <f>IF($C7&lt;&gt;0,VLOOKUP($B7,'Team Details'!$A$4:$G$25,7,FALSE),"")</f>
        <v/>
      </c>
      <c r="K7" s="17" t="str">
        <f>IF($C7&lt;&gt;0,E7*$C7,"")</f>
        <v/>
      </c>
      <c r="L7" s="12" t="str">
        <f>IF($C7&lt;&gt;0,F7*$C7,"")</f>
        <v/>
      </c>
      <c r="M7" s="12" t="str">
        <f>IF($C7&lt;&gt;0,G7*$C7,"")</f>
        <v/>
      </c>
      <c r="N7" s="12" t="str">
        <f>IF($C7&lt;&gt;0,H7*$C7,"")</f>
        <v/>
      </c>
      <c r="O7" s="18" t="str">
        <f>IF($C7&lt;&gt;0,I7*$C7,"")</f>
        <v/>
      </c>
    </row>
    <row r="8" spans="1:15">
      <c r="A8" s="39"/>
      <c r="B8" s="36"/>
      <c r="C8" s="46"/>
      <c r="D8" s="12"/>
      <c r="E8" s="12" t="str">
        <f>IF($C8&lt;&gt;0,VLOOKUP($B8,'Team Details'!$A$4:$G$25,3,FALSE),"")</f>
        <v/>
      </c>
      <c r="F8" s="12" t="str">
        <f>IF($C8&lt;&gt;0,VLOOKUP($B8,'Team Details'!$A$4:$G$25,4,FALSE),"")</f>
        <v/>
      </c>
      <c r="G8" s="12" t="str">
        <f>IF($C8&lt;&gt;0,VLOOKUP($B8,'Team Details'!$A$4:$G$25,5,FALSE),"")</f>
        <v/>
      </c>
      <c r="H8" s="12" t="str">
        <f>IF($C8&lt;&gt;0,VLOOKUP($B8,'Team Details'!$A$4:$G$25,6,FALSE),"")</f>
        <v/>
      </c>
      <c r="I8" s="18" t="str">
        <f>IF($C8&lt;&gt;0,VLOOKUP($B8,'Team Details'!$A$4:$G$25,7,FALSE),"")</f>
        <v/>
      </c>
      <c r="K8" s="17" t="str">
        <f>IF($C8&lt;&gt;0,E8*$C8,"")</f>
        <v/>
      </c>
      <c r="L8" s="12" t="str">
        <f>IF($C8&lt;&gt;0,F8*$C8,"")</f>
        <v/>
      </c>
      <c r="M8" s="12" t="str">
        <f>IF($C8&lt;&gt;0,G8*$C8,"")</f>
        <v/>
      </c>
      <c r="N8" s="12" t="str">
        <f>IF($C8&lt;&gt;0,H8*$C8,"")</f>
        <v/>
      </c>
      <c r="O8" s="18" t="str">
        <f>IF($C8&lt;&gt;0,I8*$C8,"")</f>
        <v/>
      </c>
    </row>
    <row r="9" spans="1:15">
      <c r="A9" s="39"/>
      <c r="B9" s="36"/>
      <c r="C9" s="46"/>
      <c r="D9" s="12"/>
      <c r="E9" s="12" t="str">
        <f>IF($C9&lt;&gt;0,VLOOKUP($B9,'Team Details'!$A$4:$G$25,3,FALSE),"")</f>
        <v/>
      </c>
      <c r="F9" s="12" t="str">
        <f>IF($C9&lt;&gt;0,VLOOKUP($B9,'Team Details'!$A$4:$G$25,4,FALSE),"")</f>
        <v/>
      </c>
      <c r="G9" s="12" t="str">
        <f>IF($C9&lt;&gt;0,VLOOKUP($B9,'Team Details'!$A$4:$G$25,5,FALSE),"")</f>
        <v/>
      </c>
      <c r="H9" s="12" t="str">
        <f>IF($C9&lt;&gt;0,VLOOKUP($B9,'Team Details'!$A$4:$G$25,6,FALSE),"")</f>
        <v/>
      </c>
      <c r="I9" s="18" t="str">
        <f>IF($C9&lt;&gt;0,VLOOKUP($B9,'Team Details'!$A$4:$G$25,7,FALSE),"")</f>
        <v/>
      </c>
      <c r="K9" s="17" t="str">
        <f>IF($C9&lt;&gt;0,E9*$C9,"")</f>
        <v/>
      </c>
      <c r="L9" s="12" t="str">
        <f>IF($C9&lt;&gt;0,F9*$C9,"")</f>
        <v/>
      </c>
      <c r="M9" s="12" t="str">
        <f>IF($C9&lt;&gt;0,G9*$C9,"")</f>
        <v/>
      </c>
      <c r="N9" s="12" t="str">
        <f>IF($C9&lt;&gt;0,H9*$C9,"")</f>
        <v/>
      </c>
      <c r="O9" s="18" t="str">
        <f>IF($C9&lt;&gt;0,I9*$C9,"")</f>
        <v/>
      </c>
    </row>
    <row r="10" spans="1:15">
      <c r="A10" s="39"/>
      <c r="B10" s="36"/>
      <c r="C10" s="46"/>
      <c r="D10" s="12"/>
      <c r="E10" s="12" t="str">
        <f>IF($C10&lt;&gt;0,VLOOKUP($B10,'Team Details'!$A$4:$G$25,3,FALSE),"")</f>
        <v/>
      </c>
      <c r="F10" s="12" t="str">
        <f>IF($C10&lt;&gt;0,VLOOKUP($B10,'Team Details'!$A$4:$G$25,4,FALSE),"")</f>
        <v/>
      </c>
      <c r="G10" s="12" t="str">
        <f>IF($C10&lt;&gt;0,VLOOKUP($B10,'Team Details'!$A$4:$G$25,5,FALSE),"")</f>
        <v/>
      </c>
      <c r="H10" s="12" t="str">
        <f>IF($C10&lt;&gt;0,VLOOKUP($B10,'Team Details'!$A$4:$G$25,6,FALSE),"")</f>
        <v/>
      </c>
      <c r="I10" s="18" t="str">
        <f>IF($C10&lt;&gt;0,VLOOKUP($B10,'Team Details'!$A$4:$G$25,7,FALSE),"")</f>
        <v/>
      </c>
      <c r="K10" s="17" t="str">
        <f>IF($C10&lt;&gt;0,E10*$C10,"")</f>
        <v/>
      </c>
      <c r="L10" s="12" t="str">
        <f>IF($C10&lt;&gt;0,F10*$C10,"")</f>
        <v/>
      </c>
      <c r="M10" s="12" t="str">
        <f>IF($C10&lt;&gt;0,G10*$C10,"")</f>
        <v/>
      </c>
      <c r="N10" s="12" t="str">
        <f>IF($C10&lt;&gt;0,H10*$C10,"")</f>
        <v/>
      </c>
      <c r="O10" s="18" t="str">
        <f>IF($C10&lt;&gt;0,I10*$C10,"")</f>
        <v/>
      </c>
    </row>
    <row r="11" spans="1:15">
      <c r="A11" s="39"/>
      <c r="B11" s="36"/>
      <c r="C11" s="46"/>
      <c r="D11" s="12"/>
      <c r="E11" s="12" t="str">
        <f>IF($C11&lt;&gt;0,VLOOKUP($B11,'Team Details'!$A$4:$G$25,3,FALSE),"")</f>
        <v/>
      </c>
      <c r="F11" s="12" t="str">
        <f>IF($C11&lt;&gt;0,VLOOKUP($B11,'Team Details'!$A$4:$G$25,4,FALSE),"")</f>
        <v/>
      </c>
      <c r="G11" s="12" t="str">
        <f>IF($C11&lt;&gt;0,VLOOKUP($B11,'Team Details'!$A$4:$G$25,5,FALSE),"")</f>
        <v/>
      </c>
      <c r="H11" s="12" t="str">
        <f>IF($C11&lt;&gt;0,VLOOKUP($B11,'Team Details'!$A$4:$G$25,6,FALSE),"")</f>
        <v/>
      </c>
      <c r="I11" s="18" t="str">
        <f>IF($C11&lt;&gt;0,VLOOKUP($B11,'Team Details'!$A$4:$G$25,7,FALSE),"")</f>
        <v/>
      </c>
      <c r="K11" s="17" t="str">
        <f>IF($C11&lt;&gt;0,E11*$C11,"")</f>
        <v/>
      </c>
      <c r="L11" s="12" t="str">
        <f>IF($C11&lt;&gt;0,F11*$C11,"")</f>
        <v/>
      </c>
      <c r="M11" s="12" t="str">
        <f>IF($C11&lt;&gt;0,G11*$C11,"")</f>
        <v/>
      </c>
      <c r="N11" s="12" t="str">
        <f>IF($C11&lt;&gt;0,H11*$C11,"")</f>
        <v/>
      </c>
      <c r="O11" s="18" t="str">
        <f>IF($C11&lt;&gt;0,I11*$C11,"")</f>
        <v/>
      </c>
    </row>
    <row r="12" spans="1:15">
      <c r="A12" s="39"/>
      <c r="B12" s="36"/>
      <c r="C12" s="46"/>
      <c r="D12" s="12"/>
      <c r="E12" s="12" t="str">
        <f>IF($C12&lt;&gt;0,VLOOKUP($B12,'Team Details'!$A$4:$G$25,3,FALSE),"")</f>
        <v/>
      </c>
      <c r="F12" s="12" t="str">
        <f>IF($C12&lt;&gt;0,VLOOKUP($B12,'Team Details'!$A$4:$G$25,4,FALSE),"")</f>
        <v/>
      </c>
      <c r="G12" s="12" t="str">
        <f>IF($C12&lt;&gt;0,VLOOKUP($B12,'Team Details'!$A$4:$G$25,5,FALSE),"")</f>
        <v/>
      </c>
      <c r="H12" s="12" t="str">
        <f>IF($C12&lt;&gt;0,VLOOKUP($B12,'Team Details'!$A$4:$G$25,6,FALSE),"")</f>
        <v/>
      </c>
      <c r="I12" s="18" t="str">
        <f>IF($C12&lt;&gt;0,VLOOKUP($B12,'Team Details'!$A$4:$G$25,7,FALSE),"")</f>
        <v/>
      </c>
      <c r="K12" s="17" t="str">
        <f>IF($C12&lt;&gt;0,E12*$C12,"")</f>
        <v/>
      </c>
      <c r="L12" s="12" t="str">
        <f>IF($C12&lt;&gt;0,F12*$C12,"")</f>
        <v/>
      </c>
      <c r="M12" s="12" t="str">
        <f>IF($C12&lt;&gt;0,G12*$C12,"")</f>
        <v/>
      </c>
      <c r="N12" s="12" t="str">
        <f>IF($C12&lt;&gt;0,H12*$C12,"")</f>
        <v/>
      </c>
      <c r="O12" s="18" t="str">
        <f>IF($C12&lt;&gt;0,I12*$C12,"")</f>
        <v/>
      </c>
    </row>
    <row r="13" spans="1:15">
      <c r="A13" s="39"/>
      <c r="B13" s="36"/>
      <c r="C13" s="46"/>
      <c r="D13" s="12"/>
      <c r="E13" s="12" t="str">
        <f>IF($C13&lt;&gt;0,VLOOKUP($B13,'Team Details'!$A$4:$G$25,3,FALSE),"")</f>
        <v/>
      </c>
      <c r="F13" s="12" t="str">
        <f>IF($C13&lt;&gt;0,VLOOKUP($B13,'Team Details'!$A$4:$G$25,4,FALSE),"")</f>
        <v/>
      </c>
      <c r="G13" s="12" t="str">
        <f>IF($C13&lt;&gt;0,VLOOKUP($B13,'Team Details'!$A$4:$G$25,5,FALSE),"")</f>
        <v/>
      </c>
      <c r="H13" s="12" t="str">
        <f>IF($C13&lt;&gt;0,VLOOKUP($B13,'Team Details'!$A$4:$G$25,6,FALSE),"")</f>
        <v/>
      </c>
      <c r="I13" s="18" t="str">
        <f>IF($C13&lt;&gt;0,VLOOKUP($B13,'Team Details'!$A$4:$G$25,7,FALSE),"")</f>
        <v/>
      </c>
      <c r="K13" s="17" t="str">
        <f>IF($C13&lt;&gt;0,E13*$C13,"")</f>
        <v/>
      </c>
      <c r="L13" s="12" t="str">
        <f>IF($C13&lt;&gt;0,F13*$C13,"")</f>
        <v/>
      </c>
      <c r="M13" s="12" t="str">
        <f>IF($C13&lt;&gt;0,G13*$C13,"")</f>
        <v/>
      </c>
      <c r="N13" s="12" t="str">
        <f>IF($C13&lt;&gt;0,H13*$C13,"")</f>
        <v/>
      </c>
      <c r="O13" s="18" t="str">
        <f>IF($C13&lt;&gt;0,I13*$C13,"")</f>
        <v/>
      </c>
    </row>
    <row r="14" spans="1:15">
      <c r="A14" s="39"/>
      <c r="B14" s="36"/>
      <c r="C14" s="46"/>
      <c r="D14" s="12"/>
      <c r="E14" s="12" t="str">
        <f>IF($C14&lt;&gt;0,VLOOKUP($B14,'Team Details'!$A$4:$G$25,3,FALSE),"")</f>
        <v/>
      </c>
      <c r="F14" s="12" t="str">
        <f>IF($C14&lt;&gt;0,VLOOKUP($B14,'Team Details'!$A$4:$G$25,4,FALSE),"")</f>
        <v/>
      </c>
      <c r="G14" s="12" t="str">
        <f>IF($C14&lt;&gt;0,VLOOKUP($B14,'Team Details'!$A$4:$G$25,5,FALSE),"")</f>
        <v/>
      </c>
      <c r="H14" s="12" t="str">
        <f>IF($C14&lt;&gt;0,VLOOKUP($B14,'Team Details'!$A$4:$G$25,6,FALSE),"")</f>
        <v/>
      </c>
      <c r="I14" s="18" t="str">
        <f>IF($C14&lt;&gt;0,VLOOKUP($B14,'Team Details'!$A$4:$G$25,7,FALSE),"")</f>
        <v/>
      </c>
      <c r="K14" s="17" t="str">
        <f>IF($C14&lt;&gt;0,E14*$C14,"")</f>
        <v/>
      </c>
      <c r="L14" s="12" t="str">
        <f>IF($C14&lt;&gt;0,F14*$C14,"")</f>
        <v/>
      </c>
      <c r="M14" s="12" t="str">
        <f>IF($C14&lt;&gt;0,G14*$C14,"")</f>
        <v/>
      </c>
      <c r="N14" s="12" t="str">
        <f>IF($C14&lt;&gt;0,H14*$C14,"")</f>
        <v/>
      </c>
      <c r="O14" s="18" t="str">
        <f>IF($C14&lt;&gt;0,I14*$C14,"")</f>
        <v/>
      </c>
    </row>
    <row r="15" spans="1:15">
      <c r="A15" s="39"/>
      <c r="B15" s="36"/>
      <c r="C15" s="46"/>
      <c r="D15" s="12"/>
      <c r="E15" s="12" t="str">
        <f>IF($C15&lt;&gt;0,VLOOKUP($B15,'Team Details'!$A$4:$G$25,3,FALSE),"")</f>
        <v/>
      </c>
      <c r="F15" s="12" t="str">
        <f>IF($C15&lt;&gt;0,VLOOKUP($B15,'Team Details'!$A$4:$G$25,4,FALSE),"")</f>
        <v/>
      </c>
      <c r="G15" s="12" t="str">
        <f>IF($C15&lt;&gt;0,VLOOKUP($B15,'Team Details'!$A$4:$G$25,5,FALSE),"")</f>
        <v/>
      </c>
      <c r="H15" s="12" t="str">
        <f>IF($C15&lt;&gt;0,VLOOKUP($B15,'Team Details'!$A$4:$G$25,6,FALSE),"")</f>
        <v/>
      </c>
      <c r="I15" s="18" t="str">
        <f>IF($C15&lt;&gt;0,VLOOKUP($B15,'Team Details'!$A$4:$G$25,7,FALSE),"")</f>
        <v/>
      </c>
      <c r="K15" s="17" t="str">
        <f>IF($C15&lt;&gt;0,E15*$C15,"")</f>
        <v/>
      </c>
      <c r="L15" s="12" t="str">
        <f>IF($C15&lt;&gt;0,F15*$C15,"")</f>
        <v/>
      </c>
      <c r="M15" s="12" t="str">
        <f>IF($C15&lt;&gt;0,G15*$C15,"")</f>
        <v/>
      </c>
      <c r="N15" s="12" t="str">
        <f>IF($C15&lt;&gt;0,H15*$C15,"")</f>
        <v/>
      </c>
      <c r="O15" s="18" t="str">
        <f>IF($C15&lt;&gt;0,I15*$C15,"")</f>
        <v/>
      </c>
    </row>
    <row r="16" spans="1:15">
      <c r="A16" s="39"/>
      <c r="B16" s="36"/>
      <c r="C16" s="46"/>
      <c r="D16" s="12"/>
      <c r="E16" s="12" t="str">
        <f>IF($C16&lt;&gt;0,VLOOKUP($B16,'Team Details'!$A$4:$G$25,3,FALSE),"")</f>
        <v/>
      </c>
      <c r="F16" s="12" t="str">
        <f>IF($C16&lt;&gt;0,VLOOKUP($B16,'Team Details'!$A$4:$G$25,4,FALSE),"")</f>
        <v/>
      </c>
      <c r="G16" s="12" t="str">
        <f>IF($C16&lt;&gt;0,VLOOKUP($B16,'Team Details'!$A$4:$G$25,5,FALSE),"")</f>
        <v/>
      </c>
      <c r="H16" s="12" t="str">
        <f>IF($C16&lt;&gt;0,VLOOKUP($B16,'Team Details'!$A$4:$G$25,6,FALSE),"")</f>
        <v/>
      </c>
      <c r="I16" s="18" t="str">
        <f>IF($C16&lt;&gt;0,VLOOKUP($B16,'Team Details'!$A$4:$G$25,7,FALSE),"")</f>
        <v/>
      </c>
      <c r="K16" s="17" t="str">
        <f>IF($C16&lt;&gt;0,E16*$C16,"")</f>
        <v/>
      </c>
      <c r="L16" s="12" t="str">
        <f>IF($C16&lt;&gt;0,F16*$C16,"")</f>
        <v/>
      </c>
      <c r="M16" s="12" t="str">
        <f>IF($C16&lt;&gt;0,G16*$C16,"")</f>
        <v/>
      </c>
      <c r="N16" s="12" t="str">
        <f>IF($C16&lt;&gt;0,H16*$C16,"")</f>
        <v/>
      </c>
      <c r="O16" s="18" t="str">
        <f>IF($C16&lt;&gt;0,I16*$C16,"")</f>
        <v/>
      </c>
    </row>
    <row r="17" spans="1:15">
      <c r="A17" s="39"/>
      <c r="B17" s="36"/>
      <c r="C17" s="46"/>
      <c r="D17" s="12"/>
      <c r="E17" s="12" t="str">
        <f>IF($C17&lt;&gt;0,VLOOKUP($B17,'Team Details'!$A$4:$G$25,3,FALSE),"")</f>
        <v/>
      </c>
      <c r="F17" s="12" t="str">
        <f>IF($C17&lt;&gt;0,VLOOKUP($B17,'Team Details'!$A$4:$G$25,4,FALSE),"")</f>
        <v/>
      </c>
      <c r="G17" s="12" t="str">
        <f>IF($C17&lt;&gt;0,VLOOKUP($B17,'Team Details'!$A$4:$G$25,5,FALSE),"")</f>
        <v/>
      </c>
      <c r="H17" s="12" t="str">
        <f>IF($C17&lt;&gt;0,VLOOKUP($B17,'Team Details'!$A$4:$G$25,6,FALSE),"")</f>
        <v/>
      </c>
      <c r="I17" s="18" t="str">
        <f>IF($C17&lt;&gt;0,VLOOKUP($B17,'Team Details'!$A$4:$G$25,7,FALSE),"")</f>
        <v/>
      </c>
      <c r="K17" s="17" t="str">
        <f>IF($C17&lt;&gt;0,E17*$C17,"")</f>
        <v/>
      </c>
      <c r="L17" s="12" t="str">
        <f>IF($C17&lt;&gt;0,F17*$C17,"")</f>
        <v/>
      </c>
      <c r="M17" s="12" t="str">
        <f>IF($C17&lt;&gt;0,G17*$C17,"")</f>
        <v/>
      </c>
      <c r="N17" s="12" t="str">
        <f>IF($C17&lt;&gt;0,H17*$C17,"")</f>
        <v/>
      </c>
      <c r="O17" s="18" t="str">
        <f>IF($C17&lt;&gt;0,I17*$C17,"")</f>
        <v/>
      </c>
    </row>
    <row r="18" spans="1:15">
      <c r="A18" s="39"/>
      <c r="B18" s="36"/>
      <c r="C18" s="46"/>
      <c r="D18" s="12"/>
      <c r="E18" s="12" t="str">
        <f>IF($C18&lt;&gt;0,VLOOKUP($B18,'Team Details'!$A$4:$G$25,3,FALSE),"")</f>
        <v/>
      </c>
      <c r="F18" s="12" t="str">
        <f>IF($C18&lt;&gt;0,VLOOKUP($B18,'Team Details'!$A$4:$G$25,4,FALSE),"")</f>
        <v/>
      </c>
      <c r="G18" s="12" t="str">
        <f>IF($C18&lt;&gt;0,VLOOKUP($B18,'Team Details'!$A$4:$G$25,5,FALSE),"")</f>
        <v/>
      </c>
      <c r="H18" s="12" t="str">
        <f>IF($C18&lt;&gt;0,VLOOKUP($B18,'Team Details'!$A$4:$G$25,6,FALSE),"")</f>
        <v/>
      </c>
      <c r="I18" s="18" t="str">
        <f>IF($C18&lt;&gt;0,VLOOKUP($B18,'Team Details'!$A$4:$G$25,7,FALSE),"")</f>
        <v/>
      </c>
      <c r="K18" s="17" t="str">
        <f>IF($C18&lt;&gt;0,E18*$C18,"")</f>
        <v/>
      </c>
      <c r="L18" s="12" t="str">
        <f>IF($C18&lt;&gt;0,F18*$C18,"")</f>
        <v/>
      </c>
      <c r="M18" s="12" t="str">
        <f>IF($C18&lt;&gt;0,G18*$C18,"")</f>
        <v/>
      </c>
      <c r="N18" s="12" t="str">
        <f>IF($C18&lt;&gt;0,H18*$C18,"")</f>
        <v/>
      </c>
      <c r="O18" s="18" t="str">
        <f>IF($C18&lt;&gt;0,I18*$C18,"")</f>
        <v/>
      </c>
    </row>
    <row r="19" spans="1:15">
      <c r="A19" s="39"/>
      <c r="B19" s="36"/>
      <c r="C19" s="46"/>
      <c r="D19" s="12"/>
      <c r="E19" s="12" t="str">
        <f>IF($C19&lt;&gt;0,VLOOKUP($B19,'Team Details'!$A$4:$G$25,3,FALSE),"")</f>
        <v/>
      </c>
      <c r="F19" s="12" t="str">
        <f>IF($C19&lt;&gt;0,VLOOKUP($B19,'Team Details'!$A$4:$G$25,4,FALSE),"")</f>
        <v/>
      </c>
      <c r="G19" s="12" t="str">
        <f>IF($C19&lt;&gt;0,VLOOKUP($B19,'Team Details'!$A$4:$G$25,5,FALSE),"")</f>
        <v/>
      </c>
      <c r="H19" s="12" t="str">
        <f>IF($C19&lt;&gt;0,VLOOKUP($B19,'Team Details'!$A$4:$G$25,6,FALSE),"")</f>
        <v/>
      </c>
      <c r="I19" s="18" t="str">
        <f>IF($C19&lt;&gt;0,VLOOKUP($B19,'Team Details'!$A$4:$G$25,7,FALSE),"")</f>
        <v/>
      </c>
      <c r="K19" s="17" t="str">
        <f>IF($C19&lt;&gt;0,E19*$C19,"")</f>
        <v/>
      </c>
      <c r="L19" s="12" t="str">
        <f>IF($C19&lt;&gt;0,F19*$C19,"")</f>
        <v/>
      </c>
      <c r="M19" s="12" t="str">
        <f>IF($C19&lt;&gt;0,G19*$C19,"")</f>
        <v/>
      </c>
      <c r="N19" s="12" t="str">
        <f>IF($C19&lt;&gt;0,H19*$C19,"")</f>
        <v/>
      </c>
      <c r="O19" s="18" t="str">
        <f>IF($C19&lt;&gt;0,I19*$C19,"")</f>
        <v/>
      </c>
    </row>
    <row r="20" spans="1:15">
      <c r="A20" s="39"/>
      <c r="B20" s="36"/>
      <c r="C20" s="46"/>
      <c r="D20" s="12"/>
      <c r="E20" s="12" t="str">
        <f>IF($C20&lt;&gt;0,VLOOKUP($B20,'Team Details'!$A$4:$G$25,3,FALSE),"")</f>
        <v/>
      </c>
      <c r="F20" s="12" t="str">
        <f>IF($C20&lt;&gt;0,VLOOKUP($B20,'Team Details'!$A$4:$G$25,4,FALSE),"")</f>
        <v/>
      </c>
      <c r="G20" s="12" t="str">
        <f>IF($C20&lt;&gt;0,VLOOKUP($B20,'Team Details'!$A$4:$G$25,5,FALSE),"")</f>
        <v/>
      </c>
      <c r="H20" s="12" t="str">
        <f>IF($C20&lt;&gt;0,VLOOKUP($B20,'Team Details'!$A$4:$G$25,6,FALSE),"")</f>
        <v/>
      </c>
      <c r="I20" s="18" t="str">
        <f>IF($C20&lt;&gt;0,VLOOKUP($B20,'Team Details'!$A$4:$G$25,7,FALSE),"")</f>
        <v/>
      </c>
      <c r="K20" s="17" t="str">
        <f>IF($C20&lt;&gt;0,E20*$C20,"")</f>
        <v/>
      </c>
      <c r="L20" s="12" t="str">
        <f>IF($C20&lt;&gt;0,F20*$C20,"")</f>
        <v/>
      </c>
      <c r="M20" s="12" t="str">
        <f>IF($C20&lt;&gt;0,G20*$C20,"")</f>
        <v/>
      </c>
      <c r="N20" s="12" t="str">
        <f>IF($C20&lt;&gt;0,H20*$C20,"")</f>
        <v/>
      </c>
      <c r="O20" s="18" t="str">
        <f>IF($C20&lt;&gt;0,I20*$C20,"")</f>
        <v/>
      </c>
    </row>
    <row r="21" spans="1:15">
      <c r="A21" s="39"/>
      <c r="B21" s="36"/>
      <c r="C21" s="46"/>
      <c r="D21" s="12"/>
      <c r="E21" s="12" t="str">
        <f>IF($C21&lt;&gt;0,VLOOKUP($B21,'Team Details'!$A$4:$G$25,3,FALSE),"")</f>
        <v/>
      </c>
      <c r="F21" s="12" t="str">
        <f>IF($C21&lt;&gt;0,VLOOKUP($B21,'Team Details'!$A$4:$G$25,4,FALSE),"")</f>
        <v/>
      </c>
      <c r="G21" s="12" t="str">
        <f>IF($C21&lt;&gt;0,VLOOKUP($B21,'Team Details'!$A$4:$G$25,5,FALSE),"")</f>
        <v/>
      </c>
      <c r="H21" s="12" t="str">
        <f>IF($C21&lt;&gt;0,VLOOKUP($B21,'Team Details'!$A$4:$G$25,6,FALSE),"")</f>
        <v/>
      </c>
      <c r="I21" s="18" t="str">
        <f>IF($C21&lt;&gt;0,VLOOKUP($B21,'Team Details'!$A$4:$G$25,7,FALSE),"")</f>
        <v/>
      </c>
      <c r="K21" s="17" t="str">
        <f>IF($C21&lt;&gt;0,E21*$C21,"")</f>
        <v/>
      </c>
      <c r="L21" s="12" t="str">
        <f>IF($C21&lt;&gt;0,F21*$C21,"")</f>
        <v/>
      </c>
      <c r="M21" s="12" t="str">
        <f>IF($C21&lt;&gt;0,G21*$C21,"")</f>
        <v/>
      </c>
      <c r="N21" s="12" t="str">
        <f>IF($C21&lt;&gt;0,H21*$C21,"")</f>
        <v/>
      </c>
      <c r="O21" s="18" t="str">
        <f>IF($C21&lt;&gt;0,I21*$C21,"")</f>
        <v/>
      </c>
    </row>
    <row r="22" spans="1:15">
      <c r="A22" s="39"/>
      <c r="B22" s="36"/>
      <c r="C22" s="46"/>
      <c r="D22" s="12"/>
      <c r="E22" s="12" t="str">
        <f>IF($C22&lt;&gt;0,VLOOKUP($B22,'Team Details'!$A$4:$G$25,3,FALSE),"")</f>
        <v/>
      </c>
      <c r="F22" s="12" t="str">
        <f>IF($C22&lt;&gt;0,VLOOKUP($B22,'Team Details'!$A$4:$G$25,4,FALSE),"")</f>
        <v/>
      </c>
      <c r="G22" s="12" t="str">
        <f>IF($C22&lt;&gt;0,VLOOKUP($B22,'Team Details'!$A$4:$G$25,5,FALSE),"")</f>
        <v/>
      </c>
      <c r="H22" s="12" t="str">
        <f>IF($C22&lt;&gt;0,VLOOKUP($B22,'Team Details'!$A$4:$G$25,6,FALSE),"")</f>
        <v/>
      </c>
      <c r="I22" s="18" t="str">
        <f>IF($C22&lt;&gt;0,VLOOKUP($B22,'Team Details'!$A$4:$G$25,7,FALSE),"")</f>
        <v/>
      </c>
      <c r="K22" s="17" t="str">
        <f>IF($C22&lt;&gt;0,E22*$C22,"")</f>
        <v/>
      </c>
      <c r="L22" s="12" t="str">
        <f>IF($C22&lt;&gt;0,F22*$C22,"")</f>
        <v/>
      </c>
      <c r="M22" s="12" t="str">
        <f>IF($C22&lt;&gt;0,G22*$C22,"")</f>
        <v/>
      </c>
      <c r="N22" s="12" t="str">
        <f>IF($C22&lt;&gt;0,H22*$C22,"")</f>
        <v/>
      </c>
      <c r="O22" s="18" t="str">
        <f>IF($C22&lt;&gt;0,I22*$C22,"")</f>
        <v/>
      </c>
    </row>
    <row r="23" spans="1:15">
      <c r="A23" s="39"/>
      <c r="B23" s="36"/>
      <c r="C23" s="46"/>
      <c r="D23" s="12"/>
      <c r="E23" s="12" t="str">
        <f>IF($C23&lt;&gt;0,VLOOKUP($B23,'Team Details'!$A$4:$G$25,3,FALSE),"")</f>
        <v/>
      </c>
      <c r="F23" s="12" t="str">
        <f>IF($C23&lt;&gt;0,VLOOKUP($B23,'Team Details'!$A$4:$G$25,4,FALSE),"")</f>
        <v/>
      </c>
      <c r="G23" s="12" t="str">
        <f>IF($C23&lt;&gt;0,VLOOKUP($B23,'Team Details'!$A$4:$G$25,5,FALSE),"")</f>
        <v/>
      </c>
      <c r="H23" s="12" t="str">
        <f>IF($C23&lt;&gt;0,VLOOKUP($B23,'Team Details'!$A$4:$G$25,6,FALSE),"")</f>
        <v/>
      </c>
      <c r="I23" s="18" t="str">
        <f>IF($C23&lt;&gt;0,VLOOKUP($B23,'Team Details'!$A$4:$G$25,7,FALSE),"")</f>
        <v/>
      </c>
      <c r="K23" s="17" t="str">
        <f>IF($C23&lt;&gt;0,E23*$C23,"")</f>
        <v/>
      </c>
      <c r="L23" s="12" t="str">
        <f>IF($C23&lt;&gt;0,F23*$C23,"")</f>
        <v/>
      </c>
      <c r="M23" s="12" t="str">
        <f>IF($C23&lt;&gt;0,G23*$C23,"")</f>
        <v/>
      </c>
      <c r="N23" s="12" t="str">
        <f>IF($C23&lt;&gt;0,H23*$C23,"")</f>
        <v/>
      </c>
      <c r="O23" s="18" t="str">
        <f>IF($C23&lt;&gt;0,I23*$C23,"")</f>
        <v/>
      </c>
    </row>
    <row r="24" spans="1:15">
      <c r="A24" s="39"/>
      <c r="B24" s="36"/>
      <c r="C24" s="46"/>
      <c r="D24" s="12"/>
      <c r="E24" s="12" t="str">
        <f>IF($C24&lt;&gt;0,VLOOKUP($B24,'Team Details'!$A$4:$G$25,3,FALSE),"")</f>
        <v/>
      </c>
      <c r="F24" s="12" t="str">
        <f>IF($C24&lt;&gt;0,VLOOKUP($B24,'Team Details'!$A$4:$G$25,4,FALSE),"")</f>
        <v/>
      </c>
      <c r="G24" s="12" t="str">
        <f>IF($C24&lt;&gt;0,VLOOKUP($B24,'Team Details'!$A$4:$G$25,5,FALSE),"")</f>
        <v/>
      </c>
      <c r="H24" s="12" t="str">
        <f>IF($C24&lt;&gt;0,VLOOKUP($B24,'Team Details'!$A$4:$G$25,6,FALSE),"")</f>
        <v/>
      </c>
      <c r="I24" s="18" t="str">
        <f>IF($C24&lt;&gt;0,VLOOKUP($B24,'Team Details'!$A$4:$G$25,7,FALSE),"")</f>
        <v/>
      </c>
      <c r="K24" s="17" t="str">
        <f>IF($C24&lt;&gt;0,E24*$C24,"")</f>
        <v/>
      </c>
      <c r="L24" s="12" t="str">
        <f>IF($C24&lt;&gt;0,F24*$C24,"")</f>
        <v/>
      </c>
      <c r="M24" s="12" t="str">
        <f>IF($C24&lt;&gt;0,G24*$C24,"")</f>
        <v/>
      </c>
      <c r="N24" s="12" t="str">
        <f>IF($C24&lt;&gt;0,H24*$C24,"")</f>
        <v/>
      </c>
      <c r="O24" s="18" t="str">
        <f>IF($C24&lt;&gt;0,I24*$C24,"")</f>
        <v/>
      </c>
    </row>
    <row r="25" spans="1:15">
      <c r="A25" s="39"/>
      <c r="B25" s="36"/>
      <c r="C25" s="46"/>
      <c r="D25" s="12"/>
      <c r="E25" s="12" t="str">
        <f>IF($C25&lt;&gt;0,VLOOKUP($B25,'Team Details'!$A$4:$G$25,3,FALSE),"")</f>
        <v/>
      </c>
      <c r="F25" s="12" t="str">
        <f>IF($C25&lt;&gt;0,VLOOKUP($B25,'Team Details'!$A$4:$G$25,4,FALSE),"")</f>
        <v/>
      </c>
      <c r="G25" s="12" t="str">
        <f>IF($C25&lt;&gt;0,VLOOKUP($B25,'Team Details'!$A$4:$G$25,5,FALSE),"")</f>
        <v/>
      </c>
      <c r="H25" s="12" t="str">
        <f>IF($C25&lt;&gt;0,VLOOKUP($B25,'Team Details'!$A$4:$G$25,6,FALSE),"")</f>
        <v/>
      </c>
      <c r="I25" s="18" t="str">
        <f>IF($C25&lt;&gt;0,VLOOKUP($B25,'Team Details'!$A$4:$G$25,7,FALSE),"")</f>
        <v/>
      </c>
      <c r="K25" s="17" t="str">
        <f>IF($C25&lt;&gt;0,E25*$C25,"")</f>
        <v/>
      </c>
      <c r="L25" s="12" t="str">
        <f>IF($C25&lt;&gt;0,F25*$C25,"")</f>
        <v/>
      </c>
      <c r="M25" s="12" t="str">
        <f>IF($C25&lt;&gt;0,G25*$C25,"")</f>
        <v/>
      </c>
      <c r="N25" s="12" t="str">
        <f>IF($C25&lt;&gt;0,H25*$C25,"")</f>
        <v/>
      </c>
      <c r="O25" s="18" t="str">
        <f>IF($C25&lt;&gt;0,I25*$C25,"")</f>
        <v/>
      </c>
    </row>
    <row r="26" spans="1:15">
      <c r="A26" s="39"/>
      <c r="B26" s="36"/>
      <c r="C26" s="46"/>
      <c r="D26" s="12"/>
      <c r="E26" s="12" t="str">
        <f>IF($C26&lt;&gt;0,VLOOKUP($B26,'Team Details'!$A$4:$G$25,3,FALSE),"")</f>
        <v/>
      </c>
      <c r="F26" s="12" t="str">
        <f>IF($C26&lt;&gt;0,VLOOKUP($B26,'Team Details'!$A$4:$G$25,4,FALSE),"")</f>
        <v/>
      </c>
      <c r="G26" s="12" t="str">
        <f>IF($C26&lt;&gt;0,VLOOKUP($B26,'Team Details'!$A$4:$G$25,5,FALSE),"")</f>
        <v/>
      </c>
      <c r="H26" s="12" t="str">
        <f>IF($C26&lt;&gt;0,VLOOKUP($B26,'Team Details'!$A$4:$G$25,6,FALSE),"")</f>
        <v/>
      </c>
      <c r="I26" s="18" t="str">
        <f>IF($C26&lt;&gt;0,VLOOKUP($B26,'Team Details'!$A$4:$G$25,7,FALSE),"")</f>
        <v/>
      </c>
      <c r="K26" s="17" t="str">
        <f>IF($C26&lt;&gt;0,E26*$C26,"")</f>
        <v/>
      </c>
      <c r="L26" s="12" t="str">
        <f>IF($C26&lt;&gt;0,F26*$C26,"")</f>
        <v/>
      </c>
      <c r="M26" s="12" t="str">
        <f>IF($C26&lt;&gt;0,G26*$C26,"")</f>
        <v/>
      </c>
      <c r="N26" s="12" t="str">
        <f>IF($C26&lt;&gt;0,H26*$C26,"")</f>
        <v/>
      </c>
      <c r="O26" s="18" t="str">
        <f>IF($C26&lt;&gt;0,I26*$C26,"")</f>
        <v/>
      </c>
    </row>
    <row r="27" spans="1:15">
      <c r="A27" s="39"/>
      <c r="B27" s="36"/>
      <c r="C27" s="46"/>
      <c r="D27" s="12"/>
      <c r="E27" s="12" t="str">
        <f>IF($C27&lt;&gt;0,VLOOKUP($B27,'Team Details'!$A$4:$G$25,3,FALSE),"")</f>
        <v/>
      </c>
      <c r="F27" s="12" t="str">
        <f>IF($C27&lt;&gt;0,VLOOKUP($B27,'Team Details'!$A$4:$G$25,4,FALSE),"")</f>
        <v/>
      </c>
      <c r="G27" s="12" t="str">
        <f>IF($C27&lt;&gt;0,VLOOKUP($B27,'Team Details'!$A$4:$G$25,5,FALSE),"")</f>
        <v/>
      </c>
      <c r="H27" s="12" t="str">
        <f>IF($C27&lt;&gt;0,VLOOKUP($B27,'Team Details'!$A$4:$G$25,6,FALSE),"")</f>
        <v/>
      </c>
      <c r="I27" s="18" t="str">
        <f>IF($C27&lt;&gt;0,VLOOKUP($B27,'Team Details'!$A$4:$G$25,7,FALSE),"")</f>
        <v/>
      </c>
      <c r="K27" s="17" t="str">
        <f>IF($C27&lt;&gt;0,E27*$C27,"")</f>
        <v/>
      </c>
      <c r="L27" s="12" t="str">
        <f>IF($C27&lt;&gt;0,F27*$C27,"")</f>
        <v/>
      </c>
      <c r="M27" s="12" t="str">
        <f>IF($C27&lt;&gt;0,G27*$C27,"")</f>
        <v/>
      </c>
      <c r="N27" s="12" t="str">
        <f>IF($C27&lt;&gt;0,H27*$C27,"")</f>
        <v/>
      </c>
      <c r="O27" s="18" t="str">
        <f>IF($C27&lt;&gt;0,I27*$C27,"")</f>
        <v/>
      </c>
    </row>
    <row r="28" spans="1:15">
      <c r="A28" s="39"/>
      <c r="B28" s="36"/>
      <c r="C28" s="46"/>
      <c r="D28" s="12"/>
      <c r="E28" s="12" t="str">
        <f>IF($C28&lt;&gt;0,VLOOKUP($B28,'Team Details'!$A$4:$G$25,3,FALSE),"")</f>
        <v/>
      </c>
      <c r="F28" s="12" t="str">
        <f>IF($C28&lt;&gt;0,VLOOKUP($B28,'Team Details'!$A$4:$G$25,4,FALSE),"")</f>
        <v/>
      </c>
      <c r="G28" s="12" t="str">
        <f>IF($C28&lt;&gt;0,VLOOKUP($B28,'Team Details'!$A$4:$G$25,5,FALSE),"")</f>
        <v/>
      </c>
      <c r="H28" s="12" t="str">
        <f>IF($C28&lt;&gt;0,VLOOKUP($B28,'Team Details'!$A$4:$G$25,6,FALSE),"")</f>
        <v/>
      </c>
      <c r="I28" s="18" t="str">
        <f>IF($C28&lt;&gt;0,VLOOKUP($B28,'Team Details'!$A$4:$G$25,7,FALSE),"")</f>
        <v/>
      </c>
      <c r="K28" s="17" t="str">
        <f>IF($C28&lt;&gt;0,E28*$C28,"")</f>
        <v/>
      </c>
      <c r="L28" s="12" t="str">
        <f>IF($C28&lt;&gt;0,F28*$C28,"")</f>
        <v/>
      </c>
      <c r="M28" s="12" t="str">
        <f>IF($C28&lt;&gt;0,G28*$C28,"")</f>
        <v/>
      </c>
      <c r="N28" s="12" t="str">
        <f>IF($C28&lt;&gt;0,H28*$C28,"")</f>
        <v/>
      </c>
      <c r="O28" s="18" t="str">
        <f>IF($C28&lt;&gt;0,I28*$C28,"")</f>
        <v/>
      </c>
    </row>
    <row r="29" spans="1:15">
      <c r="A29" s="39"/>
      <c r="B29" s="36"/>
      <c r="C29" s="46"/>
      <c r="D29" s="12"/>
      <c r="E29" s="12" t="str">
        <f>IF($C29&lt;&gt;0,VLOOKUP($B29,'Team Details'!$A$4:$G$25,3,FALSE),"")</f>
        <v/>
      </c>
      <c r="F29" s="12" t="str">
        <f>IF($C29&lt;&gt;0,VLOOKUP($B29,'Team Details'!$A$4:$G$25,4,FALSE),"")</f>
        <v/>
      </c>
      <c r="G29" s="12" t="str">
        <f>IF($C29&lt;&gt;0,VLOOKUP($B29,'Team Details'!$A$4:$G$25,5,FALSE),"")</f>
        <v/>
      </c>
      <c r="H29" s="12" t="str">
        <f>IF($C29&lt;&gt;0,VLOOKUP($B29,'Team Details'!$A$4:$G$25,6,FALSE),"")</f>
        <v/>
      </c>
      <c r="I29" s="18" t="str">
        <f>IF($C29&lt;&gt;0,VLOOKUP($B29,'Team Details'!$A$4:$G$25,7,FALSE),"")</f>
        <v/>
      </c>
      <c r="K29" s="17" t="str">
        <f>IF($C29&lt;&gt;0,E29*$C29,"")</f>
        <v/>
      </c>
      <c r="L29" s="12" t="str">
        <f>IF($C29&lt;&gt;0,F29*$C29,"")</f>
        <v/>
      </c>
      <c r="M29" s="12" t="str">
        <f>IF($C29&lt;&gt;0,G29*$C29,"")</f>
        <v/>
      </c>
      <c r="N29" s="12" t="str">
        <f>IF($C29&lt;&gt;0,H29*$C29,"")</f>
        <v/>
      </c>
      <c r="O29" s="18" t="str">
        <f>IF($C29&lt;&gt;0,I29*$C29,"")</f>
        <v/>
      </c>
    </row>
    <row r="30" spans="1:15">
      <c r="A30" s="39"/>
      <c r="B30" s="36"/>
      <c r="C30" s="46"/>
      <c r="D30" s="12"/>
      <c r="E30" s="12" t="str">
        <f>IF($C30&lt;&gt;0,VLOOKUP($B30,'Team Details'!$A$4:$G$25,3,FALSE),"")</f>
        <v/>
      </c>
      <c r="F30" s="12" t="str">
        <f>IF($C30&lt;&gt;0,VLOOKUP($B30,'Team Details'!$A$4:$G$25,4,FALSE),"")</f>
        <v/>
      </c>
      <c r="G30" s="12" t="str">
        <f>IF($C30&lt;&gt;0,VLOOKUP($B30,'Team Details'!$A$4:$G$25,5,FALSE),"")</f>
        <v/>
      </c>
      <c r="H30" s="12" t="str">
        <f>IF($C30&lt;&gt;0,VLOOKUP($B30,'Team Details'!$A$4:$G$25,6,FALSE),"")</f>
        <v/>
      </c>
      <c r="I30" s="18" t="str">
        <f>IF($C30&lt;&gt;0,VLOOKUP($B30,'Team Details'!$A$4:$G$25,7,FALSE),"")</f>
        <v/>
      </c>
      <c r="K30" s="17" t="str">
        <f>IF($C30&lt;&gt;0,E30*$C30,"")</f>
        <v/>
      </c>
      <c r="L30" s="12" t="str">
        <f>IF($C30&lt;&gt;0,F30*$C30,"")</f>
        <v/>
      </c>
      <c r="M30" s="12" t="str">
        <f>IF($C30&lt;&gt;0,G30*$C30,"")</f>
        <v/>
      </c>
      <c r="N30" s="12" t="str">
        <f>IF($C30&lt;&gt;0,H30*$C30,"")</f>
        <v/>
      </c>
      <c r="O30" s="18" t="str">
        <f>IF($C30&lt;&gt;0,I30*$C30,"")</f>
        <v/>
      </c>
    </row>
    <row r="31" spans="1:15">
      <c r="A31" s="39"/>
      <c r="B31" s="36"/>
      <c r="C31" s="46"/>
      <c r="D31" s="12"/>
      <c r="E31" s="12" t="str">
        <f>IF($C31&lt;&gt;0,VLOOKUP($B31,'Team Details'!$A$4:$G$25,3,FALSE),"")</f>
        <v/>
      </c>
      <c r="F31" s="12" t="str">
        <f>IF($C31&lt;&gt;0,VLOOKUP($B31,'Team Details'!$A$4:$G$25,4,FALSE),"")</f>
        <v/>
      </c>
      <c r="G31" s="12" t="str">
        <f>IF($C31&lt;&gt;0,VLOOKUP($B31,'Team Details'!$A$4:$G$25,5,FALSE),"")</f>
        <v/>
      </c>
      <c r="H31" s="12" t="str">
        <f>IF($C31&lt;&gt;0,VLOOKUP($B31,'Team Details'!$A$4:$G$25,6,FALSE),"")</f>
        <v/>
      </c>
      <c r="I31" s="18" t="str">
        <f>IF($C31&lt;&gt;0,VLOOKUP($B31,'Team Details'!$A$4:$G$25,7,FALSE),"")</f>
        <v/>
      </c>
      <c r="K31" s="17" t="str">
        <f>IF($C31&lt;&gt;0,E31*$C31,"")</f>
        <v/>
      </c>
      <c r="L31" s="12" t="str">
        <f>IF($C31&lt;&gt;0,F31*$C31,"")</f>
        <v/>
      </c>
      <c r="M31" s="12" t="str">
        <f>IF($C31&lt;&gt;0,G31*$C31,"")</f>
        <v/>
      </c>
      <c r="N31" s="12" t="str">
        <f>IF($C31&lt;&gt;0,H31*$C31,"")</f>
        <v/>
      </c>
      <c r="O31" s="18" t="str">
        <f>IF($C31&lt;&gt;0,I31*$C31,"")</f>
        <v/>
      </c>
    </row>
    <row r="32" spans="1:15">
      <c r="A32" s="39"/>
      <c r="B32" s="36"/>
      <c r="C32" s="46"/>
      <c r="D32" s="12"/>
      <c r="E32" s="12" t="str">
        <f>IF($C32&lt;&gt;0,VLOOKUP($B32,'Team Details'!$A$4:$G$25,3,FALSE),"")</f>
        <v/>
      </c>
      <c r="F32" s="12" t="str">
        <f>IF($C32&lt;&gt;0,VLOOKUP($B32,'Team Details'!$A$4:$G$25,4,FALSE),"")</f>
        <v/>
      </c>
      <c r="G32" s="12" t="str">
        <f>IF($C32&lt;&gt;0,VLOOKUP($B32,'Team Details'!$A$4:$G$25,5,FALSE),"")</f>
        <v/>
      </c>
      <c r="H32" s="12" t="str">
        <f>IF($C32&lt;&gt;0,VLOOKUP($B32,'Team Details'!$A$4:$G$25,6,FALSE),"")</f>
        <v/>
      </c>
      <c r="I32" s="18" t="str">
        <f>IF($C32&lt;&gt;0,VLOOKUP($B32,'Team Details'!$A$4:$G$25,7,FALSE),"")</f>
        <v/>
      </c>
      <c r="K32" s="17" t="str">
        <f>IF($C32&lt;&gt;0,E32*$C32,"")</f>
        <v/>
      </c>
      <c r="L32" s="12" t="str">
        <f>IF($C32&lt;&gt;0,F32*$C32,"")</f>
        <v/>
      </c>
      <c r="M32" s="12" t="str">
        <f>IF($C32&lt;&gt;0,G32*$C32,"")</f>
        <v/>
      </c>
      <c r="N32" s="12" t="str">
        <f>IF($C32&lt;&gt;0,H32*$C32,"")</f>
        <v/>
      </c>
      <c r="O32" s="18" t="str">
        <f>IF($C32&lt;&gt;0,I32*$C32,"")</f>
        <v/>
      </c>
    </row>
    <row r="33" spans="1:15" ht="15.75" thickBot="1">
      <c r="A33" s="39"/>
      <c r="B33" s="37"/>
      <c r="C33" s="47"/>
      <c r="D33" s="22"/>
      <c r="E33" s="22" t="str">
        <f>IF($C33&lt;&gt;0,VLOOKUP($B33,'Team Details'!$A$4:$G$25,3,FALSE),"")</f>
        <v/>
      </c>
      <c r="F33" s="22" t="str">
        <f>IF($C33&lt;&gt;0,VLOOKUP($B33,'Team Details'!$A$4:$G$25,4,FALSE),"")</f>
        <v/>
      </c>
      <c r="G33" s="22" t="str">
        <f>IF($C33&lt;&gt;0,VLOOKUP($B33,'Team Details'!$A$4:$G$25,5,FALSE),"")</f>
        <v/>
      </c>
      <c r="H33" s="22" t="str">
        <f>IF($C33&lt;&gt;0,VLOOKUP($B33,'Team Details'!$A$4:$G$25,6,FALSE),"")</f>
        <v/>
      </c>
      <c r="I33" s="23" t="str">
        <f>IF($C33&lt;&gt;0,VLOOKUP($B33,'Team Details'!$A$4:$G$25,7,FALSE),"")</f>
        <v/>
      </c>
      <c r="K33" s="21" t="str">
        <f>IF($C33&lt;&gt;0,E33*$C33,"")</f>
        <v/>
      </c>
      <c r="L33" s="22" t="str">
        <f>IF($C33&lt;&gt;0,F33*$C33,"")</f>
        <v/>
      </c>
      <c r="M33" s="22" t="str">
        <f>IF($C33&lt;&gt;0,G33*$C33,"")</f>
        <v/>
      </c>
      <c r="N33" s="22" t="str">
        <f>IF($C33&lt;&gt;0,H33*$C33,"")</f>
        <v/>
      </c>
      <c r="O33" s="23" t="str">
        <f>IF($C33&lt;&gt;0,I33*$C33,"")</f>
        <v/>
      </c>
    </row>
    <row r="34" spans="1:15">
      <c r="B34" s="8"/>
      <c r="C34" s="9"/>
      <c r="D34" s="9"/>
      <c r="E34" s="9"/>
      <c r="F34" s="9"/>
      <c r="G34" s="9"/>
      <c r="H34" s="9"/>
      <c r="I34" s="10"/>
      <c r="K34" s="8"/>
      <c r="L34" s="9"/>
      <c r="M34" s="9"/>
      <c r="N34" s="9"/>
      <c r="O34" s="10"/>
    </row>
    <row r="35" spans="1:15" ht="15.75" thickBot="1">
      <c r="B35" s="8" t="s">
        <v>10</v>
      </c>
      <c r="C35" s="38"/>
      <c r="D35" s="38"/>
      <c r="E35" s="38"/>
      <c r="F35" s="38"/>
      <c r="G35" s="38"/>
      <c r="H35" s="38"/>
      <c r="I35" s="43"/>
      <c r="J35" t="s">
        <v>122</v>
      </c>
      <c r="K35" s="21">
        <f>SUM(K6:K33)</f>
        <v>0</v>
      </c>
      <c r="L35" s="22">
        <f t="shared" ref="L35:O35" si="0">SUM(L6:L33)</f>
        <v>0</v>
      </c>
      <c r="M35" s="22">
        <f t="shared" si="0"/>
        <v>0</v>
      </c>
      <c r="N35" s="22">
        <f t="shared" si="0"/>
        <v>0</v>
      </c>
      <c r="O35" s="23">
        <f t="shared" si="0"/>
        <v>0</v>
      </c>
    </row>
    <row r="36" spans="1:15">
      <c r="B36" s="8"/>
      <c r="C36" s="38"/>
      <c r="D36" s="38"/>
      <c r="E36" s="38"/>
      <c r="F36" s="38"/>
      <c r="G36" s="38"/>
      <c r="H36" s="38"/>
      <c r="I36" s="43"/>
    </row>
    <row r="37" spans="1:15">
      <c r="B37" s="8"/>
      <c r="C37" s="38"/>
      <c r="D37" s="38"/>
      <c r="E37" s="38"/>
      <c r="F37" s="38"/>
      <c r="G37" s="38"/>
      <c r="H37" s="38"/>
      <c r="I37" s="43"/>
    </row>
    <row r="38" spans="1:15">
      <c r="B38" s="8" t="s">
        <v>11</v>
      </c>
      <c r="C38" s="38"/>
      <c r="D38" s="38"/>
      <c r="E38" s="38"/>
      <c r="F38" s="38"/>
      <c r="G38" s="38"/>
      <c r="H38" s="38"/>
      <c r="I38" s="43"/>
    </row>
    <row r="39" spans="1:15" ht="15.75" thickBot="1">
      <c r="B39" s="11" t="s">
        <v>12</v>
      </c>
      <c r="C39" s="44"/>
      <c r="D39" s="44"/>
      <c r="E39" s="44"/>
      <c r="F39" s="44"/>
      <c r="G39" s="44"/>
      <c r="H39" s="44"/>
      <c r="I39" s="45"/>
    </row>
  </sheetData>
  <sheetProtection sheet="1" objects="1" scenarios="1" selectLockedCells="1"/>
  <dataValidations count="1">
    <dataValidation type="list" allowBlank="1" showInputMessage="1" showErrorMessage="1" sqref="B6:B33">
      <formula1>'Team Details'!A$4:A$25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81"/>
  <sheetViews>
    <sheetView workbookViewId="0">
      <selection activeCell="D37" sqref="D37"/>
    </sheetView>
  </sheetViews>
  <sheetFormatPr defaultRowHeight="15"/>
  <cols>
    <col min="1" max="1" width="23.85546875" customWidth="1"/>
  </cols>
  <sheetData>
    <row r="1" spans="1:8">
      <c r="A1" t="s">
        <v>37</v>
      </c>
    </row>
    <row r="3" spans="1:8">
      <c r="A3" s="15" t="s">
        <v>37</v>
      </c>
      <c r="B3" s="2"/>
      <c r="C3" s="2"/>
      <c r="D3" s="2" t="s">
        <v>7</v>
      </c>
      <c r="E3" s="2" t="s">
        <v>0</v>
      </c>
      <c r="F3" s="2" t="s">
        <v>2</v>
      </c>
      <c r="G3" s="2" t="s">
        <v>1</v>
      </c>
      <c r="H3" s="16" t="s">
        <v>3</v>
      </c>
    </row>
    <row r="4" spans="1:8">
      <c r="A4" s="20" t="s">
        <v>39</v>
      </c>
      <c r="B4" s="2"/>
      <c r="C4" s="2"/>
      <c r="D4" s="2">
        <v>10</v>
      </c>
      <c r="E4" s="2">
        <v>10</v>
      </c>
      <c r="F4" s="2"/>
      <c r="G4" s="2"/>
      <c r="H4" s="16">
        <v>10</v>
      </c>
    </row>
    <row r="5" spans="1:8">
      <c r="A5" s="17" t="s">
        <v>40</v>
      </c>
      <c r="B5" s="2"/>
      <c r="C5" s="2"/>
      <c r="D5" s="2"/>
      <c r="E5" s="2"/>
      <c r="F5" s="2">
        <v>3</v>
      </c>
      <c r="G5" s="2"/>
      <c r="H5" s="16"/>
    </row>
    <row r="6" spans="1:8">
      <c r="A6" s="17" t="s">
        <v>41</v>
      </c>
      <c r="B6" s="2"/>
      <c r="C6" s="2"/>
      <c r="D6" s="2">
        <v>8</v>
      </c>
      <c r="E6" s="2">
        <v>8</v>
      </c>
      <c r="F6" s="2"/>
      <c r="G6" s="2">
        <v>8</v>
      </c>
      <c r="H6" s="16"/>
    </row>
    <row r="7" spans="1:8">
      <c r="A7" s="17" t="s">
        <v>42</v>
      </c>
      <c r="B7" s="2"/>
      <c r="C7" s="2"/>
      <c r="D7" s="2"/>
      <c r="E7" s="2"/>
      <c r="F7" s="2"/>
      <c r="G7" s="2"/>
      <c r="H7" s="16"/>
    </row>
    <row r="8" spans="1:8">
      <c r="A8" s="17" t="s">
        <v>43</v>
      </c>
      <c r="B8" s="2"/>
      <c r="C8" s="2"/>
      <c r="D8" s="2">
        <v>10</v>
      </c>
      <c r="E8" s="2">
        <v>10</v>
      </c>
      <c r="F8" s="2">
        <v>10</v>
      </c>
      <c r="G8" s="2"/>
      <c r="H8" s="16"/>
    </row>
    <row r="9" spans="1:8">
      <c r="A9" s="17" t="s">
        <v>44</v>
      </c>
      <c r="B9" s="2"/>
      <c r="C9" s="2"/>
      <c r="D9" s="2">
        <v>15</v>
      </c>
      <c r="E9" s="2"/>
      <c r="F9" s="2">
        <v>15</v>
      </c>
      <c r="G9" s="2"/>
      <c r="H9" s="16"/>
    </row>
    <row r="10" spans="1:8">
      <c r="A10" s="17" t="s">
        <v>45</v>
      </c>
      <c r="B10" s="2"/>
      <c r="C10" s="2"/>
      <c r="D10" s="2">
        <v>10</v>
      </c>
      <c r="E10" s="2"/>
      <c r="F10" s="2">
        <v>10</v>
      </c>
      <c r="G10" s="2"/>
      <c r="H10" s="16"/>
    </row>
    <row r="11" spans="1:8">
      <c r="A11" s="17" t="s">
        <v>16</v>
      </c>
      <c r="B11" s="12"/>
      <c r="C11" s="12"/>
      <c r="D11" s="12">
        <v>10</v>
      </c>
      <c r="E11" s="12"/>
      <c r="F11" s="2">
        <v>10</v>
      </c>
      <c r="G11" s="12"/>
      <c r="H11" s="18"/>
    </row>
    <row r="12" spans="1:8">
      <c r="A12" s="17" t="s">
        <v>17</v>
      </c>
      <c r="B12" s="12"/>
      <c r="C12" s="12"/>
      <c r="D12" s="12">
        <v>3</v>
      </c>
      <c r="E12" s="12"/>
      <c r="F12" s="2">
        <v>3</v>
      </c>
      <c r="G12" s="12"/>
      <c r="H12" s="18"/>
    </row>
    <row r="13" spans="1:8">
      <c r="A13" s="17" t="s">
        <v>46</v>
      </c>
      <c r="B13" s="12"/>
      <c r="C13" s="12"/>
      <c r="D13" s="12">
        <v>15</v>
      </c>
      <c r="E13" s="12"/>
      <c r="F13" s="2">
        <v>15</v>
      </c>
      <c r="G13" s="12"/>
      <c r="H13" s="18"/>
    </row>
    <row r="14" spans="1:8">
      <c r="A14" s="17" t="s">
        <v>18</v>
      </c>
      <c r="B14" s="12"/>
      <c r="C14" s="12"/>
      <c r="D14" s="12">
        <v>3</v>
      </c>
      <c r="E14" s="12"/>
      <c r="F14" s="2">
        <v>3</v>
      </c>
      <c r="G14" s="12"/>
      <c r="H14" s="18"/>
    </row>
    <row r="15" spans="1:8">
      <c r="A15" s="17" t="s">
        <v>47</v>
      </c>
      <c r="B15" s="12"/>
      <c r="C15" s="12"/>
      <c r="D15" s="12">
        <v>1</v>
      </c>
      <c r="E15" s="12">
        <v>1</v>
      </c>
      <c r="F15" s="2">
        <v>1</v>
      </c>
      <c r="G15" s="12">
        <v>1</v>
      </c>
      <c r="H15" s="18">
        <v>1</v>
      </c>
    </row>
    <row r="16" spans="1:8">
      <c r="A16" s="17" t="s">
        <v>48</v>
      </c>
      <c r="B16" s="12"/>
      <c r="C16" s="12"/>
      <c r="D16" s="12">
        <v>8</v>
      </c>
      <c r="E16" s="12"/>
      <c r="F16" s="2">
        <v>8</v>
      </c>
      <c r="G16" s="12"/>
      <c r="H16" s="18"/>
    </row>
    <row r="17" spans="1:8">
      <c r="A17" s="17" t="s">
        <v>49</v>
      </c>
      <c r="B17" s="12"/>
      <c r="C17" s="12"/>
      <c r="D17" s="12">
        <v>10</v>
      </c>
      <c r="E17" s="12"/>
      <c r="F17" s="2">
        <v>10</v>
      </c>
      <c r="G17" s="12"/>
      <c r="H17" s="18"/>
    </row>
    <row r="18" spans="1:8">
      <c r="A18" s="17" t="s">
        <v>50</v>
      </c>
      <c r="B18" s="12"/>
      <c r="C18" s="12"/>
      <c r="D18" s="12">
        <v>8</v>
      </c>
      <c r="E18" s="12"/>
      <c r="F18" s="2"/>
      <c r="G18" s="12">
        <v>8</v>
      </c>
      <c r="H18" s="18"/>
    </row>
    <row r="19" spans="1:8">
      <c r="A19" s="17" t="s">
        <v>51</v>
      </c>
      <c r="B19" s="12"/>
      <c r="C19" s="12"/>
      <c r="D19" s="12">
        <v>4</v>
      </c>
      <c r="E19" s="12"/>
      <c r="F19" s="2">
        <v>4</v>
      </c>
      <c r="G19" s="12"/>
      <c r="H19" s="18"/>
    </row>
    <row r="20" spans="1:8">
      <c r="A20" s="17" t="s">
        <v>52</v>
      </c>
      <c r="B20" s="12"/>
      <c r="C20" s="12"/>
      <c r="D20" s="12"/>
      <c r="E20" s="12"/>
      <c r="F20" s="2"/>
      <c r="G20" s="12"/>
      <c r="H20" s="18"/>
    </row>
    <row r="21" spans="1:8">
      <c r="A21" s="17" t="s">
        <v>53</v>
      </c>
      <c r="B21" s="12"/>
      <c r="C21" s="12"/>
      <c r="D21" s="12">
        <v>10</v>
      </c>
      <c r="E21" s="12">
        <v>10</v>
      </c>
      <c r="F21" s="2">
        <v>10</v>
      </c>
      <c r="G21" s="12">
        <v>10</v>
      </c>
      <c r="H21" s="18">
        <v>10</v>
      </c>
    </row>
    <row r="22" spans="1:8">
      <c r="A22" s="17" t="s">
        <v>54</v>
      </c>
      <c r="B22" s="12"/>
      <c r="C22" s="12"/>
      <c r="D22" s="12">
        <v>8</v>
      </c>
      <c r="E22" s="12">
        <v>8</v>
      </c>
      <c r="F22" s="2">
        <v>8</v>
      </c>
      <c r="G22" s="12">
        <v>8</v>
      </c>
      <c r="H22" s="18">
        <v>8</v>
      </c>
    </row>
    <row r="23" spans="1:8">
      <c r="A23" s="17" t="s">
        <v>55</v>
      </c>
      <c r="B23" s="12"/>
      <c r="C23" s="12"/>
      <c r="D23" s="12">
        <v>10</v>
      </c>
      <c r="E23" s="12">
        <v>10</v>
      </c>
      <c r="F23" s="2"/>
      <c r="G23" s="12">
        <v>10</v>
      </c>
      <c r="H23" s="18"/>
    </row>
    <row r="24" spans="1:8">
      <c r="A24" s="17" t="s">
        <v>56</v>
      </c>
      <c r="B24" s="12"/>
      <c r="C24" s="12"/>
      <c r="D24" s="12">
        <v>7</v>
      </c>
      <c r="E24" s="12"/>
      <c r="F24" s="2">
        <v>7</v>
      </c>
      <c r="G24" s="12"/>
      <c r="H24" s="18"/>
    </row>
    <row r="25" spans="1:8">
      <c r="A25" s="17" t="s">
        <v>57</v>
      </c>
      <c r="B25" s="12"/>
      <c r="C25" s="12"/>
      <c r="D25" s="12"/>
      <c r="E25" s="12"/>
      <c r="F25" s="2"/>
      <c r="G25" s="12"/>
      <c r="H25" s="18"/>
    </row>
    <row r="26" spans="1:8">
      <c r="A26" s="17" t="s">
        <v>19</v>
      </c>
      <c r="B26" s="12"/>
      <c r="C26" s="12"/>
      <c r="D26" s="12">
        <v>5</v>
      </c>
      <c r="E26" s="12">
        <v>5</v>
      </c>
      <c r="F26" s="12">
        <v>5</v>
      </c>
      <c r="G26" s="12">
        <v>5</v>
      </c>
      <c r="H26" s="16">
        <v>5</v>
      </c>
    </row>
    <row r="27" spans="1:8">
      <c r="A27" s="17" t="s">
        <v>58</v>
      </c>
      <c r="B27" s="12"/>
      <c r="C27" s="12"/>
      <c r="D27" s="12">
        <v>5</v>
      </c>
      <c r="E27" s="12"/>
      <c r="F27" s="12">
        <v>5</v>
      </c>
      <c r="G27" s="12"/>
      <c r="H27" s="16">
        <v>5</v>
      </c>
    </row>
    <row r="28" spans="1:8">
      <c r="A28" s="17" t="s">
        <v>20</v>
      </c>
      <c r="B28" s="12"/>
      <c r="C28" s="12"/>
      <c r="D28" s="12"/>
      <c r="E28" s="12"/>
      <c r="F28" s="12"/>
      <c r="G28" s="12"/>
      <c r="H28" s="18"/>
    </row>
    <row r="29" spans="1:8">
      <c r="A29" s="17" t="s">
        <v>59</v>
      </c>
      <c r="B29" s="12"/>
      <c r="C29" s="12"/>
      <c r="D29" s="12">
        <v>12</v>
      </c>
      <c r="E29" s="12">
        <v>12</v>
      </c>
      <c r="F29" s="12">
        <v>12</v>
      </c>
      <c r="G29" s="12">
        <v>12</v>
      </c>
      <c r="H29" s="18"/>
    </row>
    <row r="30" spans="1:8">
      <c r="A30" s="17" t="s">
        <v>60</v>
      </c>
      <c r="B30" s="12"/>
      <c r="C30" s="12"/>
      <c r="D30" s="12">
        <v>8</v>
      </c>
      <c r="E30" s="12"/>
      <c r="F30" s="12">
        <v>8</v>
      </c>
      <c r="G30" s="12">
        <v>8</v>
      </c>
      <c r="H30" s="18"/>
    </row>
    <row r="31" spans="1:8">
      <c r="A31" s="17" t="s">
        <v>61</v>
      </c>
      <c r="B31" s="12"/>
      <c r="C31" s="12"/>
      <c r="D31" s="12"/>
      <c r="E31" s="12"/>
      <c r="F31" s="12"/>
      <c r="G31" s="12"/>
      <c r="H31" s="18"/>
    </row>
    <row r="32" spans="1:8">
      <c r="A32" s="17" t="s">
        <v>21</v>
      </c>
      <c r="B32" s="12"/>
      <c r="C32" s="12"/>
      <c r="D32" s="12"/>
      <c r="E32" s="12"/>
      <c r="F32" s="12"/>
      <c r="G32" s="12"/>
      <c r="H32" s="18"/>
    </row>
    <row r="33" spans="1:8">
      <c r="A33" s="17" t="s">
        <v>62</v>
      </c>
      <c r="B33" s="12"/>
      <c r="C33" s="12"/>
      <c r="D33" s="12">
        <v>2</v>
      </c>
      <c r="E33" s="12">
        <v>2</v>
      </c>
      <c r="F33" s="12"/>
      <c r="G33" s="12"/>
      <c r="H33" s="18"/>
    </row>
    <row r="34" spans="1:8">
      <c r="A34" s="17" t="s">
        <v>63</v>
      </c>
      <c r="B34" s="12"/>
      <c r="C34" s="12"/>
      <c r="D34" s="12">
        <v>10</v>
      </c>
      <c r="E34" s="12">
        <v>10</v>
      </c>
      <c r="F34" s="12"/>
      <c r="G34" s="12"/>
      <c r="H34" s="18"/>
    </row>
    <row r="35" spans="1:8">
      <c r="A35" s="17" t="s">
        <v>64</v>
      </c>
      <c r="B35" s="12"/>
      <c r="C35" s="12"/>
      <c r="D35" s="12">
        <v>10</v>
      </c>
      <c r="E35" s="12">
        <v>10</v>
      </c>
      <c r="F35" s="2"/>
      <c r="G35" s="12"/>
      <c r="H35" s="18"/>
    </row>
    <row r="36" spans="1:8">
      <c r="A36" s="17" t="s">
        <v>65</v>
      </c>
      <c r="B36" s="12"/>
      <c r="C36" s="12"/>
      <c r="D36" s="12">
        <v>10</v>
      </c>
      <c r="E36" s="12"/>
      <c r="F36" s="2"/>
      <c r="G36" s="12"/>
      <c r="H36" s="18"/>
    </row>
    <row r="37" spans="1:8">
      <c r="A37" s="17" t="s">
        <v>22</v>
      </c>
      <c r="B37" s="12"/>
      <c r="C37" s="12"/>
      <c r="D37" s="12">
        <v>8</v>
      </c>
      <c r="E37" s="2">
        <v>8</v>
      </c>
      <c r="F37" s="12"/>
      <c r="G37" s="12"/>
      <c r="H37" s="18"/>
    </row>
    <row r="38" spans="1:8">
      <c r="A38" s="17" t="s">
        <v>23</v>
      </c>
      <c r="B38" s="12"/>
      <c r="C38" s="12"/>
      <c r="D38" s="12"/>
      <c r="E38" s="12"/>
      <c r="F38" s="12"/>
      <c r="G38" s="12"/>
      <c r="H38" s="18"/>
    </row>
    <row r="39" spans="1:8">
      <c r="A39" s="17" t="s">
        <v>66</v>
      </c>
      <c r="B39" s="12"/>
      <c r="C39" s="12"/>
      <c r="D39" s="12"/>
      <c r="E39" s="12"/>
      <c r="F39" s="12"/>
      <c r="G39" s="12"/>
      <c r="H39" s="18"/>
    </row>
    <row r="40" spans="1:8">
      <c r="A40" s="17" t="s">
        <v>67</v>
      </c>
      <c r="B40" s="12"/>
      <c r="C40" s="12"/>
      <c r="D40" s="12">
        <v>12</v>
      </c>
      <c r="E40" s="12">
        <v>12</v>
      </c>
      <c r="F40" s="12"/>
      <c r="G40" s="12">
        <v>12</v>
      </c>
      <c r="H40" s="18"/>
    </row>
    <row r="41" spans="1:8">
      <c r="A41" s="17" t="s">
        <v>68</v>
      </c>
      <c r="B41" s="12"/>
      <c r="C41" s="12"/>
      <c r="D41" s="12">
        <v>4</v>
      </c>
      <c r="E41" s="12">
        <v>4</v>
      </c>
      <c r="F41" s="12"/>
      <c r="G41" s="12"/>
      <c r="H41" s="18"/>
    </row>
    <row r="42" spans="1:8">
      <c r="A42" s="17" t="s">
        <v>69</v>
      </c>
      <c r="B42" s="12"/>
      <c r="C42" s="12"/>
      <c r="D42" s="12">
        <v>12</v>
      </c>
      <c r="E42" s="12"/>
      <c r="F42" s="12">
        <v>12</v>
      </c>
      <c r="G42" s="12"/>
      <c r="H42" s="18"/>
    </row>
    <row r="43" spans="1:8">
      <c r="A43" s="17" t="s">
        <v>70</v>
      </c>
      <c r="B43" s="12"/>
      <c r="C43" s="12"/>
      <c r="D43" s="12">
        <v>5</v>
      </c>
      <c r="E43" s="12">
        <v>5</v>
      </c>
      <c r="F43" s="12"/>
      <c r="G43" s="12"/>
      <c r="H43" s="18"/>
    </row>
    <row r="44" spans="1:8">
      <c r="A44" s="17" t="s">
        <v>71</v>
      </c>
      <c r="B44" s="12"/>
      <c r="C44" s="12"/>
      <c r="D44" s="12">
        <v>8</v>
      </c>
      <c r="E44" s="12"/>
      <c r="F44" s="12">
        <v>8</v>
      </c>
      <c r="G44" s="12"/>
      <c r="H44" s="18"/>
    </row>
    <row r="45" spans="1:8">
      <c r="A45" s="17" t="s">
        <v>24</v>
      </c>
      <c r="B45" s="12"/>
      <c r="C45" s="12"/>
      <c r="D45" s="12">
        <v>4</v>
      </c>
      <c r="E45" s="2">
        <v>4</v>
      </c>
      <c r="F45" s="12"/>
      <c r="G45" s="12"/>
      <c r="H45" s="18"/>
    </row>
    <row r="46" spans="1:8">
      <c r="A46" s="17" t="s">
        <v>25</v>
      </c>
      <c r="B46" s="12"/>
      <c r="C46" s="12"/>
      <c r="D46" s="12">
        <v>5</v>
      </c>
      <c r="E46" s="12"/>
      <c r="F46" s="2">
        <v>5</v>
      </c>
      <c r="G46" s="12"/>
      <c r="H46" s="18"/>
    </row>
    <row r="47" spans="1:8">
      <c r="A47" s="17" t="s">
        <v>26</v>
      </c>
      <c r="B47" s="12"/>
      <c r="C47" s="12"/>
      <c r="D47" s="12">
        <v>3</v>
      </c>
      <c r="E47" s="2">
        <v>3</v>
      </c>
      <c r="F47" s="12"/>
      <c r="G47" s="12"/>
      <c r="H47" s="18"/>
    </row>
    <row r="48" spans="1:8">
      <c r="A48" s="17" t="s">
        <v>27</v>
      </c>
      <c r="B48" s="12"/>
      <c r="C48" s="12"/>
      <c r="D48" s="12"/>
      <c r="E48" s="12"/>
      <c r="F48" s="12"/>
      <c r="G48" s="12"/>
      <c r="H48" s="18"/>
    </row>
    <row r="49" spans="1:8">
      <c r="A49" s="17" t="s">
        <v>72</v>
      </c>
      <c r="B49" s="12"/>
      <c r="C49" s="12"/>
      <c r="D49" s="12">
        <v>10</v>
      </c>
      <c r="E49" s="12">
        <v>10</v>
      </c>
      <c r="F49" s="12"/>
      <c r="G49" s="12"/>
      <c r="H49" s="18"/>
    </row>
    <row r="50" spans="1:8">
      <c r="A50" s="17" t="s">
        <v>28</v>
      </c>
      <c r="B50" s="12"/>
      <c r="C50" s="12"/>
      <c r="D50" s="2">
        <v>12</v>
      </c>
      <c r="E50" s="12"/>
      <c r="F50" s="12"/>
      <c r="G50" s="12"/>
      <c r="H50" s="18"/>
    </row>
    <row r="51" spans="1:8">
      <c r="A51" s="17" t="s">
        <v>73</v>
      </c>
      <c r="B51" s="12"/>
      <c r="C51" s="12"/>
      <c r="D51" s="2">
        <v>12</v>
      </c>
      <c r="E51" s="12"/>
      <c r="F51" s="12">
        <v>12</v>
      </c>
      <c r="G51" s="12"/>
      <c r="H51" s="18">
        <v>12</v>
      </c>
    </row>
    <row r="52" spans="1:8">
      <c r="A52" s="17" t="s">
        <v>74</v>
      </c>
      <c r="B52" s="12"/>
      <c r="C52" s="12"/>
      <c r="D52" s="2">
        <v>8</v>
      </c>
      <c r="E52" s="12">
        <v>8</v>
      </c>
      <c r="F52" s="12"/>
      <c r="G52" s="12"/>
      <c r="H52" s="18"/>
    </row>
    <row r="53" spans="1:8">
      <c r="A53" s="17" t="s">
        <v>75</v>
      </c>
      <c r="B53" s="12"/>
      <c r="C53" s="12"/>
      <c r="D53" s="2">
        <v>6</v>
      </c>
      <c r="E53" s="12"/>
      <c r="F53" s="12">
        <v>6</v>
      </c>
      <c r="G53" s="12"/>
      <c r="H53" s="18"/>
    </row>
    <row r="54" spans="1:8">
      <c r="A54" s="17" t="s">
        <v>76</v>
      </c>
      <c r="B54" s="12"/>
      <c r="C54" s="12"/>
      <c r="D54" s="2">
        <v>5</v>
      </c>
      <c r="E54" s="12"/>
      <c r="F54" s="12">
        <v>5</v>
      </c>
      <c r="G54" s="12"/>
      <c r="H54" s="18">
        <v>5</v>
      </c>
    </row>
    <row r="55" spans="1:8">
      <c r="A55" s="17" t="s">
        <v>29</v>
      </c>
      <c r="B55" s="12"/>
      <c r="C55" s="12"/>
      <c r="D55" s="12"/>
      <c r="E55" s="12"/>
      <c r="F55" s="12"/>
      <c r="G55" s="12"/>
      <c r="H55" s="18"/>
    </row>
    <row r="56" spans="1:8">
      <c r="A56" s="17" t="s">
        <v>77</v>
      </c>
      <c r="B56" s="12"/>
      <c r="C56" s="12"/>
      <c r="D56" s="12">
        <v>1</v>
      </c>
      <c r="E56" s="12"/>
      <c r="F56" s="12"/>
      <c r="G56" s="12">
        <v>1</v>
      </c>
      <c r="H56" s="18"/>
    </row>
    <row r="57" spans="1:8">
      <c r="A57" s="17" t="s">
        <v>78</v>
      </c>
      <c r="B57" s="12"/>
      <c r="C57" s="12"/>
      <c r="D57" s="12">
        <v>8</v>
      </c>
      <c r="E57" s="12">
        <v>8</v>
      </c>
      <c r="F57" s="12">
        <v>8</v>
      </c>
      <c r="G57" s="12">
        <v>8</v>
      </c>
      <c r="H57" s="18"/>
    </row>
    <row r="58" spans="1:8">
      <c r="A58" s="17" t="s">
        <v>79</v>
      </c>
      <c r="B58" s="12"/>
      <c r="C58" s="12"/>
      <c r="D58" s="12">
        <v>5</v>
      </c>
      <c r="E58" s="12"/>
      <c r="F58" s="12">
        <v>5</v>
      </c>
      <c r="G58" s="12"/>
      <c r="H58" s="18"/>
    </row>
    <row r="59" spans="1:8">
      <c r="A59" s="17" t="s">
        <v>80</v>
      </c>
      <c r="B59" s="12"/>
      <c r="C59" s="12"/>
      <c r="D59" s="12"/>
      <c r="E59" s="12"/>
      <c r="F59" s="12"/>
      <c r="G59" s="12"/>
      <c r="H59" s="18"/>
    </row>
    <row r="60" spans="1:8">
      <c r="A60" s="17" t="s">
        <v>81</v>
      </c>
      <c r="B60" s="12"/>
      <c r="C60" s="12"/>
      <c r="D60" s="12">
        <v>3</v>
      </c>
      <c r="E60" s="12"/>
      <c r="F60" s="12">
        <v>3</v>
      </c>
      <c r="G60" s="12"/>
      <c r="H60" s="18"/>
    </row>
    <row r="61" spans="1:8">
      <c r="A61" s="17" t="s">
        <v>82</v>
      </c>
      <c r="B61" s="12"/>
      <c r="C61" s="12"/>
      <c r="D61" s="12">
        <v>5</v>
      </c>
      <c r="E61" s="12">
        <v>5</v>
      </c>
      <c r="F61" s="12">
        <v>5</v>
      </c>
      <c r="G61" s="12">
        <v>5</v>
      </c>
      <c r="H61" s="18">
        <v>5</v>
      </c>
    </row>
    <row r="62" spans="1:8">
      <c r="A62" s="17" t="s">
        <v>83</v>
      </c>
      <c r="B62" s="12"/>
      <c r="C62" s="12"/>
      <c r="D62" s="12">
        <v>2</v>
      </c>
      <c r="E62" s="12"/>
      <c r="F62" s="12">
        <v>2</v>
      </c>
      <c r="G62" s="12"/>
      <c r="H62" s="18"/>
    </row>
    <row r="63" spans="1:8">
      <c r="A63" s="17" t="s">
        <v>30</v>
      </c>
      <c r="B63" s="12"/>
      <c r="C63" s="12"/>
      <c r="D63" s="12"/>
      <c r="E63" s="12"/>
      <c r="F63" s="12"/>
      <c r="G63" s="12"/>
      <c r="H63" s="18"/>
    </row>
    <row r="64" spans="1:8">
      <c r="A64" s="17" t="s">
        <v>84</v>
      </c>
      <c r="B64" s="12"/>
      <c r="C64" s="12"/>
      <c r="D64" s="12"/>
      <c r="E64" s="12"/>
      <c r="F64" s="12"/>
      <c r="G64" s="12"/>
      <c r="H64" s="18"/>
    </row>
    <row r="65" spans="1:8">
      <c r="A65" s="17" t="s">
        <v>85</v>
      </c>
      <c r="B65" s="12"/>
      <c r="C65" s="12"/>
      <c r="D65" s="12">
        <v>10</v>
      </c>
      <c r="E65" s="12">
        <v>10</v>
      </c>
      <c r="F65" s="12">
        <v>10</v>
      </c>
      <c r="G65" s="12"/>
      <c r="H65" s="18"/>
    </row>
    <row r="66" spans="1:8">
      <c r="A66" s="17" t="s">
        <v>86</v>
      </c>
      <c r="B66" s="12"/>
      <c r="C66" s="12"/>
      <c r="D66" s="12"/>
      <c r="E66" s="12"/>
      <c r="F66" s="12"/>
      <c r="G66" s="12"/>
      <c r="H66" s="18"/>
    </row>
    <row r="67" spans="1:8">
      <c r="A67" s="17" t="s">
        <v>31</v>
      </c>
      <c r="B67" s="12"/>
      <c r="C67" s="12"/>
      <c r="D67" s="12"/>
      <c r="E67" s="12"/>
      <c r="F67" s="2">
        <v>4</v>
      </c>
      <c r="G67" s="12"/>
      <c r="H67" s="18"/>
    </row>
    <row r="68" spans="1:8">
      <c r="A68" s="17" t="s">
        <v>87</v>
      </c>
      <c r="B68" s="12"/>
      <c r="C68" s="12"/>
      <c r="D68" s="12">
        <v>10</v>
      </c>
      <c r="E68" s="12"/>
      <c r="F68" s="2">
        <v>10</v>
      </c>
      <c r="G68" s="12"/>
      <c r="H68" s="18"/>
    </row>
    <row r="69" spans="1:8">
      <c r="A69" s="17" t="s">
        <v>32</v>
      </c>
      <c r="B69" s="12"/>
      <c r="C69" s="12"/>
      <c r="D69" s="12">
        <v>8</v>
      </c>
      <c r="E69" s="12">
        <v>8</v>
      </c>
      <c r="F69" s="12"/>
      <c r="G69" s="2">
        <v>8</v>
      </c>
      <c r="H69" s="18"/>
    </row>
    <row r="70" spans="1:8">
      <c r="A70" s="17" t="s">
        <v>33</v>
      </c>
      <c r="B70" s="12"/>
      <c r="C70" s="12"/>
      <c r="D70" s="12">
        <v>1</v>
      </c>
      <c r="E70" s="12"/>
      <c r="F70" s="2">
        <v>1</v>
      </c>
      <c r="G70" s="12"/>
      <c r="H70" s="18"/>
    </row>
    <row r="71" spans="1:8">
      <c r="A71" s="17" t="s">
        <v>34</v>
      </c>
      <c r="B71" s="12"/>
      <c r="C71" s="12"/>
      <c r="D71" s="12">
        <v>2</v>
      </c>
      <c r="E71" s="12"/>
      <c r="F71" s="12"/>
      <c r="G71" s="12"/>
      <c r="H71" s="18"/>
    </row>
    <row r="72" spans="1:8">
      <c r="A72" s="17" t="s">
        <v>88</v>
      </c>
      <c r="B72" s="12"/>
      <c r="C72" s="12"/>
      <c r="D72" s="12">
        <v>5</v>
      </c>
      <c r="E72" s="12">
        <v>5</v>
      </c>
      <c r="F72" s="12">
        <v>5</v>
      </c>
      <c r="G72" s="12">
        <v>5</v>
      </c>
      <c r="H72" s="18">
        <v>5</v>
      </c>
    </row>
    <row r="73" spans="1:8">
      <c r="A73" s="17" t="s">
        <v>89</v>
      </c>
      <c r="B73" s="12"/>
      <c r="C73" s="12"/>
      <c r="D73" s="12"/>
      <c r="E73" s="12"/>
      <c r="F73" s="12"/>
      <c r="G73" s="12"/>
      <c r="H73" s="18">
        <v>3</v>
      </c>
    </row>
    <row r="74" spans="1:8">
      <c r="A74" s="17" t="s">
        <v>90</v>
      </c>
      <c r="B74" s="12"/>
      <c r="C74" s="12"/>
      <c r="D74" s="12"/>
      <c r="E74" s="12"/>
      <c r="F74" s="12">
        <v>15</v>
      </c>
      <c r="G74" s="12"/>
      <c r="H74" s="18"/>
    </row>
    <row r="75" spans="1:8">
      <c r="A75" s="17" t="s">
        <v>91</v>
      </c>
      <c r="B75" s="12"/>
      <c r="C75" s="12"/>
      <c r="D75" s="12">
        <v>4</v>
      </c>
      <c r="E75" s="12">
        <v>4</v>
      </c>
      <c r="F75" s="12"/>
      <c r="G75" s="12"/>
      <c r="H75" s="18"/>
    </row>
    <row r="76" spans="1:8">
      <c r="A76" s="17" t="s">
        <v>92</v>
      </c>
      <c r="B76" s="12"/>
      <c r="C76" s="12"/>
      <c r="D76" s="12"/>
      <c r="E76" s="12"/>
      <c r="F76" s="12"/>
      <c r="G76" s="12"/>
      <c r="H76" s="18"/>
    </row>
    <row r="77" spans="1:8">
      <c r="A77" s="17" t="s">
        <v>93</v>
      </c>
      <c r="B77" s="12"/>
      <c r="C77" s="12"/>
      <c r="D77" s="12"/>
      <c r="E77" s="12"/>
      <c r="F77" s="12"/>
      <c r="G77" s="12"/>
      <c r="H77" s="18"/>
    </row>
    <row r="78" spans="1:8">
      <c r="A78" s="17" t="s">
        <v>35</v>
      </c>
      <c r="B78" s="12"/>
      <c r="C78" s="12"/>
      <c r="D78" s="12">
        <v>5</v>
      </c>
      <c r="E78" s="12"/>
      <c r="F78" s="2">
        <v>5</v>
      </c>
      <c r="G78" s="12"/>
      <c r="H78" s="18"/>
    </row>
    <row r="79" spans="1:8">
      <c r="A79" s="17" t="s">
        <v>36</v>
      </c>
      <c r="B79" s="12"/>
      <c r="C79" s="12"/>
      <c r="D79" s="12"/>
      <c r="E79" s="12"/>
      <c r="F79" s="12"/>
      <c r="G79" s="12"/>
      <c r="H79" s="18"/>
    </row>
    <row r="80" spans="1:8">
      <c r="A80" s="17" t="s">
        <v>94</v>
      </c>
      <c r="B80" s="12"/>
      <c r="C80" s="12"/>
      <c r="D80" s="12"/>
      <c r="E80" s="12"/>
      <c r="F80" s="12"/>
      <c r="G80" s="12"/>
      <c r="H80" s="18"/>
    </row>
    <row r="81" spans="1:8">
      <c r="A81" s="17" t="s">
        <v>95</v>
      </c>
      <c r="B81" s="12"/>
      <c r="C81" s="12"/>
      <c r="D81" s="12">
        <v>8</v>
      </c>
      <c r="E81" s="12">
        <v>8</v>
      </c>
      <c r="F81" s="12">
        <v>8</v>
      </c>
      <c r="G81" s="12"/>
      <c r="H81" s="18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2:G25"/>
  <sheetViews>
    <sheetView workbookViewId="0">
      <selection activeCell="A10" sqref="A10"/>
    </sheetView>
  </sheetViews>
  <sheetFormatPr defaultRowHeight="15"/>
  <cols>
    <col min="1" max="1" width="16.42578125" customWidth="1"/>
  </cols>
  <sheetData>
    <row r="2" spans="1:7" ht="15.75" thickBot="1"/>
    <row r="3" spans="1:7" ht="15.75" thickBot="1">
      <c r="A3" s="27" t="s">
        <v>8</v>
      </c>
      <c r="B3" s="28"/>
      <c r="C3" s="28" t="s">
        <v>7</v>
      </c>
      <c r="D3" s="28" t="s">
        <v>0</v>
      </c>
      <c r="E3" s="28" t="s">
        <v>2</v>
      </c>
      <c r="F3" s="28" t="s">
        <v>108</v>
      </c>
      <c r="G3" s="29" t="s">
        <v>3</v>
      </c>
    </row>
    <row r="4" spans="1:7">
      <c r="A4" s="24" t="s">
        <v>109</v>
      </c>
      <c r="B4" s="25"/>
      <c r="C4" s="25">
        <v>4</v>
      </c>
      <c r="D4" s="25"/>
      <c r="E4" s="25">
        <v>4</v>
      </c>
      <c r="F4" s="25"/>
      <c r="G4" s="26">
        <v>4</v>
      </c>
    </row>
    <row r="5" spans="1:7">
      <c r="A5" s="17" t="s">
        <v>102</v>
      </c>
      <c r="B5" s="12"/>
      <c r="C5" s="12">
        <v>4</v>
      </c>
      <c r="D5" s="12"/>
      <c r="E5" s="12">
        <v>4</v>
      </c>
      <c r="F5" s="12"/>
      <c r="G5" s="18">
        <v>4</v>
      </c>
    </row>
    <row r="6" spans="1:7">
      <c r="A6" s="17" t="s">
        <v>110</v>
      </c>
      <c r="B6" s="12"/>
      <c r="C6" s="12">
        <v>6</v>
      </c>
      <c r="D6" s="12"/>
      <c r="E6" s="12">
        <v>6</v>
      </c>
      <c r="F6" s="12">
        <v>6</v>
      </c>
      <c r="G6" s="18"/>
    </row>
    <row r="7" spans="1:7">
      <c r="A7" s="17" t="s">
        <v>105</v>
      </c>
      <c r="B7" s="12"/>
      <c r="C7" s="12">
        <v>4</v>
      </c>
      <c r="D7" s="12"/>
      <c r="E7" s="12">
        <v>4</v>
      </c>
      <c r="F7" s="12"/>
      <c r="G7" s="18"/>
    </row>
    <row r="8" spans="1:7">
      <c r="A8" s="17" t="s">
        <v>111</v>
      </c>
      <c r="B8" s="12"/>
      <c r="C8" s="12">
        <v>7</v>
      </c>
      <c r="D8" s="12"/>
      <c r="E8" s="12">
        <v>7</v>
      </c>
      <c r="F8" s="12">
        <v>7</v>
      </c>
      <c r="G8" s="18"/>
    </row>
    <row r="9" spans="1:7">
      <c r="A9" s="17" t="s">
        <v>112</v>
      </c>
      <c r="B9" s="12"/>
      <c r="C9" s="12">
        <v>8</v>
      </c>
      <c r="D9" s="12"/>
      <c r="E9" s="12">
        <v>8</v>
      </c>
      <c r="F9" s="12">
        <v>8</v>
      </c>
      <c r="G9" s="18"/>
    </row>
    <row r="10" spans="1:7">
      <c r="A10" s="17" t="s">
        <v>106</v>
      </c>
      <c r="B10" s="12"/>
      <c r="C10" s="12">
        <v>4</v>
      </c>
      <c r="D10" s="12">
        <v>4</v>
      </c>
      <c r="E10" s="12"/>
      <c r="F10" s="12">
        <v>4</v>
      </c>
      <c r="G10" s="18"/>
    </row>
    <row r="11" spans="1:7">
      <c r="A11" s="17" t="s">
        <v>113</v>
      </c>
      <c r="B11" s="12"/>
      <c r="C11" s="12">
        <v>3</v>
      </c>
      <c r="D11" s="12">
        <v>3</v>
      </c>
      <c r="E11" s="12"/>
      <c r="F11" s="12">
        <v>3</v>
      </c>
      <c r="G11" s="18"/>
    </row>
    <row r="12" spans="1:7">
      <c r="A12" s="17" t="s">
        <v>114</v>
      </c>
      <c r="B12" s="12"/>
      <c r="C12" s="12">
        <v>2</v>
      </c>
      <c r="D12" s="12">
        <v>2</v>
      </c>
      <c r="E12" s="12"/>
      <c r="F12" s="12">
        <v>2</v>
      </c>
      <c r="G12" s="18"/>
    </row>
    <row r="13" spans="1:7">
      <c r="A13" s="17" t="s">
        <v>13</v>
      </c>
      <c r="B13" s="12"/>
      <c r="C13" s="12">
        <v>7</v>
      </c>
      <c r="D13" s="12"/>
      <c r="E13" s="12">
        <v>7</v>
      </c>
      <c r="F13" s="12">
        <v>7</v>
      </c>
      <c r="G13" s="18"/>
    </row>
    <row r="14" spans="1:7">
      <c r="A14" s="17" t="s">
        <v>115</v>
      </c>
      <c r="B14" s="12"/>
      <c r="C14" s="12">
        <v>4</v>
      </c>
      <c r="D14" s="12"/>
      <c r="E14" s="12">
        <v>4</v>
      </c>
      <c r="F14" s="12">
        <v>4</v>
      </c>
      <c r="G14" s="18"/>
    </row>
    <row r="15" spans="1:7">
      <c r="A15" s="17" t="s">
        <v>15</v>
      </c>
      <c r="B15" s="12"/>
      <c r="C15" s="12">
        <v>6</v>
      </c>
      <c r="D15" s="12"/>
      <c r="E15" s="12">
        <v>6</v>
      </c>
      <c r="F15" s="12">
        <v>6</v>
      </c>
      <c r="G15" s="18"/>
    </row>
    <row r="16" spans="1:7">
      <c r="A16" s="17" t="s">
        <v>4</v>
      </c>
      <c r="B16" s="12"/>
      <c r="C16" s="12">
        <v>2</v>
      </c>
      <c r="D16" s="12"/>
      <c r="E16" s="12">
        <v>2</v>
      </c>
      <c r="F16" s="12">
        <v>2</v>
      </c>
      <c r="G16" s="18"/>
    </row>
    <row r="17" spans="1:7">
      <c r="A17" s="17" t="s">
        <v>116</v>
      </c>
      <c r="B17" s="12"/>
      <c r="C17" s="12">
        <v>2</v>
      </c>
      <c r="D17" s="12"/>
      <c r="E17" s="12"/>
      <c r="F17" s="12">
        <v>2</v>
      </c>
      <c r="G17" s="18"/>
    </row>
    <row r="18" spans="1:7">
      <c r="A18" s="17" t="s">
        <v>117</v>
      </c>
      <c r="B18" s="12"/>
      <c r="C18" s="12"/>
      <c r="D18" s="12"/>
      <c r="E18" s="12">
        <v>2</v>
      </c>
      <c r="F18" s="12">
        <v>2</v>
      </c>
      <c r="G18" s="18"/>
    </row>
    <row r="19" spans="1:7">
      <c r="A19" s="17" t="s">
        <v>101</v>
      </c>
      <c r="B19" s="12"/>
      <c r="C19" s="12">
        <v>7</v>
      </c>
      <c r="D19" s="12"/>
      <c r="E19" s="12">
        <v>7</v>
      </c>
      <c r="F19" s="12"/>
      <c r="G19" s="18">
        <v>7</v>
      </c>
    </row>
    <row r="20" spans="1:7">
      <c r="A20" s="17" t="s">
        <v>14</v>
      </c>
      <c r="B20" s="12"/>
      <c r="C20" s="12">
        <v>7</v>
      </c>
      <c r="D20" s="12"/>
      <c r="E20" s="12">
        <v>7</v>
      </c>
      <c r="F20" s="12"/>
      <c r="G20" s="18">
        <v>7</v>
      </c>
    </row>
    <row r="21" spans="1:7">
      <c r="A21" s="17" t="s">
        <v>118</v>
      </c>
      <c r="B21" s="12"/>
      <c r="C21" s="12">
        <v>4</v>
      </c>
      <c r="D21" s="12">
        <v>4</v>
      </c>
      <c r="E21" s="12">
        <v>4</v>
      </c>
      <c r="F21" s="12"/>
      <c r="G21" s="18"/>
    </row>
    <row r="22" spans="1:7">
      <c r="A22" s="17" t="s">
        <v>104</v>
      </c>
      <c r="B22" s="12"/>
      <c r="C22" s="12">
        <v>5</v>
      </c>
      <c r="D22" s="12"/>
      <c r="E22" s="12">
        <v>5</v>
      </c>
      <c r="F22" s="12"/>
      <c r="G22" s="18"/>
    </row>
    <row r="23" spans="1:7">
      <c r="A23" s="17" t="s">
        <v>119</v>
      </c>
      <c r="B23" s="12"/>
      <c r="C23" s="12">
        <v>2</v>
      </c>
      <c r="D23" s="12">
        <v>2</v>
      </c>
      <c r="E23" s="12"/>
      <c r="F23" s="12">
        <v>2</v>
      </c>
      <c r="G23" s="18"/>
    </row>
    <row r="24" spans="1:7">
      <c r="A24" s="17" t="s">
        <v>120</v>
      </c>
      <c r="B24" s="12"/>
      <c r="C24" s="12">
        <v>2</v>
      </c>
      <c r="D24" s="12">
        <v>2</v>
      </c>
      <c r="E24" s="12">
        <v>2</v>
      </c>
      <c r="F24" s="12"/>
      <c r="G24" s="18"/>
    </row>
    <row r="25" spans="1:7" ht="15.75" thickBot="1">
      <c r="A25" s="21" t="s">
        <v>121</v>
      </c>
      <c r="B25" s="22"/>
      <c r="C25" s="22">
        <v>5</v>
      </c>
      <c r="D25" s="22"/>
      <c r="E25" s="22">
        <v>5</v>
      </c>
      <c r="F25" s="22">
        <v>5</v>
      </c>
      <c r="G25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9"/>
  <sheetViews>
    <sheetView workbookViewId="0">
      <selection activeCell="A6" sqref="A6"/>
    </sheetView>
  </sheetViews>
  <sheetFormatPr defaultRowHeight="15"/>
  <cols>
    <col min="1" max="1" width="17.28515625" customWidth="1"/>
    <col min="2" max="2" width="18.7109375" customWidth="1"/>
    <col min="11" max="11" width="12.42578125" customWidth="1"/>
  </cols>
  <sheetData>
    <row r="1" spans="1:15" ht="15.75" thickBot="1"/>
    <row r="2" spans="1:15">
      <c r="B2" s="14"/>
      <c r="C2" s="6"/>
      <c r="D2" s="6"/>
      <c r="E2" s="6"/>
      <c r="F2" s="6"/>
      <c r="G2" s="6"/>
      <c r="H2" s="6"/>
      <c r="I2" s="7"/>
    </row>
    <row r="3" spans="1:15">
      <c r="B3" s="8"/>
      <c r="C3" s="9"/>
      <c r="D3" s="9"/>
      <c r="E3" s="9"/>
      <c r="F3" s="9"/>
      <c r="G3" s="9"/>
      <c r="H3" s="9"/>
      <c r="I3" s="10"/>
    </row>
    <row r="4" spans="1:15" ht="15.75" thickBot="1">
      <c r="B4" s="8"/>
      <c r="C4" s="9"/>
      <c r="D4" s="9"/>
      <c r="E4" s="9"/>
      <c r="F4" s="9"/>
      <c r="G4" s="13" t="s">
        <v>9</v>
      </c>
      <c r="H4" s="9"/>
      <c r="I4" s="10"/>
    </row>
    <row r="5" spans="1:15">
      <c r="A5" s="1" t="s">
        <v>5</v>
      </c>
      <c r="B5" s="15" t="s">
        <v>8</v>
      </c>
      <c r="C5" s="2" t="s">
        <v>6</v>
      </c>
      <c r="D5" s="2"/>
      <c r="E5" s="2" t="s">
        <v>7</v>
      </c>
      <c r="F5" s="2" t="s">
        <v>0</v>
      </c>
      <c r="G5" s="2" t="s">
        <v>2</v>
      </c>
      <c r="H5" s="2" t="s">
        <v>1</v>
      </c>
      <c r="I5" s="16" t="s">
        <v>3</v>
      </c>
      <c r="J5" s="19"/>
      <c r="K5" s="31" t="s">
        <v>7</v>
      </c>
      <c r="L5" s="32" t="s">
        <v>0</v>
      </c>
      <c r="M5" s="32" t="s">
        <v>2</v>
      </c>
      <c r="N5" s="32" t="s">
        <v>108</v>
      </c>
      <c r="O5" s="33" t="s">
        <v>3</v>
      </c>
    </row>
    <row r="6" spans="1:15">
      <c r="A6" s="39"/>
      <c r="B6" s="36" t="s">
        <v>4</v>
      </c>
      <c r="C6" s="46">
        <v>10</v>
      </c>
      <c r="D6" s="12"/>
      <c r="E6" s="12">
        <f>IF($C6&lt;&gt;0,VLOOKUP($B6,'Team Details'!$A$4:$G$25,3,FALSE),"")</f>
        <v>2</v>
      </c>
      <c r="F6" s="12">
        <f>IF($C6&lt;&gt;0,VLOOKUP($B6,'Team Details'!$A$4:$G$25,4,FALSE),"")</f>
        <v>0</v>
      </c>
      <c r="G6" s="12">
        <f>IF($C6&lt;&gt;0,VLOOKUP($B6,'Team Details'!$A$4:$G$25,5,FALSE),"")</f>
        <v>2</v>
      </c>
      <c r="H6" s="12">
        <f>IF($C6&lt;&gt;0,VLOOKUP($B6,'Team Details'!$A$4:$G$25,6,FALSE),"")</f>
        <v>2</v>
      </c>
      <c r="I6" s="18">
        <f>IF($C6&lt;&gt;0,VLOOKUP($B6,'Team Details'!$A$4:$G$25,7,FALSE),"")</f>
        <v>0</v>
      </c>
      <c r="K6" s="17">
        <f>IF($C6&lt;&gt;0,E6*$C6,"")</f>
        <v>20</v>
      </c>
      <c r="L6" s="12">
        <f>IF($C6&lt;&gt;0,F6*$C6,"")</f>
        <v>0</v>
      </c>
      <c r="M6" s="12">
        <f>IF($C6&lt;&gt;0,G6*$C6,"")</f>
        <v>20</v>
      </c>
      <c r="N6" s="12">
        <f>IF($C6&lt;&gt;0,H6*$C6,"")</f>
        <v>20</v>
      </c>
      <c r="O6" s="18">
        <f>IF($C6&lt;&gt;0,I6*$C6,"")</f>
        <v>0</v>
      </c>
    </row>
    <row r="7" spans="1:15">
      <c r="A7" s="39"/>
      <c r="B7" s="36"/>
      <c r="C7" s="46"/>
      <c r="D7" s="12"/>
      <c r="E7" s="12" t="str">
        <f>IF($C7&lt;&gt;0,VLOOKUP($B7,'Team Details'!$A$4:$G$25,3,FALSE),"")</f>
        <v/>
      </c>
      <c r="F7" s="12" t="str">
        <f>IF($C7&lt;&gt;0,VLOOKUP($B7,'Team Details'!$A$4:$G$25,4,FALSE),"")</f>
        <v/>
      </c>
      <c r="G7" s="12" t="str">
        <f>IF($C7&lt;&gt;0,VLOOKUP($B7,'Team Details'!$A$4:$G$25,5,FALSE),"")</f>
        <v/>
      </c>
      <c r="H7" s="12" t="str">
        <f>IF($C7&lt;&gt;0,VLOOKUP($B7,'Team Details'!$A$4:$G$25,6,FALSE),"")</f>
        <v/>
      </c>
      <c r="I7" s="18" t="str">
        <f>IF($C7&lt;&gt;0,VLOOKUP($B7,'Team Details'!$A$4:$G$25,7,FALSE),"")</f>
        <v/>
      </c>
      <c r="K7" s="17" t="str">
        <f>IF($C7&lt;&gt;0,E7*$C7,"")</f>
        <v/>
      </c>
      <c r="L7" s="12" t="str">
        <f>IF($C7&lt;&gt;0,F7*$C7,"")</f>
        <v/>
      </c>
      <c r="M7" s="12" t="str">
        <f>IF($C7&lt;&gt;0,G7*$C7,"")</f>
        <v/>
      </c>
      <c r="N7" s="12" t="str">
        <f>IF($C7&lt;&gt;0,H7*$C7,"")</f>
        <v/>
      </c>
      <c r="O7" s="18" t="str">
        <f>IF($C7&lt;&gt;0,I7*$C7,"")</f>
        <v/>
      </c>
    </row>
    <row r="8" spans="1:15">
      <c r="A8" s="39" t="s">
        <v>97</v>
      </c>
      <c r="B8" s="36" t="s">
        <v>105</v>
      </c>
      <c r="C8" s="46">
        <v>2</v>
      </c>
      <c r="D8" s="12"/>
      <c r="E8" s="12">
        <f>IF($C8&lt;&gt;0,VLOOKUP($B8,'Team Details'!$A$4:$G$25,3,FALSE),"")</f>
        <v>4</v>
      </c>
      <c r="F8" s="12">
        <f>IF($C8&lt;&gt;0,VLOOKUP($B8,'Team Details'!$A$4:$G$25,4,FALSE),"")</f>
        <v>0</v>
      </c>
      <c r="G8" s="12">
        <f>IF($C8&lt;&gt;0,VLOOKUP($B8,'Team Details'!$A$4:$G$25,5,FALSE),"")</f>
        <v>4</v>
      </c>
      <c r="H8" s="12">
        <f>IF($C8&lt;&gt;0,VLOOKUP($B8,'Team Details'!$A$4:$G$25,6,FALSE),"")</f>
        <v>0</v>
      </c>
      <c r="I8" s="18">
        <f>IF($C8&lt;&gt;0,VLOOKUP($B8,'Team Details'!$A$4:$G$25,7,FALSE),"")</f>
        <v>0</v>
      </c>
      <c r="K8" s="17">
        <f>IF($C8&lt;&gt;0,E8*$C8,"")</f>
        <v>8</v>
      </c>
      <c r="L8" s="12">
        <f>IF($C8&lt;&gt;0,F8*$C8,"")</f>
        <v>0</v>
      </c>
      <c r="M8" s="12">
        <f>IF($C8&lt;&gt;0,G8*$C8,"")</f>
        <v>8</v>
      </c>
      <c r="N8" s="12">
        <f>IF($C8&lt;&gt;0,H8*$C8,"")</f>
        <v>0</v>
      </c>
      <c r="O8" s="18">
        <f>IF($C8&lt;&gt;0,I8*$C8,"")</f>
        <v>0</v>
      </c>
    </row>
    <row r="9" spans="1:15">
      <c r="A9" s="39"/>
      <c r="B9" s="36" t="s">
        <v>104</v>
      </c>
      <c r="C9" s="46">
        <v>1</v>
      </c>
      <c r="D9" s="12"/>
      <c r="E9" s="12">
        <f>IF($C9&lt;&gt;0,VLOOKUP($B9,'Team Details'!$A$4:$G$25,3,FALSE),"")</f>
        <v>5</v>
      </c>
      <c r="F9" s="12">
        <f>IF($C9&lt;&gt;0,VLOOKUP($B9,'Team Details'!$A$4:$G$25,4,FALSE),"")</f>
        <v>0</v>
      </c>
      <c r="G9" s="12">
        <f>IF($C9&lt;&gt;0,VLOOKUP($B9,'Team Details'!$A$4:$G$25,5,FALSE),"")</f>
        <v>5</v>
      </c>
      <c r="H9" s="12">
        <f>IF($C9&lt;&gt;0,VLOOKUP($B9,'Team Details'!$A$4:$G$25,6,FALSE),"")</f>
        <v>0</v>
      </c>
      <c r="I9" s="18">
        <f>IF($C9&lt;&gt;0,VLOOKUP($B9,'Team Details'!$A$4:$G$25,7,FALSE),"")</f>
        <v>0</v>
      </c>
      <c r="K9" s="17">
        <f>IF($C9&lt;&gt;0,E9*$C9,"")</f>
        <v>5</v>
      </c>
      <c r="L9" s="12">
        <f>IF($C9&lt;&gt;0,F9*$C9,"")</f>
        <v>0</v>
      </c>
      <c r="M9" s="12">
        <f>IF($C9&lt;&gt;0,G9*$C9,"")</f>
        <v>5</v>
      </c>
      <c r="N9" s="12">
        <f>IF($C9&lt;&gt;0,H9*$C9,"")</f>
        <v>0</v>
      </c>
      <c r="O9" s="18">
        <f>IF($C9&lt;&gt;0,I9*$C9,"")</f>
        <v>0</v>
      </c>
    </row>
    <row r="10" spans="1:15">
      <c r="A10" s="39"/>
      <c r="B10" s="36"/>
      <c r="C10" s="46"/>
      <c r="D10" s="12"/>
      <c r="E10" s="12" t="str">
        <f>IF($C10&lt;&gt;0,VLOOKUP($B10,'Team Details'!$A$4:$G$25,3,FALSE),"")</f>
        <v/>
      </c>
      <c r="F10" s="12" t="str">
        <f>IF($C10&lt;&gt;0,VLOOKUP($B10,'Team Details'!$A$4:$G$25,4,FALSE),"")</f>
        <v/>
      </c>
      <c r="G10" s="12" t="str">
        <f>IF($C10&lt;&gt;0,VLOOKUP($B10,'Team Details'!$A$4:$G$25,5,FALSE),"")</f>
        <v/>
      </c>
      <c r="H10" s="12" t="str">
        <f>IF($C10&lt;&gt;0,VLOOKUP($B10,'Team Details'!$A$4:$G$25,6,FALSE),"")</f>
        <v/>
      </c>
      <c r="I10" s="18" t="str">
        <f>IF($C10&lt;&gt;0,VLOOKUP($B10,'Team Details'!$A$4:$G$25,7,FALSE),"")</f>
        <v/>
      </c>
      <c r="K10" s="17" t="str">
        <f>IF($C10&lt;&gt;0,E10*$C10,"")</f>
        <v/>
      </c>
      <c r="L10" s="12" t="str">
        <f>IF($C10&lt;&gt;0,F10*$C10,"")</f>
        <v/>
      </c>
      <c r="M10" s="12" t="str">
        <f>IF($C10&lt;&gt;0,G10*$C10,"")</f>
        <v/>
      </c>
      <c r="N10" s="12" t="str">
        <f>IF($C10&lt;&gt;0,H10*$C10,"")</f>
        <v/>
      </c>
      <c r="O10" s="18" t="str">
        <f>IF($C10&lt;&gt;0,I10*$C10,"")</f>
        <v/>
      </c>
    </row>
    <row r="11" spans="1:15">
      <c r="A11" s="39" t="s">
        <v>96</v>
      </c>
      <c r="B11" s="36" t="s">
        <v>110</v>
      </c>
      <c r="C11" s="46">
        <v>3</v>
      </c>
      <c r="D11" s="12"/>
      <c r="E11" s="12">
        <f>IF($C11&lt;&gt;0,VLOOKUP($B11,'Team Details'!$A$4:$G$25,3,FALSE),"")</f>
        <v>6</v>
      </c>
      <c r="F11" s="12">
        <f>IF($C11&lt;&gt;0,VLOOKUP($B11,'Team Details'!$A$4:$G$25,4,FALSE),"")</f>
        <v>0</v>
      </c>
      <c r="G11" s="12">
        <f>IF($C11&lt;&gt;0,VLOOKUP($B11,'Team Details'!$A$4:$G$25,5,FALSE),"")</f>
        <v>6</v>
      </c>
      <c r="H11" s="12">
        <f>IF($C11&lt;&gt;0,VLOOKUP($B11,'Team Details'!$A$4:$G$25,6,FALSE),"")</f>
        <v>6</v>
      </c>
      <c r="I11" s="18">
        <f>IF($C11&lt;&gt;0,VLOOKUP($B11,'Team Details'!$A$4:$G$25,7,FALSE),"")</f>
        <v>0</v>
      </c>
      <c r="K11" s="17">
        <f>IF($C11&lt;&gt;0,E11*$C11,"")</f>
        <v>18</v>
      </c>
      <c r="L11" s="12">
        <f>IF($C11&lt;&gt;0,F11*$C11,"")</f>
        <v>0</v>
      </c>
      <c r="M11" s="12">
        <f>IF($C11&lt;&gt;0,G11*$C11,"")</f>
        <v>18</v>
      </c>
      <c r="N11" s="12">
        <f>IF($C11&lt;&gt;0,H11*$C11,"")</f>
        <v>18</v>
      </c>
      <c r="O11" s="18">
        <f>IF($C11&lt;&gt;0,I11*$C11,"")</f>
        <v>0</v>
      </c>
    </row>
    <row r="12" spans="1:15">
      <c r="A12" s="39"/>
      <c r="B12" s="36" t="s">
        <v>105</v>
      </c>
      <c r="C12" s="46">
        <v>3</v>
      </c>
      <c r="D12" s="12"/>
      <c r="E12" s="12">
        <f>IF($C12&lt;&gt;0,VLOOKUP($B12,'Team Details'!$A$4:$G$25,3,FALSE),"")</f>
        <v>4</v>
      </c>
      <c r="F12" s="12">
        <f>IF($C12&lt;&gt;0,VLOOKUP($B12,'Team Details'!$A$4:$G$25,4,FALSE),"")</f>
        <v>0</v>
      </c>
      <c r="G12" s="12">
        <f>IF($C12&lt;&gt;0,VLOOKUP($B12,'Team Details'!$A$4:$G$25,5,FALSE),"")</f>
        <v>4</v>
      </c>
      <c r="H12" s="12">
        <f>IF($C12&lt;&gt;0,VLOOKUP($B12,'Team Details'!$A$4:$G$25,6,FALSE),"")</f>
        <v>0</v>
      </c>
      <c r="I12" s="18">
        <f>IF($C12&lt;&gt;0,VLOOKUP($B12,'Team Details'!$A$4:$G$25,7,FALSE),"")</f>
        <v>0</v>
      </c>
      <c r="K12" s="17">
        <f>IF($C12&lt;&gt;0,E12*$C12,"")</f>
        <v>12</v>
      </c>
      <c r="L12" s="12">
        <f>IF($C12&lt;&gt;0,F12*$C12,"")</f>
        <v>0</v>
      </c>
      <c r="M12" s="12">
        <f>IF($C12&lt;&gt;0,G12*$C12,"")</f>
        <v>12</v>
      </c>
      <c r="N12" s="12">
        <f>IF($C12&lt;&gt;0,H12*$C12,"")</f>
        <v>0</v>
      </c>
      <c r="O12" s="18">
        <f>IF($C12&lt;&gt;0,I12*$C12,"")</f>
        <v>0</v>
      </c>
    </row>
    <row r="13" spans="1:15">
      <c r="A13" s="39"/>
      <c r="B13" s="36" t="s">
        <v>114</v>
      </c>
      <c r="C13" s="46">
        <v>3</v>
      </c>
      <c r="D13" s="12"/>
      <c r="E13" s="12">
        <f>IF($C13&lt;&gt;0,VLOOKUP($B13,'Team Details'!$A$4:$G$25,3,FALSE),"")</f>
        <v>2</v>
      </c>
      <c r="F13" s="12">
        <f>IF($C13&lt;&gt;0,VLOOKUP($B13,'Team Details'!$A$4:$G$25,4,FALSE),"")</f>
        <v>2</v>
      </c>
      <c r="G13" s="12">
        <f>IF($C13&lt;&gt;0,VLOOKUP($B13,'Team Details'!$A$4:$G$25,5,FALSE),"")</f>
        <v>0</v>
      </c>
      <c r="H13" s="12">
        <f>IF($C13&lt;&gt;0,VLOOKUP($B13,'Team Details'!$A$4:$G$25,6,FALSE),"")</f>
        <v>2</v>
      </c>
      <c r="I13" s="18">
        <f>IF($C13&lt;&gt;0,VLOOKUP($B13,'Team Details'!$A$4:$G$25,7,FALSE),"")</f>
        <v>0</v>
      </c>
      <c r="K13" s="17">
        <f>IF($C13&lt;&gt;0,E13*$C13,"")</f>
        <v>6</v>
      </c>
      <c r="L13" s="12">
        <f>IF($C13&lt;&gt;0,F13*$C13,"")</f>
        <v>6</v>
      </c>
      <c r="M13" s="12">
        <f>IF($C13&lt;&gt;0,G13*$C13,"")</f>
        <v>0</v>
      </c>
      <c r="N13" s="12">
        <f>IF($C13&lt;&gt;0,H13*$C13,"")</f>
        <v>6</v>
      </c>
      <c r="O13" s="18">
        <f>IF($C13&lt;&gt;0,I13*$C13,"")</f>
        <v>0</v>
      </c>
    </row>
    <row r="14" spans="1:15">
      <c r="A14" s="39"/>
      <c r="B14" s="36" t="s">
        <v>13</v>
      </c>
      <c r="C14" s="46">
        <v>2</v>
      </c>
      <c r="D14" s="12"/>
      <c r="E14" s="12">
        <f>IF($C14&lt;&gt;0,VLOOKUP($B14,'Team Details'!$A$4:$G$25,3,FALSE),"")</f>
        <v>7</v>
      </c>
      <c r="F14" s="12">
        <f>IF($C14&lt;&gt;0,VLOOKUP($B14,'Team Details'!$A$4:$G$25,4,FALSE),"")</f>
        <v>0</v>
      </c>
      <c r="G14" s="12">
        <f>IF($C14&lt;&gt;0,VLOOKUP($B14,'Team Details'!$A$4:$G$25,5,FALSE),"")</f>
        <v>7</v>
      </c>
      <c r="H14" s="12">
        <f>IF($C14&lt;&gt;0,VLOOKUP($B14,'Team Details'!$A$4:$G$25,6,FALSE),"")</f>
        <v>7</v>
      </c>
      <c r="I14" s="18">
        <f>IF($C14&lt;&gt;0,VLOOKUP($B14,'Team Details'!$A$4:$G$25,7,FALSE),"")</f>
        <v>0</v>
      </c>
      <c r="K14" s="17">
        <f>IF($C14&lt;&gt;0,E14*$C14,"")</f>
        <v>14</v>
      </c>
      <c r="L14" s="12">
        <f>IF($C14&lt;&gt;0,F14*$C14,"")</f>
        <v>0</v>
      </c>
      <c r="M14" s="12">
        <f>IF($C14&lt;&gt;0,G14*$C14,"")</f>
        <v>14</v>
      </c>
      <c r="N14" s="12">
        <f>IF($C14&lt;&gt;0,H14*$C14,"")</f>
        <v>14</v>
      </c>
      <c r="O14" s="18">
        <f>IF($C14&lt;&gt;0,I14*$C14,"")</f>
        <v>0</v>
      </c>
    </row>
    <row r="15" spans="1:15">
      <c r="A15" s="39"/>
      <c r="B15" s="36" t="s">
        <v>15</v>
      </c>
      <c r="C15" s="46">
        <v>4</v>
      </c>
      <c r="D15" s="12"/>
      <c r="E15" s="12">
        <f>IF($C15&lt;&gt;0,VLOOKUP($B15,'Team Details'!$A$4:$G$25,3,FALSE),"")</f>
        <v>6</v>
      </c>
      <c r="F15" s="12">
        <f>IF($C15&lt;&gt;0,VLOOKUP($B15,'Team Details'!$A$4:$G$25,4,FALSE),"")</f>
        <v>0</v>
      </c>
      <c r="G15" s="12">
        <f>IF($C15&lt;&gt;0,VLOOKUP($B15,'Team Details'!$A$4:$G$25,5,FALSE),"")</f>
        <v>6</v>
      </c>
      <c r="H15" s="12">
        <f>IF($C15&lt;&gt;0,VLOOKUP($B15,'Team Details'!$A$4:$G$25,6,FALSE),"")</f>
        <v>6</v>
      </c>
      <c r="I15" s="18">
        <f>IF($C15&lt;&gt;0,VLOOKUP($B15,'Team Details'!$A$4:$G$25,7,FALSE),"")</f>
        <v>0</v>
      </c>
      <c r="K15" s="17">
        <f>IF($C15&lt;&gt;0,E15*$C15,"")</f>
        <v>24</v>
      </c>
      <c r="L15" s="12">
        <f>IF($C15&lt;&gt;0,F15*$C15,"")</f>
        <v>0</v>
      </c>
      <c r="M15" s="12">
        <f>IF($C15&lt;&gt;0,G15*$C15,"")</f>
        <v>24</v>
      </c>
      <c r="N15" s="12">
        <f>IF($C15&lt;&gt;0,H15*$C15,"")</f>
        <v>24</v>
      </c>
      <c r="O15" s="18">
        <f>IF($C15&lt;&gt;0,I15*$C15,"")</f>
        <v>0</v>
      </c>
    </row>
    <row r="16" spans="1:15">
      <c r="A16" s="39"/>
      <c r="B16" s="36" t="s">
        <v>14</v>
      </c>
      <c r="C16" s="46">
        <v>2</v>
      </c>
      <c r="D16" s="12"/>
      <c r="E16" s="12">
        <f>IF($C16&lt;&gt;0,VLOOKUP($B16,'Team Details'!$A$4:$G$25,3,FALSE),"")</f>
        <v>7</v>
      </c>
      <c r="F16" s="12">
        <f>IF($C16&lt;&gt;0,VLOOKUP($B16,'Team Details'!$A$4:$G$25,4,FALSE),"")</f>
        <v>0</v>
      </c>
      <c r="G16" s="12">
        <f>IF($C16&lt;&gt;0,VLOOKUP($B16,'Team Details'!$A$4:$G$25,5,FALSE),"")</f>
        <v>7</v>
      </c>
      <c r="H16" s="12">
        <f>IF($C16&lt;&gt;0,VLOOKUP($B16,'Team Details'!$A$4:$G$25,6,FALSE),"")</f>
        <v>0</v>
      </c>
      <c r="I16" s="18">
        <f>IF($C16&lt;&gt;0,VLOOKUP($B16,'Team Details'!$A$4:$G$25,7,FALSE),"")</f>
        <v>7</v>
      </c>
      <c r="K16" s="17">
        <f>IF($C16&lt;&gt;0,E16*$C16,"")</f>
        <v>14</v>
      </c>
      <c r="L16" s="12">
        <f>IF($C16&lt;&gt;0,F16*$C16,"")</f>
        <v>0</v>
      </c>
      <c r="M16" s="12">
        <f>IF($C16&lt;&gt;0,G16*$C16,"")</f>
        <v>14</v>
      </c>
      <c r="N16" s="12">
        <f>IF($C16&lt;&gt;0,H16*$C16,"")</f>
        <v>0</v>
      </c>
      <c r="O16" s="18">
        <f>IF($C16&lt;&gt;0,I16*$C16,"")</f>
        <v>14</v>
      </c>
    </row>
    <row r="17" spans="1:15">
      <c r="A17" s="39"/>
      <c r="B17" s="36"/>
      <c r="C17" s="46"/>
      <c r="D17" s="12"/>
      <c r="E17" s="12" t="str">
        <f>IF($C17&lt;&gt;0,VLOOKUP($B17,'Team Details'!$A$4:$G$25,3,FALSE),"")</f>
        <v/>
      </c>
      <c r="F17" s="12" t="str">
        <f>IF($C17&lt;&gt;0,VLOOKUP($B17,'Team Details'!$A$4:$G$25,4,FALSE),"")</f>
        <v/>
      </c>
      <c r="G17" s="12" t="str">
        <f>IF($C17&lt;&gt;0,VLOOKUP($B17,'Team Details'!$A$4:$G$25,5,FALSE),"")</f>
        <v/>
      </c>
      <c r="H17" s="12" t="str">
        <f>IF($C17&lt;&gt;0,VLOOKUP($B17,'Team Details'!$A$4:$G$25,6,FALSE),"")</f>
        <v/>
      </c>
      <c r="I17" s="18" t="str">
        <f>IF($C17&lt;&gt;0,VLOOKUP($B17,'Team Details'!$A$4:$G$25,7,FALSE),"")</f>
        <v/>
      </c>
      <c r="K17" s="17" t="str">
        <f>IF($C17&lt;&gt;0,E17*$C17,"")</f>
        <v/>
      </c>
      <c r="L17" s="12" t="str">
        <f>IF($C17&lt;&gt;0,F17*$C17,"")</f>
        <v/>
      </c>
      <c r="M17" s="12" t="str">
        <f>IF($C17&lt;&gt;0,G17*$C17,"")</f>
        <v/>
      </c>
      <c r="N17" s="12" t="str">
        <f>IF($C17&lt;&gt;0,H17*$C17,"")</f>
        <v/>
      </c>
      <c r="O17" s="18" t="str">
        <f>IF($C17&lt;&gt;0,I17*$C17,"")</f>
        <v/>
      </c>
    </row>
    <row r="18" spans="1:15">
      <c r="A18" s="39" t="s">
        <v>98</v>
      </c>
      <c r="B18" s="36" t="s">
        <v>14</v>
      </c>
      <c r="C18" s="46">
        <v>1</v>
      </c>
      <c r="D18" s="12"/>
      <c r="E18" s="12">
        <f>IF($C18&lt;&gt;0,VLOOKUP($B18,'Team Details'!$A$4:$G$25,3,FALSE),"")</f>
        <v>7</v>
      </c>
      <c r="F18" s="12">
        <f>IF($C18&lt;&gt;0,VLOOKUP($B18,'Team Details'!$A$4:$G$25,4,FALSE),"")</f>
        <v>0</v>
      </c>
      <c r="G18" s="12">
        <f>IF($C18&lt;&gt;0,VLOOKUP($B18,'Team Details'!$A$4:$G$25,5,FALSE),"")</f>
        <v>7</v>
      </c>
      <c r="H18" s="12">
        <f>IF($C18&lt;&gt;0,VLOOKUP($B18,'Team Details'!$A$4:$G$25,6,FALSE),"")</f>
        <v>0</v>
      </c>
      <c r="I18" s="18">
        <f>IF($C18&lt;&gt;0,VLOOKUP($B18,'Team Details'!$A$4:$G$25,7,FALSE),"")</f>
        <v>7</v>
      </c>
      <c r="K18" s="17">
        <f>IF($C18&lt;&gt;0,E18*$C18,"")</f>
        <v>7</v>
      </c>
      <c r="L18" s="12">
        <f>IF($C18&lt;&gt;0,F18*$C18,"")</f>
        <v>0</v>
      </c>
      <c r="M18" s="12">
        <f>IF($C18&lt;&gt;0,G18*$C18,"")</f>
        <v>7</v>
      </c>
      <c r="N18" s="12">
        <f>IF($C18&lt;&gt;0,H18*$C18,"")</f>
        <v>0</v>
      </c>
      <c r="O18" s="18">
        <f>IF($C18&lt;&gt;0,I18*$C18,"")</f>
        <v>7</v>
      </c>
    </row>
    <row r="19" spans="1:15">
      <c r="A19" s="39"/>
      <c r="B19" s="36" t="s">
        <v>104</v>
      </c>
      <c r="C19" s="46">
        <v>1</v>
      </c>
      <c r="D19" s="12"/>
      <c r="E19" s="12">
        <f>IF($C19&lt;&gt;0,VLOOKUP($B19,'Team Details'!$A$4:$G$25,3,FALSE),"")</f>
        <v>5</v>
      </c>
      <c r="F19" s="12">
        <f>IF($C19&lt;&gt;0,VLOOKUP($B19,'Team Details'!$A$4:$G$25,4,FALSE),"")</f>
        <v>0</v>
      </c>
      <c r="G19" s="12">
        <f>IF($C19&lt;&gt;0,VLOOKUP($B19,'Team Details'!$A$4:$G$25,5,FALSE),"")</f>
        <v>5</v>
      </c>
      <c r="H19" s="12">
        <f>IF($C19&lt;&gt;0,VLOOKUP($B19,'Team Details'!$A$4:$G$25,6,FALSE),"")</f>
        <v>0</v>
      </c>
      <c r="I19" s="18">
        <f>IF($C19&lt;&gt;0,VLOOKUP($B19,'Team Details'!$A$4:$G$25,7,FALSE),"")</f>
        <v>0</v>
      </c>
      <c r="K19" s="17">
        <f>IF($C19&lt;&gt;0,E19*$C19,"")</f>
        <v>5</v>
      </c>
      <c r="L19" s="12">
        <f>IF($C19&lt;&gt;0,F19*$C19,"")</f>
        <v>0</v>
      </c>
      <c r="M19" s="12">
        <f>IF($C19&lt;&gt;0,G19*$C19,"")</f>
        <v>5</v>
      </c>
      <c r="N19" s="12">
        <f>IF($C19&lt;&gt;0,H19*$C19,"")</f>
        <v>0</v>
      </c>
      <c r="O19" s="18">
        <f>IF($C19&lt;&gt;0,I19*$C19,"")</f>
        <v>0</v>
      </c>
    </row>
    <row r="20" spans="1:15">
      <c r="A20" s="39"/>
      <c r="B20" s="36" t="s">
        <v>105</v>
      </c>
      <c r="C20" s="46">
        <v>1</v>
      </c>
      <c r="D20" s="12"/>
      <c r="E20" s="12">
        <f>IF($C20&lt;&gt;0,VLOOKUP($B20,'Team Details'!$A$4:$G$25,3,FALSE),"")</f>
        <v>4</v>
      </c>
      <c r="F20" s="12">
        <f>IF($C20&lt;&gt;0,VLOOKUP($B20,'Team Details'!$A$4:$G$25,4,FALSE),"")</f>
        <v>0</v>
      </c>
      <c r="G20" s="12">
        <f>IF($C20&lt;&gt;0,VLOOKUP($B20,'Team Details'!$A$4:$G$25,5,FALSE),"")</f>
        <v>4</v>
      </c>
      <c r="H20" s="12">
        <f>IF($C20&lt;&gt;0,VLOOKUP($B20,'Team Details'!$A$4:$G$25,6,FALSE),"")</f>
        <v>0</v>
      </c>
      <c r="I20" s="18">
        <f>IF($C20&lt;&gt;0,VLOOKUP($B20,'Team Details'!$A$4:$G$25,7,FALSE),"")</f>
        <v>0</v>
      </c>
      <c r="K20" s="17">
        <f>IF($C20&lt;&gt;0,E20*$C20,"")</f>
        <v>4</v>
      </c>
      <c r="L20" s="12">
        <f>IF($C20&lt;&gt;0,F20*$C20,"")</f>
        <v>0</v>
      </c>
      <c r="M20" s="12">
        <f>IF($C20&lt;&gt;0,G20*$C20,"")</f>
        <v>4</v>
      </c>
      <c r="N20" s="12">
        <f>IF($C20&lt;&gt;0,H20*$C20,"")</f>
        <v>0</v>
      </c>
      <c r="O20" s="18">
        <f>IF($C20&lt;&gt;0,I20*$C20,"")</f>
        <v>0</v>
      </c>
    </row>
    <row r="21" spans="1:15">
      <c r="A21" s="39"/>
      <c r="B21" s="36"/>
      <c r="C21" s="46"/>
      <c r="D21" s="12"/>
      <c r="E21" s="12" t="str">
        <f>IF($C21&lt;&gt;0,VLOOKUP($B21,'Team Details'!$A$4:$G$25,3,FALSE),"")</f>
        <v/>
      </c>
      <c r="F21" s="12" t="str">
        <f>IF($C21&lt;&gt;0,VLOOKUP($B21,'Team Details'!$A$4:$G$25,4,FALSE),"")</f>
        <v/>
      </c>
      <c r="G21" s="12" t="str">
        <f>IF($C21&lt;&gt;0,VLOOKUP($B21,'Team Details'!$A$4:$G$25,5,FALSE),"")</f>
        <v/>
      </c>
      <c r="H21" s="12" t="str">
        <f>IF($C21&lt;&gt;0,VLOOKUP($B21,'Team Details'!$A$4:$G$25,6,FALSE),"")</f>
        <v/>
      </c>
      <c r="I21" s="18" t="str">
        <f>IF($C21&lt;&gt;0,VLOOKUP($B21,'Team Details'!$A$4:$G$25,7,FALSE),"")</f>
        <v/>
      </c>
      <c r="K21" s="17" t="str">
        <f>IF($C21&lt;&gt;0,E21*$C21,"")</f>
        <v/>
      </c>
      <c r="L21" s="12" t="str">
        <f>IF($C21&lt;&gt;0,F21*$C21,"")</f>
        <v/>
      </c>
      <c r="M21" s="12" t="str">
        <f>IF($C21&lt;&gt;0,G21*$C21,"")</f>
        <v/>
      </c>
      <c r="N21" s="12" t="str">
        <f>IF($C21&lt;&gt;0,H21*$C21,"")</f>
        <v/>
      </c>
      <c r="O21" s="18" t="str">
        <f>IF($C21&lt;&gt;0,I21*$C21,"")</f>
        <v/>
      </c>
    </row>
    <row r="22" spans="1:15">
      <c r="A22" s="39" t="s">
        <v>99</v>
      </c>
      <c r="B22" s="36" t="s">
        <v>105</v>
      </c>
      <c r="C22" s="46">
        <v>1</v>
      </c>
      <c r="D22" s="12"/>
      <c r="E22" s="12">
        <f>IF($C22&lt;&gt;0,VLOOKUP($B22,'Team Details'!$A$4:$G$25,3,FALSE),"")</f>
        <v>4</v>
      </c>
      <c r="F22" s="12">
        <f>IF($C22&lt;&gt;0,VLOOKUP($B22,'Team Details'!$A$4:$G$25,4,FALSE),"")</f>
        <v>0</v>
      </c>
      <c r="G22" s="12">
        <f>IF($C22&lt;&gt;0,VLOOKUP($B22,'Team Details'!$A$4:$G$25,5,FALSE),"")</f>
        <v>4</v>
      </c>
      <c r="H22" s="12">
        <f>IF($C22&lt;&gt;0,VLOOKUP($B22,'Team Details'!$A$4:$G$25,6,FALSE),"")</f>
        <v>0</v>
      </c>
      <c r="I22" s="18">
        <f>IF($C22&lt;&gt;0,VLOOKUP($B22,'Team Details'!$A$4:$G$25,7,FALSE),"")</f>
        <v>0</v>
      </c>
      <c r="K22" s="17">
        <f>IF($C22&lt;&gt;0,E22*$C22,"")</f>
        <v>4</v>
      </c>
      <c r="L22" s="12">
        <f>IF($C22&lt;&gt;0,F22*$C22,"")</f>
        <v>0</v>
      </c>
      <c r="M22" s="12">
        <f>IF($C22&lt;&gt;0,G22*$C22,"")</f>
        <v>4</v>
      </c>
      <c r="N22" s="12">
        <f>IF($C22&lt;&gt;0,H22*$C22,"")</f>
        <v>0</v>
      </c>
      <c r="O22" s="18">
        <f>IF($C22&lt;&gt;0,I22*$C22,"")</f>
        <v>0</v>
      </c>
    </row>
    <row r="23" spans="1:15">
      <c r="A23" s="39"/>
      <c r="B23" s="36" t="s">
        <v>106</v>
      </c>
      <c r="C23" s="46">
        <v>2</v>
      </c>
      <c r="D23" s="12"/>
      <c r="E23" s="12">
        <f>IF($C23&lt;&gt;0,VLOOKUP($B23,'Team Details'!$A$4:$G$25,3,FALSE),"")</f>
        <v>4</v>
      </c>
      <c r="F23" s="12">
        <f>IF($C23&lt;&gt;0,VLOOKUP($B23,'Team Details'!$A$4:$G$25,4,FALSE),"")</f>
        <v>4</v>
      </c>
      <c r="G23" s="12">
        <f>IF($C23&lt;&gt;0,VLOOKUP($B23,'Team Details'!$A$4:$G$25,5,FALSE),"")</f>
        <v>0</v>
      </c>
      <c r="H23" s="12">
        <f>IF($C23&lt;&gt;0,VLOOKUP($B23,'Team Details'!$A$4:$G$25,6,FALSE),"")</f>
        <v>4</v>
      </c>
      <c r="I23" s="18">
        <f>IF($C23&lt;&gt;0,VLOOKUP($B23,'Team Details'!$A$4:$G$25,7,FALSE),"")</f>
        <v>0</v>
      </c>
      <c r="K23" s="17">
        <f>IF($C23&lt;&gt;0,E23*$C23,"")</f>
        <v>8</v>
      </c>
      <c r="L23" s="12">
        <f>IF($C23&lt;&gt;0,F23*$C23,"")</f>
        <v>8</v>
      </c>
      <c r="M23" s="12">
        <f>IF($C23&lt;&gt;0,G23*$C23,"")</f>
        <v>0</v>
      </c>
      <c r="N23" s="12">
        <f>IF($C23&lt;&gt;0,H23*$C23,"")</f>
        <v>8</v>
      </c>
      <c r="O23" s="18">
        <f>IF($C23&lt;&gt;0,I23*$C23,"")</f>
        <v>0</v>
      </c>
    </row>
    <row r="24" spans="1:15">
      <c r="A24" s="39"/>
      <c r="B24" s="36" t="s">
        <v>116</v>
      </c>
      <c r="C24" s="46">
        <v>2</v>
      </c>
      <c r="D24" s="12"/>
      <c r="E24" s="12">
        <f>IF($C24&lt;&gt;0,VLOOKUP($B24,'Team Details'!$A$4:$G$25,3,FALSE),"")</f>
        <v>2</v>
      </c>
      <c r="F24" s="12">
        <f>IF($C24&lt;&gt;0,VLOOKUP($B24,'Team Details'!$A$4:$G$25,4,FALSE),"")</f>
        <v>0</v>
      </c>
      <c r="G24" s="12">
        <f>IF($C24&lt;&gt;0,VLOOKUP($B24,'Team Details'!$A$4:$G$25,5,FALSE),"")</f>
        <v>0</v>
      </c>
      <c r="H24" s="12">
        <f>IF($C24&lt;&gt;0,VLOOKUP($B24,'Team Details'!$A$4:$G$25,6,FALSE),"")</f>
        <v>2</v>
      </c>
      <c r="I24" s="18">
        <f>IF($C24&lt;&gt;0,VLOOKUP($B24,'Team Details'!$A$4:$G$25,7,FALSE),"")</f>
        <v>0</v>
      </c>
      <c r="K24" s="17">
        <f>IF($C24&lt;&gt;0,E24*$C24,"")</f>
        <v>4</v>
      </c>
      <c r="L24" s="12">
        <f>IF($C24&lt;&gt;0,F24*$C24,"")</f>
        <v>0</v>
      </c>
      <c r="M24" s="12">
        <f>IF($C24&lt;&gt;0,G24*$C24,"")</f>
        <v>0</v>
      </c>
      <c r="N24" s="12">
        <f>IF($C24&lt;&gt;0,H24*$C24,"")</f>
        <v>4</v>
      </c>
      <c r="O24" s="18">
        <f>IF($C24&lt;&gt;0,I24*$C24,"")</f>
        <v>0</v>
      </c>
    </row>
    <row r="25" spans="1:15">
      <c r="A25" s="39"/>
      <c r="B25" s="36"/>
      <c r="C25" s="46"/>
      <c r="D25" s="12"/>
      <c r="E25" s="12" t="str">
        <f>IF($C25&lt;&gt;0,VLOOKUP($B25,'Team Details'!$A$4:$G$25,3,FALSE),"")</f>
        <v/>
      </c>
      <c r="F25" s="12" t="str">
        <f>IF($C25&lt;&gt;0,VLOOKUP($B25,'Team Details'!$A$4:$G$25,4,FALSE),"")</f>
        <v/>
      </c>
      <c r="G25" s="12" t="str">
        <f>IF($C25&lt;&gt;0,VLOOKUP($B25,'Team Details'!$A$4:$G$25,5,FALSE),"")</f>
        <v/>
      </c>
      <c r="H25" s="12" t="str">
        <f>IF($C25&lt;&gt;0,VLOOKUP($B25,'Team Details'!$A$4:$G$25,6,FALSE),"")</f>
        <v/>
      </c>
      <c r="I25" s="18" t="str">
        <f>IF($C25&lt;&gt;0,VLOOKUP($B25,'Team Details'!$A$4:$G$25,7,FALSE),"")</f>
        <v/>
      </c>
      <c r="K25" s="17" t="str">
        <f>IF($C25&lt;&gt;0,E25*$C25,"")</f>
        <v/>
      </c>
      <c r="L25" s="12" t="str">
        <f>IF($C25&lt;&gt;0,F25*$C25,"")</f>
        <v/>
      </c>
      <c r="M25" s="12" t="str">
        <f>IF($C25&lt;&gt;0,G25*$C25,"")</f>
        <v/>
      </c>
      <c r="N25" s="12" t="str">
        <f>IF($C25&lt;&gt;0,H25*$C25,"")</f>
        <v/>
      </c>
      <c r="O25" s="18" t="str">
        <f>IF($C25&lt;&gt;0,I25*$C25,"")</f>
        <v/>
      </c>
    </row>
    <row r="26" spans="1:15">
      <c r="A26" s="39" t="s">
        <v>100</v>
      </c>
      <c r="B26" s="36" t="s">
        <v>105</v>
      </c>
      <c r="C26" s="46">
        <v>1</v>
      </c>
      <c r="D26" s="12"/>
      <c r="E26" s="12">
        <f>IF($C26&lt;&gt;0,VLOOKUP($B26,'Team Details'!$A$4:$G$25,3,FALSE),"")</f>
        <v>4</v>
      </c>
      <c r="F26" s="12">
        <f>IF($C26&lt;&gt;0,VLOOKUP($B26,'Team Details'!$A$4:$G$25,4,FALSE),"")</f>
        <v>0</v>
      </c>
      <c r="G26" s="12">
        <f>IF($C26&lt;&gt;0,VLOOKUP($B26,'Team Details'!$A$4:$G$25,5,FALSE),"")</f>
        <v>4</v>
      </c>
      <c r="H26" s="12">
        <f>IF($C26&lt;&gt;0,VLOOKUP($B26,'Team Details'!$A$4:$G$25,6,FALSE),"")</f>
        <v>0</v>
      </c>
      <c r="I26" s="18">
        <f>IF($C26&lt;&gt;0,VLOOKUP($B26,'Team Details'!$A$4:$G$25,7,FALSE),"")</f>
        <v>0</v>
      </c>
      <c r="K26" s="17">
        <f>IF($C26&lt;&gt;0,E26*$C26,"")</f>
        <v>4</v>
      </c>
      <c r="L26" s="12">
        <f>IF($C26&lt;&gt;0,F26*$C26,"")</f>
        <v>0</v>
      </c>
      <c r="M26" s="12">
        <f>IF($C26&lt;&gt;0,G26*$C26,"")</f>
        <v>4</v>
      </c>
      <c r="N26" s="12">
        <f>IF($C26&lt;&gt;0,H26*$C26,"")</f>
        <v>0</v>
      </c>
      <c r="O26" s="18">
        <f>IF($C26&lt;&gt;0,I26*$C26,"")</f>
        <v>0</v>
      </c>
    </row>
    <row r="27" spans="1:15">
      <c r="A27" s="39"/>
      <c r="B27" s="36"/>
      <c r="C27" s="46"/>
      <c r="D27" s="12"/>
      <c r="E27" s="12" t="str">
        <f>IF($C27&lt;&gt;0,VLOOKUP($B27,'Team Details'!$A$4:$G$25,3,FALSE),"")</f>
        <v/>
      </c>
      <c r="F27" s="12" t="str">
        <f>IF($C27&lt;&gt;0,VLOOKUP($B27,'Team Details'!$A$4:$G$25,4,FALSE),"")</f>
        <v/>
      </c>
      <c r="G27" s="12" t="str">
        <f>IF($C27&lt;&gt;0,VLOOKUP($B27,'Team Details'!$A$4:$G$25,5,FALSE),"")</f>
        <v/>
      </c>
      <c r="H27" s="12" t="str">
        <f>IF($C27&lt;&gt;0,VLOOKUP($B27,'Team Details'!$A$4:$G$25,6,FALSE),"")</f>
        <v/>
      </c>
      <c r="I27" s="18" t="str">
        <f>IF($C27&lt;&gt;0,VLOOKUP($B27,'Team Details'!$A$4:$G$25,7,FALSE),"")</f>
        <v/>
      </c>
      <c r="K27" s="17" t="str">
        <f>IF($C27&lt;&gt;0,E27*$C27,"")</f>
        <v/>
      </c>
      <c r="L27" s="12" t="str">
        <f>IF($C27&lt;&gt;0,F27*$C27,"")</f>
        <v/>
      </c>
      <c r="M27" s="12" t="str">
        <f>IF($C27&lt;&gt;0,G27*$C27,"")</f>
        <v/>
      </c>
      <c r="N27" s="12" t="str">
        <f>IF($C27&lt;&gt;0,H27*$C27,"")</f>
        <v/>
      </c>
      <c r="O27" s="18" t="str">
        <f>IF($C27&lt;&gt;0,I27*$C27,"")</f>
        <v/>
      </c>
    </row>
    <row r="28" spans="1:15">
      <c r="A28" s="39" t="s">
        <v>103</v>
      </c>
      <c r="B28" s="36" t="s">
        <v>109</v>
      </c>
      <c r="C28" s="46">
        <v>2</v>
      </c>
      <c r="D28" s="12"/>
      <c r="E28" s="12">
        <f>IF($C28&lt;&gt;0,VLOOKUP($B28,'Team Details'!$A$4:$G$25,3,FALSE),"")</f>
        <v>4</v>
      </c>
      <c r="F28" s="12">
        <f>IF($C28&lt;&gt;0,VLOOKUP($B28,'Team Details'!$A$4:$G$25,4,FALSE),"")</f>
        <v>0</v>
      </c>
      <c r="G28" s="12">
        <f>IF($C28&lt;&gt;0,VLOOKUP($B28,'Team Details'!$A$4:$G$25,5,FALSE),"")</f>
        <v>4</v>
      </c>
      <c r="H28" s="12">
        <f>IF($C28&lt;&gt;0,VLOOKUP($B28,'Team Details'!$A$4:$G$25,6,FALSE),"")</f>
        <v>0</v>
      </c>
      <c r="I28" s="18">
        <f>IF($C28&lt;&gt;0,VLOOKUP($B28,'Team Details'!$A$4:$G$25,7,FALSE),"")</f>
        <v>4</v>
      </c>
      <c r="K28" s="17">
        <f>IF($C28&lt;&gt;0,E28*$C28,"")</f>
        <v>8</v>
      </c>
      <c r="L28" s="12">
        <f>IF($C28&lt;&gt;0,F28*$C28,"")</f>
        <v>0</v>
      </c>
      <c r="M28" s="12">
        <f>IF($C28&lt;&gt;0,G28*$C28,"")</f>
        <v>8</v>
      </c>
      <c r="N28" s="12">
        <f>IF($C28&lt;&gt;0,H28*$C28,"")</f>
        <v>0</v>
      </c>
      <c r="O28" s="18">
        <f>IF($C28&lt;&gt;0,I28*$C28,"")</f>
        <v>8</v>
      </c>
    </row>
    <row r="29" spans="1:15">
      <c r="A29" s="39"/>
      <c r="B29" s="36" t="s">
        <v>14</v>
      </c>
      <c r="C29" s="46">
        <v>1</v>
      </c>
      <c r="D29" s="12"/>
      <c r="E29" s="12">
        <f>IF($C29&lt;&gt;0,VLOOKUP($B29,'Team Details'!$A$4:$G$25,3,FALSE),"")</f>
        <v>7</v>
      </c>
      <c r="F29" s="12">
        <f>IF($C29&lt;&gt;0,VLOOKUP($B29,'Team Details'!$A$4:$G$25,4,FALSE),"")</f>
        <v>0</v>
      </c>
      <c r="G29" s="12">
        <f>IF($C29&lt;&gt;0,VLOOKUP($B29,'Team Details'!$A$4:$G$25,5,FALSE),"")</f>
        <v>7</v>
      </c>
      <c r="H29" s="12">
        <f>IF($C29&lt;&gt;0,VLOOKUP($B29,'Team Details'!$A$4:$G$25,6,FALSE),"")</f>
        <v>0</v>
      </c>
      <c r="I29" s="18">
        <f>IF($C29&lt;&gt;0,VLOOKUP($B29,'Team Details'!$A$4:$G$25,7,FALSE),"")</f>
        <v>7</v>
      </c>
      <c r="K29" s="17">
        <f>IF($C29&lt;&gt;0,E29*$C29,"")</f>
        <v>7</v>
      </c>
      <c r="L29" s="12">
        <f>IF($C29&lt;&gt;0,F29*$C29,"")</f>
        <v>0</v>
      </c>
      <c r="M29" s="12">
        <f>IF($C29&lt;&gt;0,G29*$C29,"")</f>
        <v>7</v>
      </c>
      <c r="N29" s="12">
        <f>IF($C29&lt;&gt;0,H29*$C29,"")</f>
        <v>0</v>
      </c>
      <c r="O29" s="18">
        <f>IF($C29&lt;&gt;0,I29*$C29,"")</f>
        <v>7</v>
      </c>
    </row>
    <row r="30" spans="1:15">
      <c r="A30" s="39"/>
      <c r="B30" s="36" t="s">
        <v>104</v>
      </c>
      <c r="C30" s="46">
        <v>1</v>
      </c>
      <c r="D30" s="12"/>
      <c r="E30" s="12">
        <f>IF($C30&lt;&gt;0,VLOOKUP($B30,'Team Details'!$A$4:$G$25,3,FALSE),"")</f>
        <v>5</v>
      </c>
      <c r="F30" s="12">
        <f>IF($C30&lt;&gt;0,VLOOKUP($B30,'Team Details'!$A$4:$G$25,4,FALSE),"")</f>
        <v>0</v>
      </c>
      <c r="G30" s="12">
        <f>IF($C30&lt;&gt;0,VLOOKUP($B30,'Team Details'!$A$4:$G$25,5,FALSE),"")</f>
        <v>5</v>
      </c>
      <c r="H30" s="12">
        <f>IF($C30&lt;&gt;0,VLOOKUP($B30,'Team Details'!$A$4:$G$25,6,FALSE),"")</f>
        <v>0</v>
      </c>
      <c r="I30" s="18">
        <f>IF($C30&lt;&gt;0,VLOOKUP($B30,'Team Details'!$A$4:$G$25,7,FALSE),"")</f>
        <v>0</v>
      </c>
      <c r="K30" s="17">
        <f>IF($C30&lt;&gt;0,E30*$C30,"")</f>
        <v>5</v>
      </c>
      <c r="L30" s="12">
        <f>IF($C30&lt;&gt;0,F30*$C30,"")</f>
        <v>0</v>
      </c>
      <c r="M30" s="12">
        <f>IF($C30&lt;&gt;0,G30*$C30,"")</f>
        <v>5</v>
      </c>
      <c r="N30" s="12">
        <f>IF($C30&lt;&gt;0,H30*$C30,"")</f>
        <v>0</v>
      </c>
      <c r="O30" s="18">
        <f>IF($C30&lt;&gt;0,I30*$C30,"")</f>
        <v>0</v>
      </c>
    </row>
    <row r="31" spans="1:15">
      <c r="A31" s="39"/>
      <c r="B31" s="36"/>
      <c r="C31" s="46"/>
      <c r="D31" s="12"/>
      <c r="E31" s="12" t="str">
        <f>IF($C31&lt;&gt;0,VLOOKUP($B31,'Team Details'!$A$4:$G$25,3,FALSE),"")</f>
        <v/>
      </c>
      <c r="F31" s="12" t="str">
        <f>IF($C31&lt;&gt;0,VLOOKUP($B31,'Team Details'!$A$4:$G$25,4,FALSE),"")</f>
        <v/>
      </c>
      <c r="G31" s="12" t="str">
        <f>IF($C31&lt;&gt;0,VLOOKUP($B31,'Team Details'!$A$4:$G$25,5,FALSE),"")</f>
        <v/>
      </c>
      <c r="H31" s="12" t="str">
        <f>IF($C31&lt;&gt;0,VLOOKUP($B31,'Team Details'!$A$4:$G$25,6,FALSE),"")</f>
        <v/>
      </c>
      <c r="I31" s="18" t="str">
        <f>IF($C31&lt;&gt;0,VLOOKUP($B31,'Team Details'!$A$4:$G$25,7,FALSE),"")</f>
        <v/>
      </c>
      <c r="K31" s="17" t="str">
        <f>IF($C31&lt;&gt;0,E31*$C31,"")</f>
        <v/>
      </c>
      <c r="L31" s="12" t="str">
        <f>IF($C31&lt;&gt;0,F31*$C31,"")</f>
        <v/>
      </c>
      <c r="M31" s="12" t="str">
        <f>IF($C31&lt;&gt;0,G31*$C31,"")</f>
        <v/>
      </c>
      <c r="N31" s="12" t="str">
        <f>IF($C31&lt;&gt;0,H31*$C31,"")</f>
        <v/>
      </c>
      <c r="O31" s="18" t="str">
        <f>IF($C31&lt;&gt;0,I31*$C31,"")</f>
        <v/>
      </c>
    </row>
    <row r="32" spans="1:15">
      <c r="A32" s="39"/>
      <c r="B32" s="36"/>
      <c r="C32" s="46"/>
      <c r="D32" s="12"/>
      <c r="E32" s="12" t="str">
        <f>IF($C32&lt;&gt;0,VLOOKUP($B32,'Team Details'!$A$4:$G$25,3,FALSE),"")</f>
        <v/>
      </c>
      <c r="F32" s="12" t="str">
        <f>IF($C32&lt;&gt;0,VLOOKUP($B32,'Team Details'!$A$4:$G$25,4,FALSE),"")</f>
        <v/>
      </c>
      <c r="G32" s="12" t="str">
        <f>IF($C32&lt;&gt;0,VLOOKUP($B32,'Team Details'!$A$4:$G$25,5,FALSE),"")</f>
        <v/>
      </c>
      <c r="H32" s="12" t="str">
        <f>IF($C32&lt;&gt;0,VLOOKUP($B32,'Team Details'!$A$4:$G$25,6,FALSE),"")</f>
        <v/>
      </c>
      <c r="I32" s="18" t="str">
        <f>IF($C32&lt;&gt;0,VLOOKUP($B32,'Team Details'!$A$4:$G$25,7,FALSE),"")</f>
        <v/>
      </c>
      <c r="K32" s="17" t="str">
        <f>IF($C32&lt;&gt;0,E32*$C32,"")</f>
        <v/>
      </c>
      <c r="L32" s="12" t="str">
        <f>IF($C32&lt;&gt;0,F32*$C32,"")</f>
        <v/>
      </c>
      <c r="M32" s="12" t="str">
        <f>IF($C32&lt;&gt;0,G32*$C32,"")</f>
        <v/>
      </c>
      <c r="N32" s="12" t="str">
        <f>IF($C32&lt;&gt;0,H32*$C32,"")</f>
        <v/>
      </c>
      <c r="O32" s="18" t="str">
        <f>IF($C32&lt;&gt;0,I32*$C32,"")</f>
        <v/>
      </c>
    </row>
    <row r="33" spans="1:15" ht="15.75" thickBot="1">
      <c r="A33" s="39"/>
      <c r="B33" s="37"/>
      <c r="C33" s="47"/>
      <c r="D33" s="22"/>
      <c r="E33" s="22" t="str">
        <f>IF($C33&lt;&gt;0,VLOOKUP($B33,'Team Details'!$A$4:$G$25,3,FALSE),"")</f>
        <v/>
      </c>
      <c r="F33" s="22" t="str">
        <f>IF($C33&lt;&gt;0,VLOOKUP($B33,'Team Details'!$A$4:$G$25,4,FALSE),"")</f>
        <v/>
      </c>
      <c r="G33" s="22" t="str">
        <f>IF($C33&lt;&gt;0,VLOOKUP($B33,'Team Details'!$A$4:$G$25,5,FALSE),"")</f>
        <v/>
      </c>
      <c r="H33" s="22" t="str">
        <f>IF($C33&lt;&gt;0,VLOOKUP($B33,'Team Details'!$A$4:$G$25,6,FALSE),"")</f>
        <v/>
      </c>
      <c r="I33" s="23" t="str">
        <f>IF($C33&lt;&gt;0,VLOOKUP($B33,'Team Details'!$A$4:$G$25,7,FALSE),"")</f>
        <v/>
      </c>
      <c r="K33" s="21" t="str">
        <f>IF($C33&lt;&gt;0,E33*$C33,"")</f>
        <v/>
      </c>
      <c r="L33" s="22" t="str">
        <f>IF($C33&lt;&gt;0,F33*$C33,"")</f>
        <v/>
      </c>
      <c r="M33" s="22" t="str">
        <f>IF($C33&lt;&gt;0,G33*$C33,"")</f>
        <v/>
      </c>
      <c r="N33" s="22" t="str">
        <f>IF($C33&lt;&gt;0,H33*$C33,"")</f>
        <v/>
      </c>
      <c r="O33" s="23" t="str">
        <f>IF($C33&lt;&gt;0,I33*$C33,"")</f>
        <v/>
      </c>
    </row>
    <row r="34" spans="1:15">
      <c r="B34" s="8"/>
      <c r="C34" s="9"/>
      <c r="D34" s="9"/>
      <c r="E34" s="9"/>
      <c r="F34" s="9"/>
      <c r="G34" s="9"/>
      <c r="H34" s="9"/>
      <c r="I34" s="10"/>
      <c r="K34" s="8"/>
      <c r="L34" s="9"/>
      <c r="M34" s="9"/>
      <c r="N34" s="9"/>
      <c r="O34" s="10"/>
    </row>
    <row r="35" spans="1:15" ht="15.75" thickBot="1">
      <c r="B35" s="8" t="s">
        <v>10</v>
      </c>
      <c r="C35" s="38"/>
      <c r="D35" s="38"/>
      <c r="E35" s="38"/>
      <c r="F35" s="38"/>
      <c r="G35" s="38"/>
      <c r="H35" s="38"/>
      <c r="I35" s="43"/>
      <c r="J35" t="s">
        <v>122</v>
      </c>
      <c r="K35" s="21">
        <f>SUM(K6:K33)</f>
        <v>177</v>
      </c>
      <c r="L35" s="22">
        <f t="shared" ref="L35:O35" si="0">SUM(L6:L33)</f>
        <v>14</v>
      </c>
      <c r="M35" s="22">
        <f t="shared" si="0"/>
        <v>159</v>
      </c>
      <c r="N35" s="22">
        <f t="shared" si="0"/>
        <v>94</v>
      </c>
      <c r="O35" s="23">
        <f t="shared" si="0"/>
        <v>36</v>
      </c>
    </row>
    <row r="36" spans="1:15">
      <c r="B36" s="8"/>
      <c r="C36" s="38"/>
      <c r="D36" s="38"/>
      <c r="E36" s="38"/>
      <c r="F36" s="38"/>
      <c r="G36" s="38"/>
      <c r="H36" s="38"/>
      <c r="I36" s="43"/>
    </row>
    <row r="37" spans="1:15">
      <c r="B37" s="8"/>
      <c r="C37" s="38"/>
      <c r="D37" s="38"/>
      <c r="E37" s="38"/>
      <c r="F37" s="38"/>
      <c r="G37" s="38"/>
      <c r="H37" s="38"/>
      <c r="I37" s="43"/>
    </row>
    <row r="38" spans="1:15">
      <c r="B38" s="8" t="s">
        <v>11</v>
      </c>
      <c r="C38" s="38"/>
      <c r="D38" s="38"/>
      <c r="E38" s="38"/>
      <c r="F38" s="38"/>
      <c r="G38" s="38"/>
      <c r="H38" s="38"/>
      <c r="I38" s="43"/>
    </row>
    <row r="39" spans="1:15" ht="15.75" thickBot="1">
      <c r="B39" s="11" t="s">
        <v>12</v>
      </c>
      <c r="C39" s="44"/>
      <c r="D39" s="44"/>
      <c r="E39" s="44"/>
      <c r="F39" s="44"/>
      <c r="G39" s="44"/>
      <c r="H39" s="44"/>
      <c r="I39" s="45"/>
    </row>
  </sheetData>
  <sheetProtection sheet="1" objects="1" scenarios="1" selectLockedCells="1"/>
  <dataValidations count="1">
    <dataValidation type="list" allowBlank="1" showInputMessage="1" showErrorMessage="1" sqref="B6:B33">
      <formula1>'Team Details'!A$4:A$25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O79"/>
  <sheetViews>
    <sheetView topLeftCell="A45" workbookViewId="0">
      <selection activeCell="A12" sqref="A12:C73"/>
    </sheetView>
  </sheetViews>
  <sheetFormatPr defaultRowHeight="15"/>
  <cols>
    <col min="1" max="1" width="20.28515625" customWidth="1"/>
    <col min="2" max="2" width="23.85546875" customWidth="1"/>
    <col min="13" max="13" width="10.7109375" customWidth="1"/>
    <col min="14" max="14" width="10.85546875" customWidth="1"/>
  </cols>
  <sheetData>
    <row r="3" spans="1:15" ht="15.75" thickBot="1"/>
    <row r="4" spans="1:15">
      <c r="C4" s="3" t="s">
        <v>7</v>
      </c>
      <c r="D4" s="4" t="s">
        <v>0</v>
      </c>
      <c r="E4" s="4" t="s">
        <v>2</v>
      </c>
      <c r="F4" s="4" t="s">
        <v>1</v>
      </c>
      <c r="G4" s="5" t="s">
        <v>3</v>
      </c>
    </row>
    <row r="5" spans="1:15" ht="15.75" thickBot="1">
      <c r="C5" s="40">
        <v>0</v>
      </c>
      <c r="D5" s="41">
        <v>0</v>
      </c>
      <c r="E5" s="41">
        <v>0</v>
      </c>
      <c r="F5" s="41">
        <v>0</v>
      </c>
      <c r="G5" s="42">
        <v>0</v>
      </c>
    </row>
    <row r="7" spans="1:15" ht="15.75" thickBot="1"/>
    <row r="8" spans="1:15">
      <c r="B8" s="14" t="s">
        <v>38</v>
      </c>
      <c r="C8" s="6"/>
      <c r="D8" s="6"/>
      <c r="E8" s="6"/>
      <c r="F8" s="6"/>
      <c r="G8" s="6"/>
      <c r="H8" s="6"/>
      <c r="I8" s="7"/>
      <c r="J8" s="9"/>
      <c r="K8" s="9"/>
      <c r="L8" s="9"/>
      <c r="M8" s="9"/>
      <c r="N8" s="9"/>
      <c r="O8" s="9"/>
    </row>
    <row r="9" spans="1:15">
      <c r="B9" s="8"/>
      <c r="C9" s="9"/>
      <c r="D9" s="9"/>
      <c r="E9" s="9"/>
      <c r="F9" s="9"/>
      <c r="G9" s="9"/>
      <c r="H9" s="9"/>
      <c r="I9" s="10"/>
      <c r="J9" s="9"/>
      <c r="K9" s="9"/>
      <c r="L9" s="9"/>
      <c r="M9" s="9"/>
      <c r="N9" s="9"/>
      <c r="O9" s="9"/>
    </row>
    <row r="10" spans="1:15" ht="15.75" thickBot="1">
      <c r="B10" s="8"/>
      <c r="C10" s="9"/>
      <c r="D10" s="9"/>
      <c r="E10" s="9"/>
      <c r="F10" s="9"/>
      <c r="G10" s="13" t="s">
        <v>9</v>
      </c>
      <c r="H10" s="9"/>
      <c r="I10" s="10"/>
      <c r="J10" s="9"/>
      <c r="K10" s="9"/>
      <c r="L10" s="9"/>
      <c r="M10" s="9"/>
      <c r="N10" s="9"/>
      <c r="O10" s="9"/>
    </row>
    <row r="11" spans="1:15">
      <c r="A11" s="1" t="s">
        <v>107</v>
      </c>
      <c r="B11" s="15" t="s">
        <v>37</v>
      </c>
      <c r="C11" s="2" t="s">
        <v>6</v>
      </c>
      <c r="D11" s="2"/>
      <c r="E11" s="2" t="s">
        <v>7</v>
      </c>
      <c r="F11" s="2" t="s">
        <v>0</v>
      </c>
      <c r="G11" s="2" t="s">
        <v>2</v>
      </c>
      <c r="H11" s="2" t="s">
        <v>1</v>
      </c>
      <c r="I11" s="16" t="s">
        <v>3</v>
      </c>
      <c r="J11" s="9"/>
      <c r="K11" s="31" t="s">
        <v>7</v>
      </c>
      <c r="L11" s="32" t="s">
        <v>0</v>
      </c>
      <c r="M11" s="32" t="s">
        <v>2</v>
      </c>
      <c r="N11" s="32" t="s">
        <v>1</v>
      </c>
      <c r="O11" s="33" t="s">
        <v>3</v>
      </c>
    </row>
    <row r="12" spans="1:15">
      <c r="A12" s="38"/>
      <c r="B12" s="36"/>
      <c r="C12" s="46"/>
      <c r="D12" s="12"/>
      <c r="E12" s="12" t="str">
        <f>IF(C12&lt;&gt;0,VLOOKUP($B12,'Room Details'!$A$4:$H$81,4,FALSE),"")</f>
        <v/>
      </c>
      <c r="F12" s="12" t="str">
        <f>IF(C12&lt;&gt;0,VLOOKUP($B12,'Room Details'!$A$4:$H$81,5,FALSE),"")</f>
        <v/>
      </c>
      <c r="G12" s="12" t="str">
        <f>IF(C12&lt;&gt;0,VLOOKUP($B12,'Room Details'!$A$4:$H$81,6,FALSE),"")</f>
        <v/>
      </c>
      <c r="H12" s="12" t="str">
        <f>IF(C12&lt;&gt;0,VLOOKUP($B12,'Room Details'!$A$4:$H$81,7,FALSE),"")</f>
        <v/>
      </c>
      <c r="I12" s="18" t="str">
        <f>IF(C12&lt;&gt;0,VLOOKUP($B12,'Room Details'!$A$4:$H$81,8,FALSE),"")</f>
        <v/>
      </c>
      <c r="J12" s="9"/>
      <c r="K12" s="17" t="str">
        <f>IF($C12&lt;&gt;0,$C12*E12,"")</f>
        <v/>
      </c>
      <c r="L12" s="12" t="str">
        <f t="shared" ref="L12:O27" si="0">IF($C12&lt;&gt;0,$C12*F12,"")</f>
        <v/>
      </c>
      <c r="M12" s="12" t="str">
        <f t="shared" si="0"/>
        <v/>
      </c>
      <c r="N12" s="12" t="str">
        <f t="shared" si="0"/>
        <v/>
      </c>
      <c r="O12" s="18" t="str">
        <f t="shared" si="0"/>
        <v/>
      </c>
    </row>
    <row r="13" spans="1:15">
      <c r="A13" s="38"/>
      <c r="B13" s="36"/>
      <c r="C13" s="46"/>
      <c r="D13" s="12"/>
      <c r="E13" s="12" t="str">
        <f>IF(C13&lt;&gt;0,VLOOKUP($B13,'Room Details'!$A$4:$H$81,4,FALSE),"")</f>
        <v/>
      </c>
      <c r="F13" s="12" t="str">
        <f>IF(C13&lt;&gt;0,VLOOKUP($B13,'Room Details'!$A$4:$H$81,5,FALSE),"")</f>
        <v/>
      </c>
      <c r="G13" s="12" t="str">
        <f>IF(C13&lt;&gt;0,VLOOKUP($B13,'Room Details'!$A$4:$H$81,6,FALSE),"")</f>
        <v/>
      </c>
      <c r="H13" s="12" t="str">
        <f>IF(C13&lt;&gt;0,VLOOKUP($B13,'Room Details'!$A$4:$H$81,7,FALSE),"")</f>
        <v/>
      </c>
      <c r="I13" s="18" t="str">
        <f>IF(C13&lt;&gt;0,VLOOKUP($B13,'Room Details'!$A$4:$H$81,8,FALSE),"")</f>
        <v/>
      </c>
      <c r="J13" s="9"/>
      <c r="K13" s="17" t="str">
        <f t="shared" ref="K13:O28" si="1">IF($C13&lt;&gt;0,$C13*E13,"")</f>
        <v/>
      </c>
      <c r="L13" s="12" t="str">
        <f t="shared" si="0"/>
        <v/>
      </c>
      <c r="M13" s="12" t="str">
        <f t="shared" si="0"/>
        <v/>
      </c>
      <c r="N13" s="12" t="str">
        <f t="shared" si="0"/>
        <v/>
      </c>
      <c r="O13" s="18" t="str">
        <f t="shared" si="0"/>
        <v/>
      </c>
    </row>
    <row r="14" spans="1:15">
      <c r="A14" s="38"/>
      <c r="B14" s="36"/>
      <c r="C14" s="46"/>
      <c r="D14" s="12"/>
      <c r="E14" s="12" t="str">
        <f>IF(C14&lt;&gt;0,VLOOKUP($B14,'Room Details'!$A$4:$H$81,4,FALSE),"")</f>
        <v/>
      </c>
      <c r="F14" s="12" t="str">
        <f>IF(C14&lt;&gt;0,VLOOKUP($B14,'Room Details'!$A$4:$H$81,5,FALSE),"")</f>
        <v/>
      </c>
      <c r="G14" s="12" t="str">
        <f>IF(C14&lt;&gt;0,VLOOKUP($B14,'Room Details'!$A$4:$H$81,6,FALSE),"")</f>
        <v/>
      </c>
      <c r="H14" s="12" t="str">
        <f>IF(C14&lt;&gt;0,VLOOKUP($B14,'Room Details'!$A$4:$H$81,7,FALSE),"")</f>
        <v/>
      </c>
      <c r="I14" s="18" t="str">
        <f>IF(C14&lt;&gt;0,VLOOKUP($B14,'Room Details'!$A$4:$H$81,8,FALSE),"")</f>
        <v/>
      </c>
      <c r="J14" s="9"/>
      <c r="K14" s="17" t="str">
        <f t="shared" si="1"/>
        <v/>
      </c>
      <c r="L14" s="12" t="str">
        <f t="shared" si="0"/>
        <v/>
      </c>
      <c r="M14" s="12" t="str">
        <f t="shared" si="0"/>
        <v/>
      </c>
      <c r="N14" s="12" t="str">
        <f t="shared" si="0"/>
        <v/>
      </c>
      <c r="O14" s="18" t="str">
        <f t="shared" si="0"/>
        <v/>
      </c>
    </row>
    <row r="15" spans="1:15">
      <c r="A15" s="38"/>
      <c r="B15" s="36"/>
      <c r="C15" s="46"/>
      <c r="D15" s="12"/>
      <c r="E15" s="12" t="str">
        <f>IF(C15&lt;&gt;0,VLOOKUP($B15,'Room Details'!$A$4:$H$81,4,FALSE),"")</f>
        <v/>
      </c>
      <c r="F15" s="12" t="str">
        <f>IF(C15&lt;&gt;0,VLOOKUP($B15,'Room Details'!$A$4:$H$81,5,FALSE),"")</f>
        <v/>
      </c>
      <c r="G15" s="12" t="str">
        <f>IF(C15&lt;&gt;0,VLOOKUP($B15,'Room Details'!$A$4:$H$81,6,FALSE),"")</f>
        <v/>
      </c>
      <c r="H15" s="12" t="str">
        <f>IF(C15&lt;&gt;0,VLOOKUP($B15,'Room Details'!$A$4:$H$81,7,FALSE),"")</f>
        <v/>
      </c>
      <c r="I15" s="18" t="str">
        <f>IF(C15&lt;&gt;0,VLOOKUP($B15,'Room Details'!$A$4:$H$81,8,FALSE),"")</f>
        <v/>
      </c>
      <c r="J15" s="9"/>
      <c r="K15" s="17" t="str">
        <f t="shared" si="1"/>
        <v/>
      </c>
      <c r="L15" s="12" t="str">
        <f t="shared" si="0"/>
        <v/>
      </c>
      <c r="M15" s="12" t="str">
        <f t="shared" si="0"/>
        <v/>
      </c>
      <c r="N15" s="12" t="str">
        <f t="shared" si="0"/>
        <v/>
      </c>
      <c r="O15" s="18" t="str">
        <f t="shared" si="0"/>
        <v/>
      </c>
    </row>
    <row r="16" spans="1:15">
      <c r="A16" s="38"/>
      <c r="B16" s="36"/>
      <c r="C16" s="46"/>
      <c r="D16" s="12"/>
      <c r="E16" s="12" t="str">
        <f>IF(C16&lt;&gt;0,VLOOKUP($B16,'Room Details'!$A$4:$H$81,4,FALSE),"")</f>
        <v/>
      </c>
      <c r="F16" s="12" t="str">
        <f>IF(C16&lt;&gt;0,VLOOKUP($B16,'Room Details'!$A$4:$H$81,5,FALSE),"")</f>
        <v/>
      </c>
      <c r="G16" s="12" t="str">
        <f>IF(C16&lt;&gt;0,VLOOKUP($B16,'Room Details'!$A$4:$H$81,6,FALSE),"")</f>
        <v/>
      </c>
      <c r="H16" s="12" t="str">
        <f>IF(C16&lt;&gt;0,VLOOKUP($B16,'Room Details'!$A$4:$H$81,7,FALSE),"")</f>
        <v/>
      </c>
      <c r="I16" s="18" t="str">
        <f>IF(C16&lt;&gt;0,VLOOKUP($B16,'Room Details'!$A$4:$H$81,8,FALSE),"")</f>
        <v/>
      </c>
      <c r="J16" s="9"/>
      <c r="K16" s="17" t="str">
        <f t="shared" si="1"/>
        <v/>
      </c>
      <c r="L16" s="12" t="str">
        <f t="shared" si="0"/>
        <v/>
      </c>
      <c r="M16" s="12" t="str">
        <f t="shared" si="0"/>
        <v/>
      </c>
      <c r="N16" s="12" t="str">
        <f t="shared" si="0"/>
        <v/>
      </c>
      <c r="O16" s="18" t="str">
        <f t="shared" si="0"/>
        <v/>
      </c>
    </row>
    <row r="17" spans="1:15">
      <c r="A17" s="38"/>
      <c r="B17" s="36"/>
      <c r="C17" s="46"/>
      <c r="D17" s="12"/>
      <c r="E17" s="12" t="str">
        <f>IF(C17&lt;&gt;0,VLOOKUP($B17,'Room Details'!$A$4:$H$81,4,FALSE),"")</f>
        <v/>
      </c>
      <c r="F17" s="12" t="str">
        <f>IF(C17&lt;&gt;0,VLOOKUP($B17,'Room Details'!$A$4:$H$81,5,FALSE),"")</f>
        <v/>
      </c>
      <c r="G17" s="12" t="str">
        <f>IF(C17&lt;&gt;0,VLOOKUP($B17,'Room Details'!$A$4:$H$81,6,FALSE),"")</f>
        <v/>
      </c>
      <c r="H17" s="12" t="str">
        <f>IF(C17&lt;&gt;0,VLOOKUP($B17,'Room Details'!$A$4:$H$81,7,FALSE),"")</f>
        <v/>
      </c>
      <c r="I17" s="18" t="str">
        <f>IF(C17&lt;&gt;0,VLOOKUP($B17,'Room Details'!$A$4:$H$81,8,FALSE),"")</f>
        <v/>
      </c>
      <c r="J17" s="9"/>
      <c r="K17" s="17" t="str">
        <f t="shared" si="1"/>
        <v/>
      </c>
      <c r="L17" s="12" t="str">
        <f t="shared" si="0"/>
        <v/>
      </c>
      <c r="M17" s="12" t="str">
        <f t="shared" si="0"/>
        <v/>
      </c>
      <c r="N17" s="12" t="str">
        <f t="shared" si="0"/>
        <v/>
      </c>
      <c r="O17" s="18" t="str">
        <f t="shared" si="0"/>
        <v/>
      </c>
    </row>
    <row r="18" spans="1:15">
      <c r="A18" s="38"/>
      <c r="B18" s="36"/>
      <c r="C18" s="46"/>
      <c r="D18" s="12"/>
      <c r="E18" s="12" t="str">
        <f>IF(C18&lt;&gt;0,VLOOKUP($B18,'Room Details'!$A$4:$H$81,4,FALSE),"")</f>
        <v/>
      </c>
      <c r="F18" s="12" t="str">
        <f>IF(C18&lt;&gt;0,VLOOKUP($B18,'Room Details'!$A$4:$H$81,5,FALSE),"")</f>
        <v/>
      </c>
      <c r="G18" s="12" t="str">
        <f>IF(C18&lt;&gt;0,VLOOKUP($B18,'Room Details'!$A$4:$H$81,6,FALSE),"")</f>
        <v/>
      </c>
      <c r="H18" s="12" t="str">
        <f>IF(C18&lt;&gt;0,VLOOKUP($B18,'Room Details'!$A$4:$H$81,7,FALSE),"")</f>
        <v/>
      </c>
      <c r="I18" s="18" t="str">
        <f>IF(C18&lt;&gt;0,VLOOKUP($B18,'Room Details'!$A$4:$H$81,8,FALSE),"")</f>
        <v/>
      </c>
      <c r="J18" s="9"/>
      <c r="K18" s="17" t="str">
        <f t="shared" si="1"/>
        <v/>
      </c>
      <c r="L18" s="12" t="str">
        <f t="shared" si="0"/>
        <v/>
      </c>
      <c r="M18" s="12" t="str">
        <f t="shared" si="0"/>
        <v/>
      </c>
      <c r="N18" s="12" t="str">
        <f t="shared" si="0"/>
        <v/>
      </c>
      <c r="O18" s="18" t="str">
        <f t="shared" si="0"/>
        <v/>
      </c>
    </row>
    <row r="19" spans="1:15">
      <c r="A19" s="38"/>
      <c r="B19" s="36"/>
      <c r="C19" s="46"/>
      <c r="D19" s="12"/>
      <c r="E19" s="12" t="str">
        <f>IF(C19&lt;&gt;0,VLOOKUP($B19,'Room Details'!$A$4:$H$81,4,FALSE),"")</f>
        <v/>
      </c>
      <c r="F19" s="12" t="str">
        <f>IF(C19&lt;&gt;0,VLOOKUP($B19,'Room Details'!$A$4:$H$81,5,FALSE),"")</f>
        <v/>
      </c>
      <c r="G19" s="12" t="str">
        <f>IF(C19&lt;&gt;0,VLOOKUP($B19,'Room Details'!$A$4:$H$81,6,FALSE),"")</f>
        <v/>
      </c>
      <c r="H19" s="12" t="str">
        <f>IF(C19&lt;&gt;0,VLOOKUP($B19,'Room Details'!$A$4:$H$81,7,FALSE),"")</f>
        <v/>
      </c>
      <c r="I19" s="18" t="str">
        <f>IF(C19&lt;&gt;0,VLOOKUP($B19,'Room Details'!$A$4:$H$81,8,FALSE),"")</f>
        <v/>
      </c>
      <c r="J19" s="9"/>
      <c r="K19" s="17" t="str">
        <f t="shared" si="1"/>
        <v/>
      </c>
      <c r="L19" s="12" t="str">
        <f t="shared" si="0"/>
        <v/>
      </c>
      <c r="M19" s="12" t="str">
        <f t="shared" si="0"/>
        <v/>
      </c>
      <c r="N19" s="12" t="str">
        <f t="shared" si="0"/>
        <v/>
      </c>
      <c r="O19" s="18" t="str">
        <f t="shared" si="0"/>
        <v/>
      </c>
    </row>
    <row r="20" spans="1:15">
      <c r="A20" s="38"/>
      <c r="B20" s="36"/>
      <c r="C20" s="46"/>
      <c r="D20" s="12"/>
      <c r="E20" s="12" t="str">
        <f>IF(C20&lt;&gt;0,VLOOKUP($B20,'Room Details'!$A$4:$H$81,4,FALSE),"")</f>
        <v/>
      </c>
      <c r="F20" s="12" t="str">
        <f>IF(C20&lt;&gt;0,VLOOKUP($B20,'Room Details'!$A$4:$H$81,5,FALSE),"")</f>
        <v/>
      </c>
      <c r="G20" s="12" t="str">
        <f>IF(C20&lt;&gt;0,VLOOKUP($B20,'Room Details'!$A$4:$H$81,6,FALSE),"")</f>
        <v/>
      </c>
      <c r="H20" s="12" t="str">
        <f>IF(C20&lt;&gt;0,VLOOKUP($B20,'Room Details'!$A$4:$H$81,7,FALSE),"")</f>
        <v/>
      </c>
      <c r="I20" s="18" t="str">
        <f>IF(C20&lt;&gt;0,VLOOKUP($B20,'Room Details'!$A$4:$H$81,8,FALSE),"")</f>
        <v/>
      </c>
      <c r="J20" s="9"/>
      <c r="K20" s="17" t="str">
        <f t="shared" si="1"/>
        <v/>
      </c>
      <c r="L20" s="12" t="str">
        <f t="shared" si="0"/>
        <v/>
      </c>
      <c r="M20" s="12" t="str">
        <f t="shared" si="0"/>
        <v/>
      </c>
      <c r="N20" s="12" t="str">
        <f t="shared" si="0"/>
        <v/>
      </c>
      <c r="O20" s="18" t="str">
        <f t="shared" si="0"/>
        <v/>
      </c>
    </row>
    <row r="21" spans="1:15">
      <c r="A21" s="38"/>
      <c r="B21" s="36"/>
      <c r="C21" s="46"/>
      <c r="D21" s="12"/>
      <c r="E21" s="12" t="str">
        <f>IF(C21&lt;&gt;0,VLOOKUP($B21,'Room Details'!$A$4:$H$81,4,FALSE),"")</f>
        <v/>
      </c>
      <c r="F21" s="12" t="str">
        <f>IF(C21&lt;&gt;0,VLOOKUP($B21,'Room Details'!$A$4:$H$81,5,FALSE),"")</f>
        <v/>
      </c>
      <c r="G21" s="12" t="str">
        <f>IF(C21&lt;&gt;0,VLOOKUP($B21,'Room Details'!$A$4:$H$81,6,FALSE),"")</f>
        <v/>
      </c>
      <c r="H21" s="12" t="str">
        <f>IF(C21&lt;&gt;0,VLOOKUP($B21,'Room Details'!$A$4:$H$81,7,FALSE),"")</f>
        <v/>
      </c>
      <c r="I21" s="18" t="str">
        <f>IF(C21&lt;&gt;0,VLOOKUP($B21,'Room Details'!$A$4:$H$81,8,FALSE),"")</f>
        <v/>
      </c>
      <c r="J21" s="9"/>
      <c r="K21" s="17" t="str">
        <f t="shared" si="1"/>
        <v/>
      </c>
      <c r="L21" s="12" t="str">
        <f t="shared" si="0"/>
        <v/>
      </c>
      <c r="M21" s="12" t="str">
        <f t="shared" si="0"/>
        <v/>
      </c>
      <c r="N21" s="12" t="str">
        <f t="shared" si="0"/>
        <v/>
      </c>
      <c r="O21" s="18" t="str">
        <f t="shared" si="0"/>
        <v/>
      </c>
    </row>
    <row r="22" spans="1:15">
      <c r="A22" s="38"/>
      <c r="B22" s="36"/>
      <c r="C22" s="46"/>
      <c r="D22" s="12"/>
      <c r="E22" s="12" t="str">
        <f>IF(C22&lt;&gt;0,VLOOKUP($B22,'Room Details'!$A$4:$H$81,4,FALSE),"")</f>
        <v/>
      </c>
      <c r="F22" s="12" t="str">
        <f>IF(C22&lt;&gt;0,VLOOKUP($B22,'Room Details'!$A$4:$H$81,5,FALSE),"")</f>
        <v/>
      </c>
      <c r="G22" s="12" t="str">
        <f>IF(C22&lt;&gt;0,VLOOKUP($B22,'Room Details'!$A$4:$H$81,6,FALSE),"")</f>
        <v/>
      </c>
      <c r="H22" s="12" t="str">
        <f>IF(C22&lt;&gt;0,VLOOKUP($B22,'Room Details'!$A$4:$H$81,7,FALSE),"")</f>
        <v/>
      </c>
      <c r="I22" s="18" t="str">
        <f>IF(C22&lt;&gt;0,VLOOKUP($B22,'Room Details'!$A$4:$H$81,8,FALSE),"")</f>
        <v/>
      </c>
      <c r="J22" s="9"/>
      <c r="K22" s="17" t="str">
        <f t="shared" si="1"/>
        <v/>
      </c>
      <c r="L22" s="12" t="str">
        <f t="shared" si="0"/>
        <v/>
      </c>
      <c r="M22" s="12" t="str">
        <f t="shared" si="0"/>
        <v/>
      </c>
      <c r="N22" s="12" t="str">
        <f t="shared" si="0"/>
        <v/>
      </c>
      <c r="O22" s="18" t="str">
        <f t="shared" si="0"/>
        <v/>
      </c>
    </row>
    <row r="23" spans="1:15">
      <c r="A23" s="38"/>
      <c r="B23" s="36"/>
      <c r="C23" s="46"/>
      <c r="D23" s="12"/>
      <c r="E23" s="12" t="str">
        <f>IF(C23&lt;&gt;0,VLOOKUP($B23,'Room Details'!$A$4:$H$81,4,FALSE),"")</f>
        <v/>
      </c>
      <c r="F23" s="12" t="str">
        <f>IF(C23&lt;&gt;0,VLOOKUP($B23,'Room Details'!$A$4:$H$81,5,FALSE),"")</f>
        <v/>
      </c>
      <c r="G23" s="12" t="str">
        <f>IF(C23&lt;&gt;0,VLOOKUP($B23,'Room Details'!$A$4:$H$81,6,FALSE),"")</f>
        <v/>
      </c>
      <c r="H23" s="12" t="str">
        <f>IF(C23&lt;&gt;0,VLOOKUP($B23,'Room Details'!$A$4:$H$81,7,FALSE),"")</f>
        <v/>
      </c>
      <c r="I23" s="18" t="str">
        <f>IF(C23&lt;&gt;0,VLOOKUP($B23,'Room Details'!$A$4:$H$81,8,FALSE),"")</f>
        <v/>
      </c>
      <c r="J23" s="9"/>
      <c r="K23" s="17" t="str">
        <f t="shared" si="1"/>
        <v/>
      </c>
      <c r="L23" s="12" t="str">
        <f t="shared" si="0"/>
        <v/>
      </c>
      <c r="M23" s="12" t="str">
        <f t="shared" si="0"/>
        <v/>
      </c>
      <c r="N23" s="12" t="str">
        <f t="shared" si="0"/>
        <v/>
      </c>
      <c r="O23" s="18" t="str">
        <f t="shared" si="0"/>
        <v/>
      </c>
    </row>
    <row r="24" spans="1:15">
      <c r="A24" s="38"/>
      <c r="B24" s="36"/>
      <c r="C24" s="46"/>
      <c r="D24" s="12"/>
      <c r="E24" s="12" t="str">
        <f>IF(C24&lt;&gt;0,VLOOKUP($B24,'Room Details'!$A$4:$H$81,4,FALSE),"")</f>
        <v/>
      </c>
      <c r="F24" s="12" t="str">
        <f>IF(C24&lt;&gt;0,VLOOKUP($B24,'Room Details'!$A$4:$H$81,5,FALSE),"")</f>
        <v/>
      </c>
      <c r="G24" s="12" t="str">
        <f>IF(C24&lt;&gt;0,VLOOKUP($B24,'Room Details'!$A$4:$H$81,6,FALSE),"")</f>
        <v/>
      </c>
      <c r="H24" s="12" t="str">
        <f>IF(C24&lt;&gt;0,VLOOKUP($B24,'Room Details'!$A$4:$H$81,7,FALSE),"")</f>
        <v/>
      </c>
      <c r="I24" s="18" t="str">
        <f>IF(C24&lt;&gt;0,VLOOKUP($B24,'Room Details'!$A$4:$H$81,8,FALSE),"")</f>
        <v/>
      </c>
      <c r="J24" s="9"/>
      <c r="K24" s="17" t="str">
        <f t="shared" si="1"/>
        <v/>
      </c>
      <c r="L24" s="12" t="str">
        <f t="shared" si="0"/>
        <v/>
      </c>
      <c r="M24" s="12" t="str">
        <f t="shared" si="0"/>
        <v/>
      </c>
      <c r="N24" s="12" t="str">
        <f t="shared" si="0"/>
        <v/>
      </c>
      <c r="O24" s="18" t="str">
        <f t="shared" si="0"/>
        <v/>
      </c>
    </row>
    <row r="25" spans="1:15">
      <c r="A25" s="38"/>
      <c r="B25" s="36"/>
      <c r="C25" s="46"/>
      <c r="D25" s="12"/>
      <c r="E25" s="12" t="str">
        <f>IF(C25&lt;&gt;0,VLOOKUP($B25,'Room Details'!$A$4:$H$81,4,FALSE),"")</f>
        <v/>
      </c>
      <c r="F25" s="12" t="str">
        <f>IF(C25&lt;&gt;0,VLOOKUP($B25,'Room Details'!$A$4:$H$81,5,FALSE),"")</f>
        <v/>
      </c>
      <c r="G25" s="12" t="str">
        <f>IF(C25&lt;&gt;0,VLOOKUP($B25,'Room Details'!$A$4:$H$81,6,FALSE),"")</f>
        <v/>
      </c>
      <c r="H25" s="12" t="str">
        <f>IF(C25&lt;&gt;0,VLOOKUP($B25,'Room Details'!$A$4:$H$81,7,FALSE),"")</f>
        <v/>
      </c>
      <c r="I25" s="18" t="str">
        <f>IF(C25&lt;&gt;0,VLOOKUP($B25,'Room Details'!$A$4:$H$81,8,FALSE),"")</f>
        <v/>
      </c>
      <c r="J25" s="9"/>
      <c r="K25" s="17" t="str">
        <f t="shared" si="1"/>
        <v/>
      </c>
      <c r="L25" s="12" t="str">
        <f t="shared" si="0"/>
        <v/>
      </c>
      <c r="M25" s="12" t="str">
        <f t="shared" si="0"/>
        <v/>
      </c>
      <c r="N25" s="12" t="str">
        <f t="shared" si="0"/>
        <v/>
      </c>
      <c r="O25" s="18" t="str">
        <f t="shared" si="0"/>
        <v/>
      </c>
    </row>
    <row r="26" spans="1:15">
      <c r="A26" s="38"/>
      <c r="B26" s="36"/>
      <c r="C26" s="46"/>
      <c r="D26" s="12"/>
      <c r="E26" s="12" t="str">
        <f>IF(C26&lt;&gt;0,VLOOKUP($B26,'Room Details'!$A$4:$H$81,4,FALSE),"")</f>
        <v/>
      </c>
      <c r="F26" s="12" t="str">
        <f>IF(C26&lt;&gt;0,VLOOKUP($B26,'Room Details'!$A$4:$H$81,5,FALSE),"")</f>
        <v/>
      </c>
      <c r="G26" s="12" t="str">
        <f>IF(C26&lt;&gt;0,VLOOKUP($B26,'Room Details'!$A$4:$H$81,6,FALSE),"")</f>
        <v/>
      </c>
      <c r="H26" s="12" t="str">
        <f>IF(C26&lt;&gt;0,VLOOKUP($B26,'Room Details'!$A$4:$H$81,7,FALSE),"")</f>
        <v/>
      </c>
      <c r="I26" s="18" t="str">
        <f>IF(C26&lt;&gt;0,VLOOKUP($B26,'Room Details'!$A$4:$H$81,8,FALSE),"")</f>
        <v/>
      </c>
      <c r="J26" s="9"/>
      <c r="K26" s="17" t="str">
        <f t="shared" si="1"/>
        <v/>
      </c>
      <c r="L26" s="12" t="str">
        <f t="shared" si="0"/>
        <v/>
      </c>
      <c r="M26" s="12" t="str">
        <f t="shared" si="0"/>
        <v/>
      </c>
      <c r="N26" s="12" t="str">
        <f t="shared" si="0"/>
        <v/>
      </c>
      <c r="O26" s="18" t="str">
        <f t="shared" si="0"/>
        <v/>
      </c>
    </row>
    <row r="27" spans="1:15">
      <c r="A27" s="38"/>
      <c r="B27" s="36"/>
      <c r="C27" s="46"/>
      <c r="D27" s="12"/>
      <c r="E27" s="12" t="str">
        <f>IF(C27&lt;&gt;0,VLOOKUP($B27,'Room Details'!$A$4:$H$81,4,FALSE),"")</f>
        <v/>
      </c>
      <c r="F27" s="12" t="str">
        <f>IF(C27&lt;&gt;0,VLOOKUP($B27,'Room Details'!$A$4:$H$81,5,FALSE),"")</f>
        <v/>
      </c>
      <c r="G27" s="12" t="str">
        <f>IF(C27&lt;&gt;0,VLOOKUP($B27,'Room Details'!$A$4:$H$81,6,FALSE),"")</f>
        <v/>
      </c>
      <c r="H27" s="12" t="str">
        <f>IF(C27&lt;&gt;0,VLOOKUP($B27,'Room Details'!$A$4:$H$81,7,FALSE),"")</f>
        <v/>
      </c>
      <c r="I27" s="18" t="str">
        <f>IF(C27&lt;&gt;0,VLOOKUP($B27,'Room Details'!$A$4:$H$81,8,FALSE),"")</f>
        <v/>
      </c>
      <c r="J27" s="9"/>
      <c r="K27" s="17" t="str">
        <f t="shared" si="1"/>
        <v/>
      </c>
      <c r="L27" s="12" t="str">
        <f t="shared" si="0"/>
        <v/>
      </c>
      <c r="M27" s="12" t="str">
        <f t="shared" si="0"/>
        <v/>
      </c>
      <c r="N27" s="12" t="str">
        <f t="shared" si="0"/>
        <v/>
      </c>
      <c r="O27" s="18" t="str">
        <f t="shared" si="0"/>
        <v/>
      </c>
    </row>
    <row r="28" spans="1:15">
      <c r="A28" s="38"/>
      <c r="B28" s="36"/>
      <c r="C28" s="46"/>
      <c r="D28" s="12"/>
      <c r="E28" s="12" t="str">
        <f>IF(C28&lt;&gt;0,VLOOKUP($B28,'Room Details'!$A$4:$H$81,4,FALSE),"")</f>
        <v/>
      </c>
      <c r="F28" s="12" t="str">
        <f>IF(C28&lt;&gt;0,VLOOKUP($B28,'Room Details'!$A$4:$H$81,5,FALSE),"")</f>
        <v/>
      </c>
      <c r="G28" s="12" t="str">
        <f>IF(C28&lt;&gt;0,VLOOKUP($B28,'Room Details'!$A$4:$H$81,6,FALSE),"")</f>
        <v/>
      </c>
      <c r="H28" s="12" t="str">
        <f>IF(C28&lt;&gt;0,VLOOKUP($B28,'Room Details'!$A$4:$H$81,7,FALSE),"")</f>
        <v/>
      </c>
      <c r="I28" s="18" t="str">
        <f>IF(C28&lt;&gt;0,VLOOKUP($B28,'Room Details'!$A$4:$H$81,8,FALSE),"")</f>
        <v/>
      </c>
      <c r="J28" s="9"/>
      <c r="K28" s="17" t="str">
        <f t="shared" si="1"/>
        <v/>
      </c>
      <c r="L28" s="12" t="str">
        <f t="shared" si="1"/>
        <v/>
      </c>
      <c r="M28" s="12" t="str">
        <f t="shared" si="1"/>
        <v/>
      </c>
      <c r="N28" s="12" t="str">
        <f t="shared" si="1"/>
        <v/>
      </c>
      <c r="O28" s="18" t="str">
        <f t="shared" si="1"/>
        <v/>
      </c>
    </row>
    <row r="29" spans="1:15">
      <c r="A29" s="38"/>
      <c r="B29" s="36"/>
      <c r="C29" s="46"/>
      <c r="D29" s="12"/>
      <c r="E29" s="12" t="str">
        <f>IF(C29&lt;&gt;0,VLOOKUP($B29,'Room Details'!$A$4:$H$81,4,FALSE),"")</f>
        <v/>
      </c>
      <c r="F29" s="12" t="str">
        <f>IF(C29&lt;&gt;0,VLOOKUP($B29,'Room Details'!$A$4:$H$81,5,FALSE),"")</f>
        <v/>
      </c>
      <c r="G29" s="12" t="str">
        <f>IF(C29&lt;&gt;0,VLOOKUP($B29,'Room Details'!$A$4:$H$81,6,FALSE),"")</f>
        <v/>
      </c>
      <c r="H29" s="12" t="str">
        <f>IF(C29&lt;&gt;0,VLOOKUP($B29,'Room Details'!$A$4:$H$81,7,FALSE),"")</f>
        <v/>
      </c>
      <c r="I29" s="18" t="str">
        <f>IF(C29&lt;&gt;0,VLOOKUP($B29,'Room Details'!$A$4:$H$81,8,FALSE),"")</f>
        <v/>
      </c>
      <c r="J29" s="9"/>
      <c r="K29" s="17" t="str">
        <f t="shared" ref="K29:O44" si="2">IF($C29&lt;&gt;0,$C29*E29,"")</f>
        <v/>
      </c>
      <c r="L29" s="12" t="str">
        <f t="shared" si="2"/>
        <v/>
      </c>
      <c r="M29" s="12" t="str">
        <f t="shared" si="2"/>
        <v/>
      </c>
      <c r="N29" s="12" t="str">
        <f t="shared" si="2"/>
        <v/>
      </c>
      <c r="O29" s="18" t="str">
        <f t="shared" si="2"/>
        <v/>
      </c>
    </row>
    <row r="30" spans="1:15">
      <c r="A30" s="38"/>
      <c r="B30" s="36"/>
      <c r="C30" s="46"/>
      <c r="D30" s="12"/>
      <c r="E30" s="12" t="str">
        <f>IF(C30&lt;&gt;0,VLOOKUP($B30,'Room Details'!$A$4:$H$81,4,FALSE),"")</f>
        <v/>
      </c>
      <c r="F30" s="12" t="str">
        <f>IF(C30&lt;&gt;0,VLOOKUP($B30,'Room Details'!$A$4:$H$81,5,FALSE),"")</f>
        <v/>
      </c>
      <c r="G30" s="12" t="str">
        <f>IF(C30&lt;&gt;0,VLOOKUP($B30,'Room Details'!$A$4:$H$81,6,FALSE),"")</f>
        <v/>
      </c>
      <c r="H30" s="12" t="str">
        <f>IF(C30&lt;&gt;0,VLOOKUP($B30,'Room Details'!$A$4:$H$81,7,FALSE),"")</f>
        <v/>
      </c>
      <c r="I30" s="18" t="str">
        <f>IF(C30&lt;&gt;0,VLOOKUP($B30,'Room Details'!$A$4:$H$81,8,FALSE),"")</f>
        <v/>
      </c>
      <c r="J30" s="9"/>
      <c r="K30" s="17" t="str">
        <f t="shared" si="2"/>
        <v/>
      </c>
      <c r="L30" s="12" t="str">
        <f t="shared" si="2"/>
        <v/>
      </c>
      <c r="M30" s="12" t="str">
        <f t="shared" si="2"/>
        <v/>
      </c>
      <c r="N30" s="12" t="str">
        <f t="shared" si="2"/>
        <v/>
      </c>
      <c r="O30" s="18" t="str">
        <f t="shared" si="2"/>
        <v/>
      </c>
    </row>
    <row r="31" spans="1:15">
      <c r="A31" s="38"/>
      <c r="B31" s="36"/>
      <c r="C31" s="46"/>
      <c r="D31" s="12"/>
      <c r="E31" s="12" t="str">
        <f>IF(C31&lt;&gt;0,VLOOKUP($B31,'Room Details'!$A$4:$H$81,4,FALSE),"")</f>
        <v/>
      </c>
      <c r="F31" s="12" t="str">
        <f>IF(C31&lt;&gt;0,VLOOKUP($B31,'Room Details'!$A$4:$H$81,5,FALSE),"")</f>
        <v/>
      </c>
      <c r="G31" s="12" t="str">
        <f>IF(C31&lt;&gt;0,VLOOKUP($B31,'Room Details'!$A$4:$H$81,6,FALSE),"")</f>
        <v/>
      </c>
      <c r="H31" s="12" t="str">
        <f>IF(C31&lt;&gt;0,VLOOKUP($B31,'Room Details'!$A$4:$H$81,7,FALSE),"")</f>
        <v/>
      </c>
      <c r="I31" s="18" t="str">
        <f>IF(C31&lt;&gt;0,VLOOKUP($B31,'Room Details'!$A$4:$H$81,8,FALSE),"")</f>
        <v/>
      </c>
      <c r="J31" s="9"/>
      <c r="K31" s="17" t="str">
        <f t="shared" si="2"/>
        <v/>
      </c>
      <c r="L31" s="12" t="str">
        <f t="shared" si="2"/>
        <v/>
      </c>
      <c r="M31" s="12" t="str">
        <f t="shared" si="2"/>
        <v/>
      </c>
      <c r="N31" s="12" t="str">
        <f t="shared" si="2"/>
        <v/>
      </c>
      <c r="O31" s="18" t="str">
        <f t="shared" si="2"/>
        <v/>
      </c>
    </row>
    <row r="32" spans="1:15">
      <c r="A32" s="38"/>
      <c r="B32" s="36"/>
      <c r="C32" s="46"/>
      <c r="D32" s="12"/>
      <c r="E32" s="12" t="str">
        <f>IF(C32&lt;&gt;0,VLOOKUP($B32,'Room Details'!$A$4:$H$81,4,FALSE),"")</f>
        <v/>
      </c>
      <c r="F32" s="12" t="str">
        <f>IF(C32&lt;&gt;0,VLOOKUP($B32,'Room Details'!$A$4:$H$81,5,FALSE),"")</f>
        <v/>
      </c>
      <c r="G32" s="12" t="str">
        <f>IF(C32&lt;&gt;0,VLOOKUP($B32,'Room Details'!$A$4:$H$81,6,FALSE),"")</f>
        <v/>
      </c>
      <c r="H32" s="12" t="str">
        <f>IF(C32&lt;&gt;0,VLOOKUP($B32,'Room Details'!$A$4:$H$81,7,FALSE),"")</f>
        <v/>
      </c>
      <c r="I32" s="18" t="str">
        <f>IF(C32&lt;&gt;0,VLOOKUP($B32,'Room Details'!$A$4:$H$81,8,FALSE),"")</f>
        <v/>
      </c>
      <c r="J32" s="9"/>
      <c r="K32" s="17" t="str">
        <f t="shared" si="2"/>
        <v/>
      </c>
      <c r="L32" s="12" t="str">
        <f t="shared" si="2"/>
        <v/>
      </c>
      <c r="M32" s="12" t="str">
        <f t="shared" si="2"/>
        <v/>
      </c>
      <c r="N32" s="12" t="str">
        <f t="shared" si="2"/>
        <v/>
      </c>
      <c r="O32" s="18" t="str">
        <f t="shared" si="2"/>
        <v/>
      </c>
    </row>
    <row r="33" spans="1:15">
      <c r="A33" s="38"/>
      <c r="B33" s="36"/>
      <c r="C33" s="46"/>
      <c r="D33" s="12"/>
      <c r="E33" s="12" t="str">
        <f>IF(C33&lt;&gt;0,VLOOKUP($B33,'Room Details'!$A$4:$H$81,4,FALSE),"")</f>
        <v/>
      </c>
      <c r="F33" s="12" t="str">
        <f>IF(C33&lt;&gt;0,VLOOKUP($B33,'Room Details'!$A$4:$H$81,5,FALSE),"")</f>
        <v/>
      </c>
      <c r="G33" s="12" t="str">
        <f>IF(C33&lt;&gt;0,VLOOKUP($B33,'Room Details'!$A$4:$H$81,6,FALSE),"")</f>
        <v/>
      </c>
      <c r="H33" s="12" t="str">
        <f>IF(C33&lt;&gt;0,VLOOKUP($B33,'Room Details'!$A$4:$H$81,7,FALSE),"")</f>
        <v/>
      </c>
      <c r="I33" s="18" t="str">
        <f>IF(C33&lt;&gt;0,VLOOKUP($B33,'Room Details'!$A$4:$H$81,8,FALSE),"")</f>
        <v/>
      </c>
      <c r="J33" s="9"/>
      <c r="K33" s="17" t="str">
        <f t="shared" si="2"/>
        <v/>
      </c>
      <c r="L33" s="12" t="str">
        <f t="shared" si="2"/>
        <v/>
      </c>
      <c r="M33" s="12" t="str">
        <f t="shared" si="2"/>
        <v/>
      </c>
      <c r="N33" s="12" t="str">
        <f t="shared" si="2"/>
        <v/>
      </c>
      <c r="O33" s="18" t="str">
        <f t="shared" si="2"/>
        <v/>
      </c>
    </row>
    <row r="34" spans="1:15">
      <c r="A34" s="38"/>
      <c r="B34" s="36"/>
      <c r="C34" s="46"/>
      <c r="D34" s="12"/>
      <c r="E34" s="12" t="str">
        <f>IF(C34&lt;&gt;0,VLOOKUP($B34,'Room Details'!$A$4:$H$81,4,FALSE),"")</f>
        <v/>
      </c>
      <c r="F34" s="12" t="str">
        <f>IF(C34&lt;&gt;0,VLOOKUP($B34,'Room Details'!$A$4:$H$81,5,FALSE),"")</f>
        <v/>
      </c>
      <c r="G34" s="12" t="str">
        <f>IF(C34&lt;&gt;0,VLOOKUP($B34,'Room Details'!$A$4:$H$81,6,FALSE),"")</f>
        <v/>
      </c>
      <c r="H34" s="12" t="str">
        <f>IF(C34&lt;&gt;0,VLOOKUP($B34,'Room Details'!$A$4:$H$81,7,FALSE),"")</f>
        <v/>
      </c>
      <c r="I34" s="18" t="str">
        <f>IF(C34&lt;&gt;0,VLOOKUP($B34,'Room Details'!$A$4:$H$81,8,FALSE),"")</f>
        <v/>
      </c>
      <c r="J34" s="9"/>
      <c r="K34" s="17" t="str">
        <f t="shared" si="2"/>
        <v/>
      </c>
      <c r="L34" s="12" t="str">
        <f t="shared" si="2"/>
        <v/>
      </c>
      <c r="M34" s="12" t="str">
        <f t="shared" si="2"/>
        <v/>
      </c>
      <c r="N34" s="12" t="str">
        <f t="shared" si="2"/>
        <v/>
      </c>
      <c r="O34" s="18" t="str">
        <f t="shared" si="2"/>
        <v/>
      </c>
    </row>
    <row r="35" spans="1:15">
      <c r="A35" s="38"/>
      <c r="B35" s="36"/>
      <c r="C35" s="46"/>
      <c r="D35" s="12"/>
      <c r="E35" s="12" t="str">
        <f>IF(C35&lt;&gt;0,VLOOKUP($B35,'Room Details'!$A$4:$H$81,4,FALSE),"")</f>
        <v/>
      </c>
      <c r="F35" s="12" t="str">
        <f>IF(C35&lt;&gt;0,VLOOKUP($B35,'Room Details'!$A$4:$H$81,5,FALSE),"")</f>
        <v/>
      </c>
      <c r="G35" s="12" t="str">
        <f>IF(C35&lt;&gt;0,VLOOKUP($B35,'Room Details'!$A$4:$H$81,6,FALSE),"")</f>
        <v/>
      </c>
      <c r="H35" s="12" t="str">
        <f>IF(C35&lt;&gt;0,VLOOKUP($B35,'Room Details'!$A$4:$H$81,7,FALSE),"")</f>
        <v/>
      </c>
      <c r="I35" s="18" t="str">
        <f>IF(C35&lt;&gt;0,VLOOKUP($B35,'Room Details'!$A$4:$H$81,8,FALSE),"")</f>
        <v/>
      </c>
      <c r="J35" s="9"/>
      <c r="K35" s="17" t="str">
        <f t="shared" si="2"/>
        <v/>
      </c>
      <c r="L35" s="12" t="str">
        <f t="shared" si="2"/>
        <v/>
      </c>
      <c r="M35" s="12" t="str">
        <f t="shared" si="2"/>
        <v/>
      </c>
      <c r="N35" s="12" t="str">
        <f t="shared" si="2"/>
        <v/>
      </c>
      <c r="O35" s="18" t="str">
        <f t="shared" si="2"/>
        <v/>
      </c>
    </row>
    <row r="36" spans="1:15">
      <c r="A36" s="38"/>
      <c r="B36" s="36"/>
      <c r="C36" s="46"/>
      <c r="D36" s="12"/>
      <c r="E36" s="12" t="str">
        <f>IF(C36&lt;&gt;0,VLOOKUP($B36,'Room Details'!$A$4:$H$81,4,FALSE),"")</f>
        <v/>
      </c>
      <c r="F36" s="12" t="str">
        <f>IF(C36&lt;&gt;0,VLOOKUP($B36,'Room Details'!$A$4:$H$81,5,FALSE),"")</f>
        <v/>
      </c>
      <c r="G36" s="12" t="str">
        <f>IF(C36&lt;&gt;0,VLOOKUP($B36,'Room Details'!$A$4:$H$81,6,FALSE),"")</f>
        <v/>
      </c>
      <c r="H36" s="12" t="str">
        <f>IF(C36&lt;&gt;0,VLOOKUP($B36,'Room Details'!$A$4:$H$81,7,FALSE),"")</f>
        <v/>
      </c>
      <c r="I36" s="18" t="str">
        <f>IF(C36&lt;&gt;0,VLOOKUP($B36,'Room Details'!$A$4:$H$81,8,FALSE),"")</f>
        <v/>
      </c>
      <c r="J36" s="9"/>
      <c r="K36" s="17" t="str">
        <f t="shared" si="2"/>
        <v/>
      </c>
      <c r="L36" s="12" t="str">
        <f t="shared" si="2"/>
        <v/>
      </c>
      <c r="M36" s="12" t="str">
        <f t="shared" si="2"/>
        <v/>
      </c>
      <c r="N36" s="12" t="str">
        <f t="shared" si="2"/>
        <v/>
      </c>
      <c r="O36" s="18" t="str">
        <f t="shared" si="2"/>
        <v/>
      </c>
    </row>
    <row r="37" spans="1:15">
      <c r="A37" s="38"/>
      <c r="B37" s="36"/>
      <c r="C37" s="46"/>
      <c r="D37" s="12"/>
      <c r="E37" s="12" t="str">
        <f>IF(C37&lt;&gt;0,VLOOKUP($B37,'Room Details'!$A$4:$H$81,4,FALSE),"")</f>
        <v/>
      </c>
      <c r="F37" s="12" t="str">
        <f>IF(C37&lt;&gt;0,VLOOKUP($B37,'Room Details'!$A$4:$H$81,5,FALSE),"")</f>
        <v/>
      </c>
      <c r="G37" s="12" t="str">
        <f>IF(C37&lt;&gt;0,VLOOKUP($B37,'Room Details'!$A$4:$H$81,6,FALSE),"")</f>
        <v/>
      </c>
      <c r="H37" s="12" t="str">
        <f>IF(C37&lt;&gt;0,VLOOKUP($B37,'Room Details'!$A$4:$H$81,7,FALSE),"")</f>
        <v/>
      </c>
      <c r="I37" s="18" t="str">
        <f>IF(C37&lt;&gt;0,VLOOKUP($B37,'Room Details'!$A$4:$H$81,8,FALSE),"")</f>
        <v/>
      </c>
      <c r="J37" s="9"/>
      <c r="K37" s="17" t="str">
        <f t="shared" si="2"/>
        <v/>
      </c>
      <c r="L37" s="12" t="str">
        <f t="shared" si="2"/>
        <v/>
      </c>
      <c r="M37" s="12" t="str">
        <f t="shared" si="2"/>
        <v/>
      </c>
      <c r="N37" s="12" t="str">
        <f t="shared" si="2"/>
        <v/>
      </c>
      <c r="O37" s="18" t="str">
        <f t="shared" si="2"/>
        <v/>
      </c>
    </row>
    <row r="38" spans="1:15">
      <c r="A38" s="38"/>
      <c r="B38" s="36"/>
      <c r="C38" s="46"/>
      <c r="D38" s="12"/>
      <c r="E38" s="12" t="str">
        <f>IF(C38&lt;&gt;0,VLOOKUP($B38,'Room Details'!$A$4:$H$81,4,FALSE),"")</f>
        <v/>
      </c>
      <c r="F38" s="12" t="str">
        <f>IF(C38&lt;&gt;0,VLOOKUP($B38,'Room Details'!$A$4:$H$81,5,FALSE),"")</f>
        <v/>
      </c>
      <c r="G38" s="12" t="str">
        <f>IF(C38&lt;&gt;0,VLOOKUP($B38,'Room Details'!$A$4:$H$81,6,FALSE),"")</f>
        <v/>
      </c>
      <c r="H38" s="12" t="str">
        <f>IF(C38&lt;&gt;0,VLOOKUP($B38,'Room Details'!$A$4:$H$81,7,FALSE),"")</f>
        <v/>
      </c>
      <c r="I38" s="18" t="str">
        <f>IF(C38&lt;&gt;0,VLOOKUP($B38,'Room Details'!$A$4:$H$81,8,FALSE),"")</f>
        <v/>
      </c>
      <c r="J38" s="9"/>
      <c r="K38" s="17" t="str">
        <f t="shared" si="2"/>
        <v/>
      </c>
      <c r="L38" s="12" t="str">
        <f t="shared" si="2"/>
        <v/>
      </c>
      <c r="M38" s="12" t="str">
        <f t="shared" si="2"/>
        <v/>
      </c>
      <c r="N38" s="12" t="str">
        <f t="shared" si="2"/>
        <v/>
      </c>
      <c r="O38" s="18" t="str">
        <f t="shared" si="2"/>
        <v/>
      </c>
    </row>
    <row r="39" spans="1:15">
      <c r="A39" s="38"/>
      <c r="B39" s="36"/>
      <c r="C39" s="46"/>
      <c r="D39" s="12"/>
      <c r="E39" s="12" t="str">
        <f>IF(C39&lt;&gt;0,VLOOKUP($B39,'Room Details'!$A$4:$H$81,4,FALSE),"")</f>
        <v/>
      </c>
      <c r="F39" s="12" t="str">
        <f>IF(C39&lt;&gt;0,VLOOKUP($B39,'Room Details'!$A$4:$H$81,5,FALSE),"")</f>
        <v/>
      </c>
      <c r="G39" s="12" t="str">
        <f>IF(C39&lt;&gt;0,VLOOKUP($B39,'Room Details'!$A$4:$H$81,6,FALSE),"")</f>
        <v/>
      </c>
      <c r="H39" s="12" t="str">
        <f>IF(C39&lt;&gt;0,VLOOKUP($B39,'Room Details'!$A$4:$H$81,7,FALSE),"")</f>
        <v/>
      </c>
      <c r="I39" s="18" t="str">
        <f>IF(C39&lt;&gt;0,VLOOKUP($B39,'Room Details'!$A$4:$H$81,8,FALSE),"")</f>
        <v/>
      </c>
      <c r="J39" s="9"/>
      <c r="K39" s="17" t="str">
        <f t="shared" si="2"/>
        <v/>
      </c>
      <c r="L39" s="12" t="str">
        <f t="shared" si="2"/>
        <v/>
      </c>
      <c r="M39" s="12" t="str">
        <f t="shared" si="2"/>
        <v/>
      </c>
      <c r="N39" s="12" t="str">
        <f t="shared" si="2"/>
        <v/>
      </c>
      <c r="O39" s="18" t="str">
        <f t="shared" si="2"/>
        <v/>
      </c>
    </row>
    <row r="40" spans="1:15">
      <c r="A40" s="38"/>
      <c r="B40" s="36"/>
      <c r="C40" s="46"/>
      <c r="D40" s="12"/>
      <c r="E40" s="12" t="str">
        <f>IF(C40&lt;&gt;0,VLOOKUP($B40,'Room Details'!$A$4:$H$81,4,FALSE),"")</f>
        <v/>
      </c>
      <c r="F40" s="12" t="str">
        <f>IF(C40&lt;&gt;0,VLOOKUP($B40,'Room Details'!$A$4:$H$81,5,FALSE),"")</f>
        <v/>
      </c>
      <c r="G40" s="12" t="str">
        <f>IF(C40&lt;&gt;0,VLOOKUP($B40,'Room Details'!$A$4:$H$81,6,FALSE),"")</f>
        <v/>
      </c>
      <c r="H40" s="12" t="str">
        <f>IF(C40&lt;&gt;0,VLOOKUP($B40,'Room Details'!$A$4:$H$81,7,FALSE),"")</f>
        <v/>
      </c>
      <c r="I40" s="18" t="str">
        <f>IF(C40&lt;&gt;0,VLOOKUP($B40,'Room Details'!$A$4:$H$81,8,FALSE),"")</f>
        <v/>
      </c>
      <c r="J40" s="9"/>
      <c r="K40" s="17" t="str">
        <f t="shared" si="2"/>
        <v/>
      </c>
      <c r="L40" s="12" t="str">
        <f t="shared" si="2"/>
        <v/>
      </c>
      <c r="M40" s="12" t="str">
        <f t="shared" si="2"/>
        <v/>
      </c>
      <c r="N40" s="12" t="str">
        <f t="shared" si="2"/>
        <v/>
      </c>
      <c r="O40" s="18" t="str">
        <f t="shared" si="2"/>
        <v/>
      </c>
    </row>
    <row r="41" spans="1:15">
      <c r="A41" s="38"/>
      <c r="B41" s="36"/>
      <c r="C41" s="46"/>
      <c r="D41" s="12"/>
      <c r="E41" s="12" t="str">
        <f>IF(C41&lt;&gt;0,VLOOKUP($B41,'Room Details'!$A$4:$H$81,4,FALSE),"")</f>
        <v/>
      </c>
      <c r="F41" s="12" t="str">
        <f>IF(C41&lt;&gt;0,VLOOKUP($B41,'Room Details'!$A$4:$H$81,5,FALSE),"")</f>
        <v/>
      </c>
      <c r="G41" s="12" t="str">
        <f>IF(C41&lt;&gt;0,VLOOKUP($B41,'Room Details'!$A$4:$H$81,6,FALSE),"")</f>
        <v/>
      </c>
      <c r="H41" s="12" t="str">
        <f>IF(C41&lt;&gt;0,VLOOKUP($B41,'Room Details'!$A$4:$H$81,7,FALSE),"")</f>
        <v/>
      </c>
      <c r="I41" s="18" t="str">
        <f>IF(C41&lt;&gt;0,VLOOKUP($B41,'Room Details'!$A$4:$H$81,8,FALSE),"")</f>
        <v/>
      </c>
      <c r="J41" s="9"/>
      <c r="K41" s="17" t="str">
        <f t="shared" si="2"/>
        <v/>
      </c>
      <c r="L41" s="12" t="str">
        <f t="shared" si="2"/>
        <v/>
      </c>
      <c r="M41" s="12" t="str">
        <f t="shared" si="2"/>
        <v/>
      </c>
      <c r="N41" s="12" t="str">
        <f t="shared" si="2"/>
        <v/>
      </c>
      <c r="O41" s="18" t="str">
        <f t="shared" si="2"/>
        <v/>
      </c>
    </row>
    <row r="42" spans="1:15">
      <c r="A42" s="38"/>
      <c r="B42" s="36"/>
      <c r="C42" s="46"/>
      <c r="D42" s="12"/>
      <c r="E42" s="12" t="str">
        <f>IF(C42&lt;&gt;0,VLOOKUP($B42,'Room Details'!$A$4:$H$81,4,FALSE),"")</f>
        <v/>
      </c>
      <c r="F42" s="12" t="str">
        <f>IF(C42&lt;&gt;0,VLOOKUP($B42,'Room Details'!$A$4:$H$81,5,FALSE),"")</f>
        <v/>
      </c>
      <c r="G42" s="12" t="str">
        <f>IF(C42&lt;&gt;0,VLOOKUP($B42,'Room Details'!$A$4:$H$81,6,FALSE),"")</f>
        <v/>
      </c>
      <c r="H42" s="12" t="str">
        <f>IF(C42&lt;&gt;0,VLOOKUP($B42,'Room Details'!$A$4:$H$81,7,FALSE),"")</f>
        <v/>
      </c>
      <c r="I42" s="18" t="str">
        <f>IF(C42&lt;&gt;0,VLOOKUP($B42,'Room Details'!$A$4:$H$81,8,FALSE),"")</f>
        <v/>
      </c>
      <c r="J42" s="9"/>
      <c r="K42" s="17" t="str">
        <f t="shared" si="2"/>
        <v/>
      </c>
      <c r="L42" s="12" t="str">
        <f t="shared" si="2"/>
        <v/>
      </c>
      <c r="M42" s="12" t="str">
        <f t="shared" si="2"/>
        <v/>
      </c>
      <c r="N42" s="12" t="str">
        <f t="shared" si="2"/>
        <v/>
      </c>
      <c r="O42" s="18" t="str">
        <f t="shared" si="2"/>
        <v/>
      </c>
    </row>
    <row r="43" spans="1:15">
      <c r="A43" s="38"/>
      <c r="B43" s="36"/>
      <c r="C43" s="46"/>
      <c r="D43" s="12"/>
      <c r="E43" s="12" t="str">
        <f>IF(C43&lt;&gt;0,VLOOKUP($B43,'Room Details'!$A$4:$H$81,4,FALSE),"")</f>
        <v/>
      </c>
      <c r="F43" s="12" t="str">
        <f>IF(C43&lt;&gt;0,VLOOKUP($B43,'Room Details'!$A$4:$H$81,5,FALSE),"")</f>
        <v/>
      </c>
      <c r="G43" s="12" t="str">
        <f>IF(C43&lt;&gt;0,VLOOKUP($B43,'Room Details'!$A$4:$H$81,6,FALSE),"")</f>
        <v/>
      </c>
      <c r="H43" s="12" t="str">
        <f>IF(C43&lt;&gt;0,VLOOKUP($B43,'Room Details'!$A$4:$H$81,7,FALSE),"")</f>
        <v/>
      </c>
      <c r="I43" s="18" t="str">
        <f>IF(C43&lt;&gt;0,VLOOKUP($B43,'Room Details'!$A$4:$H$81,8,FALSE),"")</f>
        <v/>
      </c>
      <c r="J43" s="9"/>
      <c r="K43" s="17" t="str">
        <f t="shared" si="2"/>
        <v/>
      </c>
      <c r="L43" s="12" t="str">
        <f t="shared" si="2"/>
        <v/>
      </c>
      <c r="M43" s="12" t="str">
        <f t="shared" si="2"/>
        <v/>
      </c>
      <c r="N43" s="12" t="str">
        <f t="shared" si="2"/>
        <v/>
      </c>
      <c r="O43" s="18" t="str">
        <f t="shared" si="2"/>
        <v/>
      </c>
    </row>
    <row r="44" spans="1:15">
      <c r="A44" s="38"/>
      <c r="B44" s="36"/>
      <c r="C44" s="46"/>
      <c r="D44" s="12"/>
      <c r="E44" s="12" t="str">
        <f>IF(C44&lt;&gt;0,VLOOKUP($B44,'Room Details'!$A$4:$H$81,4,FALSE),"")</f>
        <v/>
      </c>
      <c r="F44" s="12" t="str">
        <f>IF(C44&lt;&gt;0,VLOOKUP($B44,'Room Details'!$A$4:$H$81,5,FALSE),"")</f>
        <v/>
      </c>
      <c r="G44" s="12" t="str">
        <f>IF(C44&lt;&gt;0,VLOOKUP($B44,'Room Details'!$A$4:$H$81,6,FALSE),"")</f>
        <v/>
      </c>
      <c r="H44" s="12" t="str">
        <f>IF(C44&lt;&gt;0,VLOOKUP($B44,'Room Details'!$A$4:$H$81,7,FALSE),"")</f>
        <v/>
      </c>
      <c r="I44" s="18" t="str">
        <f>IF(C44&lt;&gt;0,VLOOKUP($B44,'Room Details'!$A$4:$H$81,8,FALSE),"")</f>
        <v/>
      </c>
      <c r="J44" s="9"/>
      <c r="K44" s="17" t="str">
        <f t="shared" si="2"/>
        <v/>
      </c>
      <c r="L44" s="12" t="str">
        <f t="shared" si="2"/>
        <v/>
      </c>
      <c r="M44" s="12" t="str">
        <f t="shared" si="2"/>
        <v/>
      </c>
      <c r="N44" s="12" t="str">
        <f t="shared" si="2"/>
        <v/>
      </c>
      <c r="O44" s="18" t="str">
        <f t="shared" si="2"/>
        <v/>
      </c>
    </row>
    <row r="45" spans="1:15">
      <c r="A45" s="38"/>
      <c r="B45" s="36"/>
      <c r="C45" s="46"/>
      <c r="D45" s="12"/>
      <c r="E45" s="12" t="str">
        <f>IF(C45&lt;&gt;0,VLOOKUP($B45,'Room Details'!$A$4:$H$81,4,FALSE),"")</f>
        <v/>
      </c>
      <c r="F45" s="12" t="str">
        <f>IF(C45&lt;&gt;0,VLOOKUP($B45,'Room Details'!$A$4:$H$81,5,FALSE),"")</f>
        <v/>
      </c>
      <c r="G45" s="12" t="str">
        <f>IF(C45&lt;&gt;0,VLOOKUP($B45,'Room Details'!$A$4:$H$81,6,FALSE),"")</f>
        <v/>
      </c>
      <c r="H45" s="12" t="str">
        <f>IF(C45&lt;&gt;0,VLOOKUP($B45,'Room Details'!$A$4:$H$81,7,FALSE),"")</f>
        <v/>
      </c>
      <c r="I45" s="18" t="str">
        <f>IF(C45&lt;&gt;0,VLOOKUP($B45,'Room Details'!$A$4:$H$81,8,FALSE),"")</f>
        <v/>
      </c>
      <c r="J45" s="9"/>
      <c r="K45" s="17" t="str">
        <f t="shared" ref="K45:O60" si="3">IF($C45&lt;&gt;0,$C45*E45,"")</f>
        <v/>
      </c>
      <c r="L45" s="12" t="str">
        <f t="shared" si="3"/>
        <v/>
      </c>
      <c r="M45" s="12" t="str">
        <f t="shared" si="3"/>
        <v/>
      </c>
      <c r="N45" s="12" t="str">
        <f t="shared" si="3"/>
        <v/>
      </c>
      <c r="O45" s="18" t="str">
        <f t="shared" si="3"/>
        <v/>
      </c>
    </row>
    <row r="46" spans="1:15">
      <c r="A46" s="38"/>
      <c r="B46" s="36"/>
      <c r="C46" s="46"/>
      <c r="D46" s="12"/>
      <c r="E46" s="12" t="str">
        <f>IF(C46&lt;&gt;0,VLOOKUP($B46,'Room Details'!$A$4:$H$81,4,FALSE),"")</f>
        <v/>
      </c>
      <c r="F46" s="12" t="str">
        <f>IF(C46&lt;&gt;0,VLOOKUP($B46,'Room Details'!$A$4:$H$81,5,FALSE),"")</f>
        <v/>
      </c>
      <c r="G46" s="12" t="str">
        <f>IF(C46&lt;&gt;0,VLOOKUP($B46,'Room Details'!$A$4:$H$81,6,FALSE),"")</f>
        <v/>
      </c>
      <c r="H46" s="12" t="str">
        <f>IF(C46&lt;&gt;0,VLOOKUP($B46,'Room Details'!$A$4:$H$81,7,FALSE),"")</f>
        <v/>
      </c>
      <c r="I46" s="18" t="str">
        <f>IF(C46&lt;&gt;0,VLOOKUP($B46,'Room Details'!$A$4:$H$81,8,FALSE),"")</f>
        <v/>
      </c>
      <c r="J46" s="9"/>
      <c r="K46" s="17" t="str">
        <f t="shared" si="3"/>
        <v/>
      </c>
      <c r="L46" s="12" t="str">
        <f t="shared" si="3"/>
        <v/>
      </c>
      <c r="M46" s="12" t="str">
        <f t="shared" si="3"/>
        <v/>
      </c>
      <c r="N46" s="12" t="str">
        <f t="shared" si="3"/>
        <v/>
      </c>
      <c r="O46" s="18" t="str">
        <f t="shared" si="3"/>
        <v/>
      </c>
    </row>
    <row r="47" spans="1:15">
      <c r="A47" s="38"/>
      <c r="B47" s="36"/>
      <c r="C47" s="46"/>
      <c r="D47" s="12"/>
      <c r="E47" s="12" t="str">
        <f>IF(C47&lt;&gt;0,VLOOKUP($B47,'Room Details'!$A$4:$H$81,4,FALSE),"")</f>
        <v/>
      </c>
      <c r="F47" s="12" t="str">
        <f>IF(C47&lt;&gt;0,VLOOKUP($B47,'Room Details'!$A$4:$H$81,5,FALSE),"")</f>
        <v/>
      </c>
      <c r="G47" s="12" t="str">
        <f>IF(C47&lt;&gt;0,VLOOKUP($B47,'Room Details'!$A$4:$H$81,6,FALSE),"")</f>
        <v/>
      </c>
      <c r="H47" s="12" t="str">
        <f>IF(C47&lt;&gt;0,VLOOKUP($B47,'Room Details'!$A$4:$H$81,7,FALSE),"")</f>
        <v/>
      </c>
      <c r="I47" s="18" t="str">
        <f>IF(C47&lt;&gt;0,VLOOKUP($B47,'Room Details'!$A$4:$H$81,8,FALSE),"")</f>
        <v/>
      </c>
      <c r="J47" s="9"/>
      <c r="K47" s="17" t="str">
        <f t="shared" si="3"/>
        <v/>
      </c>
      <c r="L47" s="12" t="str">
        <f t="shared" si="3"/>
        <v/>
      </c>
      <c r="M47" s="12" t="str">
        <f t="shared" si="3"/>
        <v/>
      </c>
      <c r="N47" s="12" t="str">
        <f t="shared" si="3"/>
        <v/>
      </c>
      <c r="O47" s="18" t="str">
        <f t="shared" si="3"/>
        <v/>
      </c>
    </row>
    <row r="48" spans="1:15">
      <c r="A48" s="38"/>
      <c r="B48" s="36"/>
      <c r="C48" s="46"/>
      <c r="D48" s="12"/>
      <c r="E48" s="12" t="str">
        <f>IF(C48&lt;&gt;0,VLOOKUP($B48,'Room Details'!$A$4:$H$81,4,FALSE),"")</f>
        <v/>
      </c>
      <c r="F48" s="12" t="str">
        <f>IF(C48&lt;&gt;0,VLOOKUP($B48,'Room Details'!$A$4:$H$81,5,FALSE),"")</f>
        <v/>
      </c>
      <c r="G48" s="12" t="str">
        <f>IF(C48&lt;&gt;0,VLOOKUP($B48,'Room Details'!$A$4:$H$81,6,FALSE),"")</f>
        <v/>
      </c>
      <c r="H48" s="12" t="str">
        <f>IF(C48&lt;&gt;0,VLOOKUP($B48,'Room Details'!$A$4:$H$81,7,FALSE),"")</f>
        <v/>
      </c>
      <c r="I48" s="18" t="str">
        <f>IF(C48&lt;&gt;0,VLOOKUP($B48,'Room Details'!$A$4:$H$81,8,FALSE),"")</f>
        <v/>
      </c>
      <c r="J48" s="9"/>
      <c r="K48" s="17" t="str">
        <f t="shared" si="3"/>
        <v/>
      </c>
      <c r="L48" s="12" t="str">
        <f t="shared" si="3"/>
        <v/>
      </c>
      <c r="M48" s="12" t="str">
        <f t="shared" si="3"/>
        <v/>
      </c>
      <c r="N48" s="12" t="str">
        <f t="shared" si="3"/>
        <v/>
      </c>
      <c r="O48" s="18" t="str">
        <f t="shared" si="3"/>
        <v/>
      </c>
    </row>
    <row r="49" spans="1:15">
      <c r="A49" s="38"/>
      <c r="B49" s="36"/>
      <c r="C49" s="46"/>
      <c r="D49" s="12"/>
      <c r="E49" s="12" t="str">
        <f>IF(C49&lt;&gt;0,VLOOKUP($B49,'Room Details'!$A$4:$H$81,4,FALSE),"")</f>
        <v/>
      </c>
      <c r="F49" s="12" t="str">
        <f>IF(C49&lt;&gt;0,VLOOKUP($B49,'Room Details'!$A$4:$H$81,5,FALSE),"")</f>
        <v/>
      </c>
      <c r="G49" s="12" t="str">
        <f>IF(C49&lt;&gt;0,VLOOKUP($B49,'Room Details'!$A$4:$H$81,6,FALSE),"")</f>
        <v/>
      </c>
      <c r="H49" s="12" t="str">
        <f>IF(C49&lt;&gt;0,VLOOKUP($B49,'Room Details'!$A$4:$H$81,7,FALSE),"")</f>
        <v/>
      </c>
      <c r="I49" s="18" t="str">
        <f>IF(C49&lt;&gt;0,VLOOKUP($B49,'Room Details'!$A$4:$H$81,8,FALSE),"")</f>
        <v/>
      </c>
      <c r="J49" s="9"/>
      <c r="K49" s="17" t="str">
        <f t="shared" si="3"/>
        <v/>
      </c>
      <c r="L49" s="12" t="str">
        <f t="shared" si="3"/>
        <v/>
      </c>
      <c r="M49" s="12" t="str">
        <f t="shared" si="3"/>
        <v/>
      </c>
      <c r="N49" s="12" t="str">
        <f t="shared" si="3"/>
        <v/>
      </c>
      <c r="O49" s="18" t="str">
        <f t="shared" si="3"/>
        <v/>
      </c>
    </row>
    <row r="50" spans="1:15">
      <c r="A50" s="38"/>
      <c r="B50" s="36"/>
      <c r="C50" s="46"/>
      <c r="D50" s="12"/>
      <c r="E50" s="12" t="str">
        <f>IF(C50&lt;&gt;0,VLOOKUP($B50,'Room Details'!$A$4:$H$81,4,FALSE),"")</f>
        <v/>
      </c>
      <c r="F50" s="12" t="str">
        <f>IF(C50&lt;&gt;0,VLOOKUP($B50,'Room Details'!$A$4:$H$81,5,FALSE),"")</f>
        <v/>
      </c>
      <c r="G50" s="12" t="str">
        <f>IF(C50&lt;&gt;0,VLOOKUP($B50,'Room Details'!$A$4:$H$81,6,FALSE),"")</f>
        <v/>
      </c>
      <c r="H50" s="12" t="str">
        <f>IF(C50&lt;&gt;0,VLOOKUP($B50,'Room Details'!$A$4:$H$81,7,FALSE),"")</f>
        <v/>
      </c>
      <c r="I50" s="18" t="str">
        <f>IF(C50&lt;&gt;0,VLOOKUP($B50,'Room Details'!$A$4:$H$81,8,FALSE),"")</f>
        <v/>
      </c>
      <c r="J50" s="9"/>
      <c r="K50" s="17" t="str">
        <f t="shared" si="3"/>
        <v/>
      </c>
      <c r="L50" s="12" t="str">
        <f t="shared" si="3"/>
        <v/>
      </c>
      <c r="M50" s="12" t="str">
        <f t="shared" si="3"/>
        <v/>
      </c>
      <c r="N50" s="12" t="str">
        <f t="shared" si="3"/>
        <v/>
      </c>
      <c r="O50" s="18" t="str">
        <f t="shared" si="3"/>
        <v/>
      </c>
    </row>
    <row r="51" spans="1:15">
      <c r="A51" s="38"/>
      <c r="B51" s="36"/>
      <c r="C51" s="46"/>
      <c r="D51" s="12"/>
      <c r="E51" s="12" t="str">
        <f>IF(C51&lt;&gt;0,VLOOKUP($B51,'Room Details'!$A$4:$H$81,4,FALSE),"")</f>
        <v/>
      </c>
      <c r="F51" s="12" t="str">
        <f>IF(C51&lt;&gt;0,VLOOKUP($B51,'Room Details'!$A$4:$H$81,5,FALSE),"")</f>
        <v/>
      </c>
      <c r="G51" s="12" t="str">
        <f>IF(C51&lt;&gt;0,VLOOKUP($B51,'Room Details'!$A$4:$H$81,6,FALSE),"")</f>
        <v/>
      </c>
      <c r="H51" s="12" t="str">
        <f>IF(C51&lt;&gt;0,VLOOKUP($B51,'Room Details'!$A$4:$H$81,7,FALSE),"")</f>
        <v/>
      </c>
      <c r="I51" s="18" t="str">
        <f>IF(C51&lt;&gt;0,VLOOKUP($B51,'Room Details'!$A$4:$H$81,8,FALSE),"")</f>
        <v/>
      </c>
      <c r="J51" s="9"/>
      <c r="K51" s="17" t="str">
        <f t="shared" si="3"/>
        <v/>
      </c>
      <c r="L51" s="12" t="str">
        <f t="shared" si="3"/>
        <v/>
      </c>
      <c r="M51" s="12" t="str">
        <f t="shared" si="3"/>
        <v/>
      </c>
      <c r="N51" s="12" t="str">
        <f t="shared" si="3"/>
        <v/>
      </c>
      <c r="O51" s="18" t="str">
        <f t="shared" si="3"/>
        <v/>
      </c>
    </row>
    <row r="52" spans="1:15">
      <c r="A52" s="38"/>
      <c r="B52" s="36"/>
      <c r="C52" s="46"/>
      <c r="D52" s="12"/>
      <c r="E52" s="12" t="str">
        <f>IF(C52&lt;&gt;0,VLOOKUP($B52,'Room Details'!$A$4:$H$81,4,FALSE),"")</f>
        <v/>
      </c>
      <c r="F52" s="12" t="str">
        <f>IF(C52&lt;&gt;0,VLOOKUP($B52,'Room Details'!$A$4:$H$81,5,FALSE),"")</f>
        <v/>
      </c>
      <c r="G52" s="12" t="str">
        <f>IF(C52&lt;&gt;0,VLOOKUP($B52,'Room Details'!$A$4:$H$81,6,FALSE),"")</f>
        <v/>
      </c>
      <c r="H52" s="12" t="str">
        <f>IF(C52&lt;&gt;0,VLOOKUP($B52,'Room Details'!$A$4:$H$81,7,FALSE),"")</f>
        <v/>
      </c>
      <c r="I52" s="18" t="str">
        <f>IF(C52&lt;&gt;0,VLOOKUP($B52,'Room Details'!$A$4:$H$81,8,FALSE),"")</f>
        <v/>
      </c>
      <c r="J52" s="9"/>
      <c r="K52" s="17" t="str">
        <f t="shared" si="3"/>
        <v/>
      </c>
      <c r="L52" s="12" t="str">
        <f t="shared" si="3"/>
        <v/>
      </c>
      <c r="M52" s="12" t="str">
        <f t="shared" si="3"/>
        <v/>
      </c>
      <c r="N52" s="12" t="str">
        <f t="shared" si="3"/>
        <v/>
      </c>
      <c r="O52" s="18" t="str">
        <f t="shared" si="3"/>
        <v/>
      </c>
    </row>
    <row r="53" spans="1:15">
      <c r="A53" s="38"/>
      <c r="B53" s="36"/>
      <c r="C53" s="46"/>
      <c r="D53" s="12"/>
      <c r="E53" s="12" t="str">
        <f>IF(C53&lt;&gt;0,VLOOKUP($B53,'Room Details'!$A$4:$H$81,4,FALSE),"")</f>
        <v/>
      </c>
      <c r="F53" s="12" t="str">
        <f>IF(C53&lt;&gt;0,VLOOKUP($B53,'Room Details'!$A$4:$H$81,5,FALSE),"")</f>
        <v/>
      </c>
      <c r="G53" s="12" t="str">
        <f>IF(C53&lt;&gt;0,VLOOKUP($B53,'Room Details'!$A$4:$H$81,6,FALSE),"")</f>
        <v/>
      </c>
      <c r="H53" s="12" t="str">
        <f>IF(C53&lt;&gt;0,VLOOKUP($B53,'Room Details'!$A$4:$H$81,7,FALSE),"")</f>
        <v/>
      </c>
      <c r="I53" s="18" t="str">
        <f>IF(C53&lt;&gt;0,VLOOKUP($B53,'Room Details'!$A$4:$H$81,8,FALSE),"")</f>
        <v/>
      </c>
      <c r="J53" s="9"/>
      <c r="K53" s="17" t="str">
        <f t="shared" si="3"/>
        <v/>
      </c>
      <c r="L53" s="12" t="str">
        <f t="shared" si="3"/>
        <v/>
      </c>
      <c r="M53" s="12" t="str">
        <f t="shared" si="3"/>
        <v/>
      </c>
      <c r="N53" s="12" t="str">
        <f t="shared" si="3"/>
        <v/>
      </c>
      <c r="O53" s="18" t="str">
        <f t="shared" si="3"/>
        <v/>
      </c>
    </row>
    <row r="54" spans="1:15">
      <c r="A54" s="38"/>
      <c r="B54" s="36"/>
      <c r="C54" s="46"/>
      <c r="D54" s="12"/>
      <c r="E54" s="12" t="str">
        <f>IF(C54&lt;&gt;0,VLOOKUP($B54,'Room Details'!$A$4:$H$81,4,FALSE),"")</f>
        <v/>
      </c>
      <c r="F54" s="12" t="str">
        <f>IF(C54&lt;&gt;0,VLOOKUP($B54,'Room Details'!$A$4:$H$81,5,FALSE),"")</f>
        <v/>
      </c>
      <c r="G54" s="12" t="str">
        <f>IF(C54&lt;&gt;0,VLOOKUP($B54,'Room Details'!$A$4:$H$81,6,FALSE),"")</f>
        <v/>
      </c>
      <c r="H54" s="12" t="str">
        <f>IF(C54&lt;&gt;0,VLOOKUP($B54,'Room Details'!$A$4:$H$81,7,FALSE),"")</f>
        <v/>
      </c>
      <c r="I54" s="18" t="str">
        <f>IF(C54&lt;&gt;0,VLOOKUP($B54,'Room Details'!$A$4:$H$81,8,FALSE),"")</f>
        <v/>
      </c>
      <c r="J54" s="9"/>
      <c r="K54" s="17" t="str">
        <f t="shared" si="3"/>
        <v/>
      </c>
      <c r="L54" s="12" t="str">
        <f t="shared" si="3"/>
        <v/>
      </c>
      <c r="M54" s="12" t="str">
        <f t="shared" si="3"/>
        <v/>
      </c>
      <c r="N54" s="12" t="str">
        <f t="shared" si="3"/>
        <v/>
      </c>
      <c r="O54" s="18" t="str">
        <f t="shared" si="3"/>
        <v/>
      </c>
    </row>
    <row r="55" spans="1:15">
      <c r="A55" s="38"/>
      <c r="B55" s="36"/>
      <c r="C55" s="46"/>
      <c r="D55" s="12"/>
      <c r="E55" s="12" t="str">
        <f>IF(C55&lt;&gt;0,VLOOKUP($B55,'Room Details'!$A$4:$H$81,4,FALSE),"")</f>
        <v/>
      </c>
      <c r="F55" s="12" t="str">
        <f>IF(C55&lt;&gt;0,VLOOKUP($B55,'Room Details'!$A$4:$H$81,5,FALSE),"")</f>
        <v/>
      </c>
      <c r="G55" s="12" t="str">
        <f>IF(C55&lt;&gt;0,VLOOKUP($B55,'Room Details'!$A$4:$H$81,6,FALSE),"")</f>
        <v/>
      </c>
      <c r="H55" s="12" t="str">
        <f>IF(C55&lt;&gt;0,VLOOKUP($B55,'Room Details'!$A$4:$H$81,7,FALSE),"")</f>
        <v/>
      </c>
      <c r="I55" s="18" t="str">
        <f>IF(C55&lt;&gt;0,VLOOKUP($B55,'Room Details'!$A$4:$H$81,8,FALSE),"")</f>
        <v/>
      </c>
      <c r="J55" s="9"/>
      <c r="K55" s="17" t="str">
        <f t="shared" si="3"/>
        <v/>
      </c>
      <c r="L55" s="12" t="str">
        <f t="shared" si="3"/>
        <v/>
      </c>
      <c r="M55" s="12" t="str">
        <f t="shared" si="3"/>
        <v/>
      </c>
      <c r="N55" s="12" t="str">
        <f t="shared" si="3"/>
        <v/>
      </c>
      <c r="O55" s="18" t="str">
        <f t="shared" si="3"/>
        <v/>
      </c>
    </row>
    <row r="56" spans="1:15">
      <c r="A56" s="38"/>
      <c r="B56" s="36"/>
      <c r="C56" s="46"/>
      <c r="D56" s="12"/>
      <c r="E56" s="12" t="str">
        <f>IF(C56&lt;&gt;0,VLOOKUP($B56,'Room Details'!$A$4:$H$81,4,FALSE),"")</f>
        <v/>
      </c>
      <c r="F56" s="12" t="str">
        <f>IF(C56&lt;&gt;0,VLOOKUP($B56,'Room Details'!$A$4:$H$81,5,FALSE),"")</f>
        <v/>
      </c>
      <c r="G56" s="12" t="str">
        <f>IF(C56&lt;&gt;0,VLOOKUP($B56,'Room Details'!$A$4:$H$81,6,FALSE),"")</f>
        <v/>
      </c>
      <c r="H56" s="12" t="str">
        <f>IF(C56&lt;&gt;0,VLOOKUP($B56,'Room Details'!$A$4:$H$81,7,FALSE),"")</f>
        <v/>
      </c>
      <c r="I56" s="18" t="str">
        <f>IF(C56&lt;&gt;0,VLOOKUP($B56,'Room Details'!$A$4:$H$81,8,FALSE),"")</f>
        <v/>
      </c>
      <c r="J56" s="9"/>
      <c r="K56" s="17" t="str">
        <f t="shared" si="3"/>
        <v/>
      </c>
      <c r="L56" s="12" t="str">
        <f t="shared" si="3"/>
        <v/>
      </c>
      <c r="M56" s="12" t="str">
        <f t="shared" si="3"/>
        <v/>
      </c>
      <c r="N56" s="12" t="str">
        <f t="shared" si="3"/>
        <v/>
      </c>
      <c r="O56" s="18" t="str">
        <f t="shared" si="3"/>
        <v/>
      </c>
    </row>
    <row r="57" spans="1:15">
      <c r="A57" s="38"/>
      <c r="B57" s="36"/>
      <c r="C57" s="46"/>
      <c r="D57" s="12"/>
      <c r="E57" s="12" t="str">
        <f>IF(C57&lt;&gt;0,VLOOKUP($B57,'Room Details'!$A$4:$H$81,4,FALSE),"")</f>
        <v/>
      </c>
      <c r="F57" s="12" t="str">
        <f>IF(C57&lt;&gt;0,VLOOKUP($B57,'Room Details'!$A$4:$H$81,5,FALSE),"")</f>
        <v/>
      </c>
      <c r="G57" s="12" t="str">
        <f>IF(C57&lt;&gt;0,VLOOKUP($B57,'Room Details'!$A$4:$H$81,6,FALSE),"")</f>
        <v/>
      </c>
      <c r="H57" s="12" t="str">
        <f>IF(C57&lt;&gt;0,VLOOKUP($B57,'Room Details'!$A$4:$H$81,7,FALSE),"")</f>
        <v/>
      </c>
      <c r="I57" s="18" t="str">
        <f>IF(C57&lt;&gt;0,VLOOKUP($B57,'Room Details'!$A$4:$H$81,8,FALSE),"")</f>
        <v/>
      </c>
      <c r="J57" s="9"/>
      <c r="K57" s="17" t="str">
        <f t="shared" si="3"/>
        <v/>
      </c>
      <c r="L57" s="12" t="str">
        <f t="shared" si="3"/>
        <v/>
      </c>
      <c r="M57" s="12" t="str">
        <f t="shared" si="3"/>
        <v/>
      </c>
      <c r="N57" s="12" t="str">
        <f t="shared" si="3"/>
        <v/>
      </c>
      <c r="O57" s="18" t="str">
        <f t="shared" si="3"/>
        <v/>
      </c>
    </row>
    <row r="58" spans="1:15">
      <c r="A58" s="38"/>
      <c r="B58" s="36"/>
      <c r="C58" s="46"/>
      <c r="D58" s="12"/>
      <c r="E58" s="12" t="str">
        <f>IF(C58&lt;&gt;0,VLOOKUP($B58,'Room Details'!$A$4:$H$81,4,FALSE),"")</f>
        <v/>
      </c>
      <c r="F58" s="12" t="str">
        <f>IF(C58&lt;&gt;0,VLOOKUP($B58,'Room Details'!$A$4:$H$81,5,FALSE),"")</f>
        <v/>
      </c>
      <c r="G58" s="12" t="str">
        <f>IF(C58&lt;&gt;0,VLOOKUP($B58,'Room Details'!$A$4:$H$81,6,FALSE),"")</f>
        <v/>
      </c>
      <c r="H58" s="12" t="str">
        <f>IF(C58&lt;&gt;0,VLOOKUP($B58,'Room Details'!$A$4:$H$81,7,FALSE),"")</f>
        <v/>
      </c>
      <c r="I58" s="18" t="str">
        <f>IF(C58&lt;&gt;0,VLOOKUP($B58,'Room Details'!$A$4:$H$81,8,FALSE),"")</f>
        <v/>
      </c>
      <c r="J58" s="9"/>
      <c r="K58" s="17" t="str">
        <f t="shared" si="3"/>
        <v/>
      </c>
      <c r="L58" s="12" t="str">
        <f t="shared" si="3"/>
        <v/>
      </c>
      <c r="M58" s="12" t="str">
        <f t="shared" si="3"/>
        <v/>
      </c>
      <c r="N58" s="12" t="str">
        <f t="shared" si="3"/>
        <v/>
      </c>
      <c r="O58" s="18" t="str">
        <f t="shared" si="3"/>
        <v/>
      </c>
    </row>
    <row r="59" spans="1:15">
      <c r="A59" s="38"/>
      <c r="B59" s="36"/>
      <c r="C59" s="46"/>
      <c r="D59" s="12"/>
      <c r="E59" s="12" t="str">
        <f>IF(C59&lt;&gt;0,VLOOKUP($B59,'Room Details'!$A$4:$H$81,4,FALSE),"")</f>
        <v/>
      </c>
      <c r="F59" s="12" t="str">
        <f>IF(C59&lt;&gt;0,VLOOKUP($B59,'Room Details'!$A$4:$H$81,5,FALSE),"")</f>
        <v/>
      </c>
      <c r="G59" s="12" t="str">
        <f>IF(C59&lt;&gt;0,VLOOKUP($B59,'Room Details'!$A$4:$H$81,6,FALSE),"")</f>
        <v/>
      </c>
      <c r="H59" s="12" t="str">
        <f>IF(C59&lt;&gt;0,VLOOKUP($B59,'Room Details'!$A$4:$H$81,7,FALSE),"")</f>
        <v/>
      </c>
      <c r="I59" s="18" t="str">
        <f>IF(C59&lt;&gt;0,VLOOKUP($B59,'Room Details'!$A$4:$H$81,8,FALSE),"")</f>
        <v/>
      </c>
      <c r="J59" s="9"/>
      <c r="K59" s="17" t="str">
        <f t="shared" si="3"/>
        <v/>
      </c>
      <c r="L59" s="12" t="str">
        <f t="shared" si="3"/>
        <v/>
      </c>
      <c r="M59" s="12" t="str">
        <f t="shared" si="3"/>
        <v/>
      </c>
      <c r="N59" s="12" t="str">
        <f t="shared" si="3"/>
        <v/>
      </c>
      <c r="O59" s="18" t="str">
        <f t="shared" si="3"/>
        <v/>
      </c>
    </row>
    <row r="60" spans="1:15">
      <c r="A60" s="38"/>
      <c r="B60" s="36"/>
      <c r="C60" s="46"/>
      <c r="D60" s="12"/>
      <c r="E60" s="12" t="str">
        <f>IF(C60&lt;&gt;0,VLOOKUP($B60,'Room Details'!$A$4:$H$81,4,FALSE),"")</f>
        <v/>
      </c>
      <c r="F60" s="12" t="str">
        <f>IF(C60&lt;&gt;0,VLOOKUP($B60,'Room Details'!$A$4:$H$81,5,FALSE),"")</f>
        <v/>
      </c>
      <c r="G60" s="12" t="str">
        <f>IF(C60&lt;&gt;0,VLOOKUP($B60,'Room Details'!$A$4:$H$81,6,FALSE),"")</f>
        <v/>
      </c>
      <c r="H60" s="12" t="str">
        <f>IF(C60&lt;&gt;0,VLOOKUP($B60,'Room Details'!$A$4:$H$81,7,FALSE),"")</f>
        <v/>
      </c>
      <c r="I60" s="18" t="str">
        <f>IF(C60&lt;&gt;0,VLOOKUP($B60,'Room Details'!$A$4:$H$81,8,FALSE),"")</f>
        <v/>
      </c>
      <c r="J60" s="9"/>
      <c r="K60" s="17" t="str">
        <f t="shared" si="3"/>
        <v/>
      </c>
      <c r="L60" s="12" t="str">
        <f t="shared" si="3"/>
        <v/>
      </c>
      <c r="M60" s="12" t="str">
        <f t="shared" si="3"/>
        <v/>
      </c>
      <c r="N60" s="12" t="str">
        <f t="shared" si="3"/>
        <v/>
      </c>
      <c r="O60" s="18" t="str">
        <f t="shared" si="3"/>
        <v/>
      </c>
    </row>
    <row r="61" spans="1:15">
      <c r="A61" s="38"/>
      <c r="B61" s="36"/>
      <c r="C61" s="46"/>
      <c r="D61" s="12"/>
      <c r="E61" s="12" t="str">
        <f>IF(C61&lt;&gt;0,VLOOKUP($B61,'Room Details'!$A$4:$H$81,4,FALSE),"")</f>
        <v/>
      </c>
      <c r="F61" s="12" t="str">
        <f>IF(C61&lt;&gt;0,VLOOKUP($B61,'Room Details'!$A$4:$H$81,5,FALSE),"")</f>
        <v/>
      </c>
      <c r="G61" s="12" t="str">
        <f>IF(C61&lt;&gt;0,VLOOKUP($B61,'Room Details'!$A$4:$H$81,6,FALSE),"")</f>
        <v/>
      </c>
      <c r="H61" s="12" t="str">
        <f>IF(C61&lt;&gt;0,VLOOKUP($B61,'Room Details'!$A$4:$H$81,7,FALSE),"")</f>
        <v/>
      </c>
      <c r="I61" s="18" t="str">
        <f>IF(C61&lt;&gt;0,VLOOKUP($B61,'Room Details'!$A$4:$H$81,8,FALSE),"")</f>
        <v/>
      </c>
      <c r="J61" s="9"/>
      <c r="K61" s="17" t="str">
        <f t="shared" ref="K61:O83" si="4">IF($C61&lt;&gt;0,$C61*E61,"")</f>
        <v/>
      </c>
      <c r="L61" s="12" t="str">
        <f t="shared" si="4"/>
        <v/>
      </c>
      <c r="M61" s="12" t="str">
        <f t="shared" si="4"/>
        <v/>
      </c>
      <c r="N61" s="12" t="str">
        <f t="shared" si="4"/>
        <v/>
      </c>
      <c r="O61" s="18" t="str">
        <f t="shared" si="4"/>
        <v/>
      </c>
    </row>
    <row r="62" spans="1:15">
      <c r="A62" s="38"/>
      <c r="B62" s="36"/>
      <c r="C62" s="46"/>
      <c r="D62" s="12"/>
      <c r="E62" s="12" t="str">
        <f>IF(C62&lt;&gt;0,VLOOKUP($B62,'Room Details'!$A$4:$H$81,4,FALSE),"")</f>
        <v/>
      </c>
      <c r="F62" s="12" t="str">
        <f>IF(C62&lt;&gt;0,VLOOKUP($B62,'Room Details'!$A$4:$H$81,5,FALSE),"")</f>
        <v/>
      </c>
      <c r="G62" s="12" t="str">
        <f>IF(C62&lt;&gt;0,VLOOKUP($B62,'Room Details'!$A$4:$H$81,6,FALSE),"")</f>
        <v/>
      </c>
      <c r="H62" s="12" t="str">
        <f>IF(C62&lt;&gt;0,VLOOKUP($B62,'Room Details'!$A$4:$H$81,7,FALSE),"")</f>
        <v/>
      </c>
      <c r="I62" s="18" t="str">
        <f>IF(C62&lt;&gt;0,VLOOKUP($B62,'Room Details'!$A$4:$H$81,8,FALSE),"")</f>
        <v/>
      </c>
      <c r="J62" s="9"/>
      <c r="K62" s="17" t="str">
        <f t="shared" si="4"/>
        <v/>
      </c>
      <c r="L62" s="12" t="str">
        <f t="shared" si="4"/>
        <v/>
      </c>
      <c r="M62" s="12" t="str">
        <f t="shared" si="4"/>
        <v/>
      </c>
      <c r="N62" s="12" t="str">
        <f t="shared" si="4"/>
        <v/>
      </c>
      <c r="O62" s="18" t="str">
        <f t="shared" si="4"/>
        <v/>
      </c>
    </row>
    <row r="63" spans="1:15">
      <c r="A63" s="38"/>
      <c r="B63" s="36"/>
      <c r="C63" s="46"/>
      <c r="D63" s="12"/>
      <c r="E63" s="12" t="str">
        <f>IF(C63&lt;&gt;0,VLOOKUP($B63,'Room Details'!$A$4:$H$81,4,FALSE),"")</f>
        <v/>
      </c>
      <c r="F63" s="12" t="str">
        <f>IF(C63&lt;&gt;0,VLOOKUP($B63,'Room Details'!$A$4:$H$81,5,FALSE),"")</f>
        <v/>
      </c>
      <c r="G63" s="12" t="str">
        <f>IF(C63&lt;&gt;0,VLOOKUP($B63,'Room Details'!$A$4:$H$81,6,FALSE),"")</f>
        <v/>
      </c>
      <c r="H63" s="12" t="str">
        <f>IF(C63&lt;&gt;0,VLOOKUP($B63,'Room Details'!$A$4:$H$81,7,FALSE),"")</f>
        <v/>
      </c>
      <c r="I63" s="18" t="str">
        <f>IF(C63&lt;&gt;0,VLOOKUP($B63,'Room Details'!$A$4:$H$81,8,FALSE),"")</f>
        <v/>
      </c>
      <c r="J63" s="9"/>
      <c r="K63" s="17" t="str">
        <f t="shared" si="4"/>
        <v/>
      </c>
      <c r="L63" s="12" t="str">
        <f t="shared" si="4"/>
        <v/>
      </c>
      <c r="M63" s="12" t="str">
        <f t="shared" si="4"/>
        <v/>
      </c>
      <c r="N63" s="12" t="str">
        <f t="shared" si="4"/>
        <v/>
      </c>
      <c r="O63" s="18" t="str">
        <f t="shared" si="4"/>
        <v/>
      </c>
    </row>
    <row r="64" spans="1:15">
      <c r="A64" s="38"/>
      <c r="B64" s="36"/>
      <c r="C64" s="46"/>
      <c r="D64" s="12"/>
      <c r="E64" s="12" t="str">
        <f>IF(C64&lt;&gt;0,VLOOKUP($B64,'Room Details'!$A$4:$H$81,4,FALSE),"")</f>
        <v/>
      </c>
      <c r="F64" s="12" t="str">
        <f>IF(C64&lt;&gt;0,VLOOKUP($B64,'Room Details'!$A$4:$H$81,5,FALSE),"")</f>
        <v/>
      </c>
      <c r="G64" s="12" t="str">
        <f>IF(C64&lt;&gt;0,VLOOKUP($B64,'Room Details'!$A$4:$H$81,6,FALSE),"")</f>
        <v/>
      </c>
      <c r="H64" s="12" t="str">
        <f>IF(C64&lt;&gt;0,VLOOKUP($B64,'Room Details'!$A$4:$H$81,7,FALSE),"")</f>
        <v/>
      </c>
      <c r="I64" s="18" t="str">
        <f>IF(C64&lt;&gt;0,VLOOKUP($B64,'Room Details'!$A$4:$H$81,8,FALSE),"")</f>
        <v/>
      </c>
      <c r="J64" s="9"/>
      <c r="K64" s="17" t="str">
        <f t="shared" si="4"/>
        <v/>
      </c>
      <c r="L64" s="12" t="str">
        <f t="shared" si="4"/>
        <v/>
      </c>
      <c r="M64" s="12" t="str">
        <f t="shared" si="4"/>
        <v/>
      </c>
      <c r="N64" s="12" t="str">
        <f t="shared" si="4"/>
        <v/>
      </c>
      <c r="O64" s="18" t="str">
        <f t="shared" si="4"/>
        <v/>
      </c>
    </row>
    <row r="65" spans="1:15">
      <c r="A65" s="38"/>
      <c r="B65" s="36"/>
      <c r="C65" s="46"/>
      <c r="D65" s="12"/>
      <c r="E65" s="12" t="str">
        <f>IF(C65&lt;&gt;0,VLOOKUP($B65,'Room Details'!$A$4:$H$81,4,FALSE),"")</f>
        <v/>
      </c>
      <c r="F65" s="12" t="str">
        <f>IF(C65&lt;&gt;0,VLOOKUP($B65,'Room Details'!$A$4:$H$81,5,FALSE),"")</f>
        <v/>
      </c>
      <c r="G65" s="12" t="str">
        <f>IF(C65&lt;&gt;0,VLOOKUP($B65,'Room Details'!$A$4:$H$81,6,FALSE),"")</f>
        <v/>
      </c>
      <c r="H65" s="12" t="str">
        <f>IF(C65&lt;&gt;0,VLOOKUP($B65,'Room Details'!$A$4:$H$81,7,FALSE),"")</f>
        <v/>
      </c>
      <c r="I65" s="18" t="str">
        <f>IF(C65&lt;&gt;0,VLOOKUP($B65,'Room Details'!$A$4:$H$81,8,FALSE),"")</f>
        <v/>
      </c>
      <c r="J65" s="9"/>
      <c r="K65" s="17" t="str">
        <f t="shared" si="4"/>
        <v/>
      </c>
      <c r="L65" s="12" t="str">
        <f t="shared" si="4"/>
        <v/>
      </c>
      <c r="M65" s="12" t="str">
        <f t="shared" si="4"/>
        <v/>
      </c>
      <c r="N65" s="12" t="str">
        <f t="shared" si="4"/>
        <v/>
      </c>
      <c r="O65" s="18" t="str">
        <f t="shared" si="4"/>
        <v/>
      </c>
    </row>
    <row r="66" spans="1:15">
      <c r="A66" s="38"/>
      <c r="B66" s="36"/>
      <c r="C66" s="46"/>
      <c r="D66" s="12"/>
      <c r="E66" s="12" t="str">
        <f>IF(C66&lt;&gt;0,VLOOKUP($B66,'Room Details'!$A$4:$H$81,4,FALSE),"")</f>
        <v/>
      </c>
      <c r="F66" s="12" t="str">
        <f>IF(C66&lt;&gt;0,VLOOKUP($B66,'Room Details'!$A$4:$H$81,5,FALSE),"")</f>
        <v/>
      </c>
      <c r="G66" s="12" t="str">
        <f>IF(C66&lt;&gt;0,VLOOKUP($B66,'Room Details'!$A$4:$H$81,6,FALSE),"")</f>
        <v/>
      </c>
      <c r="H66" s="12" t="str">
        <f>IF(C66&lt;&gt;0,VLOOKUP($B66,'Room Details'!$A$4:$H$81,7,FALSE),"")</f>
        <v/>
      </c>
      <c r="I66" s="18" t="str">
        <f>IF(C66&lt;&gt;0,VLOOKUP($B66,'Room Details'!$A$4:$H$81,8,FALSE),"")</f>
        <v/>
      </c>
      <c r="J66" s="9"/>
      <c r="K66" s="17" t="str">
        <f t="shared" si="4"/>
        <v/>
      </c>
      <c r="L66" s="12" t="str">
        <f t="shared" si="4"/>
        <v/>
      </c>
      <c r="M66" s="12" t="str">
        <f t="shared" si="4"/>
        <v/>
      </c>
      <c r="N66" s="12" t="str">
        <f t="shared" si="4"/>
        <v/>
      </c>
      <c r="O66" s="18" t="str">
        <f t="shared" si="4"/>
        <v/>
      </c>
    </row>
    <row r="67" spans="1:15">
      <c r="A67" s="38"/>
      <c r="B67" s="36"/>
      <c r="C67" s="46"/>
      <c r="D67" s="12"/>
      <c r="E67" s="12" t="str">
        <f>IF(C67&lt;&gt;0,VLOOKUP($B67,'Room Details'!$A$4:$H$81,4,FALSE),"")</f>
        <v/>
      </c>
      <c r="F67" s="12" t="str">
        <f>IF(C67&lt;&gt;0,VLOOKUP($B67,'Room Details'!$A$4:$H$81,5,FALSE),"")</f>
        <v/>
      </c>
      <c r="G67" s="12" t="str">
        <f>IF(C67&lt;&gt;0,VLOOKUP($B67,'Room Details'!$A$4:$H$81,6,FALSE),"")</f>
        <v/>
      </c>
      <c r="H67" s="12" t="str">
        <f>IF(C67&lt;&gt;0,VLOOKUP($B67,'Room Details'!$A$4:$H$81,7,FALSE),"")</f>
        <v/>
      </c>
      <c r="I67" s="18" t="str">
        <f>IF(C67&lt;&gt;0,VLOOKUP($B67,'Room Details'!$A$4:$H$81,8,FALSE),"")</f>
        <v/>
      </c>
      <c r="J67" s="9"/>
      <c r="K67" s="17" t="str">
        <f t="shared" si="4"/>
        <v/>
      </c>
      <c r="L67" s="12" t="str">
        <f t="shared" si="4"/>
        <v/>
      </c>
      <c r="M67" s="12" t="str">
        <f t="shared" si="4"/>
        <v/>
      </c>
      <c r="N67" s="12" t="str">
        <f t="shared" si="4"/>
        <v/>
      </c>
      <c r="O67" s="18" t="str">
        <f t="shared" si="4"/>
        <v/>
      </c>
    </row>
    <row r="68" spans="1:15">
      <c r="A68" s="38"/>
      <c r="B68" s="36"/>
      <c r="C68" s="46"/>
      <c r="D68" s="12"/>
      <c r="E68" s="12" t="str">
        <f>IF(C68&lt;&gt;0,VLOOKUP($B68,'Room Details'!$A$4:$H$81,4,FALSE),"")</f>
        <v/>
      </c>
      <c r="F68" s="12" t="str">
        <f>IF(C68&lt;&gt;0,VLOOKUP($B68,'Room Details'!$A$4:$H$81,5,FALSE),"")</f>
        <v/>
      </c>
      <c r="G68" s="12" t="str">
        <f>IF(C68&lt;&gt;0,VLOOKUP($B68,'Room Details'!$A$4:$H$81,6,FALSE),"")</f>
        <v/>
      </c>
      <c r="H68" s="12" t="str">
        <f>IF(C68&lt;&gt;0,VLOOKUP($B68,'Room Details'!$A$4:$H$81,7,FALSE),"")</f>
        <v/>
      </c>
      <c r="I68" s="18" t="str">
        <f>IF(C68&lt;&gt;0,VLOOKUP($B68,'Room Details'!$A$4:$H$81,8,FALSE),"")</f>
        <v/>
      </c>
      <c r="J68" s="9"/>
      <c r="K68" s="17" t="str">
        <f t="shared" si="4"/>
        <v/>
      </c>
      <c r="L68" s="12" t="str">
        <f t="shared" si="4"/>
        <v/>
      </c>
      <c r="M68" s="12" t="str">
        <f t="shared" si="4"/>
        <v/>
      </c>
      <c r="N68" s="12" t="str">
        <f t="shared" si="4"/>
        <v/>
      </c>
      <c r="O68" s="18" t="str">
        <f t="shared" si="4"/>
        <v/>
      </c>
    </row>
    <row r="69" spans="1:15">
      <c r="A69" s="38"/>
      <c r="B69" s="36"/>
      <c r="C69" s="46"/>
      <c r="D69" s="12"/>
      <c r="E69" s="12" t="str">
        <f>IF(C69&lt;&gt;0,VLOOKUP($B69,'Room Details'!$A$4:$H$81,4,FALSE),"")</f>
        <v/>
      </c>
      <c r="F69" s="12" t="str">
        <f>IF(C69&lt;&gt;0,VLOOKUP($B69,'Room Details'!$A$4:$H$81,5,FALSE),"")</f>
        <v/>
      </c>
      <c r="G69" s="12" t="str">
        <f>IF(C69&lt;&gt;0,VLOOKUP($B69,'Room Details'!$A$4:$H$81,6,FALSE),"")</f>
        <v/>
      </c>
      <c r="H69" s="12" t="str">
        <f>IF(C69&lt;&gt;0,VLOOKUP($B69,'Room Details'!$A$4:$H$81,7,FALSE),"")</f>
        <v/>
      </c>
      <c r="I69" s="18" t="str">
        <f>IF(C69&lt;&gt;0,VLOOKUP($B69,'Room Details'!$A$4:$H$81,8,FALSE),"")</f>
        <v/>
      </c>
      <c r="J69" s="9"/>
      <c r="K69" s="17" t="str">
        <f t="shared" si="4"/>
        <v/>
      </c>
      <c r="L69" s="12" t="str">
        <f t="shared" si="4"/>
        <v/>
      </c>
      <c r="M69" s="12" t="str">
        <f t="shared" si="4"/>
        <v/>
      </c>
      <c r="N69" s="12" t="str">
        <f t="shared" si="4"/>
        <v/>
      </c>
      <c r="O69" s="18" t="str">
        <f t="shared" si="4"/>
        <v/>
      </c>
    </row>
    <row r="70" spans="1:15">
      <c r="A70" s="38"/>
      <c r="B70" s="36"/>
      <c r="C70" s="46"/>
      <c r="D70" s="12"/>
      <c r="E70" s="12" t="str">
        <f>IF(C70&lt;&gt;0,VLOOKUP($B70,'Room Details'!$A$4:$H$81,4,FALSE),"")</f>
        <v/>
      </c>
      <c r="F70" s="12" t="str">
        <f>IF(C70&lt;&gt;0,VLOOKUP($B70,'Room Details'!$A$4:$H$81,5,FALSE),"")</f>
        <v/>
      </c>
      <c r="G70" s="12" t="str">
        <f>IF(C70&lt;&gt;0,VLOOKUP($B70,'Room Details'!$A$4:$H$81,6,FALSE),"")</f>
        <v/>
      </c>
      <c r="H70" s="12" t="str">
        <f>IF(C70&lt;&gt;0,VLOOKUP($B70,'Room Details'!$A$4:$H$81,7,FALSE),"")</f>
        <v/>
      </c>
      <c r="I70" s="18" t="str">
        <f>IF(C70&lt;&gt;0,VLOOKUP($B70,'Room Details'!$A$4:$H$81,8,FALSE),"")</f>
        <v/>
      </c>
      <c r="J70" s="9"/>
      <c r="K70" s="17" t="str">
        <f t="shared" si="4"/>
        <v/>
      </c>
      <c r="L70" s="12" t="str">
        <f t="shared" si="4"/>
        <v/>
      </c>
      <c r="M70" s="12" t="str">
        <f t="shared" si="4"/>
        <v/>
      </c>
      <c r="N70" s="12" t="str">
        <f t="shared" si="4"/>
        <v/>
      </c>
      <c r="O70" s="18" t="str">
        <f t="shared" si="4"/>
        <v/>
      </c>
    </row>
    <row r="71" spans="1:15">
      <c r="A71" s="38"/>
      <c r="B71" s="36"/>
      <c r="C71" s="46"/>
      <c r="D71" s="12"/>
      <c r="E71" s="12" t="str">
        <f>IF(C71&lt;&gt;0,VLOOKUP($B71,'Room Details'!$A$4:$H$81,4,FALSE),"")</f>
        <v/>
      </c>
      <c r="F71" s="12" t="str">
        <f>IF(C71&lt;&gt;0,VLOOKUP($B71,'Room Details'!$A$4:$H$81,5,FALSE),"")</f>
        <v/>
      </c>
      <c r="G71" s="12" t="str">
        <f>IF(C71&lt;&gt;0,VLOOKUP($B71,'Room Details'!$A$4:$H$81,6,FALSE),"")</f>
        <v/>
      </c>
      <c r="H71" s="12" t="str">
        <f>IF(C71&lt;&gt;0,VLOOKUP($B71,'Room Details'!$A$4:$H$81,7,FALSE),"")</f>
        <v/>
      </c>
      <c r="I71" s="18" t="str">
        <f>IF(C71&lt;&gt;0,VLOOKUP($B71,'Room Details'!$A$4:$H$81,8,FALSE),"")</f>
        <v/>
      </c>
      <c r="J71" s="9"/>
      <c r="K71" s="17" t="str">
        <f t="shared" si="4"/>
        <v/>
      </c>
      <c r="L71" s="12" t="str">
        <f t="shared" si="4"/>
        <v/>
      </c>
      <c r="M71" s="12" t="str">
        <f t="shared" si="4"/>
        <v/>
      </c>
      <c r="N71" s="12" t="str">
        <f t="shared" si="4"/>
        <v/>
      </c>
      <c r="O71" s="18" t="str">
        <f t="shared" si="4"/>
        <v/>
      </c>
    </row>
    <row r="72" spans="1:15">
      <c r="A72" s="38"/>
      <c r="B72" s="36"/>
      <c r="C72" s="46"/>
      <c r="D72" s="12"/>
      <c r="E72" s="12" t="str">
        <f>IF(C72&lt;&gt;0,VLOOKUP($B72,'Room Details'!$A$4:$H$81,4,FALSE),"")</f>
        <v/>
      </c>
      <c r="F72" s="12" t="str">
        <f>IF(C72&lt;&gt;0,VLOOKUP($B72,'Room Details'!$A$4:$H$81,5,FALSE),"")</f>
        <v/>
      </c>
      <c r="G72" s="12" t="str">
        <f>IF(C72&lt;&gt;0,VLOOKUP($B72,'Room Details'!$A$4:$H$81,6,FALSE),"")</f>
        <v/>
      </c>
      <c r="H72" s="12" t="str">
        <f>IF(C72&lt;&gt;0,VLOOKUP($B72,'Room Details'!$A$4:$H$81,7,FALSE),"")</f>
        <v/>
      </c>
      <c r="I72" s="18" t="str">
        <f>IF(C72&lt;&gt;0,VLOOKUP($B72,'Room Details'!$A$4:$H$81,8,FALSE),"")</f>
        <v/>
      </c>
      <c r="J72" s="9"/>
      <c r="K72" s="17" t="str">
        <f t="shared" si="4"/>
        <v/>
      </c>
      <c r="L72" s="12" t="str">
        <f t="shared" si="4"/>
        <v/>
      </c>
      <c r="M72" s="12" t="str">
        <f t="shared" si="4"/>
        <v/>
      </c>
      <c r="N72" s="12" t="str">
        <f t="shared" si="4"/>
        <v/>
      </c>
      <c r="O72" s="18" t="str">
        <f t="shared" si="4"/>
        <v/>
      </c>
    </row>
    <row r="73" spans="1:15" ht="15.75" thickBot="1">
      <c r="A73" s="39"/>
      <c r="B73" s="37"/>
      <c r="C73" s="47"/>
      <c r="D73" s="22"/>
      <c r="E73" s="22" t="str">
        <f>IF(C73&lt;&gt;0,VLOOKUP($B73,'Room Details'!$A$4:$H$81,4,FALSE),"")</f>
        <v/>
      </c>
      <c r="F73" s="22" t="str">
        <f>IF(C73&lt;&gt;0,VLOOKUP($B73,'Room Details'!$A$4:$H$81,5,FALSE),"")</f>
        <v/>
      </c>
      <c r="G73" s="22" t="str">
        <f>IF(C73&lt;&gt;0,VLOOKUP($B73,'Room Details'!$A$4:$H$81,6,FALSE),"")</f>
        <v/>
      </c>
      <c r="H73" s="22" t="str">
        <f>IF(C73&lt;&gt;0,VLOOKUP($B73,'Room Details'!$A$4:$H$81,7,FALSE),"")</f>
        <v/>
      </c>
      <c r="I73" s="23" t="str">
        <f>IF(C73&lt;&gt;0,VLOOKUP($B73,'Room Details'!$A$4:$H$81,8,FALSE),"")</f>
        <v/>
      </c>
      <c r="J73" s="9"/>
      <c r="K73" s="34" t="str">
        <f t="shared" si="4"/>
        <v/>
      </c>
      <c r="L73" s="30" t="str">
        <f t="shared" si="4"/>
        <v/>
      </c>
      <c r="M73" s="30" t="str">
        <f t="shared" si="4"/>
        <v/>
      </c>
      <c r="N73" s="30" t="str">
        <f t="shared" si="4"/>
        <v/>
      </c>
      <c r="O73" s="35" t="str">
        <f t="shared" si="4"/>
        <v/>
      </c>
    </row>
    <row r="74" spans="1:15" ht="15.75" thickBot="1">
      <c r="B74" s="8"/>
      <c r="C74" s="9"/>
      <c r="D74" s="9"/>
      <c r="E74" s="9"/>
      <c r="F74" s="9"/>
      <c r="G74" s="9"/>
      <c r="H74" s="9"/>
      <c r="I74" s="10"/>
      <c r="J74" t="s">
        <v>122</v>
      </c>
      <c r="K74" s="27">
        <f>SUM(K12:K73)</f>
        <v>0</v>
      </c>
      <c r="L74" s="28">
        <f t="shared" ref="L74:O74" si="5">SUM(L12:L73)</f>
        <v>0</v>
      </c>
      <c r="M74" s="28">
        <f t="shared" si="5"/>
        <v>0</v>
      </c>
      <c r="N74" s="28">
        <f t="shared" si="5"/>
        <v>0</v>
      </c>
      <c r="O74" s="29">
        <f t="shared" si="5"/>
        <v>0</v>
      </c>
    </row>
    <row r="75" spans="1:15">
      <c r="B75" s="8" t="s">
        <v>10</v>
      </c>
      <c r="C75" s="38"/>
      <c r="D75" s="38"/>
      <c r="E75" s="38"/>
      <c r="F75" s="38"/>
      <c r="G75" s="38"/>
      <c r="H75" s="38"/>
      <c r="I75" s="43"/>
    </row>
    <row r="76" spans="1:15">
      <c r="B76" s="8"/>
      <c r="C76" s="38"/>
      <c r="D76" s="38"/>
      <c r="E76" s="38"/>
      <c r="F76" s="38"/>
      <c r="G76" s="38"/>
      <c r="H76" s="38"/>
      <c r="I76" s="43"/>
    </row>
    <row r="77" spans="1:15">
      <c r="B77" s="8"/>
      <c r="C77" s="38"/>
      <c r="D77" s="38"/>
      <c r="E77" s="38"/>
      <c r="F77" s="38"/>
      <c r="G77" s="38"/>
      <c r="H77" s="38"/>
      <c r="I77" s="43"/>
    </row>
    <row r="78" spans="1:15">
      <c r="B78" s="8" t="s">
        <v>11</v>
      </c>
      <c r="C78" s="38"/>
      <c r="D78" s="38"/>
      <c r="E78" s="38"/>
      <c r="F78" s="38"/>
      <c r="G78" s="38"/>
      <c r="H78" s="38"/>
      <c r="I78" s="43"/>
    </row>
    <row r="79" spans="1:15" ht="15.75" thickBot="1">
      <c r="B79" s="11" t="s">
        <v>12</v>
      </c>
      <c r="C79" s="44"/>
      <c r="D79" s="44"/>
      <c r="E79" s="44"/>
      <c r="F79" s="44"/>
      <c r="G79" s="44"/>
      <c r="H79" s="44"/>
      <c r="I79" s="45"/>
    </row>
  </sheetData>
  <sheetProtection sheet="1" objects="1" scenarios="1" selectLockedCells="1"/>
  <dataValidations count="1">
    <dataValidation type="list" allowBlank="1" showInputMessage="1" showErrorMessage="1" sqref="B12:B72">
      <formula1>'Room Details'!A$4:A$81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39"/>
  <sheetViews>
    <sheetView workbookViewId="0">
      <selection activeCell="A6" sqref="A6:C33"/>
    </sheetView>
  </sheetViews>
  <sheetFormatPr defaultRowHeight="15"/>
  <cols>
    <col min="1" max="1" width="17.28515625" customWidth="1"/>
    <col min="2" max="2" width="18.7109375" customWidth="1"/>
    <col min="11" max="11" width="12.42578125" customWidth="1"/>
  </cols>
  <sheetData>
    <row r="1" spans="1:15" ht="15.75" thickBot="1"/>
    <row r="2" spans="1:15">
      <c r="B2" s="14"/>
      <c r="C2" s="6"/>
      <c r="D2" s="6"/>
      <c r="E2" s="6"/>
      <c r="F2" s="6"/>
      <c r="G2" s="6"/>
      <c r="H2" s="6"/>
      <c r="I2" s="7"/>
    </row>
    <row r="3" spans="1:15">
      <c r="B3" s="8"/>
      <c r="C3" s="9"/>
      <c r="D3" s="9"/>
      <c r="E3" s="9"/>
      <c r="F3" s="9"/>
      <c r="G3" s="9"/>
      <c r="H3" s="9"/>
      <c r="I3" s="10"/>
    </row>
    <row r="4" spans="1:15" ht="15.75" thickBot="1">
      <c r="B4" s="8"/>
      <c r="C4" s="9"/>
      <c r="D4" s="9"/>
      <c r="E4" s="9"/>
      <c r="F4" s="9"/>
      <c r="G4" s="13" t="s">
        <v>9</v>
      </c>
      <c r="H4" s="9"/>
      <c r="I4" s="10"/>
    </row>
    <row r="5" spans="1:15">
      <c r="A5" s="1" t="s">
        <v>5</v>
      </c>
      <c r="B5" s="15" t="s">
        <v>8</v>
      </c>
      <c r="C5" s="2" t="s">
        <v>6</v>
      </c>
      <c r="D5" s="2"/>
      <c r="E5" s="2" t="s">
        <v>7</v>
      </c>
      <c r="F5" s="2" t="s">
        <v>0</v>
      </c>
      <c r="G5" s="2" t="s">
        <v>2</v>
      </c>
      <c r="H5" s="2" t="s">
        <v>1</v>
      </c>
      <c r="I5" s="16" t="s">
        <v>3</v>
      </c>
      <c r="J5" s="19"/>
      <c r="K5" s="31" t="s">
        <v>7</v>
      </c>
      <c r="L5" s="32" t="s">
        <v>0</v>
      </c>
      <c r="M5" s="32" t="s">
        <v>2</v>
      </c>
      <c r="N5" s="32" t="s">
        <v>108</v>
      </c>
      <c r="O5" s="33" t="s">
        <v>3</v>
      </c>
    </row>
    <row r="6" spans="1:15">
      <c r="A6" s="39"/>
      <c r="B6" s="36"/>
      <c r="C6" s="46"/>
      <c r="D6" s="12"/>
      <c r="E6" s="12" t="str">
        <f>IF($C6&lt;&gt;0,VLOOKUP($B6,'Team Details'!$A$4:$G$25,3,FALSE),"")</f>
        <v/>
      </c>
      <c r="F6" s="12" t="str">
        <f>IF($C6&lt;&gt;0,VLOOKUP($B6,'Team Details'!$A$4:$G$25,4,FALSE),"")</f>
        <v/>
      </c>
      <c r="G6" s="12" t="str">
        <f>IF($C6&lt;&gt;0,VLOOKUP($B6,'Team Details'!$A$4:$G$25,5,FALSE),"")</f>
        <v/>
      </c>
      <c r="H6" s="12" t="str">
        <f>IF($C6&lt;&gt;0,VLOOKUP($B6,'Team Details'!$A$4:$G$25,6,FALSE),"")</f>
        <v/>
      </c>
      <c r="I6" s="18" t="str">
        <f>IF($C6&lt;&gt;0,VLOOKUP($B6,'Team Details'!$A$4:$G$25,7,FALSE),"")</f>
        <v/>
      </c>
      <c r="K6" s="17" t="str">
        <f>IF($C6&lt;&gt;0,E6*$C6,"")</f>
        <v/>
      </c>
      <c r="L6" s="12" t="str">
        <f>IF($C6&lt;&gt;0,F6*$C6,"")</f>
        <v/>
      </c>
      <c r="M6" s="12" t="str">
        <f>IF($C6&lt;&gt;0,G6*$C6,"")</f>
        <v/>
      </c>
      <c r="N6" s="12" t="str">
        <f>IF($C6&lt;&gt;0,H6*$C6,"")</f>
        <v/>
      </c>
      <c r="O6" s="18" t="str">
        <f>IF($C6&lt;&gt;0,I6*$C6,"")</f>
        <v/>
      </c>
    </row>
    <row r="7" spans="1:15">
      <c r="A7" s="39"/>
      <c r="B7" s="36"/>
      <c r="C7" s="46"/>
      <c r="D7" s="12"/>
      <c r="E7" s="12" t="str">
        <f>IF($C7&lt;&gt;0,VLOOKUP($B7,'Team Details'!$A$4:$G$25,3,FALSE),"")</f>
        <v/>
      </c>
      <c r="F7" s="12" t="str">
        <f>IF($C7&lt;&gt;0,VLOOKUP($B7,'Team Details'!$A$4:$G$25,4,FALSE),"")</f>
        <v/>
      </c>
      <c r="G7" s="12" t="str">
        <f>IF($C7&lt;&gt;0,VLOOKUP($B7,'Team Details'!$A$4:$G$25,5,FALSE),"")</f>
        <v/>
      </c>
      <c r="H7" s="12" t="str">
        <f>IF($C7&lt;&gt;0,VLOOKUP($B7,'Team Details'!$A$4:$G$25,6,FALSE),"")</f>
        <v/>
      </c>
      <c r="I7" s="18" t="str">
        <f>IF($C7&lt;&gt;0,VLOOKUP($B7,'Team Details'!$A$4:$G$25,7,FALSE),"")</f>
        <v/>
      </c>
      <c r="K7" s="17" t="str">
        <f>IF($C7&lt;&gt;0,E7*$C7,"")</f>
        <v/>
      </c>
      <c r="L7" s="12" t="str">
        <f>IF($C7&lt;&gt;0,F7*$C7,"")</f>
        <v/>
      </c>
      <c r="M7" s="12" t="str">
        <f>IF($C7&lt;&gt;0,G7*$C7,"")</f>
        <v/>
      </c>
      <c r="N7" s="12" t="str">
        <f>IF($C7&lt;&gt;0,H7*$C7,"")</f>
        <v/>
      </c>
      <c r="O7" s="18" t="str">
        <f>IF($C7&lt;&gt;0,I7*$C7,"")</f>
        <v/>
      </c>
    </row>
    <row r="8" spans="1:15">
      <c r="A8" s="39"/>
      <c r="B8" s="36"/>
      <c r="C8" s="46"/>
      <c r="D8" s="12"/>
      <c r="E8" s="12" t="str">
        <f>IF($C8&lt;&gt;0,VLOOKUP($B8,'Team Details'!$A$4:$G$25,3,FALSE),"")</f>
        <v/>
      </c>
      <c r="F8" s="12" t="str">
        <f>IF($C8&lt;&gt;0,VLOOKUP($B8,'Team Details'!$A$4:$G$25,4,FALSE),"")</f>
        <v/>
      </c>
      <c r="G8" s="12" t="str">
        <f>IF($C8&lt;&gt;0,VLOOKUP($B8,'Team Details'!$A$4:$G$25,5,FALSE),"")</f>
        <v/>
      </c>
      <c r="H8" s="12" t="str">
        <f>IF($C8&lt;&gt;0,VLOOKUP($B8,'Team Details'!$A$4:$G$25,6,FALSE),"")</f>
        <v/>
      </c>
      <c r="I8" s="18" t="str">
        <f>IF($C8&lt;&gt;0,VLOOKUP($B8,'Team Details'!$A$4:$G$25,7,FALSE),"")</f>
        <v/>
      </c>
      <c r="K8" s="17" t="str">
        <f>IF($C8&lt;&gt;0,E8*$C8,"")</f>
        <v/>
      </c>
      <c r="L8" s="12" t="str">
        <f>IF($C8&lt;&gt;0,F8*$C8,"")</f>
        <v/>
      </c>
      <c r="M8" s="12" t="str">
        <f>IF($C8&lt;&gt;0,G8*$C8,"")</f>
        <v/>
      </c>
      <c r="N8" s="12" t="str">
        <f>IF($C8&lt;&gt;0,H8*$C8,"")</f>
        <v/>
      </c>
      <c r="O8" s="18" t="str">
        <f>IF($C8&lt;&gt;0,I8*$C8,"")</f>
        <v/>
      </c>
    </row>
    <row r="9" spans="1:15">
      <c r="A9" s="39"/>
      <c r="B9" s="36"/>
      <c r="C9" s="46"/>
      <c r="D9" s="12"/>
      <c r="E9" s="12" t="str">
        <f>IF($C9&lt;&gt;0,VLOOKUP($B9,'Team Details'!$A$4:$G$25,3,FALSE),"")</f>
        <v/>
      </c>
      <c r="F9" s="12" t="str">
        <f>IF($C9&lt;&gt;0,VLOOKUP($B9,'Team Details'!$A$4:$G$25,4,FALSE),"")</f>
        <v/>
      </c>
      <c r="G9" s="12" t="str">
        <f>IF($C9&lt;&gt;0,VLOOKUP($B9,'Team Details'!$A$4:$G$25,5,FALSE),"")</f>
        <v/>
      </c>
      <c r="H9" s="12" t="str">
        <f>IF($C9&lt;&gt;0,VLOOKUP($B9,'Team Details'!$A$4:$G$25,6,FALSE),"")</f>
        <v/>
      </c>
      <c r="I9" s="18" t="str">
        <f>IF($C9&lt;&gt;0,VLOOKUP($B9,'Team Details'!$A$4:$G$25,7,FALSE),"")</f>
        <v/>
      </c>
      <c r="K9" s="17" t="str">
        <f>IF($C9&lt;&gt;0,E9*$C9,"")</f>
        <v/>
      </c>
      <c r="L9" s="12" t="str">
        <f>IF($C9&lt;&gt;0,F9*$C9,"")</f>
        <v/>
      </c>
      <c r="M9" s="12" t="str">
        <f>IF($C9&lt;&gt;0,G9*$C9,"")</f>
        <v/>
      </c>
      <c r="N9" s="12" t="str">
        <f>IF($C9&lt;&gt;0,H9*$C9,"")</f>
        <v/>
      </c>
      <c r="O9" s="18" t="str">
        <f>IF($C9&lt;&gt;0,I9*$C9,"")</f>
        <v/>
      </c>
    </row>
    <row r="10" spans="1:15">
      <c r="A10" s="39"/>
      <c r="B10" s="36"/>
      <c r="C10" s="46"/>
      <c r="D10" s="12"/>
      <c r="E10" s="12" t="str">
        <f>IF($C10&lt;&gt;0,VLOOKUP($B10,'Team Details'!$A$4:$G$25,3,FALSE),"")</f>
        <v/>
      </c>
      <c r="F10" s="12" t="str">
        <f>IF($C10&lt;&gt;0,VLOOKUP($B10,'Team Details'!$A$4:$G$25,4,FALSE),"")</f>
        <v/>
      </c>
      <c r="G10" s="12" t="str">
        <f>IF($C10&lt;&gt;0,VLOOKUP($B10,'Team Details'!$A$4:$G$25,5,FALSE),"")</f>
        <v/>
      </c>
      <c r="H10" s="12" t="str">
        <f>IF($C10&lt;&gt;0,VLOOKUP($B10,'Team Details'!$A$4:$G$25,6,FALSE),"")</f>
        <v/>
      </c>
      <c r="I10" s="18" t="str">
        <f>IF($C10&lt;&gt;0,VLOOKUP($B10,'Team Details'!$A$4:$G$25,7,FALSE),"")</f>
        <v/>
      </c>
      <c r="K10" s="17" t="str">
        <f>IF($C10&lt;&gt;0,E10*$C10,"")</f>
        <v/>
      </c>
      <c r="L10" s="12" t="str">
        <f>IF($C10&lt;&gt;0,F10*$C10,"")</f>
        <v/>
      </c>
      <c r="M10" s="12" t="str">
        <f>IF($C10&lt;&gt;0,G10*$C10,"")</f>
        <v/>
      </c>
      <c r="N10" s="12" t="str">
        <f>IF($C10&lt;&gt;0,H10*$C10,"")</f>
        <v/>
      </c>
      <c r="O10" s="18" t="str">
        <f>IF($C10&lt;&gt;0,I10*$C10,"")</f>
        <v/>
      </c>
    </row>
    <row r="11" spans="1:15">
      <c r="A11" s="39"/>
      <c r="B11" s="36"/>
      <c r="C11" s="46"/>
      <c r="D11" s="12"/>
      <c r="E11" s="12" t="str">
        <f>IF($C11&lt;&gt;0,VLOOKUP($B11,'Team Details'!$A$4:$G$25,3,FALSE),"")</f>
        <v/>
      </c>
      <c r="F11" s="12" t="str">
        <f>IF($C11&lt;&gt;0,VLOOKUP($B11,'Team Details'!$A$4:$G$25,4,FALSE),"")</f>
        <v/>
      </c>
      <c r="G11" s="12" t="str">
        <f>IF($C11&lt;&gt;0,VLOOKUP($B11,'Team Details'!$A$4:$G$25,5,FALSE),"")</f>
        <v/>
      </c>
      <c r="H11" s="12" t="str">
        <f>IF($C11&lt;&gt;0,VLOOKUP($B11,'Team Details'!$A$4:$G$25,6,FALSE),"")</f>
        <v/>
      </c>
      <c r="I11" s="18" t="str">
        <f>IF($C11&lt;&gt;0,VLOOKUP($B11,'Team Details'!$A$4:$G$25,7,FALSE),"")</f>
        <v/>
      </c>
      <c r="K11" s="17" t="str">
        <f>IF($C11&lt;&gt;0,E11*$C11,"")</f>
        <v/>
      </c>
      <c r="L11" s="12" t="str">
        <f>IF($C11&lt;&gt;0,F11*$C11,"")</f>
        <v/>
      </c>
      <c r="M11" s="12" t="str">
        <f>IF($C11&lt;&gt;0,G11*$C11,"")</f>
        <v/>
      </c>
      <c r="N11" s="12" t="str">
        <f>IF($C11&lt;&gt;0,H11*$C11,"")</f>
        <v/>
      </c>
      <c r="O11" s="18" t="str">
        <f>IF($C11&lt;&gt;0,I11*$C11,"")</f>
        <v/>
      </c>
    </row>
    <row r="12" spans="1:15">
      <c r="A12" s="39"/>
      <c r="B12" s="36"/>
      <c r="C12" s="46"/>
      <c r="D12" s="12"/>
      <c r="E12" s="12" t="str">
        <f>IF($C12&lt;&gt;0,VLOOKUP($B12,'Team Details'!$A$4:$G$25,3,FALSE),"")</f>
        <v/>
      </c>
      <c r="F12" s="12" t="str">
        <f>IF($C12&lt;&gt;0,VLOOKUP($B12,'Team Details'!$A$4:$G$25,4,FALSE),"")</f>
        <v/>
      </c>
      <c r="G12" s="12" t="str">
        <f>IF($C12&lt;&gt;0,VLOOKUP($B12,'Team Details'!$A$4:$G$25,5,FALSE),"")</f>
        <v/>
      </c>
      <c r="H12" s="12" t="str">
        <f>IF($C12&lt;&gt;0,VLOOKUP($B12,'Team Details'!$A$4:$G$25,6,FALSE),"")</f>
        <v/>
      </c>
      <c r="I12" s="18" t="str">
        <f>IF($C12&lt;&gt;0,VLOOKUP($B12,'Team Details'!$A$4:$G$25,7,FALSE),"")</f>
        <v/>
      </c>
      <c r="K12" s="17" t="str">
        <f>IF($C12&lt;&gt;0,E12*$C12,"")</f>
        <v/>
      </c>
      <c r="L12" s="12" t="str">
        <f>IF($C12&lt;&gt;0,F12*$C12,"")</f>
        <v/>
      </c>
      <c r="M12" s="12" t="str">
        <f>IF($C12&lt;&gt;0,G12*$C12,"")</f>
        <v/>
      </c>
      <c r="N12" s="12" t="str">
        <f>IF($C12&lt;&gt;0,H12*$C12,"")</f>
        <v/>
      </c>
      <c r="O12" s="18" t="str">
        <f>IF($C12&lt;&gt;0,I12*$C12,"")</f>
        <v/>
      </c>
    </row>
    <row r="13" spans="1:15">
      <c r="A13" s="39"/>
      <c r="B13" s="36"/>
      <c r="C13" s="46"/>
      <c r="D13" s="12"/>
      <c r="E13" s="12" t="str">
        <f>IF($C13&lt;&gt;0,VLOOKUP($B13,'Team Details'!$A$4:$G$25,3,FALSE),"")</f>
        <v/>
      </c>
      <c r="F13" s="12" t="str">
        <f>IF($C13&lt;&gt;0,VLOOKUP($B13,'Team Details'!$A$4:$G$25,4,FALSE),"")</f>
        <v/>
      </c>
      <c r="G13" s="12" t="str">
        <f>IF($C13&lt;&gt;0,VLOOKUP($B13,'Team Details'!$A$4:$G$25,5,FALSE),"")</f>
        <v/>
      </c>
      <c r="H13" s="12" t="str">
        <f>IF($C13&lt;&gt;0,VLOOKUP($B13,'Team Details'!$A$4:$G$25,6,FALSE),"")</f>
        <v/>
      </c>
      <c r="I13" s="18" t="str">
        <f>IF($C13&lt;&gt;0,VLOOKUP($B13,'Team Details'!$A$4:$G$25,7,FALSE),"")</f>
        <v/>
      </c>
      <c r="K13" s="17" t="str">
        <f>IF($C13&lt;&gt;0,E13*$C13,"")</f>
        <v/>
      </c>
      <c r="L13" s="12" t="str">
        <f>IF($C13&lt;&gt;0,F13*$C13,"")</f>
        <v/>
      </c>
      <c r="M13" s="12" t="str">
        <f>IF($C13&lt;&gt;0,G13*$C13,"")</f>
        <v/>
      </c>
      <c r="N13" s="12" t="str">
        <f>IF($C13&lt;&gt;0,H13*$C13,"")</f>
        <v/>
      </c>
      <c r="O13" s="18" t="str">
        <f>IF($C13&lt;&gt;0,I13*$C13,"")</f>
        <v/>
      </c>
    </row>
    <row r="14" spans="1:15">
      <c r="A14" s="39"/>
      <c r="B14" s="36"/>
      <c r="C14" s="46"/>
      <c r="D14" s="12"/>
      <c r="E14" s="12" t="str">
        <f>IF($C14&lt;&gt;0,VLOOKUP($B14,'Team Details'!$A$4:$G$25,3,FALSE),"")</f>
        <v/>
      </c>
      <c r="F14" s="12" t="str">
        <f>IF($C14&lt;&gt;0,VLOOKUP($B14,'Team Details'!$A$4:$G$25,4,FALSE),"")</f>
        <v/>
      </c>
      <c r="G14" s="12" t="str">
        <f>IF($C14&lt;&gt;0,VLOOKUP($B14,'Team Details'!$A$4:$G$25,5,FALSE),"")</f>
        <v/>
      </c>
      <c r="H14" s="12" t="str">
        <f>IF($C14&lt;&gt;0,VLOOKUP($B14,'Team Details'!$A$4:$G$25,6,FALSE),"")</f>
        <v/>
      </c>
      <c r="I14" s="18" t="str">
        <f>IF($C14&lt;&gt;0,VLOOKUP($B14,'Team Details'!$A$4:$G$25,7,FALSE),"")</f>
        <v/>
      </c>
      <c r="K14" s="17" t="str">
        <f>IF($C14&lt;&gt;0,E14*$C14,"")</f>
        <v/>
      </c>
      <c r="L14" s="12" t="str">
        <f>IF($C14&lt;&gt;0,F14*$C14,"")</f>
        <v/>
      </c>
      <c r="M14" s="12" t="str">
        <f>IF($C14&lt;&gt;0,G14*$C14,"")</f>
        <v/>
      </c>
      <c r="N14" s="12" t="str">
        <f>IF($C14&lt;&gt;0,H14*$C14,"")</f>
        <v/>
      </c>
      <c r="O14" s="18" t="str">
        <f>IF($C14&lt;&gt;0,I14*$C14,"")</f>
        <v/>
      </c>
    </row>
    <row r="15" spans="1:15">
      <c r="A15" s="39"/>
      <c r="B15" s="36"/>
      <c r="C15" s="46"/>
      <c r="D15" s="12"/>
      <c r="E15" s="12" t="str">
        <f>IF($C15&lt;&gt;0,VLOOKUP($B15,'Team Details'!$A$4:$G$25,3,FALSE),"")</f>
        <v/>
      </c>
      <c r="F15" s="12" t="str">
        <f>IF($C15&lt;&gt;0,VLOOKUP($B15,'Team Details'!$A$4:$G$25,4,FALSE),"")</f>
        <v/>
      </c>
      <c r="G15" s="12" t="str">
        <f>IF($C15&lt;&gt;0,VLOOKUP($B15,'Team Details'!$A$4:$G$25,5,FALSE),"")</f>
        <v/>
      </c>
      <c r="H15" s="12" t="str">
        <f>IF($C15&lt;&gt;0,VLOOKUP($B15,'Team Details'!$A$4:$G$25,6,FALSE),"")</f>
        <v/>
      </c>
      <c r="I15" s="18" t="str">
        <f>IF($C15&lt;&gt;0,VLOOKUP($B15,'Team Details'!$A$4:$G$25,7,FALSE),"")</f>
        <v/>
      </c>
      <c r="K15" s="17" t="str">
        <f>IF($C15&lt;&gt;0,E15*$C15,"")</f>
        <v/>
      </c>
      <c r="L15" s="12" t="str">
        <f>IF($C15&lt;&gt;0,F15*$C15,"")</f>
        <v/>
      </c>
      <c r="M15" s="12" t="str">
        <f>IF($C15&lt;&gt;0,G15*$C15,"")</f>
        <v/>
      </c>
      <c r="N15" s="12" t="str">
        <f>IF($C15&lt;&gt;0,H15*$C15,"")</f>
        <v/>
      </c>
      <c r="O15" s="18" t="str">
        <f>IF($C15&lt;&gt;0,I15*$C15,"")</f>
        <v/>
      </c>
    </row>
    <row r="16" spans="1:15">
      <c r="A16" s="39"/>
      <c r="B16" s="36"/>
      <c r="C16" s="46"/>
      <c r="D16" s="12"/>
      <c r="E16" s="12" t="str">
        <f>IF($C16&lt;&gt;0,VLOOKUP($B16,'Team Details'!$A$4:$G$25,3,FALSE),"")</f>
        <v/>
      </c>
      <c r="F16" s="12" t="str">
        <f>IF($C16&lt;&gt;0,VLOOKUP($B16,'Team Details'!$A$4:$G$25,4,FALSE),"")</f>
        <v/>
      </c>
      <c r="G16" s="12" t="str">
        <f>IF($C16&lt;&gt;0,VLOOKUP($B16,'Team Details'!$A$4:$G$25,5,FALSE),"")</f>
        <v/>
      </c>
      <c r="H16" s="12" t="str">
        <f>IF($C16&lt;&gt;0,VLOOKUP($B16,'Team Details'!$A$4:$G$25,6,FALSE),"")</f>
        <v/>
      </c>
      <c r="I16" s="18" t="str">
        <f>IF($C16&lt;&gt;0,VLOOKUP($B16,'Team Details'!$A$4:$G$25,7,FALSE),"")</f>
        <v/>
      </c>
      <c r="K16" s="17" t="str">
        <f>IF($C16&lt;&gt;0,E16*$C16,"")</f>
        <v/>
      </c>
      <c r="L16" s="12" t="str">
        <f>IF($C16&lt;&gt;0,F16*$C16,"")</f>
        <v/>
      </c>
      <c r="M16" s="12" t="str">
        <f>IF($C16&lt;&gt;0,G16*$C16,"")</f>
        <v/>
      </c>
      <c r="N16" s="12" t="str">
        <f>IF($C16&lt;&gt;0,H16*$C16,"")</f>
        <v/>
      </c>
      <c r="O16" s="18" t="str">
        <f>IF($C16&lt;&gt;0,I16*$C16,"")</f>
        <v/>
      </c>
    </row>
    <row r="17" spans="1:15">
      <c r="A17" s="39"/>
      <c r="B17" s="36"/>
      <c r="C17" s="46"/>
      <c r="D17" s="12"/>
      <c r="E17" s="12" t="str">
        <f>IF($C17&lt;&gt;0,VLOOKUP($B17,'Team Details'!$A$4:$G$25,3,FALSE),"")</f>
        <v/>
      </c>
      <c r="F17" s="12" t="str">
        <f>IF($C17&lt;&gt;0,VLOOKUP($B17,'Team Details'!$A$4:$G$25,4,FALSE),"")</f>
        <v/>
      </c>
      <c r="G17" s="12" t="str">
        <f>IF($C17&lt;&gt;0,VLOOKUP($B17,'Team Details'!$A$4:$G$25,5,FALSE),"")</f>
        <v/>
      </c>
      <c r="H17" s="12" t="str">
        <f>IF($C17&lt;&gt;0,VLOOKUP($B17,'Team Details'!$A$4:$G$25,6,FALSE),"")</f>
        <v/>
      </c>
      <c r="I17" s="18" t="str">
        <f>IF($C17&lt;&gt;0,VLOOKUP($B17,'Team Details'!$A$4:$G$25,7,FALSE),"")</f>
        <v/>
      </c>
      <c r="K17" s="17" t="str">
        <f>IF($C17&lt;&gt;0,E17*$C17,"")</f>
        <v/>
      </c>
      <c r="L17" s="12" t="str">
        <f>IF($C17&lt;&gt;0,F17*$C17,"")</f>
        <v/>
      </c>
      <c r="M17" s="12" t="str">
        <f>IF($C17&lt;&gt;0,G17*$C17,"")</f>
        <v/>
      </c>
      <c r="N17" s="12" t="str">
        <f>IF($C17&lt;&gt;0,H17*$C17,"")</f>
        <v/>
      </c>
      <c r="O17" s="18" t="str">
        <f>IF($C17&lt;&gt;0,I17*$C17,"")</f>
        <v/>
      </c>
    </row>
    <row r="18" spans="1:15">
      <c r="A18" s="39"/>
      <c r="B18" s="36"/>
      <c r="C18" s="46"/>
      <c r="D18" s="12"/>
      <c r="E18" s="12" t="str">
        <f>IF($C18&lt;&gt;0,VLOOKUP($B18,'Team Details'!$A$4:$G$25,3,FALSE),"")</f>
        <v/>
      </c>
      <c r="F18" s="12" t="str">
        <f>IF($C18&lt;&gt;0,VLOOKUP($B18,'Team Details'!$A$4:$G$25,4,FALSE),"")</f>
        <v/>
      </c>
      <c r="G18" s="12" t="str">
        <f>IF($C18&lt;&gt;0,VLOOKUP($B18,'Team Details'!$A$4:$G$25,5,FALSE),"")</f>
        <v/>
      </c>
      <c r="H18" s="12" t="str">
        <f>IF($C18&lt;&gt;0,VLOOKUP($B18,'Team Details'!$A$4:$G$25,6,FALSE),"")</f>
        <v/>
      </c>
      <c r="I18" s="18" t="str">
        <f>IF($C18&lt;&gt;0,VLOOKUP($B18,'Team Details'!$A$4:$G$25,7,FALSE),"")</f>
        <v/>
      </c>
      <c r="K18" s="17" t="str">
        <f>IF($C18&lt;&gt;0,E18*$C18,"")</f>
        <v/>
      </c>
      <c r="L18" s="12" t="str">
        <f>IF($C18&lt;&gt;0,F18*$C18,"")</f>
        <v/>
      </c>
      <c r="M18" s="12" t="str">
        <f>IF($C18&lt;&gt;0,G18*$C18,"")</f>
        <v/>
      </c>
      <c r="N18" s="12" t="str">
        <f>IF($C18&lt;&gt;0,H18*$C18,"")</f>
        <v/>
      </c>
      <c r="O18" s="18" t="str">
        <f>IF($C18&lt;&gt;0,I18*$C18,"")</f>
        <v/>
      </c>
    </row>
    <row r="19" spans="1:15">
      <c r="A19" s="39"/>
      <c r="B19" s="36"/>
      <c r="C19" s="46"/>
      <c r="D19" s="12"/>
      <c r="E19" s="12" t="str">
        <f>IF($C19&lt;&gt;0,VLOOKUP($B19,'Team Details'!$A$4:$G$25,3,FALSE),"")</f>
        <v/>
      </c>
      <c r="F19" s="12" t="str">
        <f>IF($C19&lt;&gt;0,VLOOKUP($B19,'Team Details'!$A$4:$G$25,4,FALSE),"")</f>
        <v/>
      </c>
      <c r="G19" s="12" t="str">
        <f>IF($C19&lt;&gt;0,VLOOKUP($B19,'Team Details'!$A$4:$G$25,5,FALSE),"")</f>
        <v/>
      </c>
      <c r="H19" s="12" t="str">
        <f>IF($C19&lt;&gt;0,VLOOKUP($B19,'Team Details'!$A$4:$G$25,6,FALSE),"")</f>
        <v/>
      </c>
      <c r="I19" s="18" t="str">
        <f>IF($C19&lt;&gt;0,VLOOKUP($B19,'Team Details'!$A$4:$G$25,7,FALSE),"")</f>
        <v/>
      </c>
      <c r="K19" s="17" t="str">
        <f>IF($C19&lt;&gt;0,E19*$C19,"")</f>
        <v/>
      </c>
      <c r="L19" s="12" t="str">
        <f>IF($C19&lt;&gt;0,F19*$C19,"")</f>
        <v/>
      </c>
      <c r="M19" s="12" t="str">
        <f>IF($C19&lt;&gt;0,G19*$C19,"")</f>
        <v/>
      </c>
      <c r="N19" s="12" t="str">
        <f>IF($C19&lt;&gt;0,H19*$C19,"")</f>
        <v/>
      </c>
      <c r="O19" s="18" t="str">
        <f>IF($C19&lt;&gt;0,I19*$C19,"")</f>
        <v/>
      </c>
    </row>
    <row r="20" spans="1:15">
      <c r="A20" s="39"/>
      <c r="B20" s="36"/>
      <c r="C20" s="46"/>
      <c r="D20" s="12"/>
      <c r="E20" s="12" t="str">
        <f>IF($C20&lt;&gt;0,VLOOKUP($B20,'Team Details'!$A$4:$G$25,3,FALSE),"")</f>
        <v/>
      </c>
      <c r="F20" s="12" t="str">
        <f>IF($C20&lt;&gt;0,VLOOKUP($B20,'Team Details'!$A$4:$G$25,4,FALSE),"")</f>
        <v/>
      </c>
      <c r="G20" s="12" t="str">
        <f>IF($C20&lt;&gt;0,VLOOKUP($B20,'Team Details'!$A$4:$G$25,5,FALSE),"")</f>
        <v/>
      </c>
      <c r="H20" s="12" t="str">
        <f>IF($C20&lt;&gt;0,VLOOKUP($B20,'Team Details'!$A$4:$G$25,6,FALSE),"")</f>
        <v/>
      </c>
      <c r="I20" s="18" t="str">
        <f>IF($C20&lt;&gt;0,VLOOKUP($B20,'Team Details'!$A$4:$G$25,7,FALSE),"")</f>
        <v/>
      </c>
      <c r="K20" s="17" t="str">
        <f>IF($C20&lt;&gt;0,E20*$C20,"")</f>
        <v/>
      </c>
      <c r="L20" s="12" t="str">
        <f>IF($C20&lt;&gt;0,F20*$C20,"")</f>
        <v/>
      </c>
      <c r="M20" s="12" t="str">
        <f>IF($C20&lt;&gt;0,G20*$C20,"")</f>
        <v/>
      </c>
      <c r="N20" s="12" t="str">
        <f>IF($C20&lt;&gt;0,H20*$C20,"")</f>
        <v/>
      </c>
      <c r="O20" s="18" t="str">
        <f>IF($C20&lt;&gt;0,I20*$C20,"")</f>
        <v/>
      </c>
    </row>
    <row r="21" spans="1:15">
      <c r="A21" s="39"/>
      <c r="B21" s="36"/>
      <c r="C21" s="46"/>
      <c r="D21" s="12"/>
      <c r="E21" s="12" t="str">
        <f>IF($C21&lt;&gt;0,VLOOKUP($B21,'Team Details'!$A$4:$G$25,3,FALSE),"")</f>
        <v/>
      </c>
      <c r="F21" s="12" t="str">
        <f>IF($C21&lt;&gt;0,VLOOKUP($B21,'Team Details'!$A$4:$G$25,4,FALSE),"")</f>
        <v/>
      </c>
      <c r="G21" s="12" t="str">
        <f>IF($C21&lt;&gt;0,VLOOKUP($B21,'Team Details'!$A$4:$G$25,5,FALSE),"")</f>
        <v/>
      </c>
      <c r="H21" s="12" t="str">
        <f>IF($C21&lt;&gt;0,VLOOKUP($B21,'Team Details'!$A$4:$G$25,6,FALSE),"")</f>
        <v/>
      </c>
      <c r="I21" s="18" t="str">
        <f>IF($C21&lt;&gt;0,VLOOKUP($B21,'Team Details'!$A$4:$G$25,7,FALSE),"")</f>
        <v/>
      </c>
      <c r="K21" s="17" t="str">
        <f>IF($C21&lt;&gt;0,E21*$C21,"")</f>
        <v/>
      </c>
      <c r="L21" s="12" t="str">
        <f>IF($C21&lt;&gt;0,F21*$C21,"")</f>
        <v/>
      </c>
      <c r="M21" s="12" t="str">
        <f>IF($C21&lt;&gt;0,G21*$C21,"")</f>
        <v/>
      </c>
      <c r="N21" s="12" t="str">
        <f>IF($C21&lt;&gt;0,H21*$C21,"")</f>
        <v/>
      </c>
      <c r="O21" s="18" t="str">
        <f>IF($C21&lt;&gt;0,I21*$C21,"")</f>
        <v/>
      </c>
    </row>
    <row r="22" spans="1:15">
      <c r="A22" s="39"/>
      <c r="B22" s="36"/>
      <c r="C22" s="46"/>
      <c r="D22" s="12"/>
      <c r="E22" s="12" t="str">
        <f>IF($C22&lt;&gt;0,VLOOKUP($B22,'Team Details'!$A$4:$G$25,3,FALSE),"")</f>
        <v/>
      </c>
      <c r="F22" s="12" t="str">
        <f>IF($C22&lt;&gt;0,VLOOKUP($B22,'Team Details'!$A$4:$G$25,4,FALSE),"")</f>
        <v/>
      </c>
      <c r="G22" s="12" t="str">
        <f>IF($C22&lt;&gt;0,VLOOKUP($B22,'Team Details'!$A$4:$G$25,5,FALSE),"")</f>
        <v/>
      </c>
      <c r="H22" s="12" t="str">
        <f>IF($C22&lt;&gt;0,VLOOKUP($B22,'Team Details'!$A$4:$G$25,6,FALSE),"")</f>
        <v/>
      </c>
      <c r="I22" s="18" t="str">
        <f>IF($C22&lt;&gt;0,VLOOKUP($B22,'Team Details'!$A$4:$G$25,7,FALSE),"")</f>
        <v/>
      </c>
      <c r="K22" s="17" t="str">
        <f>IF($C22&lt;&gt;0,E22*$C22,"")</f>
        <v/>
      </c>
      <c r="L22" s="12" t="str">
        <f>IF($C22&lt;&gt;0,F22*$C22,"")</f>
        <v/>
      </c>
      <c r="M22" s="12" t="str">
        <f>IF($C22&lt;&gt;0,G22*$C22,"")</f>
        <v/>
      </c>
      <c r="N22" s="12" t="str">
        <f>IF($C22&lt;&gt;0,H22*$C22,"")</f>
        <v/>
      </c>
      <c r="O22" s="18" t="str">
        <f>IF($C22&lt;&gt;0,I22*$C22,"")</f>
        <v/>
      </c>
    </row>
    <row r="23" spans="1:15">
      <c r="A23" s="39"/>
      <c r="B23" s="36"/>
      <c r="C23" s="46"/>
      <c r="D23" s="12"/>
      <c r="E23" s="12" t="str">
        <f>IF($C23&lt;&gt;0,VLOOKUP($B23,'Team Details'!$A$4:$G$25,3,FALSE),"")</f>
        <v/>
      </c>
      <c r="F23" s="12" t="str">
        <f>IF($C23&lt;&gt;0,VLOOKUP($B23,'Team Details'!$A$4:$G$25,4,FALSE),"")</f>
        <v/>
      </c>
      <c r="G23" s="12" t="str">
        <f>IF($C23&lt;&gt;0,VLOOKUP($B23,'Team Details'!$A$4:$G$25,5,FALSE),"")</f>
        <v/>
      </c>
      <c r="H23" s="12" t="str">
        <f>IF($C23&lt;&gt;0,VLOOKUP($B23,'Team Details'!$A$4:$G$25,6,FALSE),"")</f>
        <v/>
      </c>
      <c r="I23" s="18" t="str">
        <f>IF($C23&lt;&gt;0,VLOOKUP($B23,'Team Details'!$A$4:$G$25,7,FALSE),"")</f>
        <v/>
      </c>
      <c r="K23" s="17" t="str">
        <f>IF($C23&lt;&gt;0,E23*$C23,"")</f>
        <v/>
      </c>
      <c r="L23" s="12" t="str">
        <f>IF($C23&lt;&gt;0,F23*$C23,"")</f>
        <v/>
      </c>
      <c r="M23" s="12" t="str">
        <f>IF($C23&lt;&gt;0,G23*$C23,"")</f>
        <v/>
      </c>
      <c r="N23" s="12" t="str">
        <f>IF($C23&lt;&gt;0,H23*$C23,"")</f>
        <v/>
      </c>
      <c r="O23" s="18" t="str">
        <f>IF($C23&lt;&gt;0,I23*$C23,"")</f>
        <v/>
      </c>
    </row>
    <row r="24" spans="1:15">
      <c r="A24" s="39"/>
      <c r="B24" s="36"/>
      <c r="C24" s="46"/>
      <c r="D24" s="12"/>
      <c r="E24" s="12" t="str">
        <f>IF($C24&lt;&gt;0,VLOOKUP($B24,'Team Details'!$A$4:$G$25,3,FALSE),"")</f>
        <v/>
      </c>
      <c r="F24" s="12" t="str">
        <f>IF($C24&lt;&gt;0,VLOOKUP($B24,'Team Details'!$A$4:$G$25,4,FALSE),"")</f>
        <v/>
      </c>
      <c r="G24" s="12" t="str">
        <f>IF($C24&lt;&gt;0,VLOOKUP($B24,'Team Details'!$A$4:$G$25,5,FALSE),"")</f>
        <v/>
      </c>
      <c r="H24" s="12" t="str">
        <f>IF($C24&lt;&gt;0,VLOOKUP($B24,'Team Details'!$A$4:$G$25,6,FALSE),"")</f>
        <v/>
      </c>
      <c r="I24" s="18" t="str">
        <f>IF($C24&lt;&gt;0,VLOOKUP($B24,'Team Details'!$A$4:$G$25,7,FALSE),"")</f>
        <v/>
      </c>
      <c r="K24" s="17" t="str">
        <f>IF($C24&lt;&gt;0,E24*$C24,"")</f>
        <v/>
      </c>
      <c r="L24" s="12" t="str">
        <f>IF($C24&lt;&gt;0,F24*$C24,"")</f>
        <v/>
      </c>
      <c r="M24" s="12" t="str">
        <f>IF($C24&lt;&gt;0,G24*$C24,"")</f>
        <v/>
      </c>
      <c r="N24" s="12" t="str">
        <f>IF($C24&lt;&gt;0,H24*$C24,"")</f>
        <v/>
      </c>
      <c r="O24" s="18" t="str">
        <f>IF($C24&lt;&gt;0,I24*$C24,"")</f>
        <v/>
      </c>
    </row>
    <row r="25" spans="1:15">
      <c r="A25" s="39"/>
      <c r="B25" s="36"/>
      <c r="C25" s="46"/>
      <c r="D25" s="12"/>
      <c r="E25" s="12" t="str">
        <f>IF($C25&lt;&gt;0,VLOOKUP($B25,'Team Details'!$A$4:$G$25,3,FALSE),"")</f>
        <v/>
      </c>
      <c r="F25" s="12" t="str">
        <f>IF($C25&lt;&gt;0,VLOOKUP($B25,'Team Details'!$A$4:$G$25,4,FALSE),"")</f>
        <v/>
      </c>
      <c r="G25" s="12" t="str">
        <f>IF($C25&lt;&gt;0,VLOOKUP($B25,'Team Details'!$A$4:$G$25,5,FALSE),"")</f>
        <v/>
      </c>
      <c r="H25" s="12" t="str">
        <f>IF($C25&lt;&gt;0,VLOOKUP($B25,'Team Details'!$A$4:$G$25,6,FALSE),"")</f>
        <v/>
      </c>
      <c r="I25" s="18" t="str">
        <f>IF($C25&lt;&gt;0,VLOOKUP($B25,'Team Details'!$A$4:$G$25,7,FALSE),"")</f>
        <v/>
      </c>
      <c r="K25" s="17" t="str">
        <f>IF($C25&lt;&gt;0,E25*$C25,"")</f>
        <v/>
      </c>
      <c r="L25" s="12" t="str">
        <f>IF($C25&lt;&gt;0,F25*$C25,"")</f>
        <v/>
      </c>
      <c r="M25" s="12" t="str">
        <f>IF($C25&lt;&gt;0,G25*$C25,"")</f>
        <v/>
      </c>
      <c r="N25" s="12" t="str">
        <f>IF($C25&lt;&gt;0,H25*$C25,"")</f>
        <v/>
      </c>
      <c r="O25" s="18" t="str">
        <f>IF($C25&lt;&gt;0,I25*$C25,"")</f>
        <v/>
      </c>
    </row>
    <row r="26" spans="1:15">
      <c r="A26" s="39"/>
      <c r="B26" s="36"/>
      <c r="C26" s="46"/>
      <c r="D26" s="12"/>
      <c r="E26" s="12" t="str">
        <f>IF($C26&lt;&gt;0,VLOOKUP($B26,'Team Details'!$A$4:$G$25,3,FALSE),"")</f>
        <v/>
      </c>
      <c r="F26" s="12" t="str">
        <f>IF($C26&lt;&gt;0,VLOOKUP($B26,'Team Details'!$A$4:$G$25,4,FALSE),"")</f>
        <v/>
      </c>
      <c r="G26" s="12" t="str">
        <f>IF($C26&lt;&gt;0,VLOOKUP($B26,'Team Details'!$A$4:$G$25,5,FALSE),"")</f>
        <v/>
      </c>
      <c r="H26" s="12" t="str">
        <f>IF($C26&lt;&gt;0,VLOOKUP($B26,'Team Details'!$A$4:$G$25,6,FALSE),"")</f>
        <v/>
      </c>
      <c r="I26" s="18" t="str">
        <f>IF($C26&lt;&gt;0,VLOOKUP($B26,'Team Details'!$A$4:$G$25,7,FALSE),"")</f>
        <v/>
      </c>
      <c r="K26" s="17" t="str">
        <f>IF($C26&lt;&gt;0,E26*$C26,"")</f>
        <v/>
      </c>
      <c r="L26" s="12" t="str">
        <f>IF($C26&lt;&gt;0,F26*$C26,"")</f>
        <v/>
      </c>
      <c r="M26" s="12" t="str">
        <f>IF($C26&lt;&gt;0,G26*$C26,"")</f>
        <v/>
      </c>
      <c r="N26" s="12" t="str">
        <f>IF($C26&lt;&gt;0,H26*$C26,"")</f>
        <v/>
      </c>
      <c r="O26" s="18" t="str">
        <f>IF($C26&lt;&gt;0,I26*$C26,"")</f>
        <v/>
      </c>
    </row>
    <row r="27" spans="1:15">
      <c r="A27" s="39"/>
      <c r="B27" s="36"/>
      <c r="C27" s="46"/>
      <c r="D27" s="12"/>
      <c r="E27" s="12" t="str">
        <f>IF($C27&lt;&gt;0,VLOOKUP($B27,'Team Details'!$A$4:$G$25,3,FALSE),"")</f>
        <v/>
      </c>
      <c r="F27" s="12" t="str">
        <f>IF($C27&lt;&gt;0,VLOOKUP($B27,'Team Details'!$A$4:$G$25,4,FALSE),"")</f>
        <v/>
      </c>
      <c r="G27" s="12" t="str">
        <f>IF($C27&lt;&gt;0,VLOOKUP($B27,'Team Details'!$A$4:$G$25,5,FALSE),"")</f>
        <v/>
      </c>
      <c r="H27" s="12" t="str">
        <f>IF($C27&lt;&gt;0,VLOOKUP($B27,'Team Details'!$A$4:$G$25,6,FALSE),"")</f>
        <v/>
      </c>
      <c r="I27" s="18" t="str">
        <f>IF($C27&lt;&gt;0,VLOOKUP($B27,'Team Details'!$A$4:$G$25,7,FALSE),"")</f>
        <v/>
      </c>
      <c r="K27" s="17" t="str">
        <f>IF($C27&lt;&gt;0,E27*$C27,"")</f>
        <v/>
      </c>
      <c r="L27" s="12" t="str">
        <f>IF($C27&lt;&gt;0,F27*$C27,"")</f>
        <v/>
      </c>
      <c r="M27" s="12" t="str">
        <f>IF($C27&lt;&gt;0,G27*$C27,"")</f>
        <v/>
      </c>
      <c r="N27" s="12" t="str">
        <f>IF($C27&lt;&gt;0,H27*$C27,"")</f>
        <v/>
      </c>
      <c r="O27" s="18" t="str">
        <f>IF($C27&lt;&gt;0,I27*$C27,"")</f>
        <v/>
      </c>
    </row>
    <row r="28" spans="1:15">
      <c r="A28" s="39"/>
      <c r="B28" s="36"/>
      <c r="C28" s="46"/>
      <c r="D28" s="12"/>
      <c r="E28" s="12" t="str">
        <f>IF($C28&lt;&gt;0,VLOOKUP($B28,'Team Details'!$A$4:$G$25,3,FALSE),"")</f>
        <v/>
      </c>
      <c r="F28" s="12" t="str">
        <f>IF($C28&lt;&gt;0,VLOOKUP($B28,'Team Details'!$A$4:$G$25,4,FALSE),"")</f>
        <v/>
      </c>
      <c r="G28" s="12" t="str">
        <f>IF($C28&lt;&gt;0,VLOOKUP($B28,'Team Details'!$A$4:$G$25,5,FALSE),"")</f>
        <v/>
      </c>
      <c r="H28" s="12" t="str">
        <f>IF($C28&lt;&gt;0,VLOOKUP($B28,'Team Details'!$A$4:$G$25,6,FALSE),"")</f>
        <v/>
      </c>
      <c r="I28" s="18" t="str">
        <f>IF($C28&lt;&gt;0,VLOOKUP($B28,'Team Details'!$A$4:$G$25,7,FALSE),"")</f>
        <v/>
      </c>
      <c r="K28" s="17" t="str">
        <f>IF($C28&lt;&gt;0,E28*$C28,"")</f>
        <v/>
      </c>
      <c r="L28" s="12" t="str">
        <f>IF($C28&lt;&gt;0,F28*$C28,"")</f>
        <v/>
      </c>
      <c r="M28" s="12" t="str">
        <f>IF($C28&lt;&gt;0,G28*$C28,"")</f>
        <v/>
      </c>
      <c r="N28" s="12" t="str">
        <f>IF($C28&lt;&gt;0,H28*$C28,"")</f>
        <v/>
      </c>
      <c r="O28" s="18" t="str">
        <f>IF($C28&lt;&gt;0,I28*$C28,"")</f>
        <v/>
      </c>
    </row>
    <row r="29" spans="1:15">
      <c r="A29" s="39"/>
      <c r="B29" s="36"/>
      <c r="C29" s="46"/>
      <c r="D29" s="12"/>
      <c r="E29" s="12" t="str">
        <f>IF($C29&lt;&gt;0,VLOOKUP($B29,'Team Details'!$A$4:$G$25,3,FALSE),"")</f>
        <v/>
      </c>
      <c r="F29" s="12" t="str">
        <f>IF($C29&lt;&gt;0,VLOOKUP($B29,'Team Details'!$A$4:$G$25,4,FALSE),"")</f>
        <v/>
      </c>
      <c r="G29" s="12" t="str">
        <f>IF($C29&lt;&gt;0,VLOOKUP($B29,'Team Details'!$A$4:$G$25,5,FALSE),"")</f>
        <v/>
      </c>
      <c r="H29" s="12" t="str">
        <f>IF($C29&lt;&gt;0,VLOOKUP($B29,'Team Details'!$A$4:$G$25,6,FALSE),"")</f>
        <v/>
      </c>
      <c r="I29" s="18" t="str">
        <f>IF($C29&lt;&gt;0,VLOOKUP($B29,'Team Details'!$A$4:$G$25,7,FALSE),"")</f>
        <v/>
      </c>
      <c r="K29" s="17" t="str">
        <f>IF($C29&lt;&gt;0,E29*$C29,"")</f>
        <v/>
      </c>
      <c r="L29" s="12" t="str">
        <f>IF($C29&lt;&gt;0,F29*$C29,"")</f>
        <v/>
      </c>
      <c r="M29" s="12" t="str">
        <f>IF($C29&lt;&gt;0,G29*$C29,"")</f>
        <v/>
      </c>
      <c r="N29" s="12" t="str">
        <f>IF($C29&lt;&gt;0,H29*$C29,"")</f>
        <v/>
      </c>
      <c r="O29" s="18" t="str">
        <f>IF($C29&lt;&gt;0,I29*$C29,"")</f>
        <v/>
      </c>
    </row>
    <row r="30" spans="1:15">
      <c r="A30" s="39"/>
      <c r="B30" s="36"/>
      <c r="C30" s="46"/>
      <c r="D30" s="12"/>
      <c r="E30" s="12" t="str">
        <f>IF($C30&lt;&gt;0,VLOOKUP($B30,'Team Details'!$A$4:$G$25,3,FALSE),"")</f>
        <v/>
      </c>
      <c r="F30" s="12" t="str">
        <f>IF($C30&lt;&gt;0,VLOOKUP($B30,'Team Details'!$A$4:$G$25,4,FALSE),"")</f>
        <v/>
      </c>
      <c r="G30" s="12" t="str">
        <f>IF($C30&lt;&gt;0,VLOOKUP($B30,'Team Details'!$A$4:$G$25,5,FALSE),"")</f>
        <v/>
      </c>
      <c r="H30" s="12" t="str">
        <f>IF($C30&lt;&gt;0,VLOOKUP($B30,'Team Details'!$A$4:$G$25,6,FALSE),"")</f>
        <v/>
      </c>
      <c r="I30" s="18" t="str">
        <f>IF($C30&lt;&gt;0,VLOOKUP($B30,'Team Details'!$A$4:$G$25,7,FALSE),"")</f>
        <v/>
      </c>
      <c r="K30" s="17" t="str">
        <f>IF($C30&lt;&gt;0,E30*$C30,"")</f>
        <v/>
      </c>
      <c r="L30" s="12" t="str">
        <f>IF($C30&lt;&gt;0,F30*$C30,"")</f>
        <v/>
      </c>
      <c r="M30" s="12" t="str">
        <f>IF($C30&lt;&gt;0,G30*$C30,"")</f>
        <v/>
      </c>
      <c r="N30" s="12" t="str">
        <f>IF($C30&lt;&gt;0,H30*$C30,"")</f>
        <v/>
      </c>
      <c r="O30" s="18" t="str">
        <f>IF($C30&lt;&gt;0,I30*$C30,"")</f>
        <v/>
      </c>
    </row>
    <row r="31" spans="1:15">
      <c r="A31" s="39"/>
      <c r="B31" s="36"/>
      <c r="C31" s="46"/>
      <c r="D31" s="12"/>
      <c r="E31" s="12" t="str">
        <f>IF($C31&lt;&gt;0,VLOOKUP($B31,'Team Details'!$A$4:$G$25,3,FALSE),"")</f>
        <v/>
      </c>
      <c r="F31" s="12" t="str">
        <f>IF($C31&lt;&gt;0,VLOOKUP($B31,'Team Details'!$A$4:$G$25,4,FALSE),"")</f>
        <v/>
      </c>
      <c r="G31" s="12" t="str">
        <f>IF($C31&lt;&gt;0,VLOOKUP($B31,'Team Details'!$A$4:$G$25,5,FALSE),"")</f>
        <v/>
      </c>
      <c r="H31" s="12" t="str">
        <f>IF($C31&lt;&gt;0,VLOOKUP($B31,'Team Details'!$A$4:$G$25,6,FALSE),"")</f>
        <v/>
      </c>
      <c r="I31" s="18" t="str">
        <f>IF($C31&lt;&gt;0,VLOOKUP($B31,'Team Details'!$A$4:$G$25,7,FALSE),"")</f>
        <v/>
      </c>
      <c r="K31" s="17" t="str">
        <f>IF($C31&lt;&gt;0,E31*$C31,"")</f>
        <v/>
      </c>
      <c r="L31" s="12" t="str">
        <f>IF($C31&lt;&gt;0,F31*$C31,"")</f>
        <v/>
      </c>
      <c r="M31" s="12" t="str">
        <f>IF($C31&lt;&gt;0,G31*$C31,"")</f>
        <v/>
      </c>
      <c r="N31" s="12" t="str">
        <f>IF($C31&lt;&gt;0,H31*$C31,"")</f>
        <v/>
      </c>
      <c r="O31" s="18" t="str">
        <f>IF($C31&lt;&gt;0,I31*$C31,"")</f>
        <v/>
      </c>
    </row>
    <row r="32" spans="1:15">
      <c r="A32" s="39"/>
      <c r="B32" s="36"/>
      <c r="C32" s="46"/>
      <c r="D32" s="12"/>
      <c r="E32" s="12" t="str">
        <f>IF($C32&lt;&gt;0,VLOOKUP($B32,'Team Details'!$A$4:$G$25,3,FALSE),"")</f>
        <v/>
      </c>
      <c r="F32" s="12" t="str">
        <f>IF($C32&lt;&gt;0,VLOOKUP($B32,'Team Details'!$A$4:$G$25,4,FALSE),"")</f>
        <v/>
      </c>
      <c r="G32" s="12" t="str">
        <f>IF($C32&lt;&gt;0,VLOOKUP($B32,'Team Details'!$A$4:$G$25,5,FALSE),"")</f>
        <v/>
      </c>
      <c r="H32" s="12" t="str">
        <f>IF($C32&lt;&gt;0,VLOOKUP($B32,'Team Details'!$A$4:$G$25,6,FALSE),"")</f>
        <v/>
      </c>
      <c r="I32" s="18" t="str">
        <f>IF($C32&lt;&gt;0,VLOOKUP($B32,'Team Details'!$A$4:$G$25,7,FALSE),"")</f>
        <v/>
      </c>
      <c r="K32" s="17" t="str">
        <f>IF($C32&lt;&gt;0,E32*$C32,"")</f>
        <v/>
      </c>
      <c r="L32" s="12" t="str">
        <f>IF($C32&lt;&gt;0,F32*$C32,"")</f>
        <v/>
      </c>
      <c r="M32" s="12" t="str">
        <f>IF($C32&lt;&gt;0,G32*$C32,"")</f>
        <v/>
      </c>
      <c r="N32" s="12" t="str">
        <f>IF($C32&lt;&gt;0,H32*$C32,"")</f>
        <v/>
      </c>
      <c r="O32" s="18" t="str">
        <f>IF($C32&lt;&gt;0,I32*$C32,"")</f>
        <v/>
      </c>
    </row>
    <row r="33" spans="1:15" ht="15.75" thickBot="1">
      <c r="A33" s="39"/>
      <c r="B33" s="37"/>
      <c r="C33" s="47"/>
      <c r="D33" s="22"/>
      <c r="E33" s="22" t="str">
        <f>IF($C33&lt;&gt;0,VLOOKUP($B33,'Team Details'!$A$4:$G$25,3,FALSE),"")</f>
        <v/>
      </c>
      <c r="F33" s="22" t="str">
        <f>IF($C33&lt;&gt;0,VLOOKUP($B33,'Team Details'!$A$4:$G$25,4,FALSE),"")</f>
        <v/>
      </c>
      <c r="G33" s="22" t="str">
        <f>IF($C33&lt;&gt;0,VLOOKUP($B33,'Team Details'!$A$4:$G$25,5,FALSE),"")</f>
        <v/>
      </c>
      <c r="H33" s="22" t="str">
        <f>IF($C33&lt;&gt;0,VLOOKUP($B33,'Team Details'!$A$4:$G$25,6,FALSE),"")</f>
        <v/>
      </c>
      <c r="I33" s="23" t="str">
        <f>IF($C33&lt;&gt;0,VLOOKUP($B33,'Team Details'!$A$4:$G$25,7,FALSE),"")</f>
        <v/>
      </c>
      <c r="K33" s="21" t="str">
        <f>IF($C33&lt;&gt;0,E33*$C33,"")</f>
        <v/>
      </c>
      <c r="L33" s="22" t="str">
        <f>IF($C33&lt;&gt;0,F33*$C33,"")</f>
        <v/>
      </c>
      <c r="M33" s="22" t="str">
        <f>IF($C33&lt;&gt;0,G33*$C33,"")</f>
        <v/>
      </c>
      <c r="N33" s="22" t="str">
        <f>IF($C33&lt;&gt;0,H33*$C33,"")</f>
        <v/>
      </c>
      <c r="O33" s="23" t="str">
        <f>IF($C33&lt;&gt;0,I33*$C33,"")</f>
        <v/>
      </c>
    </row>
    <row r="34" spans="1:15">
      <c r="B34" s="8"/>
      <c r="C34" s="9"/>
      <c r="D34" s="9"/>
      <c r="E34" s="9"/>
      <c r="F34" s="9"/>
      <c r="G34" s="9"/>
      <c r="H34" s="9"/>
      <c r="I34" s="10"/>
      <c r="K34" s="8"/>
      <c r="L34" s="9"/>
      <c r="M34" s="9"/>
      <c r="N34" s="9"/>
      <c r="O34" s="10"/>
    </row>
    <row r="35" spans="1:15" ht="15.75" thickBot="1">
      <c r="B35" s="8" t="s">
        <v>10</v>
      </c>
      <c r="C35" s="38"/>
      <c r="D35" s="38"/>
      <c r="E35" s="38"/>
      <c r="F35" s="38"/>
      <c r="G35" s="38"/>
      <c r="H35" s="38"/>
      <c r="I35" s="43"/>
      <c r="J35" t="s">
        <v>122</v>
      </c>
      <c r="K35" s="21">
        <f>SUM(K6:K33)</f>
        <v>0</v>
      </c>
      <c r="L35" s="22">
        <f t="shared" ref="L35:O35" si="0">SUM(L6:L33)</f>
        <v>0</v>
      </c>
      <c r="M35" s="22">
        <f t="shared" si="0"/>
        <v>0</v>
      </c>
      <c r="N35" s="22">
        <f t="shared" si="0"/>
        <v>0</v>
      </c>
      <c r="O35" s="23">
        <f t="shared" si="0"/>
        <v>0</v>
      </c>
    </row>
    <row r="36" spans="1:15">
      <c r="B36" s="8"/>
      <c r="C36" s="38"/>
      <c r="D36" s="38"/>
      <c r="E36" s="38"/>
      <c r="F36" s="38"/>
      <c r="G36" s="38"/>
      <c r="H36" s="38"/>
      <c r="I36" s="43"/>
    </row>
    <row r="37" spans="1:15">
      <c r="B37" s="8"/>
      <c r="C37" s="38"/>
      <c r="D37" s="38"/>
      <c r="E37" s="38"/>
      <c r="F37" s="38"/>
      <c r="G37" s="38"/>
      <c r="H37" s="38"/>
      <c r="I37" s="43"/>
    </row>
    <row r="38" spans="1:15">
      <c r="B38" s="8" t="s">
        <v>11</v>
      </c>
      <c r="C38" s="38"/>
      <c r="D38" s="38"/>
      <c r="E38" s="38"/>
      <c r="F38" s="38"/>
      <c r="G38" s="38"/>
      <c r="H38" s="38"/>
      <c r="I38" s="43"/>
    </row>
    <row r="39" spans="1:15" ht="15.75" thickBot="1">
      <c r="B39" s="11" t="s">
        <v>12</v>
      </c>
      <c r="C39" s="44"/>
      <c r="D39" s="44"/>
      <c r="E39" s="44"/>
      <c r="F39" s="44"/>
      <c r="G39" s="44"/>
      <c r="H39" s="44"/>
      <c r="I39" s="45"/>
    </row>
  </sheetData>
  <sheetProtection sheet="1" objects="1" scenarios="1" selectLockedCells="1"/>
  <dataValidations count="1">
    <dataValidation type="list" allowBlank="1" showInputMessage="1" showErrorMessage="1" sqref="B6:B33">
      <formula1>'Team Details'!A$4:A$25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3:O79"/>
  <sheetViews>
    <sheetView workbookViewId="0">
      <selection activeCell="A12" sqref="A12:C73"/>
    </sheetView>
  </sheetViews>
  <sheetFormatPr defaultRowHeight="15"/>
  <cols>
    <col min="1" max="1" width="20.28515625" customWidth="1"/>
    <col min="2" max="2" width="23.85546875" customWidth="1"/>
    <col min="13" max="13" width="10.7109375" customWidth="1"/>
    <col min="14" max="14" width="10.85546875" customWidth="1"/>
  </cols>
  <sheetData>
    <row r="3" spans="1:15" ht="15.75" thickBot="1"/>
    <row r="4" spans="1:15">
      <c r="C4" s="3" t="s">
        <v>7</v>
      </c>
      <c r="D4" s="4" t="s">
        <v>0</v>
      </c>
      <c r="E4" s="4" t="s">
        <v>2</v>
      </c>
      <c r="F4" s="4" t="s">
        <v>1</v>
      </c>
      <c r="G4" s="5" t="s">
        <v>3</v>
      </c>
    </row>
    <row r="5" spans="1:15" ht="15.75" thickBot="1">
      <c r="C5" s="40">
        <v>0</v>
      </c>
      <c r="D5" s="41">
        <v>0</v>
      </c>
      <c r="E5" s="41">
        <v>0</v>
      </c>
      <c r="F5" s="41">
        <v>0</v>
      </c>
      <c r="G5" s="42">
        <v>0</v>
      </c>
    </row>
    <row r="7" spans="1:15" ht="15.75" thickBot="1"/>
    <row r="8" spans="1:15">
      <c r="B8" s="14" t="s">
        <v>38</v>
      </c>
      <c r="C8" s="6"/>
      <c r="D8" s="6"/>
      <c r="E8" s="6"/>
      <c r="F8" s="6"/>
      <c r="G8" s="6"/>
      <c r="H8" s="6"/>
      <c r="I8" s="7"/>
      <c r="J8" s="9"/>
      <c r="K8" s="9"/>
      <c r="L8" s="9"/>
      <c r="M8" s="9"/>
      <c r="N8" s="9"/>
      <c r="O8" s="9"/>
    </row>
    <row r="9" spans="1:15">
      <c r="B9" s="8"/>
      <c r="C9" s="9"/>
      <c r="D9" s="9"/>
      <c r="E9" s="9"/>
      <c r="F9" s="9"/>
      <c r="G9" s="9"/>
      <c r="H9" s="9"/>
      <c r="I9" s="10"/>
      <c r="J9" s="9"/>
      <c r="K9" s="9"/>
      <c r="L9" s="9"/>
      <c r="M9" s="9"/>
      <c r="N9" s="9"/>
      <c r="O9" s="9"/>
    </row>
    <row r="10" spans="1:15" ht="15.75" thickBot="1">
      <c r="B10" s="8"/>
      <c r="C10" s="9"/>
      <c r="D10" s="9"/>
      <c r="E10" s="9"/>
      <c r="F10" s="9"/>
      <c r="G10" s="13" t="s">
        <v>9</v>
      </c>
      <c r="H10" s="9"/>
      <c r="I10" s="10"/>
      <c r="J10" s="9"/>
      <c r="K10" s="9"/>
      <c r="L10" s="9"/>
      <c r="M10" s="9"/>
      <c r="N10" s="9"/>
      <c r="O10" s="9"/>
    </row>
    <row r="11" spans="1:15">
      <c r="A11" s="1" t="s">
        <v>107</v>
      </c>
      <c r="B11" s="15" t="s">
        <v>37</v>
      </c>
      <c r="C11" s="2" t="s">
        <v>6</v>
      </c>
      <c r="D11" s="2"/>
      <c r="E11" s="2" t="s">
        <v>7</v>
      </c>
      <c r="F11" s="2" t="s">
        <v>0</v>
      </c>
      <c r="G11" s="2" t="s">
        <v>2</v>
      </c>
      <c r="H11" s="2" t="s">
        <v>1</v>
      </c>
      <c r="I11" s="16" t="s">
        <v>3</v>
      </c>
      <c r="J11" s="9"/>
      <c r="K11" s="31" t="s">
        <v>7</v>
      </c>
      <c r="L11" s="32" t="s">
        <v>0</v>
      </c>
      <c r="M11" s="32" t="s">
        <v>2</v>
      </c>
      <c r="N11" s="32" t="s">
        <v>1</v>
      </c>
      <c r="O11" s="33" t="s">
        <v>3</v>
      </c>
    </row>
    <row r="12" spans="1:15">
      <c r="A12" s="38"/>
      <c r="B12" s="36"/>
      <c r="C12" s="46"/>
      <c r="D12" s="12"/>
      <c r="E12" s="12" t="str">
        <f>IF(C12&lt;&gt;0,VLOOKUP($B12,'Room Details'!$A$4:$H$81,4,FALSE),"")</f>
        <v/>
      </c>
      <c r="F12" s="12" t="str">
        <f>IF(C12&lt;&gt;0,VLOOKUP($B12,'Room Details'!$A$4:$H$81,5,FALSE),"")</f>
        <v/>
      </c>
      <c r="G12" s="12" t="str">
        <f>IF(C12&lt;&gt;0,VLOOKUP($B12,'Room Details'!$A$4:$H$81,6,FALSE),"")</f>
        <v/>
      </c>
      <c r="H12" s="12" t="str">
        <f>IF(C12&lt;&gt;0,VLOOKUP($B12,'Room Details'!$A$4:$H$81,7,FALSE),"")</f>
        <v/>
      </c>
      <c r="I12" s="18" t="str">
        <f>IF(C12&lt;&gt;0,VLOOKUP($B12,'Room Details'!$A$4:$H$81,8,FALSE),"")</f>
        <v/>
      </c>
      <c r="J12" s="9"/>
      <c r="K12" s="17" t="str">
        <f>IF($C12&lt;&gt;0,$C12*E12,"")</f>
        <v/>
      </c>
      <c r="L12" s="12" t="str">
        <f t="shared" ref="L12:O27" si="0">IF($C12&lt;&gt;0,$C12*F12,"")</f>
        <v/>
      </c>
      <c r="M12" s="12" t="str">
        <f t="shared" si="0"/>
        <v/>
      </c>
      <c r="N12" s="12" t="str">
        <f t="shared" si="0"/>
        <v/>
      </c>
      <c r="O12" s="18" t="str">
        <f t="shared" si="0"/>
        <v/>
      </c>
    </row>
    <row r="13" spans="1:15">
      <c r="A13" s="38"/>
      <c r="B13" s="36"/>
      <c r="C13" s="46"/>
      <c r="D13" s="12"/>
      <c r="E13" s="12" t="str">
        <f>IF(C13&lt;&gt;0,VLOOKUP($B13,'Room Details'!$A$4:$H$81,4,FALSE),"")</f>
        <v/>
      </c>
      <c r="F13" s="12" t="str">
        <f>IF(C13&lt;&gt;0,VLOOKUP($B13,'Room Details'!$A$4:$H$81,5,FALSE),"")</f>
        <v/>
      </c>
      <c r="G13" s="12" t="str">
        <f>IF(C13&lt;&gt;0,VLOOKUP($B13,'Room Details'!$A$4:$H$81,6,FALSE),"")</f>
        <v/>
      </c>
      <c r="H13" s="12" t="str">
        <f>IF(C13&lt;&gt;0,VLOOKUP($B13,'Room Details'!$A$4:$H$81,7,FALSE),"")</f>
        <v/>
      </c>
      <c r="I13" s="18" t="str">
        <f>IF(C13&lt;&gt;0,VLOOKUP($B13,'Room Details'!$A$4:$H$81,8,FALSE),"")</f>
        <v/>
      </c>
      <c r="J13" s="9"/>
      <c r="K13" s="17" t="str">
        <f t="shared" ref="K13:O28" si="1">IF($C13&lt;&gt;0,$C13*E13,"")</f>
        <v/>
      </c>
      <c r="L13" s="12" t="str">
        <f t="shared" si="0"/>
        <v/>
      </c>
      <c r="M13" s="12" t="str">
        <f t="shared" si="0"/>
        <v/>
      </c>
      <c r="N13" s="12" t="str">
        <f t="shared" si="0"/>
        <v/>
      </c>
      <c r="O13" s="18" t="str">
        <f t="shared" si="0"/>
        <v/>
      </c>
    </row>
    <row r="14" spans="1:15">
      <c r="A14" s="38"/>
      <c r="B14" s="36"/>
      <c r="C14" s="46"/>
      <c r="D14" s="12"/>
      <c r="E14" s="12" t="str">
        <f>IF(C14&lt;&gt;0,VLOOKUP($B14,'Room Details'!$A$4:$H$81,4,FALSE),"")</f>
        <v/>
      </c>
      <c r="F14" s="12" t="str">
        <f>IF(C14&lt;&gt;0,VLOOKUP($B14,'Room Details'!$A$4:$H$81,5,FALSE),"")</f>
        <v/>
      </c>
      <c r="G14" s="12" t="str">
        <f>IF(C14&lt;&gt;0,VLOOKUP($B14,'Room Details'!$A$4:$H$81,6,FALSE),"")</f>
        <v/>
      </c>
      <c r="H14" s="12" t="str">
        <f>IF(C14&lt;&gt;0,VLOOKUP($B14,'Room Details'!$A$4:$H$81,7,FALSE),"")</f>
        <v/>
      </c>
      <c r="I14" s="18" t="str">
        <f>IF(C14&lt;&gt;0,VLOOKUP($B14,'Room Details'!$A$4:$H$81,8,FALSE),"")</f>
        <v/>
      </c>
      <c r="J14" s="9"/>
      <c r="K14" s="17" t="str">
        <f t="shared" si="1"/>
        <v/>
      </c>
      <c r="L14" s="12" t="str">
        <f t="shared" si="0"/>
        <v/>
      </c>
      <c r="M14" s="12" t="str">
        <f t="shared" si="0"/>
        <v/>
      </c>
      <c r="N14" s="12" t="str">
        <f t="shared" si="0"/>
        <v/>
      </c>
      <c r="O14" s="18" t="str">
        <f t="shared" si="0"/>
        <v/>
      </c>
    </row>
    <row r="15" spans="1:15">
      <c r="A15" s="38"/>
      <c r="B15" s="36"/>
      <c r="C15" s="46"/>
      <c r="D15" s="12"/>
      <c r="E15" s="12" t="str">
        <f>IF(C15&lt;&gt;0,VLOOKUP($B15,'Room Details'!$A$4:$H$81,4,FALSE),"")</f>
        <v/>
      </c>
      <c r="F15" s="12" t="str">
        <f>IF(C15&lt;&gt;0,VLOOKUP($B15,'Room Details'!$A$4:$H$81,5,FALSE),"")</f>
        <v/>
      </c>
      <c r="G15" s="12" t="str">
        <f>IF(C15&lt;&gt;0,VLOOKUP($B15,'Room Details'!$A$4:$H$81,6,FALSE),"")</f>
        <v/>
      </c>
      <c r="H15" s="12" t="str">
        <f>IF(C15&lt;&gt;0,VLOOKUP($B15,'Room Details'!$A$4:$H$81,7,FALSE),"")</f>
        <v/>
      </c>
      <c r="I15" s="18" t="str">
        <f>IF(C15&lt;&gt;0,VLOOKUP($B15,'Room Details'!$A$4:$H$81,8,FALSE),"")</f>
        <v/>
      </c>
      <c r="J15" s="9"/>
      <c r="K15" s="17" t="str">
        <f t="shared" si="1"/>
        <v/>
      </c>
      <c r="L15" s="12" t="str">
        <f t="shared" si="0"/>
        <v/>
      </c>
      <c r="M15" s="12" t="str">
        <f t="shared" si="0"/>
        <v/>
      </c>
      <c r="N15" s="12" t="str">
        <f t="shared" si="0"/>
        <v/>
      </c>
      <c r="O15" s="18" t="str">
        <f t="shared" si="0"/>
        <v/>
      </c>
    </row>
    <row r="16" spans="1:15">
      <c r="A16" s="38"/>
      <c r="B16" s="36"/>
      <c r="C16" s="46"/>
      <c r="D16" s="12"/>
      <c r="E16" s="12" t="str">
        <f>IF(C16&lt;&gt;0,VLOOKUP($B16,'Room Details'!$A$4:$H$81,4,FALSE),"")</f>
        <v/>
      </c>
      <c r="F16" s="12" t="str">
        <f>IF(C16&lt;&gt;0,VLOOKUP($B16,'Room Details'!$A$4:$H$81,5,FALSE),"")</f>
        <v/>
      </c>
      <c r="G16" s="12" t="str">
        <f>IF(C16&lt;&gt;0,VLOOKUP($B16,'Room Details'!$A$4:$H$81,6,FALSE),"")</f>
        <v/>
      </c>
      <c r="H16" s="12" t="str">
        <f>IF(C16&lt;&gt;0,VLOOKUP($B16,'Room Details'!$A$4:$H$81,7,FALSE),"")</f>
        <v/>
      </c>
      <c r="I16" s="18" t="str">
        <f>IF(C16&lt;&gt;0,VLOOKUP($B16,'Room Details'!$A$4:$H$81,8,FALSE),"")</f>
        <v/>
      </c>
      <c r="J16" s="9"/>
      <c r="K16" s="17" t="str">
        <f t="shared" si="1"/>
        <v/>
      </c>
      <c r="L16" s="12" t="str">
        <f t="shared" si="0"/>
        <v/>
      </c>
      <c r="M16" s="12" t="str">
        <f t="shared" si="0"/>
        <v/>
      </c>
      <c r="N16" s="12" t="str">
        <f t="shared" si="0"/>
        <v/>
      </c>
      <c r="O16" s="18" t="str">
        <f t="shared" si="0"/>
        <v/>
      </c>
    </row>
    <row r="17" spans="1:15">
      <c r="A17" s="38"/>
      <c r="B17" s="36"/>
      <c r="C17" s="46"/>
      <c r="D17" s="12"/>
      <c r="E17" s="12" t="str">
        <f>IF(C17&lt;&gt;0,VLOOKUP($B17,'Room Details'!$A$4:$H$81,4,FALSE),"")</f>
        <v/>
      </c>
      <c r="F17" s="12" t="str">
        <f>IF(C17&lt;&gt;0,VLOOKUP($B17,'Room Details'!$A$4:$H$81,5,FALSE),"")</f>
        <v/>
      </c>
      <c r="G17" s="12" t="str">
        <f>IF(C17&lt;&gt;0,VLOOKUP($B17,'Room Details'!$A$4:$H$81,6,FALSE),"")</f>
        <v/>
      </c>
      <c r="H17" s="12" t="str">
        <f>IF(C17&lt;&gt;0,VLOOKUP($B17,'Room Details'!$A$4:$H$81,7,FALSE),"")</f>
        <v/>
      </c>
      <c r="I17" s="18" t="str">
        <f>IF(C17&lt;&gt;0,VLOOKUP($B17,'Room Details'!$A$4:$H$81,8,FALSE),"")</f>
        <v/>
      </c>
      <c r="J17" s="9"/>
      <c r="K17" s="17" t="str">
        <f t="shared" si="1"/>
        <v/>
      </c>
      <c r="L17" s="12" t="str">
        <f t="shared" si="0"/>
        <v/>
      </c>
      <c r="M17" s="12" t="str">
        <f t="shared" si="0"/>
        <v/>
      </c>
      <c r="N17" s="12" t="str">
        <f t="shared" si="0"/>
        <v/>
      </c>
      <c r="O17" s="18" t="str">
        <f t="shared" si="0"/>
        <v/>
      </c>
    </row>
    <row r="18" spans="1:15">
      <c r="A18" s="38"/>
      <c r="B18" s="36"/>
      <c r="C18" s="46"/>
      <c r="D18" s="12"/>
      <c r="E18" s="12" t="str">
        <f>IF(C18&lt;&gt;0,VLOOKUP($B18,'Room Details'!$A$4:$H$81,4,FALSE),"")</f>
        <v/>
      </c>
      <c r="F18" s="12" t="str">
        <f>IF(C18&lt;&gt;0,VLOOKUP($B18,'Room Details'!$A$4:$H$81,5,FALSE),"")</f>
        <v/>
      </c>
      <c r="G18" s="12" t="str">
        <f>IF(C18&lt;&gt;0,VLOOKUP($B18,'Room Details'!$A$4:$H$81,6,FALSE),"")</f>
        <v/>
      </c>
      <c r="H18" s="12" t="str">
        <f>IF(C18&lt;&gt;0,VLOOKUP($B18,'Room Details'!$A$4:$H$81,7,FALSE),"")</f>
        <v/>
      </c>
      <c r="I18" s="18" t="str">
        <f>IF(C18&lt;&gt;0,VLOOKUP($B18,'Room Details'!$A$4:$H$81,8,FALSE),"")</f>
        <v/>
      </c>
      <c r="J18" s="9"/>
      <c r="K18" s="17" t="str">
        <f t="shared" si="1"/>
        <v/>
      </c>
      <c r="L18" s="12" t="str">
        <f t="shared" si="0"/>
        <v/>
      </c>
      <c r="M18" s="12" t="str">
        <f t="shared" si="0"/>
        <v/>
      </c>
      <c r="N18" s="12" t="str">
        <f t="shared" si="0"/>
        <v/>
      </c>
      <c r="O18" s="18" t="str">
        <f t="shared" si="0"/>
        <v/>
      </c>
    </row>
    <row r="19" spans="1:15">
      <c r="A19" s="38"/>
      <c r="B19" s="36"/>
      <c r="C19" s="46"/>
      <c r="D19" s="12"/>
      <c r="E19" s="12" t="str">
        <f>IF(C19&lt;&gt;0,VLOOKUP($B19,'Room Details'!$A$4:$H$81,4,FALSE),"")</f>
        <v/>
      </c>
      <c r="F19" s="12" t="str">
        <f>IF(C19&lt;&gt;0,VLOOKUP($B19,'Room Details'!$A$4:$H$81,5,FALSE),"")</f>
        <v/>
      </c>
      <c r="G19" s="12" t="str">
        <f>IF(C19&lt;&gt;0,VLOOKUP($B19,'Room Details'!$A$4:$H$81,6,FALSE),"")</f>
        <v/>
      </c>
      <c r="H19" s="12" t="str">
        <f>IF(C19&lt;&gt;0,VLOOKUP($B19,'Room Details'!$A$4:$H$81,7,FALSE),"")</f>
        <v/>
      </c>
      <c r="I19" s="18" t="str">
        <f>IF(C19&lt;&gt;0,VLOOKUP($B19,'Room Details'!$A$4:$H$81,8,FALSE),"")</f>
        <v/>
      </c>
      <c r="J19" s="9"/>
      <c r="K19" s="17" t="str">
        <f t="shared" si="1"/>
        <v/>
      </c>
      <c r="L19" s="12" t="str">
        <f t="shared" si="0"/>
        <v/>
      </c>
      <c r="M19" s="12" t="str">
        <f t="shared" si="0"/>
        <v/>
      </c>
      <c r="N19" s="12" t="str">
        <f t="shared" si="0"/>
        <v/>
      </c>
      <c r="O19" s="18" t="str">
        <f t="shared" si="0"/>
        <v/>
      </c>
    </row>
    <row r="20" spans="1:15">
      <c r="A20" s="38"/>
      <c r="B20" s="36"/>
      <c r="C20" s="46"/>
      <c r="D20" s="12"/>
      <c r="E20" s="12" t="str">
        <f>IF(C20&lt;&gt;0,VLOOKUP($B20,'Room Details'!$A$4:$H$81,4,FALSE),"")</f>
        <v/>
      </c>
      <c r="F20" s="12" t="str">
        <f>IF(C20&lt;&gt;0,VLOOKUP($B20,'Room Details'!$A$4:$H$81,5,FALSE),"")</f>
        <v/>
      </c>
      <c r="G20" s="12" t="str">
        <f>IF(C20&lt;&gt;0,VLOOKUP($B20,'Room Details'!$A$4:$H$81,6,FALSE),"")</f>
        <v/>
      </c>
      <c r="H20" s="12" t="str">
        <f>IF(C20&lt;&gt;0,VLOOKUP($B20,'Room Details'!$A$4:$H$81,7,FALSE),"")</f>
        <v/>
      </c>
      <c r="I20" s="18" t="str">
        <f>IF(C20&lt;&gt;0,VLOOKUP($B20,'Room Details'!$A$4:$H$81,8,FALSE),"")</f>
        <v/>
      </c>
      <c r="J20" s="9"/>
      <c r="K20" s="17" t="str">
        <f t="shared" si="1"/>
        <v/>
      </c>
      <c r="L20" s="12" t="str">
        <f t="shared" si="0"/>
        <v/>
      </c>
      <c r="M20" s="12" t="str">
        <f t="shared" si="0"/>
        <v/>
      </c>
      <c r="N20" s="12" t="str">
        <f t="shared" si="0"/>
        <v/>
      </c>
      <c r="O20" s="18" t="str">
        <f t="shared" si="0"/>
        <v/>
      </c>
    </row>
    <row r="21" spans="1:15">
      <c r="A21" s="38"/>
      <c r="B21" s="36"/>
      <c r="C21" s="46"/>
      <c r="D21" s="12"/>
      <c r="E21" s="12" t="str">
        <f>IF(C21&lt;&gt;0,VLOOKUP($B21,'Room Details'!$A$4:$H$81,4,FALSE),"")</f>
        <v/>
      </c>
      <c r="F21" s="12" t="str">
        <f>IF(C21&lt;&gt;0,VLOOKUP($B21,'Room Details'!$A$4:$H$81,5,FALSE),"")</f>
        <v/>
      </c>
      <c r="G21" s="12" t="str">
        <f>IF(C21&lt;&gt;0,VLOOKUP($B21,'Room Details'!$A$4:$H$81,6,FALSE),"")</f>
        <v/>
      </c>
      <c r="H21" s="12" t="str">
        <f>IF(C21&lt;&gt;0,VLOOKUP($B21,'Room Details'!$A$4:$H$81,7,FALSE),"")</f>
        <v/>
      </c>
      <c r="I21" s="18" t="str">
        <f>IF(C21&lt;&gt;0,VLOOKUP($B21,'Room Details'!$A$4:$H$81,8,FALSE),"")</f>
        <v/>
      </c>
      <c r="J21" s="9"/>
      <c r="K21" s="17" t="str">
        <f t="shared" si="1"/>
        <v/>
      </c>
      <c r="L21" s="12" t="str">
        <f t="shared" si="0"/>
        <v/>
      </c>
      <c r="M21" s="12" t="str">
        <f t="shared" si="0"/>
        <v/>
      </c>
      <c r="N21" s="12" t="str">
        <f t="shared" si="0"/>
        <v/>
      </c>
      <c r="O21" s="18" t="str">
        <f t="shared" si="0"/>
        <v/>
      </c>
    </row>
    <row r="22" spans="1:15">
      <c r="A22" s="38"/>
      <c r="B22" s="36"/>
      <c r="C22" s="46"/>
      <c r="D22" s="12"/>
      <c r="E22" s="12" t="str">
        <f>IF(C22&lt;&gt;0,VLOOKUP($B22,'Room Details'!$A$4:$H$81,4,FALSE),"")</f>
        <v/>
      </c>
      <c r="F22" s="12" t="str">
        <f>IF(C22&lt;&gt;0,VLOOKUP($B22,'Room Details'!$A$4:$H$81,5,FALSE),"")</f>
        <v/>
      </c>
      <c r="G22" s="12" t="str">
        <f>IF(C22&lt;&gt;0,VLOOKUP($B22,'Room Details'!$A$4:$H$81,6,FALSE),"")</f>
        <v/>
      </c>
      <c r="H22" s="12" t="str">
        <f>IF(C22&lt;&gt;0,VLOOKUP($B22,'Room Details'!$A$4:$H$81,7,FALSE),"")</f>
        <v/>
      </c>
      <c r="I22" s="18" t="str">
        <f>IF(C22&lt;&gt;0,VLOOKUP($B22,'Room Details'!$A$4:$H$81,8,FALSE),"")</f>
        <v/>
      </c>
      <c r="J22" s="9"/>
      <c r="K22" s="17" t="str">
        <f t="shared" si="1"/>
        <v/>
      </c>
      <c r="L22" s="12" t="str">
        <f t="shared" si="0"/>
        <v/>
      </c>
      <c r="M22" s="12" t="str">
        <f t="shared" si="0"/>
        <v/>
      </c>
      <c r="N22" s="12" t="str">
        <f t="shared" si="0"/>
        <v/>
      </c>
      <c r="O22" s="18" t="str">
        <f t="shared" si="0"/>
        <v/>
      </c>
    </row>
    <row r="23" spans="1:15">
      <c r="A23" s="38"/>
      <c r="B23" s="36"/>
      <c r="C23" s="46"/>
      <c r="D23" s="12"/>
      <c r="E23" s="12" t="str">
        <f>IF(C23&lt;&gt;0,VLOOKUP($B23,'Room Details'!$A$4:$H$81,4,FALSE),"")</f>
        <v/>
      </c>
      <c r="F23" s="12" t="str">
        <f>IF(C23&lt;&gt;0,VLOOKUP($B23,'Room Details'!$A$4:$H$81,5,FALSE),"")</f>
        <v/>
      </c>
      <c r="G23" s="12" t="str">
        <f>IF(C23&lt;&gt;0,VLOOKUP($B23,'Room Details'!$A$4:$H$81,6,FALSE),"")</f>
        <v/>
      </c>
      <c r="H23" s="12" t="str">
        <f>IF(C23&lt;&gt;0,VLOOKUP($B23,'Room Details'!$A$4:$H$81,7,FALSE),"")</f>
        <v/>
      </c>
      <c r="I23" s="18" t="str">
        <f>IF(C23&lt;&gt;0,VLOOKUP($B23,'Room Details'!$A$4:$H$81,8,FALSE),"")</f>
        <v/>
      </c>
      <c r="J23" s="9"/>
      <c r="K23" s="17" t="str">
        <f t="shared" si="1"/>
        <v/>
      </c>
      <c r="L23" s="12" t="str">
        <f t="shared" si="0"/>
        <v/>
      </c>
      <c r="M23" s="12" t="str">
        <f t="shared" si="0"/>
        <v/>
      </c>
      <c r="N23" s="12" t="str">
        <f t="shared" si="0"/>
        <v/>
      </c>
      <c r="O23" s="18" t="str">
        <f t="shared" si="0"/>
        <v/>
      </c>
    </row>
    <row r="24" spans="1:15">
      <c r="A24" s="38"/>
      <c r="B24" s="36"/>
      <c r="C24" s="46"/>
      <c r="D24" s="12"/>
      <c r="E24" s="12" t="str">
        <f>IF(C24&lt;&gt;0,VLOOKUP($B24,'Room Details'!$A$4:$H$81,4,FALSE),"")</f>
        <v/>
      </c>
      <c r="F24" s="12" t="str">
        <f>IF(C24&lt;&gt;0,VLOOKUP($B24,'Room Details'!$A$4:$H$81,5,FALSE),"")</f>
        <v/>
      </c>
      <c r="G24" s="12" t="str">
        <f>IF(C24&lt;&gt;0,VLOOKUP($B24,'Room Details'!$A$4:$H$81,6,FALSE),"")</f>
        <v/>
      </c>
      <c r="H24" s="12" t="str">
        <f>IF(C24&lt;&gt;0,VLOOKUP($B24,'Room Details'!$A$4:$H$81,7,FALSE),"")</f>
        <v/>
      </c>
      <c r="I24" s="18" t="str">
        <f>IF(C24&lt;&gt;0,VLOOKUP($B24,'Room Details'!$A$4:$H$81,8,FALSE),"")</f>
        <v/>
      </c>
      <c r="J24" s="9"/>
      <c r="K24" s="17" t="str">
        <f t="shared" si="1"/>
        <v/>
      </c>
      <c r="L24" s="12" t="str">
        <f t="shared" si="0"/>
        <v/>
      </c>
      <c r="M24" s="12" t="str">
        <f t="shared" si="0"/>
        <v/>
      </c>
      <c r="N24" s="12" t="str">
        <f t="shared" si="0"/>
        <v/>
      </c>
      <c r="O24" s="18" t="str">
        <f t="shared" si="0"/>
        <v/>
      </c>
    </row>
    <row r="25" spans="1:15">
      <c r="A25" s="38"/>
      <c r="B25" s="36"/>
      <c r="C25" s="46"/>
      <c r="D25" s="12"/>
      <c r="E25" s="12" t="str">
        <f>IF(C25&lt;&gt;0,VLOOKUP($B25,'Room Details'!$A$4:$H$81,4,FALSE),"")</f>
        <v/>
      </c>
      <c r="F25" s="12" t="str">
        <f>IF(C25&lt;&gt;0,VLOOKUP($B25,'Room Details'!$A$4:$H$81,5,FALSE),"")</f>
        <v/>
      </c>
      <c r="G25" s="12" t="str">
        <f>IF(C25&lt;&gt;0,VLOOKUP($B25,'Room Details'!$A$4:$H$81,6,FALSE),"")</f>
        <v/>
      </c>
      <c r="H25" s="12" t="str">
        <f>IF(C25&lt;&gt;0,VLOOKUP($B25,'Room Details'!$A$4:$H$81,7,FALSE),"")</f>
        <v/>
      </c>
      <c r="I25" s="18" t="str">
        <f>IF(C25&lt;&gt;0,VLOOKUP($B25,'Room Details'!$A$4:$H$81,8,FALSE),"")</f>
        <v/>
      </c>
      <c r="J25" s="9"/>
      <c r="K25" s="17" t="str">
        <f t="shared" si="1"/>
        <v/>
      </c>
      <c r="L25" s="12" t="str">
        <f t="shared" si="0"/>
        <v/>
      </c>
      <c r="M25" s="12" t="str">
        <f t="shared" si="0"/>
        <v/>
      </c>
      <c r="N25" s="12" t="str">
        <f t="shared" si="0"/>
        <v/>
      </c>
      <c r="O25" s="18" t="str">
        <f t="shared" si="0"/>
        <v/>
      </c>
    </row>
    <row r="26" spans="1:15">
      <c r="A26" s="38"/>
      <c r="B26" s="36"/>
      <c r="C26" s="46"/>
      <c r="D26" s="12"/>
      <c r="E26" s="12" t="str">
        <f>IF(C26&lt;&gt;0,VLOOKUP($B26,'Room Details'!$A$4:$H$81,4,FALSE),"")</f>
        <v/>
      </c>
      <c r="F26" s="12" t="str">
        <f>IF(C26&lt;&gt;0,VLOOKUP($B26,'Room Details'!$A$4:$H$81,5,FALSE),"")</f>
        <v/>
      </c>
      <c r="G26" s="12" t="str">
        <f>IF(C26&lt;&gt;0,VLOOKUP($B26,'Room Details'!$A$4:$H$81,6,FALSE),"")</f>
        <v/>
      </c>
      <c r="H26" s="12" t="str">
        <f>IF(C26&lt;&gt;0,VLOOKUP($B26,'Room Details'!$A$4:$H$81,7,FALSE),"")</f>
        <v/>
      </c>
      <c r="I26" s="18" t="str">
        <f>IF(C26&lt;&gt;0,VLOOKUP($B26,'Room Details'!$A$4:$H$81,8,FALSE),"")</f>
        <v/>
      </c>
      <c r="J26" s="9"/>
      <c r="K26" s="17" t="str">
        <f t="shared" si="1"/>
        <v/>
      </c>
      <c r="L26" s="12" t="str">
        <f t="shared" si="0"/>
        <v/>
      </c>
      <c r="M26" s="12" t="str">
        <f t="shared" si="0"/>
        <v/>
      </c>
      <c r="N26" s="12" t="str">
        <f t="shared" si="0"/>
        <v/>
      </c>
      <c r="O26" s="18" t="str">
        <f t="shared" si="0"/>
        <v/>
      </c>
    </row>
    <row r="27" spans="1:15">
      <c r="A27" s="38"/>
      <c r="B27" s="36"/>
      <c r="C27" s="46"/>
      <c r="D27" s="12"/>
      <c r="E27" s="12" t="str">
        <f>IF(C27&lt;&gt;0,VLOOKUP($B27,'Room Details'!$A$4:$H$81,4,FALSE),"")</f>
        <v/>
      </c>
      <c r="F27" s="12" t="str">
        <f>IF(C27&lt;&gt;0,VLOOKUP($B27,'Room Details'!$A$4:$H$81,5,FALSE),"")</f>
        <v/>
      </c>
      <c r="G27" s="12" t="str">
        <f>IF(C27&lt;&gt;0,VLOOKUP($B27,'Room Details'!$A$4:$H$81,6,FALSE),"")</f>
        <v/>
      </c>
      <c r="H27" s="12" t="str">
        <f>IF(C27&lt;&gt;0,VLOOKUP($B27,'Room Details'!$A$4:$H$81,7,FALSE),"")</f>
        <v/>
      </c>
      <c r="I27" s="18" t="str">
        <f>IF(C27&lt;&gt;0,VLOOKUP($B27,'Room Details'!$A$4:$H$81,8,FALSE),"")</f>
        <v/>
      </c>
      <c r="J27" s="9"/>
      <c r="K27" s="17" t="str">
        <f t="shared" si="1"/>
        <v/>
      </c>
      <c r="L27" s="12" t="str">
        <f t="shared" si="0"/>
        <v/>
      </c>
      <c r="M27" s="12" t="str">
        <f t="shared" si="0"/>
        <v/>
      </c>
      <c r="N27" s="12" t="str">
        <f t="shared" si="0"/>
        <v/>
      </c>
      <c r="O27" s="18" t="str">
        <f t="shared" si="0"/>
        <v/>
      </c>
    </row>
    <row r="28" spans="1:15">
      <c r="A28" s="38"/>
      <c r="B28" s="36"/>
      <c r="C28" s="46"/>
      <c r="D28" s="12"/>
      <c r="E28" s="12" t="str">
        <f>IF(C28&lt;&gt;0,VLOOKUP($B28,'Room Details'!$A$4:$H$81,4,FALSE),"")</f>
        <v/>
      </c>
      <c r="F28" s="12" t="str">
        <f>IF(C28&lt;&gt;0,VLOOKUP($B28,'Room Details'!$A$4:$H$81,5,FALSE),"")</f>
        <v/>
      </c>
      <c r="G28" s="12" t="str">
        <f>IF(C28&lt;&gt;0,VLOOKUP($B28,'Room Details'!$A$4:$H$81,6,FALSE),"")</f>
        <v/>
      </c>
      <c r="H28" s="12" t="str">
        <f>IF(C28&lt;&gt;0,VLOOKUP($B28,'Room Details'!$A$4:$H$81,7,FALSE),"")</f>
        <v/>
      </c>
      <c r="I28" s="18" t="str">
        <f>IF(C28&lt;&gt;0,VLOOKUP($B28,'Room Details'!$A$4:$H$81,8,FALSE),"")</f>
        <v/>
      </c>
      <c r="J28" s="9"/>
      <c r="K28" s="17" t="str">
        <f t="shared" si="1"/>
        <v/>
      </c>
      <c r="L28" s="12" t="str">
        <f t="shared" si="1"/>
        <v/>
      </c>
      <c r="M28" s="12" t="str">
        <f t="shared" si="1"/>
        <v/>
      </c>
      <c r="N28" s="12" t="str">
        <f t="shared" si="1"/>
        <v/>
      </c>
      <c r="O28" s="18" t="str">
        <f t="shared" si="1"/>
        <v/>
      </c>
    </row>
    <row r="29" spans="1:15">
      <c r="A29" s="38"/>
      <c r="B29" s="36"/>
      <c r="C29" s="46"/>
      <c r="D29" s="12"/>
      <c r="E29" s="12" t="str">
        <f>IF(C29&lt;&gt;0,VLOOKUP($B29,'Room Details'!$A$4:$H$81,4,FALSE),"")</f>
        <v/>
      </c>
      <c r="F29" s="12" t="str">
        <f>IF(C29&lt;&gt;0,VLOOKUP($B29,'Room Details'!$A$4:$H$81,5,FALSE),"")</f>
        <v/>
      </c>
      <c r="G29" s="12" t="str">
        <f>IF(C29&lt;&gt;0,VLOOKUP($B29,'Room Details'!$A$4:$H$81,6,FALSE),"")</f>
        <v/>
      </c>
      <c r="H29" s="12" t="str">
        <f>IF(C29&lt;&gt;0,VLOOKUP($B29,'Room Details'!$A$4:$H$81,7,FALSE),"")</f>
        <v/>
      </c>
      <c r="I29" s="18" t="str">
        <f>IF(C29&lt;&gt;0,VLOOKUP($B29,'Room Details'!$A$4:$H$81,8,FALSE),"")</f>
        <v/>
      </c>
      <c r="J29" s="9"/>
      <c r="K29" s="17" t="str">
        <f t="shared" ref="K29:O44" si="2">IF($C29&lt;&gt;0,$C29*E29,"")</f>
        <v/>
      </c>
      <c r="L29" s="12" t="str">
        <f t="shared" si="2"/>
        <v/>
      </c>
      <c r="M29" s="12" t="str">
        <f t="shared" si="2"/>
        <v/>
      </c>
      <c r="N29" s="12" t="str">
        <f t="shared" si="2"/>
        <v/>
      </c>
      <c r="O29" s="18" t="str">
        <f t="shared" si="2"/>
        <v/>
      </c>
    </row>
    <row r="30" spans="1:15">
      <c r="A30" s="38"/>
      <c r="B30" s="36"/>
      <c r="C30" s="46"/>
      <c r="D30" s="12"/>
      <c r="E30" s="12" t="str">
        <f>IF(C30&lt;&gt;0,VLOOKUP($B30,'Room Details'!$A$4:$H$81,4,FALSE),"")</f>
        <v/>
      </c>
      <c r="F30" s="12" t="str">
        <f>IF(C30&lt;&gt;0,VLOOKUP($B30,'Room Details'!$A$4:$H$81,5,FALSE),"")</f>
        <v/>
      </c>
      <c r="G30" s="12" t="str">
        <f>IF(C30&lt;&gt;0,VLOOKUP($B30,'Room Details'!$A$4:$H$81,6,FALSE),"")</f>
        <v/>
      </c>
      <c r="H30" s="12" t="str">
        <f>IF(C30&lt;&gt;0,VLOOKUP($B30,'Room Details'!$A$4:$H$81,7,FALSE),"")</f>
        <v/>
      </c>
      <c r="I30" s="18" t="str">
        <f>IF(C30&lt;&gt;0,VLOOKUP($B30,'Room Details'!$A$4:$H$81,8,FALSE),"")</f>
        <v/>
      </c>
      <c r="J30" s="9"/>
      <c r="K30" s="17" t="str">
        <f t="shared" si="2"/>
        <v/>
      </c>
      <c r="L30" s="12" t="str">
        <f t="shared" si="2"/>
        <v/>
      </c>
      <c r="M30" s="12" t="str">
        <f t="shared" si="2"/>
        <v/>
      </c>
      <c r="N30" s="12" t="str">
        <f t="shared" si="2"/>
        <v/>
      </c>
      <c r="O30" s="18" t="str">
        <f t="shared" si="2"/>
        <v/>
      </c>
    </row>
    <row r="31" spans="1:15">
      <c r="A31" s="38"/>
      <c r="B31" s="36"/>
      <c r="C31" s="46"/>
      <c r="D31" s="12"/>
      <c r="E31" s="12" t="str">
        <f>IF(C31&lt;&gt;0,VLOOKUP($B31,'Room Details'!$A$4:$H$81,4,FALSE),"")</f>
        <v/>
      </c>
      <c r="F31" s="12" t="str">
        <f>IF(C31&lt;&gt;0,VLOOKUP($B31,'Room Details'!$A$4:$H$81,5,FALSE),"")</f>
        <v/>
      </c>
      <c r="G31" s="12" t="str">
        <f>IF(C31&lt;&gt;0,VLOOKUP($B31,'Room Details'!$A$4:$H$81,6,FALSE),"")</f>
        <v/>
      </c>
      <c r="H31" s="12" t="str">
        <f>IF(C31&lt;&gt;0,VLOOKUP($B31,'Room Details'!$A$4:$H$81,7,FALSE),"")</f>
        <v/>
      </c>
      <c r="I31" s="18" t="str">
        <f>IF(C31&lt;&gt;0,VLOOKUP($B31,'Room Details'!$A$4:$H$81,8,FALSE),"")</f>
        <v/>
      </c>
      <c r="J31" s="9"/>
      <c r="K31" s="17" t="str">
        <f t="shared" si="2"/>
        <v/>
      </c>
      <c r="L31" s="12" t="str">
        <f t="shared" si="2"/>
        <v/>
      </c>
      <c r="M31" s="12" t="str">
        <f t="shared" si="2"/>
        <v/>
      </c>
      <c r="N31" s="12" t="str">
        <f t="shared" si="2"/>
        <v/>
      </c>
      <c r="O31" s="18" t="str">
        <f t="shared" si="2"/>
        <v/>
      </c>
    </row>
    <row r="32" spans="1:15">
      <c r="A32" s="38"/>
      <c r="B32" s="36"/>
      <c r="C32" s="46"/>
      <c r="D32" s="12"/>
      <c r="E32" s="12" t="str">
        <f>IF(C32&lt;&gt;0,VLOOKUP($B32,'Room Details'!$A$4:$H$81,4,FALSE),"")</f>
        <v/>
      </c>
      <c r="F32" s="12" t="str">
        <f>IF(C32&lt;&gt;0,VLOOKUP($B32,'Room Details'!$A$4:$H$81,5,FALSE),"")</f>
        <v/>
      </c>
      <c r="G32" s="12" t="str">
        <f>IF(C32&lt;&gt;0,VLOOKUP($B32,'Room Details'!$A$4:$H$81,6,FALSE),"")</f>
        <v/>
      </c>
      <c r="H32" s="12" t="str">
        <f>IF(C32&lt;&gt;0,VLOOKUP($B32,'Room Details'!$A$4:$H$81,7,FALSE),"")</f>
        <v/>
      </c>
      <c r="I32" s="18" t="str">
        <f>IF(C32&lt;&gt;0,VLOOKUP($B32,'Room Details'!$A$4:$H$81,8,FALSE),"")</f>
        <v/>
      </c>
      <c r="J32" s="9"/>
      <c r="K32" s="17" t="str">
        <f t="shared" si="2"/>
        <v/>
      </c>
      <c r="L32" s="12" t="str">
        <f t="shared" si="2"/>
        <v/>
      </c>
      <c r="M32" s="12" t="str">
        <f t="shared" si="2"/>
        <v/>
      </c>
      <c r="N32" s="12" t="str">
        <f t="shared" si="2"/>
        <v/>
      </c>
      <c r="O32" s="18" t="str">
        <f t="shared" si="2"/>
        <v/>
      </c>
    </row>
    <row r="33" spans="1:15">
      <c r="A33" s="38"/>
      <c r="B33" s="36"/>
      <c r="C33" s="46"/>
      <c r="D33" s="12"/>
      <c r="E33" s="12" t="str">
        <f>IF(C33&lt;&gt;0,VLOOKUP($B33,'Room Details'!$A$4:$H$81,4,FALSE),"")</f>
        <v/>
      </c>
      <c r="F33" s="12" t="str">
        <f>IF(C33&lt;&gt;0,VLOOKUP($B33,'Room Details'!$A$4:$H$81,5,FALSE),"")</f>
        <v/>
      </c>
      <c r="G33" s="12" t="str">
        <f>IF(C33&lt;&gt;0,VLOOKUP($B33,'Room Details'!$A$4:$H$81,6,FALSE),"")</f>
        <v/>
      </c>
      <c r="H33" s="12" t="str">
        <f>IF(C33&lt;&gt;0,VLOOKUP($B33,'Room Details'!$A$4:$H$81,7,FALSE),"")</f>
        <v/>
      </c>
      <c r="I33" s="18" t="str">
        <f>IF(C33&lt;&gt;0,VLOOKUP($B33,'Room Details'!$A$4:$H$81,8,FALSE),"")</f>
        <v/>
      </c>
      <c r="J33" s="9"/>
      <c r="K33" s="17" t="str">
        <f t="shared" si="2"/>
        <v/>
      </c>
      <c r="L33" s="12" t="str">
        <f t="shared" si="2"/>
        <v/>
      </c>
      <c r="M33" s="12" t="str">
        <f t="shared" si="2"/>
        <v/>
      </c>
      <c r="N33" s="12" t="str">
        <f t="shared" si="2"/>
        <v/>
      </c>
      <c r="O33" s="18" t="str">
        <f t="shared" si="2"/>
        <v/>
      </c>
    </row>
    <row r="34" spans="1:15">
      <c r="A34" s="38"/>
      <c r="B34" s="36"/>
      <c r="C34" s="46"/>
      <c r="D34" s="12"/>
      <c r="E34" s="12" t="str">
        <f>IF(C34&lt;&gt;0,VLOOKUP($B34,'Room Details'!$A$4:$H$81,4,FALSE),"")</f>
        <v/>
      </c>
      <c r="F34" s="12" t="str">
        <f>IF(C34&lt;&gt;0,VLOOKUP($B34,'Room Details'!$A$4:$H$81,5,FALSE),"")</f>
        <v/>
      </c>
      <c r="G34" s="12" t="str">
        <f>IF(C34&lt;&gt;0,VLOOKUP($B34,'Room Details'!$A$4:$H$81,6,FALSE),"")</f>
        <v/>
      </c>
      <c r="H34" s="12" t="str">
        <f>IF(C34&lt;&gt;0,VLOOKUP($B34,'Room Details'!$A$4:$H$81,7,FALSE),"")</f>
        <v/>
      </c>
      <c r="I34" s="18" t="str">
        <f>IF(C34&lt;&gt;0,VLOOKUP($B34,'Room Details'!$A$4:$H$81,8,FALSE),"")</f>
        <v/>
      </c>
      <c r="J34" s="9"/>
      <c r="K34" s="17" t="str">
        <f t="shared" si="2"/>
        <v/>
      </c>
      <c r="L34" s="12" t="str">
        <f t="shared" si="2"/>
        <v/>
      </c>
      <c r="M34" s="12" t="str">
        <f t="shared" si="2"/>
        <v/>
      </c>
      <c r="N34" s="12" t="str">
        <f t="shared" si="2"/>
        <v/>
      </c>
      <c r="O34" s="18" t="str">
        <f t="shared" si="2"/>
        <v/>
      </c>
    </row>
    <row r="35" spans="1:15">
      <c r="A35" s="38"/>
      <c r="B35" s="36"/>
      <c r="C35" s="46"/>
      <c r="D35" s="12"/>
      <c r="E35" s="12" t="str">
        <f>IF(C35&lt;&gt;0,VLOOKUP($B35,'Room Details'!$A$4:$H$81,4,FALSE),"")</f>
        <v/>
      </c>
      <c r="F35" s="12" t="str">
        <f>IF(C35&lt;&gt;0,VLOOKUP($B35,'Room Details'!$A$4:$H$81,5,FALSE),"")</f>
        <v/>
      </c>
      <c r="G35" s="12" t="str">
        <f>IF(C35&lt;&gt;0,VLOOKUP($B35,'Room Details'!$A$4:$H$81,6,FALSE),"")</f>
        <v/>
      </c>
      <c r="H35" s="12" t="str">
        <f>IF(C35&lt;&gt;0,VLOOKUP($B35,'Room Details'!$A$4:$H$81,7,FALSE),"")</f>
        <v/>
      </c>
      <c r="I35" s="18" t="str">
        <f>IF(C35&lt;&gt;0,VLOOKUP($B35,'Room Details'!$A$4:$H$81,8,FALSE),"")</f>
        <v/>
      </c>
      <c r="J35" s="9"/>
      <c r="K35" s="17" t="str">
        <f t="shared" si="2"/>
        <v/>
      </c>
      <c r="L35" s="12" t="str">
        <f t="shared" si="2"/>
        <v/>
      </c>
      <c r="M35" s="12" t="str">
        <f t="shared" si="2"/>
        <v/>
      </c>
      <c r="N35" s="12" t="str">
        <f t="shared" si="2"/>
        <v/>
      </c>
      <c r="O35" s="18" t="str">
        <f t="shared" si="2"/>
        <v/>
      </c>
    </row>
    <row r="36" spans="1:15">
      <c r="A36" s="38"/>
      <c r="B36" s="36"/>
      <c r="C36" s="46"/>
      <c r="D36" s="12"/>
      <c r="E36" s="12" t="str">
        <f>IF(C36&lt;&gt;0,VLOOKUP($B36,'Room Details'!$A$4:$H$81,4,FALSE),"")</f>
        <v/>
      </c>
      <c r="F36" s="12" t="str">
        <f>IF(C36&lt;&gt;0,VLOOKUP($B36,'Room Details'!$A$4:$H$81,5,FALSE),"")</f>
        <v/>
      </c>
      <c r="G36" s="12" t="str">
        <f>IF(C36&lt;&gt;0,VLOOKUP($B36,'Room Details'!$A$4:$H$81,6,FALSE),"")</f>
        <v/>
      </c>
      <c r="H36" s="12" t="str">
        <f>IF(C36&lt;&gt;0,VLOOKUP($B36,'Room Details'!$A$4:$H$81,7,FALSE),"")</f>
        <v/>
      </c>
      <c r="I36" s="18" t="str">
        <f>IF(C36&lt;&gt;0,VLOOKUP($B36,'Room Details'!$A$4:$H$81,8,FALSE),"")</f>
        <v/>
      </c>
      <c r="J36" s="9"/>
      <c r="K36" s="17" t="str">
        <f t="shared" si="2"/>
        <v/>
      </c>
      <c r="L36" s="12" t="str">
        <f t="shared" si="2"/>
        <v/>
      </c>
      <c r="M36" s="12" t="str">
        <f t="shared" si="2"/>
        <v/>
      </c>
      <c r="N36" s="12" t="str">
        <f t="shared" si="2"/>
        <v/>
      </c>
      <c r="O36" s="18" t="str">
        <f t="shared" si="2"/>
        <v/>
      </c>
    </row>
    <row r="37" spans="1:15">
      <c r="A37" s="38"/>
      <c r="B37" s="36"/>
      <c r="C37" s="46"/>
      <c r="D37" s="12"/>
      <c r="E37" s="12" t="str">
        <f>IF(C37&lt;&gt;0,VLOOKUP($B37,'Room Details'!$A$4:$H$81,4,FALSE),"")</f>
        <v/>
      </c>
      <c r="F37" s="12" t="str">
        <f>IF(C37&lt;&gt;0,VLOOKUP($B37,'Room Details'!$A$4:$H$81,5,FALSE),"")</f>
        <v/>
      </c>
      <c r="G37" s="12" t="str">
        <f>IF(C37&lt;&gt;0,VLOOKUP($B37,'Room Details'!$A$4:$H$81,6,FALSE),"")</f>
        <v/>
      </c>
      <c r="H37" s="12" t="str">
        <f>IF(C37&lt;&gt;0,VLOOKUP($B37,'Room Details'!$A$4:$H$81,7,FALSE),"")</f>
        <v/>
      </c>
      <c r="I37" s="18" t="str">
        <f>IF(C37&lt;&gt;0,VLOOKUP($B37,'Room Details'!$A$4:$H$81,8,FALSE),"")</f>
        <v/>
      </c>
      <c r="J37" s="9"/>
      <c r="K37" s="17" t="str">
        <f t="shared" si="2"/>
        <v/>
      </c>
      <c r="L37" s="12" t="str">
        <f t="shared" si="2"/>
        <v/>
      </c>
      <c r="M37" s="12" t="str">
        <f t="shared" si="2"/>
        <v/>
      </c>
      <c r="N37" s="12" t="str">
        <f t="shared" si="2"/>
        <v/>
      </c>
      <c r="O37" s="18" t="str">
        <f t="shared" si="2"/>
        <v/>
      </c>
    </row>
    <row r="38" spans="1:15">
      <c r="A38" s="38"/>
      <c r="B38" s="36"/>
      <c r="C38" s="46"/>
      <c r="D38" s="12"/>
      <c r="E38" s="12" t="str">
        <f>IF(C38&lt;&gt;0,VLOOKUP($B38,'Room Details'!$A$4:$H$81,4,FALSE),"")</f>
        <v/>
      </c>
      <c r="F38" s="12" t="str">
        <f>IF(C38&lt;&gt;0,VLOOKUP($B38,'Room Details'!$A$4:$H$81,5,FALSE),"")</f>
        <v/>
      </c>
      <c r="G38" s="12" t="str">
        <f>IF(C38&lt;&gt;0,VLOOKUP($B38,'Room Details'!$A$4:$H$81,6,FALSE),"")</f>
        <v/>
      </c>
      <c r="H38" s="12" t="str">
        <f>IF(C38&lt;&gt;0,VLOOKUP($B38,'Room Details'!$A$4:$H$81,7,FALSE),"")</f>
        <v/>
      </c>
      <c r="I38" s="18" t="str">
        <f>IF(C38&lt;&gt;0,VLOOKUP($B38,'Room Details'!$A$4:$H$81,8,FALSE),"")</f>
        <v/>
      </c>
      <c r="J38" s="9"/>
      <c r="K38" s="17" t="str">
        <f t="shared" si="2"/>
        <v/>
      </c>
      <c r="L38" s="12" t="str">
        <f t="shared" si="2"/>
        <v/>
      </c>
      <c r="M38" s="12" t="str">
        <f t="shared" si="2"/>
        <v/>
      </c>
      <c r="N38" s="12" t="str">
        <f t="shared" si="2"/>
        <v/>
      </c>
      <c r="O38" s="18" t="str">
        <f t="shared" si="2"/>
        <v/>
      </c>
    </row>
    <row r="39" spans="1:15">
      <c r="A39" s="38"/>
      <c r="B39" s="36"/>
      <c r="C39" s="46"/>
      <c r="D39" s="12"/>
      <c r="E39" s="12" t="str">
        <f>IF(C39&lt;&gt;0,VLOOKUP($B39,'Room Details'!$A$4:$H$81,4,FALSE),"")</f>
        <v/>
      </c>
      <c r="F39" s="12" t="str">
        <f>IF(C39&lt;&gt;0,VLOOKUP($B39,'Room Details'!$A$4:$H$81,5,FALSE),"")</f>
        <v/>
      </c>
      <c r="G39" s="12" t="str">
        <f>IF(C39&lt;&gt;0,VLOOKUP($B39,'Room Details'!$A$4:$H$81,6,FALSE),"")</f>
        <v/>
      </c>
      <c r="H39" s="12" t="str">
        <f>IF(C39&lt;&gt;0,VLOOKUP($B39,'Room Details'!$A$4:$H$81,7,FALSE),"")</f>
        <v/>
      </c>
      <c r="I39" s="18" t="str">
        <f>IF(C39&lt;&gt;0,VLOOKUP($B39,'Room Details'!$A$4:$H$81,8,FALSE),"")</f>
        <v/>
      </c>
      <c r="J39" s="9"/>
      <c r="K39" s="17" t="str">
        <f t="shared" si="2"/>
        <v/>
      </c>
      <c r="L39" s="12" t="str">
        <f t="shared" si="2"/>
        <v/>
      </c>
      <c r="M39" s="12" t="str">
        <f t="shared" si="2"/>
        <v/>
      </c>
      <c r="N39" s="12" t="str">
        <f t="shared" si="2"/>
        <v/>
      </c>
      <c r="O39" s="18" t="str">
        <f t="shared" si="2"/>
        <v/>
      </c>
    </row>
    <row r="40" spans="1:15">
      <c r="A40" s="38"/>
      <c r="B40" s="36"/>
      <c r="C40" s="46"/>
      <c r="D40" s="12"/>
      <c r="E40" s="12" t="str">
        <f>IF(C40&lt;&gt;0,VLOOKUP($B40,'Room Details'!$A$4:$H$81,4,FALSE),"")</f>
        <v/>
      </c>
      <c r="F40" s="12" t="str">
        <f>IF(C40&lt;&gt;0,VLOOKUP($B40,'Room Details'!$A$4:$H$81,5,FALSE),"")</f>
        <v/>
      </c>
      <c r="G40" s="12" t="str">
        <f>IF(C40&lt;&gt;0,VLOOKUP($B40,'Room Details'!$A$4:$H$81,6,FALSE),"")</f>
        <v/>
      </c>
      <c r="H40" s="12" t="str">
        <f>IF(C40&lt;&gt;0,VLOOKUP($B40,'Room Details'!$A$4:$H$81,7,FALSE),"")</f>
        <v/>
      </c>
      <c r="I40" s="18" t="str">
        <f>IF(C40&lt;&gt;0,VLOOKUP($B40,'Room Details'!$A$4:$H$81,8,FALSE),"")</f>
        <v/>
      </c>
      <c r="J40" s="9"/>
      <c r="K40" s="17" t="str">
        <f t="shared" si="2"/>
        <v/>
      </c>
      <c r="L40" s="12" t="str">
        <f t="shared" si="2"/>
        <v/>
      </c>
      <c r="M40" s="12" t="str">
        <f t="shared" si="2"/>
        <v/>
      </c>
      <c r="N40" s="12" t="str">
        <f t="shared" si="2"/>
        <v/>
      </c>
      <c r="O40" s="18" t="str">
        <f t="shared" si="2"/>
        <v/>
      </c>
    </row>
    <row r="41" spans="1:15">
      <c r="A41" s="38"/>
      <c r="B41" s="36"/>
      <c r="C41" s="46"/>
      <c r="D41" s="12"/>
      <c r="E41" s="12" t="str">
        <f>IF(C41&lt;&gt;0,VLOOKUP($B41,'Room Details'!$A$4:$H$81,4,FALSE),"")</f>
        <v/>
      </c>
      <c r="F41" s="12" t="str">
        <f>IF(C41&lt;&gt;0,VLOOKUP($B41,'Room Details'!$A$4:$H$81,5,FALSE),"")</f>
        <v/>
      </c>
      <c r="G41" s="12" t="str">
        <f>IF(C41&lt;&gt;0,VLOOKUP($B41,'Room Details'!$A$4:$H$81,6,FALSE),"")</f>
        <v/>
      </c>
      <c r="H41" s="12" t="str">
        <f>IF(C41&lt;&gt;0,VLOOKUP($B41,'Room Details'!$A$4:$H$81,7,FALSE),"")</f>
        <v/>
      </c>
      <c r="I41" s="18" t="str">
        <f>IF(C41&lt;&gt;0,VLOOKUP($B41,'Room Details'!$A$4:$H$81,8,FALSE),"")</f>
        <v/>
      </c>
      <c r="J41" s="9"/>
      <c r="K41" s="17" t="str">
        <f t="shared" si="2"/>
        <v/>
      </c>
      <c r="L41" s="12" t="str">
        <f t="shared" si="2"/>
        <v/>
      </c>
      <c r="M41" s="12" t="str">
        <f t="shared" si="2"/>
        <v/>
      </c>
      <c r="N41" s="12" t="str">
        <f t="shared" si="2"/>
        <v/>
      </c>
      <c r="O41" s="18" t="str">
        <f t="shared" si="2"/>
        <v/>
      </c>
    </row>
    <row r="42" spans="1:15">
      <c r="A42" s="38"/>
      <c r="B42" s="36"/>
      <c r="C42" s="46"/>
      <c r="D42" s="12"/>
      <c r="E42" s="12" t="str">
        <f>IF(C42&lt;&gt;0,VLOOKUP($B42,'Room Details'!$A$4:$H$81,4,FALSE),"")</f>
        <v/>
      </c>
      <c r="F42" s="12" t="str">
        <f>IF(C42&lt;&gt;0,VLOOKUP($B42,'Room Details'!$A$4:$H$81,5,FALSE),"")</f>
        <v/>
      </c>
      <c r="G42" s="12" t="str">
        <f>IF(C42&lt;&gt;0,VLOOKUP($B42,'Room Details'!$A$4:$H$81,6,FALSE),"")</f>
        <v/>
      </c>
      <c r="H42" s="12" t="str">
        <f>IF(C42&lt;&gt;0,VLOOKUP($B42,'Room Details'!$A$4:$H$81,7,FALSE),"")</f>
        <v/>
      </c>
      <c r="I42" s="18" t="str">
        <f>IF(C42&lt;&gt;0,VLOOKUP($B42,'Room Details'!$A$4:$H$81,8,FALSE),"")</f>
        <v/>
      </c>
      <c r="J42" s="9"/>
      <c r="K42" s="17" t="str">
        <f t="shared" si="2"/>
        <v/>
      </c>
      <c r="L42" s="12" t="str">
        <f t="shared" si="2"/>
        <v/>
      </c>
      <c r="M42" s="12" t="str">
        <f t="shared" si="2"/>
        <v/>
      </c>
      <c r="N42" s="12" t="str">
        <f t="shared" si="2"/>
        <v/>
      </c>
      <c r="O42" s="18" t="str">
        <f t="shared" si="2"/>
        <v/>
      </c>
    </row>
    <row r="43" spans="1:15">
      <c r="A43" s="38"/>
      <c r="B43" s="36"/>
      <c r="C43" s="46"/>
      <c r="D43" s="12"/>
      <c r="E43" s="12" t="str">
        <f>IF(C43&lt;&gt;0,VLOOKUP($B43,'Room Details'!$A$4:$H$81,4,FALSE),"")</f>
        <v/>
      </c>
      <c r="F43" s="12" t="str">
        <f>IF(C43&lt;&gt;0,VLOOKUP($B43,'Room Details'!$A$4:$H$81,5,FALSE),"")</f>
        <v/>
      </c>
      <c r="G43" s="12" t="str">
        <f>IF(C43&lt;&gt;0,VLOOKUP($B43,'Room Details'!$A$4:$H$81,6,FALSE),"")</f>
        <v/>
      </c>
      <c r="H43" s="12" t="str">
        <f>IF(C43&lt;&gt;0,VLOOKUP($B43,'Room Details'!$A$4:$H$81,7,FALSE),"")</f>
        <v/>
      </c>
      <c r="I43" s="18" t="str">
        <f>IF(C43&lt;&gt;0,VLOOKUP($B43,'Room Details'!$A$4:$H$81,8,FALSE),"")</f>
        <v/>
      </c>
      <c r="J43" s="9"/>
      <c r="K43" s="17" t="str">
        <f t="shared" si="2"/>
        <v/>
      </c>
      <c r="L43" s="12" t="str">
        <f t="shared" si="2"/>
        <v/>
      </c>
      <c r="M43" s="12" t="str">
        <f t="shared" si="2"/>
        <v/>
      </c>
      <c r="N43" s="12" t="str">
        <f t="shared" si="2"/>
        <v/>
      </c>
      <c r="O43" s="18" t="str">
        <f t="shared" si="2"/>
        <v/>
      </c>
    </row>
    <row r="44" spans="1:15">
      <c r="A44" s="38"/>
      <c r="B44" s="36"/>
      <c r="C44" s="46"/>
      <c r="D44" s="12"/>
      <c r="E44" s="12" t="str">
        <f>IF(C44&lt;&gt;0,VLOOKUP($B44,'Room Details'!$A$4:$H$81,4,FALSE),"")</f>
        <v/>
      </c>
      <c r="F44" s="12" t="str">
        <f>IF(C44&lt;&gt;0,VLOOKUP($B44,'Room Details'!$A$4:$H$81,5,FALSE),"")</f>
        <v/>
      </c>
      <c r="G44" s="12" t="str">
        <f>IF(C44&lt;&gt;0,VLOOKUP($B44,'Room Details'!$A$4:$H$81,6,FALSE),"")</f>
        <v/>
      </c>
      <c r="H44" s="12" t="str">
        <f>IF(C44&lt;&gt;0,VLOOKUP($B44,'Room Details'!$A$4:$H$81,7,FALSE),"")</f>
        <v/>
      </c>
      <c r="I44" s="18" t="str">
        <f>IF(C44&lt;&gt;0,VLOOKUP($B44,'Room Details'!$A$4:$H$81,8,FALSE),"")</f>
        <v/>
      </c>
      <c r="J44" s="9"/>
      <c r="K44" s="17" t="str">
        <f t="shared" si="2"/>
        <v/>
      </c>
      <c r="L44" s="12" t="str">
        <f t="shared" si="2"/>
        <v/>
      </c>
      <c r="M44" s="12" t="str">
        <f t="shared" si="2"/>
        <v/>
      </c>
      <c r="N44" s="12" t="str">
        <f t="shared" si="2"/>
        <v/>
      </c>
      <c r="O44" s="18" t="str">
        <f t="shared" si="2"/>
        <v/>
      </c>
    </row>
    <row r="45" spans="1:15">
      <c r="A45" s="38"/>
      <c r="B45" s="36"/>
      <c r="C45" s="46"/>
      <c r="D45" s="12"/>
      <c r="E45" s="12" t="str">
        <f>IF(C45&lt;&gt;0,VLOOKUP($B45,'Room Details'!$A$4:$H$81,4,FALSE),"")</f>
        <v/>
      </c>
      <c r="F45" s="12" t="str">
        <f>IF(C45&lt;&gt;0,VLOOKUP($B45,'Room Details'!$A$4:$H$81,5,FALSE),"")</f>
        <v/>
      </c>
      <c r="G45" s="12" t="str">
        <f>IF(C45&lt;&gt;0,VLOOKUP($B45,'Room Details'!$A$4:$H$81,6,FALSE),"")</f>
        <v/>
      </c>
      <c r="H45" s="12" t="str">
        <f>IF(C45&lt;&gt;0,VLOOKUP($B45,'Room Details'!$A$4:$H$81,7,FALSE),"")</f>
        <v/>
      </c>
      <c r="I45" s="18" t="str">
        <f>IF(C45&lt;&gt;0,VLOOKUP($B45,'Room Details'!$A$4:$H$81,8,FALSE),"")</f>
        <v/>
      </c>
      <c r="J45" s="9"/>
      <c r="K45" s="17" t="str">
        <f t="shared" ref="K45:O60" si="3">IF($C45&lt;&gt;0,$C45*E45,"")</f>
        <v/>
      </c>
      <c r="L45" s="12" t="str">
        <f t="shared" si="3"/>
        <v/>
      </c>
      <c r="M45" s="12" t="str">
        <f t="shared" si="3"/>
        <v/>
      </c>
      <c r="N45" s="12" t="str">
        <f t="shared" si="3"/>
        <v/>
      </c>
      <c r="O45" s="18" t="str">
        <f t="shared" si="3"/>
        <v/>
      </c>
    </row>
    <row r="46" spans="1:15">
      <c r="A46" s="38"/>
      <c r="B46" s="36"/>
      <c r="C46" s="46"/>
      <c r="D46" s="12"/>
      <c r="E46" s="12" t="str">
        <f>IF(C46&lt;&gt;0,VLOOKUP($B46,'Room Details'!$A$4:$H$81,4,FALSE),"")</f>
        <v/>
      </c>
      <c r="F46" s="12" t="str">
        <f>IF(C46&lt;&gt;0,VLOOKUP($B46,'Room Details'!$A$4:$H$81,5,FALSE),"")</f>
        <v/>
      </c>
      <c r="G46" s="12" t="str">
        <f>IF(C46&lt;&gt;0,VLOOKUP($B46,'Room Details'!$A$4:$H$81,6,FALSE),"")</f>
        <v/>
      </c>
      <c r="H46" s="12" t="str">
        <f>IF(C46&lt;&gt;0,VLOOKUP($B46,'Room Details'!$A$4:$H$81,7,FALSE),"")</f>
        <v/>
      </c>
      <c r="I46" s="18" t="str">
        <f>IF(C46&lt;&gt;0,VLOOKUP($B46,'Room Details'!$A$4:$H$81,8,FALSE),"")</f>
        <v/>
      </c>
      <c r="J46" s="9"/>
      <c r="K46" s="17" t="str">
        <f t="shared" si="3"/>
        <v/>
      </c>
      <c r="L46" s="12" t="str">
        <f t="shared" si="3"/>
        <v/>
      </c>
      <c r="M46" s="12" t="str">
        <f t="shared" si="3"/>
        <v/>
      </c>
      <c r="N46" s="12" t="str">
        <f t="shared" si="3"/>
        <v/>
      </c>
      <c r="O46" s="18" t="str">
        <f t="shared" si="3"/>
        <v/>
      </c>
    </row>
    <row r="47" spans="1:15">
      <c r="A47" s="38"/>
      <c r="B47" s="36"/>
      <c r="C47" s="46"/>
      <c r="D47" s="12"/>
      <c r="E47" s="12" t="str">
        <f>IF(C47&lt;&gt;0,VLOOKUP($B47,'Room Details'!$A$4:$H$81,4,FALSE),"")</f>
        <v/>
      </c>
      <c r="F47" s="12" t="str">
        <f>IF(C47&lt;&gt;0,VLOOKUP($B47,'Room Details'!$A$4:$H$81,5,FALSE),"")</f>
        <v/>
      </c>
      <c r="G47" s="12" t="str">
        <f>IF(C47&lt;&gt;0,VLOOKUP($B47,'Room Details'!$A$4:$H$81,6,FALSE),"")</f>
        <v/>
      </c>
      <c r="H47" s="12" t="str">
        <f>IF(C47&lt;&gt;0,VLOOKUP($B47,'Room Details'!$A$4:$H$81,7,FALSE),"")</f>
        <v/>
      </c>
      <c r="I47" s="18" t="str">
        <f>IF(C47&lt;&gt;0,VLOOKUP($B47,'Room Details'!$A$4:$H$81,8,FALSE),"")</f>
        <v/>
      </c>
      <c r="J47" s="9"/>
      <c r="K47" s="17" t="str">
        <f t="shared" si="3"/>
        <v/>
      </c>
      <c r="L47" s="12" t="str">
        <f t="shared" si="3"/>
        <v/>
      </c>
      <c r="M47" s="12" t="str">
        <f t="shared" si="3"/>
        <v/>
      </c>
      <c r="N47" s="12" t="str">
        <f t="shared" si="3"/>
        <v/>
      </c>
      <c r="O47" s="18" t="str">
        <f t="shared" si="3"/>
        <v/>
      </c>
    </row>
    <row r="48" spans="1:15">
      <c r="A48" s="38"/>
      <c r="B48" s="36"/>
      <c r="C48" s="46"/>
      <c r="D48" s="12"/>
      <c r="E48" s="12" t="str">
        <f>IF(C48&lt;&gt;0,VLOOKUP($B48,'Room Details'!$A$4:$H$81,4,FALSE),"")</f>
        <v/>
      </c>
      <c r="F48" s="12" t="str">
        <f>IF(C48&lt;&gt;0,VLOOKUP($B48,'Room Details'!$A$4:$H$81,5,FALSE),"")</f>
        <v/>
      </c>
      <c r="G48" s="12" t="str">
        <f>IF(C48&lt;&gt;0,VLOOKUP($B48,'Room Details'!$A$4:$H$81,6,FALSE),"")</f>
        <v/>
      </c>
      <c r="H48" s="12" t="str">
        <f>IF(C48&lt;&gt;0,VLOOKUP($B48,'Room Details'!$A$4:$H$81,7,FALSE),"")</f>
        <v/>
      </c>
      <c r="I48" s="18" t="str">
        <f>IF(C48&lt;&gt;0,VLOOKUP($B48,'Room Details'!$A$4:$H$81,8,FALSE),"")</f>
        <v/>
      </c>
      <c r="J48" s="9"/>
      <c r="K48" s="17" t="str">
        <f t="shared" si="3"/>
        <v/>
      </c>
      <c r="L48" s="12" t="str">
        <f t="shared" si="3"/>
        <v/>
      </c>
      <c r="M48" s="12" t="str">
        <f t="shared" si="3"/>
        <v/>
      </c>
      <c r="N48" s="12" t="str">
        <f t="shared" si="3"/>
        <v/>
      </c>
      <c r="O48" s="18" t="str">
        <f t="shared" si="3"/>
        <v/>
      </c>
    </row>
    <row r="49" spans="1:15">
      <c r="A49" s="38"/>
      <c r="B49" s="36"/>
      <c r="C49" s="46"/>
      <c r="D49" s="12"/>
      <c r="E49" s="12" t="str">
        <f>IF(C49&lt;&gt;0,VLOOKUP($B49,'Room Details'!$A$4:$H$81,4,FALSE),"")</f>
        <v/>
      </c>
      <c r="F49" s="12" t="str">
        <f>IF(C49&lt;&gt;0,VLOOKUP($B49,'Room Details'!$A$4:$H$81,5,FALSE),"")</f>
        <v/>
      </c>
      <c r="G49" s="12" t="str">
        <f>IF(C49&lt;&gt;0,VLOOKUP($B49,'Room Details'!$A$4:$H$81,6,FALSE),"")</f>
        <v/>
      </c>
      <c r="H49" s="12" t="str">
        <f>IF(C49&lt;&gt;0,VLOOKUP($B49,'Room Details'!$A$4:$H$81,7,FALSE),"")</f>
        <v/>
      </c>
      <c r="I49" s="18" t="str">
        <f>IF(C49&lt;&gt;0,VLOOKUP($B49,'Room Details'!$A$4:$H$81,8,FALSE),"")</f>
        <v/>
      </c>
      <c r="J49" s="9"/>
      <c r="K49" s="17" t="str">
        <f t="shared" si="3"/>
        <v/>
      </c>
      <c r="L49" s="12" t="str">
        <f t="shared" si="3"/>
        <v/>
      </c>
      <c r="M49" s="12" t="str">
        <f t="shared" si="3"/>
        <v/>
      </c>
      <c r="N49" s="12" t="str">
        <f t="shared" si="3"/>
        <v/>
      </c>
      <c r="O49" s="18" t="str">
        <f t="shared" si="3"/>
        <v/>
      </c>
    </row>
    <row r="50" spans="1:15">
      <c r="A50" s="38"/>
      <c r="B50" s="36"/>
      <c r="C50" s="46"/>
      <c r="D50" s="12"/>
      <c r="E50" s="12" t="str">
        <f>IF(C50&lt;&gt;0,VLOOKUP($B50,'Room Details'!$A$4:$H$81,4,FALSE),"")</f>
        <v/>
      </c>
      <c r="F50" s="12" t="str">
        <f>IF(C50&lt;&gt;0,VLOOKUP($B50,'Room Details'!$A$4:$H$81,5,FALSE),"")</f>
        <v/>
      </c>
      <c r="G50" s="12" t="str">
        <f>IF(C50&lt;&gt;0,VLOOKUP($B50,'Room Details'!$A$4:$H$81,6,FALSE),"")</f>
        <v/>
      </c>
      <c r="H50" s="12" t="str">
        <f>IF(C50&lt;&gt;0,VLOOKUP($B50,'Room Details'!$A$4:$H$81,7,FALSE),"")</f>
        <v/>
      </c>
      <c r="I50" s="18" t="str">
        <f>IF(C50&lt;&gt;0,VLOOKUP($B50,'Room Details'!$A$4:$H$81,8,FALSE),"")</f>
        <v/>
      </c>
      <c r="J50" s="9"/>
      <c r="K50" s="17" t="str">
        <f t="shared" si="3"/>
        <v/>
      </c>
      <c r="L50" s="12" t="str">
        <f t="shared" si="3"/>
        <v/>
      </c>
      <c r="M50" s="12" t="str">
        <f t="shared" si="3"/>
        <v/>
      </c>
      <c r="N50" s="12" t="str">
        <f t="shared" si="3"/>
        <v/>
      </c>
      <c r="O50" s="18" t="str">
        <f t="shared" si="3"/>
        <v/>
      </c>
    </row>
    <row r="51" spans="1:15">
      <c r="A51" s="38"/>
      <c r="B51" s="36"/>
      <c r="C51" s="46"/>
      <c r="D51" s="12"/>
      <c r="E51" s="12" t="str">
        <f>IF(C51&lt;&gt;0,VLOOKUP($B51,'Room Details'!$A$4:$H$81,4,FALSE),"")</f>
        <v/>
      </c>
      <c r="F51" s="12" t="str">
        <f>IF(C51&lt;&gt;0,VLOOKUP($B51,'Room Details'!$A$4:$H$81,5,FALSE),"")</f>
        <v/>
      </c>
      <c r="G51" s="12" t="str">
        <f>IF(C51&lt;&gt;0,VLOOKUP($B51,'Room Details'!$A$4:$H$81,6,FALSE),"")</f>
        <v/>
      </c>
      <c r="H51" s="12" t="str">
        <f>IF(C51&lt;&gt;0,VLOOKUP($B51,'Room Details'!$A$4:$H$81,7,FALSE),"")</f>
        <v/>
      </c>
      <c r="I51" s="18" t="str">
        <f>IF(C51&lt;&gt;0,VLOOKUP($B51,'Room Details'!$A$4:$H$81,8,FALSE),"")</f>
        <v/>
      </c>
      <c r="J51" s="9"/>
      <c r="K51" s="17" t="str">
        <f t="shared" si="3"/>
        <v/>
      </c>
      <c r="L51" s="12" t="str">
        <f t="shared" si="3"/>
        <v/>
      </c>
      <c r="M51" s="12" t="str">
        <f t="shared" si="3"/>
        <v/>
      </c>
      <c r="N51" s="12" t="str">
        <f t="shared" si="3"/>
        <v/>
      </c>
      <c r="O51" s="18" t="str">
        <f t="shared" si="3"/>
        <v/>
      </c>
    </row>
    <row r="52" spans="1:15">
      <c r="A52" s="38"/>
      <c r="B52" s="36"/>
      <c r="C52" s="46"/>
      <c r="D52" s="12"/>
      <c r="E52" s="12" t="str">
        <f>IF(C52&lt;&gt;0,VLOOKUP($B52,'Room Details'!$A$4:$H$81,4,FALSE),"")</f>
        <v/>
      </c>
      <c r="F52" s="12" t="str">
        <f>IF(C52&lt;&gt;0,VLOOKUP($B52,'Room Details'!$A$4:$H$81,5,FALSE),"")</f>
        <v/>
      </c>
      <c r="G52" s="12" t="str">
        <f>IF(C52&lt;&gt;0,VLOOKUP($B52,'Room Details'!$A$4:$H$81,6,FALSE),"")</f>
        <v/>
      </c>
      <c r="H52" s="12" t="str">
        <f>IF(C52&lt;&gt;0,VLOOKUP($B52,'Room Details'!$A$4:$H$81,7,FALSE),"")</f>
        <v/>
      </c>
      <c r="I52" s="18" t="str">
        <f>IF(C52&lt;&gt;0,VLOOKUP($B52,'Room Details'!$A$4:$H$81,8,FALSE),"")</f>
        <v/>
      </c>
      <c r="J52" s="9"/>
      <c r="K52" s="17" t="str">
        <f t="shared" si="3"/>
        <v/>
      </c>
      <c r="L52" s="12" t="str">
        <f t="shared" si="3"/>
        <v/>
      </c>
      <c r="M52" s="12" t="str">
        <f t="shared" si="3"/>
        <v/>
      </c>
      <c r="N52" s="12" t="str">
        <f t="shared" si="3"/>
        <v/>
      </c>
      <c r="O52" s="18" t="str">
        <f t="shared" si="3"/>
        <v/>
      </c>
    </row>
    <row r="53" spans="1:15">
      <c r="A53" s="38"/>
      <c r="B53" s="36"/>
      <c r="C53" s="46"/>
      <c r="D53" s="12"/>
      <c r="E53" s="12" t="str">
        <f>IF(C53&lt;&gt;0,VLOOKUP($B53,'Room Details'!$A$4:$H$81,4,FALSE),"")</f>
        <v/>
      </c>
      <c r="F53" s="12" t="str">
        <f>IF(C53&lt;&gt;0,VLOOKUP($B53,'Room Details'!$A$4:$H$81,5,FALSE),"")</f>
        <v/>
      </c>
      <c r="G53" s="12" t="str">
        <f>IF(C53&lt;&gt;0,VLOOKUP($B53,'Room Details'!$A$4:$H$81,6,FALSE),"")</f>
        <v/>
      </c>
      <c r="H53" s="12" t="str">
        <f>IF(C53&lt;&gt;0,VLOOKUP($B53,'Room Details'!$A$4:$H$81,7,FALSE),"")</f>
        <v/>
      </c>
      <c r="I53" s="18" t="str">
        <f>IF(C53&lt;&gt;0,VLOOKUP($B53,'Room Details'!$A$4:$H$81,8,FALSE),"")</f>
        <v/>
      </c>
      <c r="J53" s="9"/>
      <c r="K53" s="17" t="str">
        <f t="shared" si="3"/>
        <v/>
      </c>
      <c r="L53" s="12" t="str">
        <f t="shared" si="3"/>
        <v/>
      </c>
      <c r="M53" s="12" t="str">
        <f t="shared" si="3"/>
        <v/>
      </c>
      <c r="N53" s="12" t="str">
        <f t="shared" si="3"/>
        <v/>
      </c>
      <c r="O53" s="18" t="str">
        <f t="shared" si="3"/>
        <v/>
      </c>
    </row>
    <row r="54" spans="1:15">
      <c r="A54" s="38"/>
      <c r="B54" s="36"/>
      <c r="C54" s="46"/>
      <c r="D54" s="12"/>
      <c r="E54" s="12" t="str">
        <f>IF(C54&lt;&gt;0,VLOOKUP($B54,'Room Details'!$A$4:$H$81,4,FALSE),"")</f>
        <v/>
      </c>
      <c r="F54" s="12" t="str">
        <f>IF(C54&lt;&gt;0,VLOOKUP($B54,'Room Details'!$A$4:$H$81,5,FALSE),"")</f>
        <v/>
      </c>
      <c r="G54" s="12" t="str">
        <f>IF(C54&lt;&gt;0,VLOOKUP($B54,'Room Details'!$A$4:$H$81,6,FALSE),"")</f>
        <v/>
      </c>
      <c r="H54" s="12" t="str">
        <f>IF(C54&lt;&gt;0,VLOOKUP($B54,'Room Details'!$A$4:$H$81,7,FALSE),"")</f>
        <v/>
      </c>
      <c r="I54" s="18" t="str">
        <f>IF(C54&lt;&gt;0,VLOOKUP($B54,'Room Details'!$A$4:$H$81,8,FALSE),"")</f>
        <v/>
      </c>
      <c r="J54" s="9"/>
      <c r="K54" s="17" t="str">
        <f t="shared" si="3"/>
        <v/>
      </c>
      <c r="L54" s="12" t="str">
        <f t="shared" si="3"/>
        <v/>
      </c>
      <c r="M54" s="12" t="str">
        <f t="shared" si="3"/>
        <v/>
      </c>
      <c r="N54" s="12" t="str">
        <f t="shared" si="3"/>
        <v/>
      </c>
      <c r="O54" s="18" t="str">
        <f t="shared" si="3"/>
        <v/>
      </c>
    </row>
    <row r="55" spans="1:15">
      <c r="A55" s="38"/>
      <c r="B55" s="36"/>
      <c r="C55" s="46"/>
      <c r="D55" s="12"/>
      <c r="E55" s="12" t="str">
        <f>IF(C55&lt;&gt;0,VLOOKUP($B55,'Room Details'!$A$4:$H$81,4,FALSE),"")</f>
        <v/>
      </c>
      <c r="F55" s="12" t="str">
        <f>IF(C55&lt;&gt;0,VLOOKUP($B55,'Room Details'!$A$4:$H$81,5,FALSE),"")</f>
        <v/>
      </c>
      <c r="G55" s="12" t="str">
        <f>IF(C55&lt;&gt;0,VLOOKUP($B55,'Room Details'!$A$4:$H$81,6,FALSE),"")</f>
        <v/>
      </c>
      <c r="H55" s="12" t="str">
        <f>IF(C55&lt;&gt;0,VLOOKUP($B55,'Room Details'!$A$4:$H$81,7,FALSE),"")</f>
        <v/>
      </c>
      <c r="I55" s="18" t="str">
        <f>IF(C55&lt;&gt;0,VLOOKUP($B55,'Room Details'!$A$4:$H$81,8,FALSE),"")</f>
        <v/>
      </c>
      <c r="J55" s="9"/>
      <c r="K55" s="17" t="str">
        <f t="shared" si="3"/>
        <v/>
      </c>
      <c r="L55" s="12" t="str">
        <f t="shared" si="3"/>
        <v/>
      </c>
      <c r="M55" s="12" t="str">
        <f t="shared" si="3"/>
        <v/>
      </c>
      <c r="N55" s="12" t="str">
        <f t="shared" si="3"/>
        <v/>
      </c>
      <c r="O55" s="18" t="str">
        <f t="shared" si="3"/>
        <v/>
      </c>
    </row>
    <row r="56" spans="1:15">
      <c r="A56" s="38"/>
      <c r="B56" s="36"/>
      <c r="C56" s="46"/>
      <c r="D56" s="12"/>
      <c r="E56" s="12" t="str">
        <f>IF(C56&lt;&gt;0,VLOOKUP($B56,'Room Details'!$A$4:$H$81,4,FALSE),"")</f>
        <v/>
      </c>
      <c r="F56" s="12" t="str">
        <f>IF(C56&lt;&gt;0,VLOOKUP($B56,'Room Details'!$A$4:$H$81,5,FALSE),"")</f>
        <v/>
      </c>
      <c r="G56" s="12" t="str">
        <f>IF(C56&lt;&gt;0,VLOOKUP($B56,'Room Details'!$A$4:$H$81,6,FALSE),"")</f>
        <v/>
      </c>
      <c r="H56" s="12" t="str">
        <f>IF(C56&lt;&gt;0,VLOOKUP($B56,'Room Details'!$A$4:$H$81,7,FALSE),"")</f>
        <v/>
      </c>
      <c r="I56" s="18" t="str">
        <f>IF(C56&lt;&gt;0,VLOOKUP($B56,'Room Details'!$A$4:$H$81,8,FALSE),"")</f>
        <v/>
      </c>
      <c r="J56" s="9"/>
      <c r="K56" s="17" t="str">
        <f t="shared" si="3"/>
        <v/>
      </c>
      <c r="L56" s="12" t="str">
        <f t="shared" si="3"/>
        <v/>
      </c>
      <c r="M56" s="12" t="str">
        <f t="shared" si="3"/>
        <v/>
      </c>
      <c r="N56" s="12" t="str">
        <f t="shared" si="3"/>
        <v/>
      </c>
      <c r="O56" s="18" t="str">
        <f t="shared" si="3"/>
        <v/>
      </c>
    </row>
    <row r="57" spans="1:15">
      <c r="A57" s="38"/>
      <c r="B57" s="36"/>
      <c r="C57" s="46"/>
      <c r="D57" s="12"/>
      <c r="E57" s="12" t="str">
        <f>IF(C57&lt;&gt;0,VLOOKUP($B57,'Room Details'!$A$4:$H$81,4,FALSE),"")</f>
        <v/>
      </c>
      <c r="F57" s="12" t="str">
        <f>IF(C57&lt;&gt;0,VLOOKUP($B57,'Room Details'!$A$4:$H$81,5,FALSE),"")</f>
        <v/>
      </c>
      <c r="G57" s="12" t="str">
        <f>IF(C57&lt;&gt;0,VLOOKUP($B57,'Room Details'!$A$4:$H$81,6,FALSE),"")</f>
        <v/>
      </c>
      <c r="H57" s="12" t="str">
        <f>IF(C57&lt;&gt;0,VLOOKUP($B57,'Room Details'!$A$4:$H$81,7,FALSE),"")</f>
        <v/>
      </c>
      <c r="I57" s="18" t="str">
        <f>IF(C57&lt;&gt;0,VLOOKUP($B57,'Room Details'!$A$4:$H$81,8,FALSE),"")</f>
        <v/>
      </c>
      <c r="J57" s="9"/>
      <c r="K57" s="17" t="str">
        <f t="shared" si="3"/>
        <v/>
      </c>
      <c r="L57" s="12" t="str">
        <f t="shared" si="3"/>
        <v/>
      </c>
      <c r="M57" s="12" t="str">
        <f t="shared" si="3"/>
        <v/>
      </c>
      <c r="N57" s="12" t="str">
        <f t="shared" si="3"/>
        <v/>
      </c>
      <c r="O57" s="18" t="str">
        <f t="shared" si="3"/>
        <v/>
      </c>
    </row>
    <row r="58" spans="1:15">
      <c r="A58" s="38"/>
      <c r="B58" s="36"/>
      <c r="C58" s="46"/>
      <c r="D58" s="12"/>
      <c r="E58" s="12" t="str">
        <f>IF(C58&lt;&gt;0,VLOOKUP($B58,'Room Details'!$A$4:$H$81,4,FALSE),"")</f>
        <v/>
      </c>
      <c r="F58" s="12" t="str">
        <f>IF(C58&lt;&gt;0,VLOOKUP($B58,'Room Details'!$A$4:$H$81,5,FALSE),"")</f>
        <v/>
      </c>
      <c r="G58" s="12" t="str">
        <f>IF(C58&lt;&gt;0,VLOOKUP($B58,'Room Details'!$A$4:$H$81,6,FALSE),"")</f>
        <v/>
      </c>
      <c r="H58" s="12" t="str">
        <f>IF(C58&lt;&gt;0,VLOOKUP($B58,'Room Details'!$A$4:$H$81,7,FALSE),"")</f>
        <v/>
      </c>
      <c r="I58" s="18" t="str">
        <f>IF(C58&lt;&gt;0,VLOOKUP($B58,'Room Details'!$A$4:$H$81,8,FALSE),"")</f>
        <v/>
      </c>
      <c r="J58" s="9"/>
      <c r="K58" s="17" t="str">
        <f t="shared" si="3"/>
        <v/>
      </c>
      <c r="L58" s="12" t="str">
        <f t="shared" si="3"/>
        <v/>
      </c>
      <c r="M58" s="12" t="str">
        <f t="shared" si="3"/>
        <v/>
      </c>
      <c r="N58" s="12" t="str">
        <f t="shared" si="3"/>
        <v/>
      </c>
      <c r="O58" s="18" t="str">
        <f t="shared" si="3"/>
        <v/>
      </c>
    </row>
    <row r="59" spans="1:15">
      <c r="A59" s="38"/>
      <c r="B59" s="36"/>
      <c r="C59" s="46"/>
      <c r="D59" s="12"/>
      <c r="E59" s="12" t="str">
        <f>IF(C59&lt;&gt;0,VLOOKUP($B59,'Room Details'!$A$4:$H$81,4,FALSE),"")</f>
        <v/>
      </c>
      <c r="F59" s="12" t="str">
        <f>IF(C59&lt;&gt;0,VLOOKUP($B59,'Room Details'!$A$4:$H$81,5,FALSE),"")</f>
        <v/>
      </c>
      <c r="G59" s="12" t="str">
        <f>IF(C59&lt;&gt;0,VLOOKUP($B59,'Room Details'!$A$4:$H$81,6,FALSE),"")</f>
        <v/>
      </c>
      <c r="H59" s="12" t="str">
        <f>IF(C59&lt;&gt;0,VLOOKUP($B59,'Room Details'!$A$4:$H$81,7,FALSE),"")</f>
        <v/>
      </c>
      <c r="I59" s="18" t="str">
        <f>IF(C59&lt;&gt;0,VLOOKUP($B59,'Room Details'!$A$4:$H$81,8,FALSE),"")</f>
        <v/>
      </c>
      <c r="J59" s="9"/>
      <c r="K59" s="17" t="str">
        <f t="shared" si="3"/>
        <v/>
      </c>
      <c r="L59" s="12" t="str">
        <f t="shared" si="3"/>
        <v/>
      </c>
      <c r="M59" s="12" t="str">
        <f t="shared" si="3"/>
        <v/>
      </c>
      <c r="N59" s="12" t="str">
        <f t="shared" si="3"/>
        <v/>
      </c>
      <c r="O59" s="18" t="str">
        <f t="shared" si="3"/>
        <v/>
      </c>
    </row>
    <row r="60" spans="1:15">
      <c r="A60" s="38"/>
      <c r="B60" s="36"/>
      <c r="C60" s="46"/>
      <c r="D60" s="12"/>
      <c r="E60" s="12" t="str">
        <f>IF(C60&lt;&gt;0,VLOOKUP($B60,'Room Details'!$A$4:$H$81,4,FALSE),"")</f>
        <v/>
      </c>
      <c r="F60" s="12" t="str">
        <f>IF(C60&lt;&gt;0,VLOOKUP($B60,'Room Details'!$A$4:$H$81,5,FALSE),"")</f>
        <v/>
      </c>
      <c r="G60" s="12" t="str">
        <f>IF(C60&lt;&gt;0,VLOOKUP($B60,'Room Details'!$A$4:$H$81,6,FALSE),"")</f>
        <v/>
      </c>
      <c r="H60" s="12" t="str">
        <f>IF(C60&lt;&gt;0,VLOOKUP($B60,'Room Details'!$A$4:$H$81,7,FALSE),"")</f>
        <v/>
      </c>
      <c r="I60" s="18" t="str">
        <f>IF(C60&lt;&gt;0,VLOOKUP($B60,'Room Details'!$A$4:$H$81,8,FALSE),"")</f>
        <v/>
      </c>
      <c r="J60" s="9"/>
      <c r="K60" s="17" t="str">
        <f t="shared" si="3"/>
        <v/>
      </c>
      <c r="L60" s="12" t="str">
        <f t="shared" si="3"/>
        <v/>
      </c>
      <c r="M60" s="12" t="str">
        <f t="shared" si="3"/>
        <v/>
      </c>
      <c r="N60" s="12" t="str">
        <f t="shared" si="3"/>
        <v/>
      </c>
      <c r="O60" s="18" t="str">
        <f t="shared" si="3"/>
        <v/>
      </c>
    </row>
    <row r="61" spans="1:15">
      <c r="A61" s="38"/>
      <c r="B61" s="36"/>
      <c r="C61" s="46"/>
      <c r="D61" s="12"/>
      <c r="E61" s="12" t="str">
        <f>IF(C61&lt;&gt;0,VLOOKUP($B61,'Room Details'!$A$4:$H$81,4,FALSE),"")</f>
        <v/>
      </c>
      <c r="F61" s="12" t="str">
        <f>IF(C61&lt;&gt;0,VLOOKUP($B61,'Room Details'!$A$4:$H$81,5,FALSE),"")</f>
        <v/>
      </c>
      <c r="G61" s="12" t="str">
        <f>IF(C61&lt;&gt;0,VLOOKUP($B61,'Room Details'!$A$4:$H$81,6,FALSE),"")</f>
        <v/>
      </c>
      <c r="H61" s="12" t="str">
        <f>IF(C61&lt;&gt;0,VLOOKUP($B61,'Room Details'!$A$4:$H$81,7,FALSE),"")</f>
        <v/>
      </c>
      <c r="I61" s="18" t="str">
        <f>IF(C61&lt;&gt;0,VLOOKUP($B61,'Room Details'!$A$4:$H$81,8,FALSE),"")</f>
        <v/>
      </c>
      <c r="J61" s="9"/>
      <c r="K61" s="17" t="str">
        <f t="shared" ref="K61:O83" si="4">IF($C61&lt;&gt;0,$C61*E61,"")</f>
        <v/>
      </c>
      <c r="L61" s="12" t="str">
        <f t="shared" si="4"/>
        <v/>
      </c>
      <c r="M61" s="12" t="str">
        <f t="shared" si="4"/>
        <v/>
      </c>
      <c r="N61" s="12" t="str">
        <f t="shared" si="4"/>
        <v/>
      </c>
      <c r="O61" s="18" t="str">
        <f t="shared" si="4"/>
        <v/>
      </c>
    </row>
    <row r="62" spans="1:15">
      <c r="A62" s="38"/>
      <c r="B62" s="36"/>
      <c r="C62" s="46"/>
      <c r="D62" s="12"/>
      <c r="E62" s="12" t="str">
        <f>IF(C62&lt;&gt;0,VLOOKUP($B62,'Room Details'!$A$4:$H$81,4,FALSE),"")</f>
        <v/>
      </c>
      <c r="F62" s="12" t="str">
        <f>IF(C62&lt;&gt;0,VLOOKUP($B62,'Room Details'!$A$4:$H$81,5,FALSE),"")</f>
        <v/>
      </c>
      <c r="G62" s="12" t="str">
        <f>IF(C62&lt;&gt;0,VLOOKUP($B62,'Room Details'!$A$4:$H$81,6,FALSE),"")</f>
        <v/>
      </c>
      <c r="H62" s="12" t="str">
        <f>IF(C62&lt;&gt;0,VLOOKUP($B62,'Room Details'!$A$4:$H$81,7,FALSE),"")</f>
        <v/>
      </c>
      <c r="I62" s="18" t="str">
        <f>IF(C62&lt;&gt;0,VLOOKUP($B62,'Room Details'!$A$4:$H$81,8,FALSE),"")</f>
        <v/>
      </c>
      <c r="J62" s="9"/>
      <c r="K62" s="17" t="str">
        <f t="shared" si="4"/>
        <v/>
      </c>
      <c r="L62" s="12" t="str">
        <f t="shared" si="4"/>
        <v/>
      </c>
      <c r="M62" s="12" t="str">
        <f t="shared" si="4"/>
        <v/>
      </c>
      <c r="N62" s="12" t="str">
        <f t="shared" si="4"/>
        <v/>
      </c>
      <c r="O62" s="18" t="str">
        <f t="shared" si="4"/>
        <v/>
      </c>
    </row>
    <row r="63" spans="1:15">
      <c r="A63" s="38"/>
      <c r="B63" s="36"/>
      <c r="C63" s="46"/>
      <c r="D63" s="12"/>
      <c r="E63" s="12" t="str">
        <f>IF(C63&lt;&gt;0,VLOOKUP($B63,'Room Details'!$A$4:$H$81,4,FALSE),"")</f>
        <v/>
      </c>
      <c r="F63" s="12" t="str">
        <f>IF(C63&lt;&gt;0,VLOOKUP($B63,'Room Details'!$A$4:$H$81,5,FALSE),"")</f>
        <v/>
      </c>
      <c r="G63" s="12" t="str">
        <f>IF(C63&lt;&gt;0,VLOOKUP($B63,'Room Details'!$A$4:$H$81,6,FALSE),"")</f>
        <v/>
      </c>
      <c r="H63" s="12" t="str">
        <f>IF(C63&lt;&gt;0,VLOOKUP($B63,'Room Details'!$A$4:$H$81,7,FALSE),"")</f>
        <v/>
      </c>
      <c r="I63" s="18" t="str">
        <f>IF(C63&lt;&gt;0,VLOOKUP($B63,'Room Details'!$A$4:$H$81,8,FALSE),"")</f>
        <v/>
      </c>
      <c r="J63" s="9"/>
      <c r="K63" s="17" t="str">
        <f t="shared" si="4"/>
        <v/>
      </c>
      <c r="L63" s="12" t="str">
        <f t="shared" si="4"/>
        <v/>
      </c>
      <c r="M63" s="12" t="str">
        <f t="shared" si="4"/>
        <v/>
      </c>
      <c r="N63" s="12" t="str">
        <f t="shared" si="4"/>
        <v/>
      </c>
      <c r="O63" s="18" t="str">
        <f t="shared" si="4"/>
        <v/>
      </c>
    </row>
    <row r="64" spans="1:15">
      <c r="A64" s="38"/>
      <c r="B64" s="36"/>
      <c r="C64" s="46"/>
      <c r="D64" s="12"/>
      <c r="E64" s="12" t="str">
        <f>IF(C64&lt;&gt;0,VLOOKUP($B64,'Room Details'!$A$4:$H$81,4,FALSE),"")</f>
        <v/>
      </c>
      <c r="F64" s="12" t="str">
        <f>IF(C64&lt;&gt;0,VLOOKUP($B64,'Room Details'!$A$4:$H$81,5,FALSE),"")</f>
        <v/>
      </c>
      <c r="G64" s="12" t="str">
        <f>IF(C64&lt;&gt;0,VLOOKUP($B64,'Room Details'!$A$4:$H$81,6,FALSE),"")</f>
        <v/>
      </c>
      <c r="H64" s="12" t="str">
        <f>IF(C64&lt;&gt;0,VLOOKUP($B64,'Room Details'!$A$4:$H$81,7,FALSE),"")</f>
        <v/>
      </c>
      <c r="I64" s="18" t="str">
        <f>IF(C64&lt;&gt;0,VLOOKUP($B64,'Room Details'!$A$4:$H$81,8,FALSE),"")</f>
        <v/>
      </c>
      <c r="J64" s="9"/>
      <c r="K64" s="17" t="str">
        <f t="shared" si="4"/>
        <v/>
      </c>
      <c r="L64" s="12" t="str">
        <f t="shared" si="4"/>
        <v/>
      </c>
      <c r="M64" s="12" t="str">
        <f t="shared" si="4"/>
        <v/>
      </c>
      <c r="N64" s="12" t="str">
        <f t="shared" si="4"/>
        <v/>
      </c>
      <c r="O64" s="18" t="str">
        <f t="shared" si="4"/>
        <v/>
      </c>
    </row>
    <row r="65" spans="1:15">
      <c r="A65" s="38"/>
      <c r="B65" s="36"/>
      <c r="C65" s="46"/>
      <c r="D65" s="12"/>
      <c r="E65" s="12" t="str">
        <f>IF(C65&lt;&gt;0,VLOOKUP($B65,'Room Details'!$A$4:$H$81,4,FALSE),"")</f>
        <v/>
      </c>
      <c r="F65" s="12" t="str">
        <f>IF(C65&lt;&gt;0,VLOOKUP($B65,'Room Details'!$A$4:$H$81,5,FALSE),"")</f>
        <v/>
      </c>
      <c r="G65" s="12" t="str">
        <f>IF(C65&lt;&gt;0,VLOOKUP($B65,'Room Details'!$A$4:$H$81,6,FALSE),"")</f>
        <v/>
      </c>
      <c r="H65" s="12" t="str">
        <f>IF(C65&lt;&gt;0,VLOOKUP($B65,'Room Details'!$A$4:$H$81,7,FALSE),"")</f>
        <v/>
      </c>
      <c r="I65" s="18" t="str">
        <f>IF(C65&lt;&gt;0,VLOOKUP($B65,'Room Details'!$A$4:$H$81,8,FALSE),"")</f>
        <v/>
      </c>
      <c r="J65" s="9"/>
      <c r="K65" s="17" t="str">
        <f t="shared" si="4"/>
        <v/>
      </c>
      <c r="L65" s="12" t="str">
        <f t="shared" si="4"/>
        <v/>
      </c>
      <c r="M65" s="12" t="str">
        <f t="shared" si="4"/>
        <v/>
      </c>
      <c r="N65" s="12" t="str">
        <f t="shared" si="4"/>
        <v/>
      </c>
      <c r="O65" s="18" t="str">
        <f t="shared" si="4"/>
        <v/>
      </c>
    </row>
    <row r="66" spans="1:15">
      <c r="A66" s="38"/>
      <c r="B66" s="36"/>
      <c r="C66" s="46"/>
      <c r="D66" s="12"/>
      <c r="E66" s="12" t="str">
        <f>IF(C66&lt;&gt;0,VLOOKUP($B66,'Room Details'!$A$4:$H$81,4,FALSE),"")</f>
        <v/>
      </c>
      <c r="F66" s="12" t="str">
        <f>IF(C66&lt;&gt;0,VLOOKUP($B66,'Room Details'!$A$4:$H$81,5,FALSE),"")</f>
        <v/>
      </c>
      <c r="G66" s="12" t="str">
        <f>IF(C66&lt;&gt;0,VLOOKUP($B66,'Room Details'!$A$4:$H$81,6,FALSE),"")</f>
        <v/>
      </c>
      <c r="H66" s="12" t="str">
        <f>IF(C66&lt;&gt;0,VLOOKUP($B66,'Room Details'!$A$4:$H$81,7,FALSE),"")</f>
        <v/>
      </c>
      <c r="I66" s="18" t="str">
        <f>IF(C66&lt;&gt;0,VLOOKUP($B66,'Room Details'!$A$4:$H$81,8,FALSE),"")</f>
        <v/>
      </c>
      <c r="J66" s="9"/>
      <c r="K66" s="17" t="str">
        <f t="shared" si="4"/>
        <v/>
      </c>
      <c r="L66" s="12" t="str">
        <f t="shared" si="4"/>
        <v/>
      </c>
      <c r="M66" s="12" t="str">
        <f t="shared" si="4"/>
        <v/>
      </c>
      <c r="N66" s="12" t="str">
        <f t="shared" si="4"/>
        <v/>
      </c>
      <c r="O66" s="18" t="str">
        <f t="shared" si="4"/>
        <v/>
      </c>
    </row>
    <row r="67" spans="1:15">
      <c r="A67" s="38"/>
      <c r="B67" s="36"/>
      <c r="C67" s="46"/>
      <c r="D67" s="12"/>
      <c r="E67" s="12" t="str">
        <f>IF(C67&lt;&gt;0,VLOOKUP($B67,'Room Details'!$A$4:$H$81,4,FALSE),"")</f>
        <v/>
      </c>
      <c r="F67" s="12" t="str">
        <f>IF(C67&lt;&gt;0,VLOOKUP($B67,'Room Details'!$A$4:$H$81,5,FALSE),"")</f>
        <v/>
      </c>
      <c r="G67" s="12" t="str">
        <f>IF(C67&lt;&gt;0,VLOOKUP($B67,'Room Details'!$A$4:$H$81,6,FALSE),"")</f>
        <v/>
      </c>
      <c r="H67" s="12" t="str">
        <f>IF(C67&lt;&gt;0,VLOOKUP($B67,'Room Details'!$A$4:$H$81,7,FALSE),"")</f>
        <v/>
      </c>
      <c r="I67" s="18" t="str">
        <f>IF(C67&lt;&gt;0,VLOOKUP($B67,'Room Details'!$A$4:$H$81,8,FALSE),"")</f>
        <v/>
      </c>
      <c r="J67" s="9"/>
      <c r="K67" s="17" t="str">
        <f t="shared" si="4"/>
        <v/>
      </c>
      <c r="L67" s="12" t="str">
        <f t="shared" si="4"/>
        <v/>
      </c>
      <c r="M67" s="12" t="str">
        <f t="shared" si="4"/>
        <v/>
      </c>
      <c r="N67" s="12" t="str">
        <f t="shared" si="4"/>
        <v/>
      </c>
      <c r="O67" s="18" t="str">
        <f t="shared" si="4"/>
        <v/>
      </c>
    </row>
    <row r="68" spans="1:15">
      <c r="A68" s="38"/>
      <c r="B68" s="36"/>
      <c r="C68" s="46"/>
      <c r="D68" s="12"/>
      <c r="E68" s="12" t="str">
        <f>IF(C68&lt;&gt;0,VLOOKUP($B68,'Room Details'!$A$4:$H$81,4,FALSE),"")</f>
        <v/>
      </c>
      <c r="F68" s="12" t="str">
        <f>IF(C68&lt;&gt;0,VLOOKUP($B68,'Room Details'!$A$4:$H$81,5,FALSE),"")</f>
        <v/>
      </c>
      <c r="G68" s="12" t="str">
        <f>IF(C68&lt;&gt;0,VLOOKUP($B68,'Room Details'!$A$4:$H$81,6,FALSE),"")</f>
        <v/>
      </c>
      <c r="H68" s="12" t="str">
        <f>IF(C68&lt;&gt;0,VLOOKUP($B68,'Room Details'!$A$4:$H$81,7,FALSE),"")</f>
        <v/>
      </c>
      <c r="I68" s="18" t="str">
        <f>IF(C68&lt;&gt;0,VLOOKUP($B68,'Room Details'!$A$4:$H$81,8,FALSE),"")</f>
        <v/>
      </c>
      <c r="J68" s="9"/>
      <c r="K68" s="17" t="str">
        <f t="shared" si="4"/>
        <v/>
      </c>
      <c r="L68" s="12" t="str">
        <f t="shared" si="4"/>
        <v/>
      </c>
      <c r="M68" s="12" t="str">
        <f t="shared" si="4"/>
        <v/>
      </c>
      <c r="N68" s="12" t="str">
        <f t="shared" si="4"/>
        <v/>
      </c>
      <c r="O68" s="18" t="str">
        <f t="shared" si="4"/>
        <v/>
      </c>
    </row>
    <row r="69" spans="1:15">
      <c r="A69" s="38"/>
      <c r="B69" s="36"/>
      <c r="C69" s="46"/>
      <c r="D69" s="12"/>
      <c r="E69" s="12" t="str">
        <f>IF(C69&lt;&gt;0,VLOOKUP($B69,'Room Details'!$A$4:$H$81,4,FALSE),"")</f>
        <v/>
      </c>
      <c r="F69" s="12" t="str">
        <f>IF(C69&lt;&gt;0,VLOOKUP($B69,'Room Details'!$A$4:$H$81,5,FALSE),"")</f>
        <v/>
      </c>
      <c r="G69" s="12" t="str">
        <f>IF(C69&lt;&gt;0,VLOOKUP($B69,'Room Details'!$A$4:$H$81,6,FALSE),"")</f>
        <v/>
      </c>
      <c r="H69" s="12" t="str">
        <f>IF(C69&lt;&gt;0,VLOOKUP($B69,'Room Details'!$A$4:$H$81,7,FALSE),"")</f>
        <v/>
      </c>
      <c r="I69" s="18" t="str">
        <f>IF(C69&lt;&gt;0,VLOOKUP($B69,'Room Details'!$A$4:$H$81,8,FALSE),"")</f>
        <v/>
      </c>
      <c r="J69" s="9"/>
      <c r="K69" s="17" t="str">
        <f t="shared" si="4"/>
        <v/>
      </c>
      <c r="L69" s="12" t="str">
        <f t="shared" si="4"/>
        <v/>
      </c>
      <c r="M69" s="12" t="str">
        <f t="shared" si="4"/>
        <v/>
      </c>
      <c r="N69" s="12" t="str">
        <f t="shared" si="4"/>
        <v/>
      </c>
      <c r="O69" s="18" t="str">
        <f t="shared" si="4"/>
        <v/>
      </c>
    </row>
    <row r="70" spans="1:15">
      <c r="A70" s="38"/>
      <c r="B70" s="36"/>
      <c r="C70" s="46"/>
      <c r="D70" s="12"/>
      <c r="E70" s="12" t="str">
        <f>IF(C70&lt;&gt;0,VLOOKUP($B70,'Room Details'!$A$4:$H$81,4,FALSE),"")</f>
        <v/>
      </c>
      <c r="F70" s="12" t="str">
        <f>IF(C70&lt;&gt;0,VLOOKUP($B70,'Room Details'!$A$4:$H$81,5,FALSE),"")</f>
        <v/>
      </c>
      <c r="G70" s="12" t="str">
        <f>IF(C70&lt;&gt;0,VLOOKUP($B70,'Room Details'!$A$4:$H$81,6,FALSE),"")</f>
        <v/>
      </c>
      <c r="H70" s="12" t="str">
        <f>IF(C70&lt;&gt;0,VLOOKUP($B70,'Room Details'!$A$4:$H$81,7,FALSE),"")</f>
        <v/>
      </c>
      <c r="I70" s="18" t="str">
        <f>IF(C70&lt;&gt;0,VLOOKUP($B70,'Room Details'!$A$4:$H$81,8,FALSE),"")</f>
        <v/>
      </c>
      <c r="J70" s="9"/>
      <c r="K70" s="17" t="str">
        <f t="shared" si="4"/>
        <v/>
      </c>
      <c r="L70" s="12" t="str">
        <f t="shared" si="4"/>
        <v/>
      </c>
      <c r="M70" s="12" t="str">
        <f t="shared" si="4"/>
        <v/>
      </c>
      <c r="N70" s="12" t="str">
        <f t="shared" si="4"/>
        <v/>
      </c>
      <c r="O70" s="18" t="str">
        <f t="shared" si="4"/>
        <v/>
      </c>
    </row>
    <row r="71" spans="1:15">
      <c r="A71" s="38"/>
      <c r="B71" s="36"/>
      <c r="C71" s="46"/>
      <c r="D71" s="12"/>
      <c r="E71" s="12" t="str">
        <f>IF(C71&lt;&gt;0,VLOOKUP($B71,'Room Details'!$A$4:$H$81,4,FALSE),"")</f>
        <v/>
      </c>
      <c r="F71" s="12" t="str">
        <f>IF(C71&lt;&gt;0,VLOOKUP($B71,'Room Details'!$A$4:$H$81,5,FALSE),"")</f>
        <v/>
      </c>
      <c r="G71" s="12" t="str">
        <f>IF(C71&lt;&gt;0,VLOOKUP($B71,'Room Details'!$A$4:$H$81,6,FALSE),"")</f>
        <v/>
      </c>
      <c r="H71" s="12" t="str">
        <f>IF(C71&lt;&gt;0,VLOOKUP($B71,'Room Details'!$A$4:$H$81,7,FALSE),"")</f>
        <v/>
      </c>
      <c r="I71" s="18" t="str">
        <f>IF(C71&lt;&gt;0,VLOOKUP($B71,'Room Details'!$A$4:$H$81,8,FALSE),"")</f>
        <v/>
      </c>
      <c r="J71" s="9"/>
      <c r="K71" s="17" t="str">
        <f t="shared" si="4"/>
        <v/>
      </c>
      <c r="L71" s="12" t="str">
        <f t="shared" si="4"/>
        <v/>
      </c>
      <c r="M71" s="12" t="str">
        <f t="shared" si="4"/>
        <v/>
      </c>
      <c r="N71" s="12" t="str">
        <f t="shared" si="4"/>
        <v/>
      </c>
      <c r="O71" s="18" t="str">
        <f t="shared" si="4"/>
        <v/>
      </c>
    </row>
    <row r="72" spans="1:15">
      <c r="A72" s="38"/>
      <c r="B72" s="36"/>
      <c r="C72" s="46"/>
      <c r="D72" s="12"/>
      <c r="E72" s="12" t="str">
        <f>IF(C72&lt;&gt;0,VLOOKUP($B72,'Room Details'!$A$4:$H$81,4,FALSE),"")</f>
        <v/>
      </c>
      <c r="F72" s="12" t="str">
        <f>IF(C72&lt;&gt;0,VLOOKUP($B72,'Room Details'!$A$4:$H$81,5,FALSE),"")</f>
        <v/>
      </c>
      <c r="G72" s="12" t="str">
        <f>IF(C72&lt;&gt;0,VLOOKUP($B72,'Room Details'!$A$4:$H$81,6,FALSE),"")</f>
        <v/>
      </c>
      <c r="H72" s="12" t="str">
        <f>IF(C72&lt;&gt;0,VLOOKUP($B72,'Room Details'!$A$4:$H$81,7,FALSE),"")</f>
        <v/>
      </c>
      <c r="I72" s="18" t="str">
        <f>IF(C72&lt;&gt;0,VLOOKUP($B72,'Room Details'!$A$4:$H$81,8,FALSE),"")</f>
        <v/>
      </c>
      <c r="J72" s="9"/>
      <c r="K72" s="17" t="str">
        <f t="shared" si="4"/>
        <v/>
      </c>
      <c r="L72" s="12" t="str">
        <f t="shared" si="4"/>
        <v/>
      </c>
      <c r="M72" s="12" t="str">
        <f t="shared" si="4"/>
        <v/>
      </c>
      <c r="N72" s="12" t="str">
        <f t="shared" si="4"/>
        <v/>
      </c>
      <c r="O72" s="18" t="str">
        <f t="shared" si="4"/>
        <v/>
      </c>
    </row>
    <row r="73" spans="1:15" ht="15.75" thickBot="1">
      <c r="A73" s="39"/>
      <c r="B73" s="37"/>
      <c r="C73" s="47"/>
      <c r="D73" s="22"/>
      <c r="E73" s="22" t="str">
        <f>IF(C73&lt;&gt;0,VLOOKUP($B73,'Room Details'!$A$4:$H$81,4,FALSE),"")</f>
        <v/>
      </c>
      <c r="F73" s="22" t="str">
        <f>IF(C73&lt;&gt;0,VLOOKUP($B73,'Room Details'!$A$4:$H$81,5,FALSE),"")</f>
        <v/>
      </c>
      <c r="G73" s="22" t="str">
        <f>IF(C73&lt;&gt;0,VLOOKUP($B73,'Room Details'!$A$4:$H$81,6,FALSE),"")</f>
        <v/>
      </c>
      <c r="H73" s="22" t="str">
        <f>IF(C73&lt;&gt;0,VLOOKUP($B73,'Room Details'!$A$4:$H$81,7,FALSE),"")</f>
        <v/>
      </c>
      <c r="I73" s="23" t="str">
        <f>IF(C73&lt;&gt;0,VLOOKUP($B73,'Room Details'!$A$4:$H$81,8,FALSE),"")</f>
        <v/>
      </c>
      <c r="J73" s="9"/>
      <c r="K73" s="34" t="str">
        <f t="shared" si="4"/>
        <v/>
      </c>
      <c r="L73" s="30" t="str">
        <f t="shared" si="4"/>
        <v/>
      </c>
      <c r="M73" s="30" t="str">
        <f t="shared" si="4"/>
        <v/>
      </c>
      <c r="N73" s="30" t="str">
        <f t="shared" si="4"/>
        <v/>
      </c>
      <c r="O73" s="35" t="str">
        <f t="shared" si="4"/>
        <v/>
      </c>
    </row>
    <row r="74" spans="1:15" ht="15.75" thickBot="1">
      <c r="B74" s="8"/>
      <c r="C74" s="9"/>
      <c r="D74" s="9"/>
      <c r="E74" s="9"/>
      <c r="F74" s="9"/>
      <c r="G74" s="9"/>
      <c r="H74" s="9"/>
      <c r="I74" s="10"/>
      <c r="J74" t="s">
        <v>122</v>
      </c>
      <c r="K74" s="27">
        <f>SUM(K12:K73)</f>
        <v>0</v>
      </c>
      <c r="L74" s="28">
        <f t="shared" ref="L74:O74" si="5">SUM(L12:L73)</f>
        <v>0</v>
      </c>
      <c r="M74" s="28">
        <f t="shared" si="5"/>
        <v>0</v>
      </c>
      <c r="N74" s="28">
        <f t="shared" si="5"/>
        <v>0</v>
      </c>
      <c r="O74" s="29">
        <f t="shared" si="5"/>
        <v>0</v>
      </c>
    </row>
    <row r="75" spans="1:15">
      <c r="B75" s="8" t="s">
        <v>10</v>
      </c>
      <c r="C75" s="38"/>
      <c r="D75" s="38"/>
      <c r="E75" s="38"/>
      <c r="F75" s="38"/>
      <c r="G75" s="38"/>
      <c r="H75" s="38"/>
      <c r="I75" s="43"/>
    </row>
    <row r="76" spans="1:15">
      <c r="B76" s="8"/>
      <c r="C76" s="38"/>
      <c r="D76" s="38"/>
      <c r="E76" s="38"/>
      <c r="F76" s="38"/>
      <c r="G76" s="38"/>
      <c r="H76" s="38"/>
      <c r="I76" s="43"/>
    </row>
    <row r="77" spans="1:15">
      <c r="B77" s="8"/>
      <c r="C77" s="38"/>
      <c r="D77" s="38"/>
      <c r="E77" s="38"/>
      <c r="F77" s="38"/>
      <c r="G77" s="38"/>
      <c r="H77" s="38"/>
      <c r="I77" s="43"/>
    </row>
    <row r="78" spans="1:15">
      <c r="B78" s="8" t="s">
        <v>11</v>
      </c>
      <c r="C78" s="38"/>
      <c r="D78" s="38"/>
      <c r="E78" s="38"/>
      <c r="F78" s="38"/>
      <c r="G78" s="38"/>
      <c r="H78" s="38"/>
      <c r="I78" s="43"/>
    </row>
    <row r="79" spans="1:15" ht="15.75" thickBot="1">
      <c r="B79" s="11" t="s">
        <v>12</v>
      </c>
      <c r="C79" s="44"/>
      <c r="D79" s="44"/>
      <c r="E79" s="44"/>
      <c r="F79" s="44"/>
      <c r="G79" s="44"/>
      <c r="H79" s="44"/>
      <c r="I79" s="45"/>
    </row>
  </sheetData>
  <sheetProtection sheet="1" objects="1" scenarios="1" selectLockedCells="1"/>
  <dataValidations count="1">
    <dataValidation type="list" allowBlank="1" showInputMessage="1" showErrorMessage="1" sqref="B12:B72">
      <formula1>'Room Details'!A$4:A$81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9"/>
  <sheetViews>
    <sheetView workbookViewId="0">
      <selection activeCell="A6" sqref="A6:C33"/>
    </sheetView>
  </sheetViews>
  <sheetFormatPr defaultRowHeight="15"/>
  <cols>
    <col min="1" max="1" width="17.28515625" customWidth="1"/>
    <col min="2" max="2" width="18.7109375" customWidth="1"/>
    <col min="11" max="11" width="12.42578125" customWidth="1"/>
  </cols>
  <sheetData>
    <row r="1" spans="1:15" ht="15.75" thickBot="1"/>
    <row r="2" spans="1:15">
      <c r="B2" s="14"/>
      <c r="C2" s="6"/>
      <c r="D2" s="6"/>
      <c r="E2" s="6"/>
      <c r="F2" s="6"/>
      <c r="G2" s="6"/>
      <c r="H2" s="6"/>
      <c r="I2" s="7"/>
    </row>
    <row r="3" spans="1:15">
      <c r="B3" s="8"/>
      <c r="C3" s="9"/>
      <c r="D3" s="9"/>
      <c r="E3" s="9"/>
      <c r="F3" s="9"/>
      <c r="G3" s="9"/>
      <c r="H3" s="9"/>
      <c r="I3" s="10"/>
    </row>
    <row r="4" spans="1:15" ht="15.75" thickBot="1">
      <c r="B4" s="8"/>
      <c r="C4" s="9"/>
      <c r="D4" s="9"/>
      <c r="E4" s="9"/>
      <c r="F4" s="9"/>
      <c r="G4" s="13" t="s">
        <v>9</v>
      </c>
      <c r="H4" s="9"/>
      <c r="I4" s="10"/>
    </row>
    <row r="5" spans="1:15">
      <c r="A5" s="1" t="s">
        <v>5</v>
      </c>
      <c r="B5" s="15" t="s">
        <v>8</v>
      </c>
      <c r="C5" s="2" t="s">
        <v>6</v>
      </c>
      <c r="D5" s="2"/>
      <c r="E5" s="2" t="s">
        <v>7</v>
      </c>
      <c r="F5" s="2" t="s">
        <v>0</v>
      </c>
      <c r="G5" s="2" t="s">
        <v>2</v>
      </c>
      <c r="H5" s="2" t="s">
        <v>1</v>
      </c>
      <c r="I5" s="16" t="s">
        <v>3</v>
      </c>
      <c r="J5" s="19"/>
      <c r="K5" s="31" t="s">
        <v>7</v>
      </c>
      <c r="L5" s="32" t="s">
        <v>0</v>
      </c>
      <c r="M5" s="32" t="s">
        <v>2</v>
      </c>
      <c r="N5" s="32" t="s">
        <v>108</v>
      </c>
      <c r="O5" s="33" t="s">
        <v>3</v>
      </c>
    </row>
    <row r="6" spans="1:15">
      <c r="A6" s="39"/>
      <c r="B6" s="36"/>
      <c r="C6" s="46"/>
      <c r="D6" s="12"/>
      <c r="E6" s="12" t="str">
        <f>IF($C6&lt;&gt;0,VLOOKUP($B6,'Team Details'!$A$4:$G$25,3,FALSE),"")</f>
        <v/>
      </c>
      <c r="F6" s="12" t="str">
        <f>IF($C6&lt;&gt;0,VLOOKUP($B6,'Team Details'!$A$4:$G$25,4,FALSE),"")</f>
        <v/>
      </c>
      <c r="G6" s="12" t="str">
        <f>IF($C6&lt;&gt;0,VLOOKUP($B6,'Team Details'!$A$4:$G$25,5,FALSE),"")</f>
        <v/>
      </c>
      <c r="H6" s="12" t="str">
        <f>IF($C6&lt;&gt;0,VLOOKUP($B6,'Team Details'!$A$4:$G$25,6,FALSE),"")</f>
        <v/>
      </c>
      <c r="I6" s="18" t="str">
        <f>IF($C6&lt;&gt;0,VLOOKUP($B6,'Team Details'!$A$4:$G$25,7,FALSE),"")</f>
        <v/>
      </c>
      <c r="K6" s="17" t="str">
        <f>IF($C6&lt;&gt;0,E6*$C6,"")</f>
        <v/>
      </c>
      <c r="L6" s="12" t="str">
        <f>IF($C6&lt;&gt;0,F6*$C6,"")</f>
        <v/>
      </c>
      <c r="M6" s="12" t="str">
        <f>IF($C6&lt;&gt;0,G6*$C6,"")</f>
        <v/>
      </c>
      <c r="N6" s="12" t="str">
        <f>IF($C6&lt;&gt;0,H6*$C6,"")</f>
        <v/>
      </c>
      <c r="O6" s="18" t="str">
        <f>IF($C6&lt;&gt;0,I6*$C6,"")</f>
        <v/>
      </c>
    </row>
    <row r="7" spans="1:15">
      <c r="A7" s="39"/>
      <c r="B7" s="36"/>
      <c r="C7" s="46"/>
      <c r="D7" s="12"/>
      <c r="E7" s="12" t="str">
        <f>IF($C7&lt;&gt;0,VLOOKUP($B7,'Team Details'!$A$4:$G$25,3,FALSE),"")</f>
        <v/>
      </c>
      <c r="F7" s="12" t="str">
        <f>IF($C7&lt;&gt;0,VLOOKUP($B7,'Team Details'!$A$4:$G$25,4,FALSE),"")</f>
        <v/>
      </c>
      <c r="G7" s="12" t="str">
        <f>IF($C7&lt;&gt;0,VLOOKUP($B7,'Team Details'!$A$4:$G$25,5,FALSE),"")</f>
        <v/>
      </c>
      <c r="H7" s="12" t="str">
        <f>IF($C7&lt;&gt;0,VLOOKUP($B7,'Team Details'!$A$4:$G$25,6,FALSE),"")</f>
        <v/>
      </c>
      <c r="I7" s="18" t="str">
        <f>IF($C7&lt;&gt;0,VLOOKUP($B7,'Team Details'!$A$4:$G$25,7,FALSE),"")</f>
        <v/>
      </c>
      <c r="K7" s="17" t="str">
        <f>IF($C7&lt;&gt;0,E7*$C7,"")</f>
        <v/>
      </c>
      <c r="L7" s="12" t="str">
        <f>IF($C7&lt;&gt;0,F7*$C7,"")</f>
        <v/>
      </c>
      <c r="M7" s="12" t="str">
        <f>IF($C7&lt;&gt;0,G7*$C7,"")</f>
        <v/>
      </c>
      <c r="N7" s="12" t="str">
        <f>IF($C7&lt;&gt;0,H7*$C7,"")</f>
        <v/>
      </c>
      <c r="O7" s="18" t="str">
        <f>IF($C7&lt;&gt;0,I7*$C7,"")</f>
        <v/>
      </c>
    </row>
    <row r="8" spans="1:15">
      <c r="A8" s="39"/>
      <c r="B8" s="36"/>
      <c r="C8" s="46"/>
      <c r="D8" s="12"/>
      <c r="E8" s="12" t="str">
        <f>IF($C8&lt;&gt;0,VLOOKUP($B8,'Team Details'!$A$4:$G$25,3,FALSE),"")</f>
        <v/>
      </c>
      <c r="F8" s="12" t="str">
        <f>IF($C8&lt;&gt;0,VLOOKUP($B8,'Team Details'!$A$4:$G$25,4,FALSE),"")</f>
        <v/>
      </c>
      <c r="G8" s="12" t="str">
        <f>IF($C8&lt;&gt;0,VLOOKUP($B8,'Team Details'!$A$4:$G$25,5,FALSE),"")</f>
        <v/>
      </c>
      <c r="H8" s="12" t="str">
        <f>IF($C8&lt;&gt;0,VLOOKUP($B8,'Team Details'!$A$4:$G$25,6,FALSE),"")</f>
        <v/>
      </c>
      <c r="I8" s="18" t="str">
        <f>IF($C8&lt;&gt;0,VLOOKUP($B8,'Team Details'!$A$4:$G$25,7,FALSE),"")</f>
        <v/>
      </c>
      <c r="K8" s="17" t="str">
        <f>IF($C8&lt;&gt;0,E8*$C8,"")</f>
        <v/>
      </c>
      <c r="L8" s="12" t="str">
        <f>IF($C8&lt;&gt;0,F8*$C8,"")</f>
        <v/>
      </c>
      <c r="M8" s="12" t="str">
        <f>IF($C8&lt;&gt;0,G8*$C8,"")</f>
        <v/>
      </c>
      <c r="N8" s="12" t="str">
        <f>IF($C8&lt;&gt;0,H8*$C8,"")</f>
        <v/>
      </c>
      <c r="O8" s="18" t="str">
        <f>IF($C8&lt;&gt;0,I8*$C8,"")</f>
        <v/>
      </c>
    </row>
    <row r="9" spans="1:15">
      <c r="A9" s="39"/>
      <c r="B9" s="36"/>
      <c r="C9" s="46"/>
      <c r="D9" s="12"/>
      <c r="E9" s="12" t="str">
        <f>IF($C9&lt;&gt;0,VLOOKUP($B9,'Team Details'!$A$4:$G$25,3,FALSE),"")</f>
        <v/>
      </c>
      <c r="F9" s="12" t="str">
        <f>IF($C9&lt;&gt;0,VLOOKUP($B9,'Team Details'!$A$4:$G$25,4,FALSE),"")</f>
        <v/>
      </c>
      <c r="G9" s="12" t="str">
        <f>IF($C9&lt;&gt;0,VLOOKUP($B9,'Team Details'!$A$4:$G$25,5,FALSE),"")</f>
        <v/>
      </c>
      <c r="H9" s="12" t="str">
        <f>IF($C9&lt;&gt;0,VLOOKUP($B9,'Team Details'!$A$4:$G$25,6,FALSE),"")</f>
        <v/>
      </c>
      <c r="I9" s="18" t="str">
        <f>IF($C9&lt;&gt;0,VLOOKUP($B9,'Team Details'!$A$4:$G$25,7,FALSE),"")</f>
        <v/>
      </c>
      <c r="K9" s="17" t="str">
        <f>IF($C9&lt;&gt;0,E9*$C9,"")</f>
        <v/>
      </c>
      <c r="L9" s="12" t="str">
        <f>IF($C9&lt;&gt;0,F9*$C9,"")</f>
        <v/>
      </c>
      <c r="M9" s="12" t="str">
        <f>IF($C9&lt;&gt;0,G9*$C9,"")</f>
        <v/>
      </c>
      <c r="N9" s="12" t="str">
        <f>IF($C9&lt;&gt;0,H9*$C9,"")</f>
        <v/>
      </c>
      <c r="O9" s="18" t="str">
        <f>IF($C9&lt;&gt;0,I9*$C9,"")</f>
        <v/>
      </c>
    </row>
    <row r="10" spans="1:15">
      <c r="A10" s="39"/>
      <c r="B10" s="36"/>
      <c r="C10" s="46"/>
      <c r="D10" s="12"/>
      <c r="E10" s="12" t="str">
        <f>IF($C10&lt;&gt;0,VLOOKUP($B10,'Team Details'!$A$4:$G$25,3,FALSE),"")</f>
        <v/>
      </c>
      <c r="F10" s="12" t="str">
        <f>IF($C10&lt;&gt;0,VLOOKUP($B10,'Team Details'!$A$4:$G$25,4,FALSE),"")</f>
        <v/>
      </c>
      <c r="G10" s="12" t="str">
        <f>IF($C10&lt;&gt;0,VLOOKUP($B10,'Team Details'!$A$4:$G$25,5,FALSE),"")</f>
        <v/>
      </c>
      <c r="H10" s="12" t="str">
        <f>IF($C10&lt;&gt;0,VLOOKUP($B10,'Team Details'!$A$4:$G$25,6,FALSE),"")</f>
        <v/>
      </c>
      <c r="I10" s="18" t="str">
        <f>IF($C10&lt;&gt;0,VLOOKUP($B10,'Team Details'!$A$4:$G$25,7,FALSE),"")</f>
        <v/>
      </c>
      <c r="K10" s="17" t="str">
        <f>IF($C10&lt;&gt;0,E10*$C10,"")</f>
        <v/>
      </c>
      <c r="L10" s="12" t="str">
        <f>IF($C10&lt;&gt;0,F10*$C10,"")</f>
        <v/>
      </c>
      <c r="M10" s="12" t="str">
        <f>IF($C10&lt;&gt;0,G10*$C10,"")</f>
        <v/>
      </c>
      <c r="N10" s="12" t="str">
        <f>IF($C10&lt;&gt;0,H10*$C10,"")</f>
        <v/>
      </c>
      <c r="O10" s="18" t="str">
        <f>IF($C10&lt;&gt;0,I10*$C10,"")</f>
        <v/>
      </c>
    </row>
    <row r="11" spans="1:15">
      <c r="A11" s="39"/>
      <c r="B11" s="36"/>
      <c r="C11" s="46"/>
      <c r="D11" s="12"/>
      <c r="E11" s="12" t="str">
        <f>IF($C11&lt;&gt;0,VLOOKUP($B11,'Team Details'!$A$4:$G$25,3,FALSE),"")</f>
        <v/>
      </c>
      <c r="F11" s="12" t="str">
        <f>IF($C11&lt;&gt;0,VLOOKUP($B11,'Team Details'!$A$4:$G$25,4,FALSE),"")</f>
        <v/>
      </c>
      <c r="G11" s="12" t="str">
        <f>IF($C11&lt;&gt;0,VLOOKUP($B11,'Team Details'!$A$4:$G$25,5,FALSE),"")</f>
        <v/>
      </c>
      <c r="H11" s="12" t="str">
        <f>IF($C11&lt;&gt;0,VLOOKUP($B11,'Team Details'!$A$4:$G$25,6,FALSE),"")</f>
        <v/>
      </c>
      <c r="I11" s="18" t="str">
        <f>IF($C11&lt;&gt;0,VLOOKUP($B11,'Team Details'!$A$4:$G$25,7,FALSE),"")</f>
        <v/>
      </c>
      <c r="K11" s="17" t="str">
        <f>IF($C11&lt;&gt;0,E11*$C11,"")</f>
        <v/>
      </c>
      <c r="L11" s="12" t="str">
        <f>IF($C11&lt;&gt;0,F11*$C11,"")</f>
        <v/>
      </c>
      <c r="M11" s="12" t="str">
        <f>IF($C11&lt;&gt;0,G11*$C11,"")</f>
        <v/>
      </c>
      <c r="N11" s="12" t="str">
        <f>IF($C11&lt;&gt;0,H11*$C11,"")</f>
        <v/>
      </c>
      <c r="O11" s="18" t="str">
        <f>IF($C11&lt;&gt;0,I11*$C11,"")</f>
        <v/>
      </c>
    </row>
    <row r="12" spans="1:15">
      <c r="A12" s="39"/>
      <c r="B12" s="36"/>
      <c r="C12" s="46"/>
      <c r="D12" s="12"/>
      <c r="E12" s="12" t="str">
        <f>IF($C12&lt;&gt;0,VLOOKUP($B12,'Team Details'!$A$4:$G$25,3,FALSE),"")</f>
        <v/>
      </c>
      <c r="F12" s="12" t="str">
        <f>IF($C12&lt;&gt;0,VLOOKUP($B12,'Team Details'!$A$4:$G$25,4,FALSE),"")</f>
        <v/>
      </c>
      <c r="G12" s="12" t="str">
        <f>IF($C12&lt;&gt;0,VLOOKUP($B12,'Team Details'!$A$4:$G$25,5,FALSE),"")</f>
        <v/>
      </c>
      <c r="H12" s="12" t="str">
        <f>IF($C12&lt;&gt;0,VLOOKUP($B12,'Team Details'!$A$4:$G$25,6,FALSE),"")</f>
        <v/>
      </c>
      <c r="I12" s="18" t="str">
        <f>IF($C12&lt;&gt;0,VLOOKUP($B12,'Team Details'!$A$4:$G$25,7,FALSE),"")</f>
        <v/>
      </c>
      <c r="K12" s="17" t="str">
        <f>IF($C12&lt;&gt;0,E12*$C12,"")</f>
        <v/>
      </c>
      <c r="L12" s="12" t="str">
        <f>IF($C12&lt;&gt;0,F12*$C12,"")</f>
        <v/>
      </c>
      <c r="M12" s="12" t="str">
        <f>IF($C12&lt;&gt;0,G12*$C12,"")</f>
        <v/>
      </c>
      <c r="N12" s="12" t="str">
        <f>IF($C12&lt;&gt;0,H12*$C12,"")</f>
        <v/>
      </c>
      <c r="O12" s="18" t="str">
        <f>IF($C12&lt;&gt;0,I12*$C12,"")</f>
        <v/>
      </c>
    </row>
    <row r="13" spans="1:15">
      <c r="A13" s="39"/>
      <c r="B13" s="36"/>
      <c r="C13" s="46"/>
      <c r="D13" s="12"/>
      <c r="E13" s="12" t="str">
        <f>IF($C13&lt;&gt;0,VLOOKUP($B13,'Team Details'!$A$4:$G$25,3,FALSE),"")</f>
        <v/>
      </c>
      <c r="F13" s="12" t="str">
        <f>IF($C13&lt;&gt;0,VLOOKUP($B13,'Team Details'!$A$4:$G$25,4,FALSE),"")</f>
        <v/>
      </c>
      <c r="G13" s="12" t="str">
        <f>IF($C13&lt;&gt;0,VLOOKUP($B13,'Team Details'!$A$4:$G$25,5,FALSE),"")</f>
        <v/>
      </c>
      <c r="H13" s="12" t="str">
        <f>IF($C13&lt;&gt;0,VLOOKUP($B13,'Team Details'!$A$4:$G$25,6,FALSE),"")</f>
        <v/>
      </c>
      <c r="I13" s="18" t="str">
        <f>IF($C13&lt;&gt;0,VLOOKUP($B13,'Team Details'!$A$4:$G$25,7,FALSE),"")</f>
        <v/>
      </c>
      <c r="K13" s="17" t="str">
        <f>IF($C13&lt;&gt;0,E13*$C13,"")</f>
        <v/>
      </c>
      <c r="L13" s="12" t="str">
        <f>IF($C13&lt;&gt;0,F13*$C13,"")</f>
        <v/>
      </c>
      <c r="M13" s="12" t="str">
        <f>IF($C13&lt;&gt;0,G13*$C13,"")</f>
        <v/>
      </c>
      <c r="N13" s="12" t="str">
        <f>IF($C13&lt;&gt;0,H13*$C13,"")</f>
        <v/>
      </c>
      <c r="O13" s="18" t="str">
        <f>IF($C13&lt;&gt;0,I13*$C13,"")</f>
        <v/>
      </c>
    </row>
    <row r="14" spans="1:15">
      <c r="A14" s="39"/>
      <c r="B14" s="36"/>
      <c r="C14" s="46"/>
      <c r="D14" s="12"/>
      <c r="E14" s="12" t="str">
        <f>IF($C14&lt;&gt;0,VLOOKUP($B14,'Team Details'!$A$4:$G$25,3,FALSE),"")</f>
        <v/>
      </c>
      <c r="F14" s="12" t="str">
        <f>IF($C14&lt;&gt;0,VLOOKUP($B14,'Team Details'!$A$4:$G$25,4,FALSE),"")</f>
        <v/>
      </c>
      <c r="G14" s="12" t="str">
        <f>IF($C14&lt;&gt;0,VLOOKUP($B14,'Team Details'!$A$4:$G$25,5,FALSE),"")</f>
        <v/>
      </c>
      <c r="H14" s="12" t="str">
        <f>IF($C14&lt;&gt;0,VLOOKUP($B14,'Team Details'!$A$4:$G$25,6,FALSE),"")</f>
        <v/>
      </c>
      <c r="I14" s="18" t="str">
        <f>IF($C14&lt;&gt;0,VLOOKUP($B14,'Team Details'!$A$4:$G$25,7,FALSE),"")</f>
        <v/>
      </c>
      <c r="K14" s="17" t="str">
        <f>IF($C14&lt;&gt;0,E14*$C14,"")</f>
        <v/>
      </c>
      <c r="L14" s="12" t="str">
        <f>IF($C14&lt;&gt;0,F14*$C14,"")</f>
        <v/>
      </c>
      <c r="M14" s="12" t="str">
        <f>IF($C14&lt;&gt;0,G14*$C14,"")</f>
        <v/>
      </c>
      <c r="N14" s="12" t="str">
        <f>IF($C14&lt;&gt;0,H14*$C14,"")</f>
        <v/>
      </c>
      <c r="O14" s="18" t="str">
        <f>IF($C14&lt;&gt;0,I14*$C14,"")</f>
        <v/>
      </c>
    </row>
    <row r="15" spans="1:15">
      <c r="A15" s="39"/>
      <c r="B15" s="36"/>
      <c r="C15" s="46"/>
      <c r="D15" s="12"/>
      <c r="E15" s="12" t="str">
        <f>IF($C15&lt;&gt;0,VLOOKUP($B15,'Team Details'!$A$4:$G$25,3,FALSE),"")</f>
        <v/>
      </c>
      <c r="F15" s="12" t="str">
        <f>IF($C15&lt;&gt;0,VLOOKUP($B15,'Team Details'!$A$4:$G$25,4,FALSE),"")</f>
        <v/>
      </c>
      <c r="G15" s="12" t="str">
        <f>IF($C15&lt;&gt;0,VLOOKUP($B15,'Team Details'!$A$4:$G$25,5,FALSE),"")</f>
        <v/>
      </c>
      <c r="H15" s="12" t="str">
        <f>IF($C15&lt;&gt;0,VLOOKUP($B15,'Team Details'!$A$4:$G$25,6,FALSE),"")</f>
        <v/>
      </c>
      <c r="I15" s="18" t="str">
        <f>IF($C15&lt;&gt;0,VLOOKUP($B15,'Team Details'!$A$4:$G$25,7,FALSE),"")</f>
        <v/>
      </c>
      <c r="K15" s="17" t="str">
        <f>IF($C15&lt;&gt;0,E15*$C15,"")</f>
        <v/>
      </c>
      <c r="L15" s="12" t="str">
        <f>IF($C15&lt;&gt;0,F15*$C15,"")</f>
        <v/>
      </c>
      <c r="M15" s="12" t="str">
        <f>IF($C15&lt;&gt;0,G15*$C15,"")</f>
        <v/>
      </c>
      <c r="N15" s="12" t="str">
        <f>IF($C15&lt;&gt;0,H15*$C15,"")</f>
        <v/>
      </c>
      <c r="O15" s="18" t="str">
        <f>IF($C15&lt;&gt;0,I15*$C15,"")</f>
        <v/>
      </c>
    </row>
    <row r="16" spans="1:15">
      <c r="A16" s="39"/>
      <c r="B16" s="36"/>
      <c r="C16" s="46"/>
      <c r="D16" s="12"/>
      <c r="E16" s="12" t="str">
        <f>IF($C16&lt;&gt;0,VLOOKUP($B16,'Team Details'!$A$4:$G$25,3,FALSE),"")</f>
        <v/>
      </c>
      <c r="F16" s="12" t="str">
        <f>IF($C16&lt;&gt;0,VLOOKUP($B16,'Team Details'!$A$4:$G$25,4,FALSE),"")</f>
        <v/>
      </c>
      <c r="G16" s="12" t="str">
        <f>IF($C16&lt;&gt;0,VLOOKUP($B16,'Team Details'!$A$4:$G$25,5,FALSE),"")</f>
        <v/>
      </c>
      <c r="H16" s="12" t="str">
        <f>IF($C16&lt;&gt;0,VLOOKUP($B16,'Team Details'!$A$4:$G$25,6,FALSE),"")</f>
        <v/>
      </c>
      <c r="I16" s="18" t="str">
        <f>IF($C16&lt;&gt;0,VLOOKUP($B16,'Team Details'!$A$4:$G$25,7,FALSE),"")</f>
        <v/>
      </c>
      <c r="K16" s="17" t="str">
        <f>IF($C16&lt;&gt;0,E16*$C16,"")</f>
        <v/>
      </c>
      <c r="L16" s="12" t="str">
        <f>IF($C16&lt;&gt;0,F16*$C16,"")</f>
        <v/>
      </c>
      <c r="M16" s="12" t="str">
        <f>IF($C16&lt;&gt;0,G16*$C16,"")</f>
        <v/>
      </c>
      <c r="N16" s="12" t="str">
        <f>IF($C16&lt;&gt;0,H16*$C16,"")</f>
        <v/>
      </c>
      <c r="O16" s="18" t="str">
        <f>IF($C16&lt;&gt;0,I16*$C16,"")</f>
        <v/>
      </c>
    </row>
    <row r="17" spans="1:15">
      <c r="A17" s="39"/>
      <c r="B17" s="36"/>
      <c r="C17" s="46"/>
      <c r="D17" s="12"/>
      <c r="E17" s="12" t="str">
        <f>IF($C17&lt;&gt;0,VLOOKUP($B17,'Team Details'!$A$4:$G$25,3,FALSE),"")</f>
        <v/>
      </c>
      <c r="F17" s="12" t="str">
        <f>IF($C17&lt;&gt;0,VLOOKUP($B17,'Team Details'!$A$4:$G$25,4,FALSE),"")</f>
        <v/>
      </c>
      <c r="G17" s="12" t="str">
        <f>IF($C17&lt;&gt;0,VLOOKUP($B17,'Team Details'!$A$4:$G$25,5,FALSE),"")</f>
        <v/>
      </c>
      <c r="H17" s="12" t="str">
        <f>IF($C17&lt;&gt;0,VLOOKUP($B17,'Team Details'!$A$4:$G$25,6,FALSE),"")</f>
        <v/>
      </c>
      <c r="I17" s="18" t="str">
        <f>IF($C17&lt;&gt;0,VLOOKUP($B17,'Team Details'!$A$4:$G$25,7,FALSE),"")</f>
        <v/>
      </c>
      <c r="K17" s="17" t="str">
        <f>IF($C17&lt;&gt;0,E17*$C17,"")</f>
        <v/>
      </c>
      <c r="L17" s="12" t="str">
        <f>IF($C17&lt;&gt;0,F17*$C17,"")</f>
        <v/>
      </c>
      <c r="M17" s="12" t="str">
        <f>IF($C17&lt;&gt;0,G17*$C17,"")</f>
        <v/>
      </c>
      <c r="N17" s="12" t="str">
        <f>IF($C17&lt;&gt;0,H17*$C17,"")</f>
        <v/>
      </c>
      <c r="O17" s="18" t="str">
        <f>IF($C17&lt;&gt;0,I17*$C17,"")</f>
        <v/>
      </c>
    </row>
    <row r="18" spans="1:15">
      <c r="A18" s="39"/>
      <c r="B18" s="36"/>
      <c r="C18" s="46"/>
      <c r="D18" s="12"/>
      <c r="E18" s="12" t="str">
        <f>IF($C18&lt;&gt;0,VLOOKUP($B18,'Team Details'!$A$4:$G$25,3,FALSE),"")</f>
        <v/>
      </c>
      <c r="F18" s="12" t="str">
        <f>IF($C18&lt;&gt;0,VLOOKUP($B18,'Team Details'!$A$4:$G$25,4,FALSE),"")</f>
        <v/>
      </c>
      <c r="G18" s="12" t="str">
        <f>IF($C18&lt;&gt;0,VLOOKUP($B18,'Team Details'!$A$4:$G$25,5,FALSE),"")</f>
        <v/>
      </c>
      <c r="H18" s="12" t="str">
        <f>IF($C18&lt;&gt;0,VLOOKUP($B18,'Team Details'!$A$4:$G$25,6,FALSE),"")</f>
        <v/>
      </c>
      <c r="I18" s="18" t="str">
        <f>IF($C18&lt;&gt;0,VLOOKUP($B18,'Team Details'!$A$4:$G$25,7,FALSE),"")</f>
        <v/>
      </c>
      <c r="K18" s="17" t="str">
        <f>IF($C18&lt;&gt;0,E18*$C18,"")</f>
        <v/>
      </c>
      <c r="L18" s="12" t="str">
        <f>IF($C18&lt;&gt;0,F18*$C18,"")</f>
        <v/>
      </c>
      <c r="M18" s="12" t="str">
        <f>IF($C18&lt;&gt;0,G18*$C18,"")</f>
        <v/>
      </c>
      <c r="N18" s="12" t="str">
        <f>IF($C18&lt;&gt;0,H18*$C18,"")</f>
        <v/>
      </c>
      <c r="O18" s="18" t="str">
        <f>IF($C18&lt;&gt;0,I18*$C18,"")</f>
        <v/>
      </c>
    </row>
    <row r="19" spans="1:15">
      <c r="A19" s="39"/>
      <c r="B19" s="36"/>
      <c r="C19" s="46"/>
      <c r="D19" s="12"/>
      <c r="E19" s="12" t="str">
        <f>IF($C19&lt;&gt;0,VLOOKUP($B19,'Team Details'!$A$4:$G$25,3,FALSE),"")</f>
        <v/>
      </c>
      <c r="F19" s="12" t="str">
        <f>IF($C19&lt;&gt;0,VLOOKUP($B19,'Team Details'!$A$4:$G$25,4,FALSE),"")</f>
        <v/>
      </c>
      <c r="G19" s="12" t="str">
        <f>IF($C19&lt;&gt;0,VLOOKUP($B19,'Team Details'!$A$4:$G$25,5,FALSE),"")</f>
        <v/>
      </c>
      <c r="H19" s="12" t="str">
        <f>IF($C19&lt;&gt;0,VLOOKUP($B19,'Team Details'!$A$4:$G$25,6,FALSE),"")</f>
        <v/>
      </c>
      <c r="I19" s="18" t="str">
        <f>IF($C19&lt;&gt;0,VLOOKUP($B19,'Team Details'!$A$4:$G$25,7,FALSE),"")</f>
        <v/>
      </c>
      <c r="K19" s="17" t="str">
        <f>IF($C19&lt;&gt;0,E19*$C19,"")</f>
        <v/>
      </c>
      <c r="L19" s="12" t="str">
        <f>IF($C19&lt;&gt;0,F19*$C19,"")</f>
        <v/>
      </c>
      <c r="M19" s="12" t="str">
        <f>IF($C19&lt;&gt;0,G19*$C19,"")</f>
        <v/>
      </c>
      <c r="N19" s="12" t="str">
        <f>IF($C19&lt;&gt;0,H19*$C19,"")</f>
        <v/>
      </c>
      <c r="O19" s="18" t="str">
        <f>IF($C19&lt;&gt;0,I19*$C19,"")</f>
        <v/>
      </c>
    </row>
    <row r="20" spans="1:15">
      <c r="A20" s="39"/>
      <c r="B20" s="36"/>
      <c r="C20" s="46"/>
      <c r="D20" s="12"/>
      <c r="E20" s="12" t="str">
        <f>IF($C20&lt;&gt;0,VLOOKUP($B20,'Team Details'!$A$4:$G$25,3,FALSE),"")</f>
        <v/>
      </c>
      <c r="F20" s="12" t="str">
        <f>IF($C20&lt;&gt;0,VLOOKUP($B20,'Team Details'!$A$4:$G$25,4,FALSE),"")</f>
        <v/>
      </c>
      <c r="G20" s="12" t="str">
        <f>IF($C20&lt;&gt;0,VLOOKUP($B20,'Team Details'!$A$4:$G$25,5,FALSE),"")</f>
        <v/>
      </c>
      <c r="H20" s="12" t="str">
        <f>IF($C20&lt;&gt;0,VLOOKUP($B20,'Team Details'!$A$4:$G$25,6,FALSE),"")</f>
        <v/>
      </c>
      <c r="I20" s="18" t="str">
        <f>IF($C20&lt;&gt;0,VLOOKUP($B20,'Team Details'!$A$4:$G$25,7,FALSE),"")</f>
        <v/>
      </c>
      <c r="K20" s="17" t="str">
        <f>IF($C20&lt;&gt;0,E20*$C20,"")</f>
        <v/>
      </c>
      <c r="L20" s="12" t="str">
        <f>IF($C20&lt;&gt;0,F20*$C20,"")</f>
        <v/>
      </c>
      <c r="M20" s="12" t="str">
        <f>IF($C20&lt;&gt;0,G20*$C20,"")</f>
        <v/>
      </c>
      <c r="N20" s="12" t="str">
        <f>IF($C20&lt;&gt;0,H20*$C20,"")</f>
        <v/>
      </c>
      <c r="O20" s="18" t="str">
        <f>IF($C20&lt;&gt;0,I20*$C20,"")</f>
        <v/>
      </c>
    </row>
    <row r="21" spans="1:15">
      <c r="A21" s="39"/>
      <c r="B21" s="36"/>
      <c r="C21" s="46"/>
      <c r="D21" s="12"/>
      <c r="E21" s="12" t="str">
        <f>IF($C21&lt;&gt;0,VLOOKUP($B21,'Team Details'!$A$4:$G$25,3,FALSE),"")</f>
        <v/>
      </c>
      <c r="F21" s="12" t="str">
        <f>IF($C21&lt;&gt;0,VLOOKUP($B21,'Team Details'!$A$4:$G$25,4,FALSE),"")</f>
        <v/>
      </c>
      <c r="G21" s="12" t="str">
        <f>IF($C21&lt;&gt;0,VLOOKUP($B21,'Team Details'!$A$4:$G$25,5,FALSE),"")</f>
        <v/>
      </c>
      <c r="H21" s="12" t="str">
        <f>IF($C21&lt;&gt;0,VLOOKUP($B21,'Team Details'!$A$4:$G$25,6,FALSE),"")</f>
        <v/>
      </c>
      <c r="I21" s="18" t="str">
        <f>IF($C21&lt;&gt;0,VLOOKUP($B21,'Team Details'!$A$4:$G$25,7,FALSE),"")</f>
        <v/>
      </c>
      <c r="K21" s="17" t="str">
        <f>IF($C21&lt;&gt;0,E21*$C21,"")</f>
        <v/>
      </c>
      <c r="L21" s="12" t="str">
        <f>IF($C21&lt;&gt;0,F21*$C21,"")</f>
        <v/>
      </c>
      <c r="M21" s="12" t="str">
        <f>IF($C21&lt;&gt;0,G21*$C21,"")</f>
        <v/>
      </c>
      <c r="N21" s="12" t="str">
        <f>IF($C21&lt;&gt;0,H21*$C21,"")</f>
        <v/>
      </c>
      <c r="O21" s="18" t="str">
        <f>IF($C21&lt;&gt;0,I21*$C21,"")</f>
        <v/>
      </c>
    </row>
    <row r="22" spans="1:15">
      <c r="A22" s="39"/>
      <c r="B22" s="36"/>
      <c r="C22" s="46"/>
      <c r="D22" s="12"/>
      <c r="E22" s="12" t="str">
        <f>IF($C22&lt;&gt;0,VLOOKUP($B22,'Team Details'!$A$4:$G$25,3,FALSE),"")</f>
        <v/>
      </c>
      <c r="F22" s="12" t="str">
        <f>IF($C22&lt;&gt;0,VLOOKUP($B22,'Team Details'!$A$4:$G$25,4,FALSE),"")</f>
        <v/>
      </c>
      <c r="G22" s="12" t="str">
        <f>IF($C22&lt;&gt;0,VLOOKUP($B22,'Team Details'!$A$4:$G$25,5,FALSE),"")</f>
        <v/>
      </c>
      <c r="H22" s="12" t="str">
        <f>IF($C22&lt;&gt;0,VLOOKUP($B22,'Team Details'!$A$4:$G$25,6,FALSE),"")</f>
        <v/>
      </c>
      <c r="I22" s="18" t="str">
        <f>IF($C22&lt;&gt;0,VLOOKUP($B22,'Team Details'!$A$4:$G$25,7,FALSE),"")</f>
        <v/>
      </c>
      <c r="K22" s="17" t="str">
        <f>IF($C22&lt;&gt;0,E22*$C22,"")</f>
        <v/>
      </c>
      <c r="L22" s="12" t="str">
        <f>IF($C22&lt;&gt;0,F22*$C22,"")</f>
        <v/>
      </c>
      <c r="M22" s="12" t="str">
        <f>IF($C22&lt;&gt;0,G22*$C22,"")</f>
        <v/>
      </c>
      <c r="N22" s="12" t="str">
        <f>IF($C22&lt;&gt;0,H22*$C22,"")</f>
        <v/>
      </c>
      <c r="O22" s="18" t="str">
        <f>IF($C22&lt;&gt;0,I22*$C22,"")</f>
        <v/>
      </c>
    </row>
    <row r="23" spans="1:15">
      <c r="A23" s="39"/>
      <c r="B23" s="36"/>
      <c r="C23" s="46"/>
      <c r="D23" s="12"/>
      <c r="E23" s="12" t="str">
        <f>IF($C23&lt;&gt;0,VLOOKUP($B23,'Team Details'!$A$4:$G$25,3,FALSE),"")</f>
        <v/>
      </c>
      <c r="F23" s="12" t="str">
        <f>IF($C23&lt;&gt;0,VLOOKUP($B23,'Team Details'!$A$4:$G$25,4,FALSE),"")</f>
        <v/>
      </c>
      <c r="G23" s="12" t="str">
        <f>IF($C23&lt;&gt;0,VLOOKUP($B23,'Team Details'!$A$4:$G$25,5,FALSE),"")</f>
        <v/>
      </c>
      <c r="H23" s="12" t="str">
        <f>IF($C23&lt;&gt;0,VLOOKUP($B23,'Team Details'!$A$4:$G$25,6,FALSE),"")</f>
        <v/>
      </c>
      <c r="I23" s="18" t="str">
        <f>IF($C23&lt;&gt;0,VLOOKUP($B23,'Team Details'!$A$4:$G$25,7,FALSE),"")</f>
        <v/>
      </c>
      <c r="K23" s="17" t="str">
        <f>IF($C23&lt;&gt;0,E23*$C23,"")</f>
        <v/>
      </c>
      <c r="L23" s="12" t="str">
        <f>IF($C23&lt;&gt;0,F23*$C23,"")</f>
        <v/>
      </c>
      <c r="M23" s="12" t="str">
        <f>IF($C23&lt;&gt;0,G23*$C23,"")</f>
        <v/>
      </c>
      <c r="N23" s="12" t="str">
        <f>IF($C23&lt;&gt;0,H23*$C23,"")</f>
        <v/>
      </c>
      <c r="O23" s="18" t="str">
        <f>IF($C23&lt;&gt;0,I23*$C23,"")</f>
        <v/>
      </c>
    </row>
    <row r="24" spans="1:15">
      <c r="A24" s="39"/>
      <c r="B24" s="36"/>
      <c r="C24" s="46"/>
      <c r="D24" s="12"/>
      <c r="E24" s="12" t="str">
        <f>IF($C24&lt;&gt;0,VLOOKUP($B24,'Team Details'!$A$4:$G$25,3,FALSE),"")</f>
        <v/>
      </c>
      <c r="F24" s="12" t="str">
        <f>IF($C24&lt;&gt;0,VLOOKUP($B24,'Team Details'!$A$4:$G$25,4,FALSE),"")</f>
        <v/>
      </c>
      <c r="G24" s="12" t="str">
        <f>IF($C24&lt;&gt;0,VLOOKUP($B24,'Team Details'!$A$4:$G$25,5,FALSE),"")</f>
        <v/>
      </c>
      <c r="H24" s="12" t="str">
        <f>IF($C24&lt;&gt;0,VLOOKUP($B24,'Team Details'!$A$4:$G$25,6,FALSE),"")</f>
        <v/>
      </c>
      <c r="I24" s="18" t="str">
        <f>IF($C24&lt;&gt;0,VLOOKUP($B24,'Team Details'!$A$4:$G$25,7,FALSE),"")</f>
        <v/>
      </c>
      <c r="K24" s="17" t="str">
        <f>IF($C24&lt;&gt;0,E24*$C24,"")</f>
        <v/>
      </c>
      <c r="L24" s="12" t="str">
        <f>IF($C24&lt;&gt;0,F24*$C24,"")</f>
        <v/>
      </c>
      <c r="M24" s="12" t="str">
        <f>IF($C24&lt;&gt;0,G24*$C24,"")</f>
        <v/>
      </c>
      <c r="N24" s="12" t="str">
        <f>IF($C24&lt;&gt;0,H24*$C24,"")</f>
        <v/>
      </c>
      <c r="O24" s="18" t="str">
        <f>IF($C24&lt;&gt;0,I24*$C24,"")</f>
        <v/>
      </c>
    </row>
    <row r="25" spans="1:15">
      <c r="A25" s="39"/>
      <c r="B25" s="36"/>
      <c r="C25" s="46"/>
      <c r="D25" s="12"/>
      <c r="E25" s="12" t="str">
        <f>IF($C25&lt;&gt;0,VLOOKUP($B25,'Team Details'!$A$4:$G$25,3,FALSE),"")</f>
        <v/>
      </c>
      <c r="F25" s="12" t="str">
        <f>IF($C25&lt;&gt;0,VLOOKUP($B25,'Team Details'!$A$4:$G$25,4,FALSE),"")</f>
        <v/>
      </c>
      <c r="G25" s="12" t="str">
        <f>IF($C25&lt;&gt;0,VLOOKUP($B25,'Team Details'!$A$4:$G$25,5,FALSE),"")</f>
        <v/>
      </c>
      <c r="H25" s="12" t="str">
        <f>IF($C25&lt;&gt;0,VLOOKUP($B25,'Team Details'!$A$4:$G$25,6,FALSE),"")</f>
        <v/>
      </c>
      <c r="I25" s="18" t="str">
        <f>IF($C25&lt;&gt;0,VLOOKUP($B25,'Team Details'!$A$4:$G$25,7,FALSE),"")</f>
        <v/>
      </c>
      <c r="K25" s="17" t="str">
        <f>IF($C25&lt;&gt;0,E25*$C25,"")</f>
        <v/>
      </c>
      <c r="L25" s="12" t="str">
        <f>IF($C25&lt;&gt;0,F25*$C25,"")</f>
        <v/>
      </c>
      <c r="M25" s="12" t="str">
        <f>IF($C25&lt;&gt;0,G25*$C25,"")</f>
        <v/>
      </c>
      <c r="N25" s="12" t="str">
        <f>IF($C25&lt;&gt;0,H25*$C25,"")</f>
        <v/>
      </c>
      <c r="O25" s="18" t="str">
        <f>IF($C25&lt;&gt;0,I25*$C25,"")</f>
        <v/>
      </c>
    </row>
    <row r="26" spans="1:15">
      <c r="A26" s="39"/>
      <c r="B26" s="36"/>
      <c r="C26" s="46"/>
      <c r="D26" s="12"/>
      <c r="E26" s="12" t="str">
        <f>IF($C26&lt;&gt;0,VLOOKUP($B26,'Team Details'!$A$4:$G$25,3,FALSE),"")</f>
        <v/>
      </c>
      <c r="F26" s="12" t="str">
        <f>IF($C26&lt;&gt;0,VLOOKUP($B26,'Team Details'!$A$4:$G$25,4,FALSE),"")</f>
        <v/>
      </c>
      <c r="G26" s="12" t="str">
        <f>IF($C26&lt;&gt;0,VLOOKUP($B26,'Team Details'!$A$4:$G$25,5,FALSE),"")</f>
        <v/>
      </c>
      <c r="H26" s="12" t="str">
        <f>IF($C26&lt;&gt;0,VLOOKUP($B26,'Team Details'!$A$4:$G$25,6,FALSE),"")</f>
        <v/>
      </c>
      <c r="I26" s="18" t="str">
        <f>IF($C26&lt;&gt;0,VLOOKUP($B26,'Team Details'!$A$4:$G$25,7,FALSE),"")</f>
        <v/>
      </c>
      <c r="K26" s="17" t="str">
        <f>IF($C26&lt;&gt;0,E26*$C26,"")</f>
        <v/>
      </c>
      <c r="L26" s="12" t="str">
        <f>IF($C26&lt;&gt;0,F26*$C26,"")</f>
        <v/>
      </c>
      <c r="M26" s="12" t="str">
        <f>IF($C26&lt;&gt;0,G26*$C26,"")</f>
        <v/>
      </c>
      <c r="N26" s="12" t="str">
        <f>IF($C26&lt;&gt;0,H26*$C26,"")</f>
        <v/>
      </c>
      <c r="O26" s="18" t="str">
        <f>IF($C26&lt;&gt;0,I26*$C26,"")</f>
        <v/>
      </c>
    </row>
    <row r="27" spans="1:15">
      <c r="A27" s="39"/>
      <c r="B27" s="36"/>
      <c r="C27" s="46"/>
      <c r="D27" s="12"/>
      <c r="E27" s="12" t="str">
        <f>IF($C27&lt;&gt;0,VLOOKUP($B27,'Team Details'!$A$4:$G$25,3,FALSE),"")</f>
        <v/>
      </c>
      <c r="F27" s="12" t="str">
        <f>IF($C27&lt;&gt;0,VLOOKUP($B27,'Team Details'!$A$4:$G$25,4,FALSE),"")</f>
        <v/>
      </c>
      <c r="G27" s="12" t="str">
        <f>IF($C27&lt;&gt;0,VLOOKUP($B27,'Team Details'!$A$4:$G$25,5,FALSE),"")</f>
        <v/>
      </c>
      <c r="H27" s="12" t="str">
        <f>IF($C27&lt;&gt;0,VLOOKUP($B27,'Team Details'!$A$4:$G$25,6,FALSE),"")</f>
        <v/>
      </c>
      <c r="I27" s="18" t="str">
        <f>IF($C27&lt;&gt;0,VLOOKUP($B27,'Team Details'!$A$4:$G$25,7,FALSE),"")</f>
        <v/>
      </c>
      <c r="K27" s="17" t="str">
        <f>IF($C27&lt;&gt;0,E27*$C27,"")</f>
        <v/>
      </c>
      <c r="L27" s="12" t="str">
        <f>IF($C27&lt;&gt;0,F27*$C27,"")</f>
        <v/>
      </c>
      <c r="M27" s="12" t="str">
        <f>IF($C27&lt;&gt;0,G27*$C27,"")</f>
        <v/>
      </c>
      <c r="N27" s="12" t="str">
        <f>IF($C27&lt;&gt;0,H27*$C27,"")</f>
        <v/>
      </c>
      <c r="O27" s="18" t="str">
        <f>IF($C27&lt;&gt;0,I27*$C27,"")</f>
        <v/>
      </c>
    </row>
    <row r="28" spans="1:15">
      <c r="A28" s="39"/>
      <c r="B28" s="36"/>
      <c r="C28" s="46"/>
      <c r="D28" s="12"/>
      <c r="E28" s="12" t="str">
        <f>IF($C28&lt;&gt;0,VLOOKUP($B28,'Team Details'!$A$4:$G$25,3,FALSE),"")</f>
        <v/>
      </c>
      <c r="F28" s="12" t="str">
        <f>IF($C28&lt;&gt;0,VLOOKUP($B28,'Team Details'!$A$4:$G$25,4,FALSE),"")</f>
        <v/>
      </c>
      <c r="G28" s="12" t="str">
        <f>IF($C28&lt;&gt;0,VLOOKUP($B28,'Team Details'!$A$4:$G$25,5,FALSE),"")</f>
        <v/>
      </c>
      <c r="H28" s="12" t="str">
        <f>IF($C28&lt;&gt;0,VLOOKUP($B28,'Team Details'!$A$4:$G$25,6,FALSE),"")</f>
        <v/>
      </c>
      <c r="I28" s="18" t="str">
        <f>IF($C28&lt;&gt;0,VLOOKUP($B28,'Team Details'!$A$4:$G$25,7,FALSE),"")</f>
        <v/>
      </c>
      <c r="K28" s="17" t="str">
        <f>IF($C28&lt;&gt;0,E28*$C28,"")</f>
        <v/>
      </c>
      <c r="L28" s="12" t="str">
        <f>IF($C28&lt;&gt;0,F28*$C28,"")</f>
        <v/>
      </c>
      <c r="M28" s="12" t="str">
        <f>IF($C28&lt;&gt;0,G28*$C28,"")</f>
        <v/>
      </c>
      <c r="N28" s="12" t="str">
        <f>IF($C28&lt;&gt;0,H28*$C28,"")</f>
        <v/>
      </c>
      <c r="O28" s="18" t="str">
        <f>IF($C28&lt;&gt;0,I28*$C28,"")</f>
        <v/>
      </c>
    </row>
    <row r="29" spans="1:15">
      <c r="A29" s="39"/>
      <c r="B29" s="36"/>
      <c r="C29" s="46"/>
      <c r="D29" s="12"/>
      <c r="E29" s="12" t="str">
        <f>IF($C29&lt;&gt;0,VLOOKUP($B29,'Team Details'!$A$4:$G$25,3,FALSE),"")</f>
        <v/>
      </c>
      <c r="F29" s="12" t="str">
        <f>IF($C29&lt;&gt;0,VLOOKUP($B29,'Team Details'!$A$4:$G$25,4,FALSE),"")</f>
        <v/>
      </c>
      <c r="G29" s="12" t="str">
        <f>IF($C29&lt;&gt;0,VLOOKUP($B29,'Team Details'!$A$4:$G$25,5,FALSE),"")</f>
        <v/>
      </c>
      <c r="H29" s="12" t="str">
        <f>IF($C29&lt;&gt;0,VLOOKUP($B29,'Team Details'!$A$4:$G$25,6,FALSE),"")</f>
        <v/>
      </c>
      <c r="I29" s="18" t="str">
        <f>IF($C29&lt;&gt;0,VLOOKUP($B29,'Team Details'!$A$4:$G$25,7,FALSE),"")</f>
        <v/>
      </c>
      <c r="K29" s="17" t="str">
        <f>IF($C29&lt;&gt;0,E29*$C29,"")</f>
        <v/>
      </c>
      <c r="L29" s="12" t="str">
        <f>IF($C29&lt;&gt;0,F29*$C29,"")</f>
        <v/>
      </c>
      <c r="M29" s="12" t="str">
        <f>IF($C29&lt;&gt;0,G29*$C29,"")</f>
        <v/>
      </c>
      <c r="N29" s="12" t="str">
        <f>IF($C29&lt;&gt;0,H29*$C29,"")</f>
        <v/>
      </c>
      <c r="O29" s="18" t="str">
        <f>IF($C29&lt;&gt;0,I29*$C29,"")</f>
        <v/>
      </c>
    </row>
    <row r="30" spans="1:15">
      <c r="A30" s="39"/>
      <c r="B30" s="36"/>
      <c r="C30" s="46"/>
      <c r="D30" s="12"/>
      <c r="E30" s="12" t="str">
        <f>IF($C30&lt;&gt;0,VLOOKUP($B30,'Team Details'!$A$4:$G$25,3,FALSE),"")</f>
        <v/>
      </c>
      <c r="F30" s="12" t="str">
        <f>IF($C30&lt;&gt;0,VLOOKUP($B30,'Team Details'!$A$4:$G$25,4,FALSE),"")</f>
        <v/>
      </c>
      <c r="G30" s="12" t="str">
        <f>IF($C30&lt;&gt;0,VLOOKUP($B30,'Team Details'!$A$4:$G$25,5,FALSE),"")</f>
        <v/>
      </c>
      <c r="H30" s="12" t="str">
        <f>IF($C30&lt;&gt;0,VLOOKUP($B30,'Team Details'!$A$4:$G$25,6,FALSE),"")</f>
        <v/>
      </c>
      <c r="I30" s="18" t="str">
        <f>IF($C30&lt;&gt;0,VLOOKUP($B30,'Team Details'!$A$4:$G$25,7,FALSE),"")</f>
        <v/>
      </c>
      <c r="K30" s="17" t="str">
        <f>IF($C30&lt;&gt;0,E30*$C30,"")</f>
        <v/>
      </c>
      <c r="L30" s="12" t="str">
        <f>IF($C30&lt;&gt;0,F30*$C30,"")</f>
        <v/>
      </c>
      <c r="M30" s="12" t="str">
        <f>IF($C30&lt;&gt;0,G30*$C30,"")</f>
        <v/>
      </c>
      <c r="N30" s="12" t="str">
        <f>IF($C30&lt;&gt;0,H30*$C30,"")</f>
        <v/>
      </c>
      <c r="O30" s="18" t="str">
        <f>IF($C30&lt;&gt;0,I30*$C30,"")</f>
        <v/>
      </c>
    </row>
    <row r="31" spans="1:15">
      <c r="A31" s="39"/>
      <c r="B31" s="36"/>
      <c r="C31" s="46"/>
      <c r="D31" s="12"/>
      <c r="E31" s="12" t="str">
        <f>IF($C31&lt;&gt;0,VLOOKUP($B31,'Team Details'!$A$4:$G$25,3,FALSE),"")</f>
        <v/>
      </c>
      <c r="F31" s="12" t="str">
        <f>IF($C31&lt;&gt;0,VLOOKUP($B31,'Team Details'!$A$4:$G$25,4,FALSE),"")</f>
        <v/>
      </c>
      <c r="G31" s="12" t="str">
        <f>IF($C31&lt;&gt;0,VLOOKUP($B31,'Team Details'!$A$4:$G$25,5,FALSE),"")</f>
        <v/>
      </c>
      <c r="H31" s="12" t="str">
        <f>IF($C31&lt;&gt;0,VLOOKUP($B31,'Team Details'!$A$4:$G$25,6,FALSE),"")</f>
        <v/>
      </c>
      <c r="I31" s="18" t="str">
        <f>IF($C31&lt;&gt;0,VLOOKUP($B31,'Team Details'!$A$4:$G$25,7,FALSE),"")</f>
        <v/>
      </c>
      <c r="K31" s="17" t="str">
        <f>IF($C31&lt;&gt;0,E31*$C31,"")</f>
        <v/>
      </c>
      <c r="L31" s="12" t="str">
        <f>IF($C31&lt;&gt;0,F31*$C31,"")</f>
        <v/>
      </c>
      <c r="M31" s="12" t="str">
        <f>IF($C31&lt;&gt;0,G31*$C31,"")</f>
        <v/>
      </c>
      <c r="N31" s="12" t="str">
        <f>IF($C31&lt;&gt;0,H31*$C31,"")</f>
        <v/>
      </c>
      <c r="O31" s="18" t="str">
        <f>IF($C31&lt;&gt;0,I31*$C31,"")</f>
        <v/>
      </c>
    </row>
    <row r="32" spans="1:15">
      <c r="A32" s="39"/>
      <c r="B32" s="36"/>
      <c r="C32" s="46"/>
      <c r="D32" s="12"/>
      <c r="E32" s="12" t="str">
        <f>IF($C32&lt;&gt;0,VLOOKUP($B32,'Team Details'!$A$4:$G$25,3,FALSE),"")</f>
        <v/>
      </c>
      <c r="F32" s="12" t="str">
        <f>IF($C32&lt;&gt;0,VLOOKUP($B32,'Team Details'!$A$4:$G$25,4,FALSE),"")</f>
        <v/>
      </c>
      <c r="G32" s="12" t="str">
        <f>IF($C32&lt;&gt;0,VLOOKUP($B32,'Team Details'!$A$4:$G$25,5,FALSE),"")</f>
        <v/>
      </c>
      <c r="H32" s="12" t="str">
        <f>IF($C32&lt;&gt;0,VLOOKUP($B32,'Team Details'!$A$4:$G$25,6,FALSE),"")</f>
        <v/>
      </c>
      <c r="I32" s="18" t="str">
        <f>IF($C32&lt;&gt;0,VLOOKUP($B32,'Team Details'!$A$4:$G$25,7,FALSE),"")</f>
        <v/>
      </c>
      <c r="K32" s="17" t="str">
        <f>IF($C32&lt;&gt;0,E32*$C32,"")</f>
        <v/>
      </c>
      <c r="L32" s="12" t="str">
        <f>IF($C32&lt;&gt;0,F32*$C32,"")</f>
        <v/>
      </c>
      <c r="M32" s="12" t="str">
        <f>IF($C32&lt;&gt;0,G32*$C32,"")</f>
        <v/>
      </c>
      <c r="N32" s="12" t="str">
        <f>IF($C32&lt;&gt;0,H32*$C32,"")</f>
        <v/>
      </c>
      <c r="O32" s="18" t="str">
        <f>IF($C32&lt;&gt;0,I32*$C32,"")</f>
        <v/>
      </c>
    </row>
    <row r="33" spans="1:15" ht="15.75" thickBot="1">
      <c r="A33" s="39"/>
      <c r="B33" s="37"/>
      <c r="C33" s="47"/>
      <c r="D33" s="22"/>
      <c r="E33" s="22" t="str">
        <f>IF($C33&lt;&gt;0,VLOOKUP($B33,'Team Details'!$A$4:$G$25,3,FALSE),"")</f>
        <v/>
      </c>
      <c r="F33" s="22" t="str">
        <f>IF($C33&lt;&gt;0,VLOOKUP($B33,'Team Details'!$A$4:$G$25,4,FALSE),"")</f>
        <v/>
      </c>
      <c r="G33" s="22" t="str">
        <f>IF($C33&lt;&gt;0,VLOOKUP($B33,'Team Details'!$A$4:$G$25,5,FALSE),"")</f>
        <v/>
      </c>
      <c r="H33" s="22" t="str">
        <f>IF($C33&lt;&gt;0,VLOOKUP($B33,'Team Details'!$A$4:$G$25,6,FALSE),"")</f>
        <v/>
      </c>
      <c r="I33" s="23" t="str">
        <f>IF($C33&lt;&gt;0,VLOOKUP($B33,'Team Details'!$A$4:$G$25,7,FALSE),"")</f>
        <v/>
      </c>
      <c r="K33" s="21" t="str">
        <f>IF($C33&lt;&gt;0,E33*$C33,"")</f>
        <v/>
      </c>
      <c r="L33" s="22" t="str">
        <f>IF($C33&lt;&gt;0,F33*$C33,"")</f>
        <v/>
      </c>
      <c r="M33" s="22" t="str">
        <f>IF($C33&lt;&gt;0,G33*$C33,"")</f>
        <v/>
      </c>
      <c r="N33" s="22" t="str">
        <f>IF($C33&lt;&gt;0,H33*$C33,"")</f>
        <v/>
      </c>
      <c r="O33" s="23" t="str">
        <f>IF($C33&lt;&gt;0,I33*$C33,"")</f>
        <v/>
      </c>
    </row>
    <row r="34" spans="1:15">
      <c r="B34" s="8"/>
      <c r="C34" s="9"/>
      <c r="D34" s="9"/>
      <c r="E34" s="9"/>
      <c r="F34" s="9"/>
      <c r="G34" s="9"/>
      <c r="H34" s="9"/>
      <c r="I34" s="10"/>
      <c r="K34" s="8"/>
      <c r="L34" s="9"/>
      <c r="M34" s="9"/>
      <c r="N34" s="9"/>
      <c r="O34" s="10"/>
    </row>
    <row r="35" spans="1:15" ht="15.75" thickBot="1">
      <c r="B35" s="8" t="s">
        <v>10</v>
      </c>
      <c r="C35" s="38"/>
      <c r="D35" s="38"/>
      <c r="E35" s="38"/>
      <c r="F35" s="38"/>
      <c r="G35" s="38"/>
      <c r="H35" s="38"/>
      <c r="I35" s="43"/>
      <c r="J35" t="s">
        <v>122</v>
      </c>
      <c r="K35" s="21">
        <f>SUM(K6:K33)</f>
        <v>0</v>
      </c>
      <c r="L35" s="22">
        <f t="shared" ref="L35:O35" si="0">SUM(L6:L33)</f>
        <v>0</v>
      </c>
      <c r="M35" s="22">
        <f t="shared" si="0"/>
        <v>0</v>
      </c>
      <c r="N35" s="22">
        <f t="shared" si="0"/>
        <v>0</v>
      </c>
      <c r="O35" s="23">
        <f t="shared" si="0"/>
        <v>0</v>
      </c>
    </row>
    <row r="36" spans="1:15">
      <c r="B36" s="8"/>
      <c r="C36" s="38"/>
      <c r="D36" s="38"/>
      <c r="E36" s="38"/>
      <c r="F36" s="38"/>
      <c r="G36" s="38"/>
      <c r="H36" s="38"/>
      <c r="I36" s="43"/>
    </row>
    <row r="37" spans="1:15">
      <c r="B37" s="8"/>
      <c r="C37" s="38"/>
      <c r="D37" s="38"/>
      <c r="E37" s="38"/>
      <c r="F37" s="38"/>
      <c r="G37" s="38"/>
      <c r="H37" s="38"/>
      <c r="I37" s="43"/>
    </row>
    <row r="38" spans="1:15">
      <c r="B38" s="8" t="s">
        <v>11</v>
      </c>
      <c r="C38" s="38"/>
      <c r="D38" s="38"/>
      <c r="E38" s="38"/>
      <c r="F38" s="38"/>
      <c r="G38" s="38"/>
      <c r="H38" s="38"/>
      <c r="I38" s="43"/>
    </row>
    <row r="39" spans="1:15" ht="15.75" thickBot="1">
      <c r="B39" s="11" t="s">
        <v>12</v>
      </c>
      <c r="C39" s="44"/>
      <c r="D39" s="44"/>
      <c r="E39" s="44"/>
      <c r="F39" s="44"/>
      <c r="G39" s="44"/>
      <c r="H39" s="44"/>
      <c r="I39" s="45"/>
    </row>
  </sheetData>
  <sheetProtection sheet="1" objects="1" scenarios="1" selectLockedCells="1"/>
  <dataValidations count="1">
    <dataValidation type="list" allowBlank="1" showInputMessage="1" showErrorMessage="1" sqref="B6:B33">
      <formula1>'Team Details'!A$4:A$25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3:O79"/>
  <sheetViews>
    <sheetView workbookViewId="0">
      <selection activeCell="A12" sqref="A12:C73"/>
    </sheetView>
  </sheetViews>
  <sheetFormatPr defaultRowHeight="15"/>
  <cols>
    <col min="1" max="1" width="20.28515625" customWidth="1"/>
    <col min="2" max="2" width="23.85546875" customWidth="1"/>
    <col min="13" max="13" width="10.7109375" customWidth="1"/>
    <col min="14" max="14" width="10.85546875" customWidth="1"/>
  </cols>
  <sheetData>
    <row r="3" spans="1:15" ht="15.75" thickBot="1"/>
    <row r="4" spans="1:15">
      <c r="C4" s="3" t="s">
        <v>7</v>
      </c>
      <c r="D4" s="4" t="s">
        <v>0</v>
      </c>
      <c r="E4" s="4" t="s">
        <v>2</v>
      </c>
      <c r="F4" s="4" t="s">
        <v>1</v>
      </c>
      <c r="G4" s="5" t="s">
        <v>3</v>
      </c>
    </row>
    <row r="5" spans="1:15" ht="15.75" thickBot="1">
      <c r="C5" s="40">
        <v>0</v>
      </c>
      <c r="D5" s="41">
        <v>0</v>
      </c>
      <c r="E5" s="41">
        <v>0</v>
      </c>
      <c r="F5" s="41">
        <v>0</v>
      </c>
      <c r="G5" s="42">
        <v>0</v>
      </c>
    </row>
    <row r="7" spans="1:15" ht="15.75" thickBot="1"/>
    <row r="8" spans="1:15">
      <c r="B8" s="14" t="s">
        <v>38</v>
      </c>
      <c r="C8" s="6"/>
      <c r="D8" s="6"/>
      <c r="E8" s="6"/>
      <c r="F8" s="6"/>
      <c r="G8" s="6"/>
      <c r="H8" s="6"/>
      <c r="I8" s="7"/>
      <c r="J8" s="9"/>
      <c r="K8" s="9"/>
      <c r="L8" s="9"/>
      <c r="M8" s="9"/>
      <c r="N8" s="9"/>
      <c r="O8" s="9"/>
    </row>
    <row r="9" spans="1:15">
      <c r="B9" s="8"/>
      <c r="C9" s="9"/>
      <c r="D9" s="9"/>
      <c r="E9" s="9"/>
      <c r="F9" s="9"/>
      <c r="G9" s="9"/>
      <c r="H9" s="9"/>
      <c r="I9" s="10"/>
      <c r="J9" s="9"/>
      <c r="K9" s="9"/>
      <c r="L9" s="9"/>
      <c r="M9" s="9"/>
      <c r="N9" s="9"/>
      <c r="O9" s="9"/>
    </row>
    <row r="10" spans="1:15" ht="15.75" thickBot="1">
      <c r="B10" s="8"/>
      <c r="C10" s="9"/>
      <c r="D10" s="9"/>
      <c r="E10" s="9"/>
      <c r="F10" s="9"/>
      <c r="G10" s="13" t="s">
        <v>9</v>
      </c>
      <c r="H10" s="9"/>
      <c r="I10" s="10"/>
      <c r="J10" s="9"/>
      <c r="K10" s="9"/>
      <c r="L10" s="9"/>
      <c r="M10" s="9"/>
      <c r="N10" s="9"/>
      <c r="O10" s="9"/>
    </row>
    <row r="11" spans="1:15">
      <c r="A11" s="1" t="s">
        <v>107</v>
      </c>
      <c r="B11" s="15" t="s">
        <v>37</v>
      </c>
      <c r="C11" s="2" t="s">
        <v>6</v>
      </c>
      <c r="D11" s="2"/>
      <c r="E11" s="2" t="s">
        <v>7</v>
      </c>
      <c r="F11" s="2" t="s">
        <v>0</v>
      </c>
      <c r="G11" s="2" t="s">
        <v>2</v>
      </c>
      <c r="H11" s="2" t="s">
        <v>1</v>
      </c>
      <c r="I11" s="16" t="s">
        <v>3</v>
      </c>
      <c r="J11" s="9"/>
      <c r="K11" s="31" t="s">
        <v>7</v>
      </c>
      <c r="L11" s="32" t="s">
        <v>0</v>
      </c>
      <c r="M11" s="32" t="s">
        <v>2</v>
      </c>
      <c r="N11" s="32" t="s">
        <v>1</v>
      </c>
      <c r="O11" s="33" t="s">
        <v>3</v>
      </c>
    </row>
    <row r="12" spans="1:15">
      <c r="A12" s="38"/>
      <c r="B12" s="36"/>
      <c r="C12" s="46"/>
      <c r="D12" s="12"/>
      <c r="E12" s="12" t="str">
        <f>IF(C12&lt;&gt;0,VLOOKUP($B12,'Room Details'!$A$4:$H$81,4,FALSE),"")</f>
        <v/>
      </c>
      <c r="F12" s="12" t="str">
        <f>IF(C12&lt;&gt;0,VLOOKUP($B12,'Room Details'!$A$4:$H$81,5,FALSE),"")</f>
        <v/>
      </c>
      <c r="G12" s="12" t="str">
        <f>IF(C12&lt;&gt;0,VLOOKUP($B12,'Room Details'!$A$4:$H$81,6,FALSE),"")</f>
        <v/>
      </c>
      <c r="H12" s="12" t="str">
        <f>IF(C12&lt;&gt;0,VLOOKUP($B12,'Room Details'!$A$4:$H$81,7,FALSE),"")</f>
        <v/>
      </c>
      <c r="I12" s="18" t="str">
        <f>IF(C12&lt;&gt;0,VLOOKUP($B12,'Room Details'!$A$4:$H$81,8,FALSE),"")</f>
        <v/>
      </c>
      <c r="J12" s="9"/>
      <c r="K12" s="17" t="str">
        <f>IF($C12&lt;&gt;0,$C12*E12,"")</f>
        <v/>
      </c>
      <c r="L12" s="12" t="str">
        <f t="shared" ref="L12:O27" si="0">IF($C12&lt;&gt;0,$C12*F12,"")</f>
        <v/>
      </c>
      <c r="M12" s="12" t="str">
        <f t="shared" si="0"/>
        <v/>
      </c>
      <c r="N12" s="12" t="str">
        <f t="shared" si="0"/>
        <v/>
      </c>
      <c r="O12" s="18" t="str">
        <f t="shared" si="0"/>
        <v/>
      </c>
    </row>
    <row r="13" spans="1:15">
      <c r="A13" s="38"/>
      <c r="B13" s="36"/>
      <c r="C13" s="46"/>
      <c r="D13" s="12"/>
      <c r="E13" s="12" t="str">
        <f>IF(C13&lt;&gt;0,VLOOKUP($B13,'Room Details'!$A$4:$H$81,4,FALSE),"")</f>
        <v/>
      </c>
      <c r="F13" s="12" t="str">
        <f>IF(C13&lt;&gt;0,VLOOKUP($B13,'Room Details'!$A$4:$H$81,5,FALSE),"")</f>
        <v/>
      </c>
      <c r="G13" s="12" t="str">
        <f>IF(C13&lt;&gt;0,VLOOKUP($B13,'Room Details'!$A$4:$H$81,6,FALSE),"")</f>
        <v/>
      </c>
      <c r="H13" s="12" t="str">
        <f>IF(C13&lt;&gt;0,VLOOKUP($B13,'Room Details'!$A$4:$H$81,7,FALSE),"")</f>
        <v/>
      </c>
      <c r="I13" s="18" t="str">
        <f>IF(C13&lt;&gt;0,VLOOKUP($B13,'Room Details'!$A$4:$H$81,8,FALSE),"")</f>
        <v/>
      </c>
      <c r="J13" s="9"/>
      <c r="K13" s="17" t="str">
        <f t="shared" ref="K13:O28" si="1">IF($C13&lt;&gt;0,$C13*E13,"")</f>
        <v/>
      </c>
      <c r="L13" s="12" t="str">
        <f t="shared" si="0"/>
        <v/>
      </c>
      <c r="M13" s="12" t="str">
        <f t="shared" si="0"/>
        <v/>
      </c>
      <c r="N13" s="12" t="str">
        <f t="shared" si="0"/>
        <v/>
      </c>
      <c r="O13" s="18" t="str">
        <f t="shared" si="0"/>
        <v/>
      </c>
    </row>
    <row r="14" spans="1:15">
      <c r="A14" s="38"/>
      <c r="B14" s="36"/>
      <c r="C14" s="46"/>
      <c r="D14" s="12"/>
      <c r="E14" s="12" t="str">
        <f>IF(C14&lt;&gt;0,VLOOKUP($B14,'Room Details'!$A$4:$H$81,4,FALSE),"")</f>
        <v/>
      </c>
      <c r="F14" s="12" t="str">
        <f>IF(C14&lt;&gt;0,VLOOKUP($B14,'Room Details'!$A$4:$H$81,5,FALSE),"")</f>
        <v/>
      </c>
      <c r="G14" s="12" t="str">
        <f>IF(C14&lt;&gt;0,VLOOKUP($B14,'Room Details'!$A$4:$H$81,6,FALSE),"")</f>
        <v/>
      </c>
      <c r="H14" s="12" t="str">
        <f>IF(C14&lt;&gt;0,VLOOKUP($B14,'Room Details'!$A$4:$H$81,7,FALSE),"")</f>
        <v/>
      </c>
      <c r="I14" s="18" t="str">
        <f>IF(C14&lt;&gt;0,VLOOKUP($B14,'Room Details'!$A$4:$H$81,8,FALSE),"")</f>
        <v/>
      </c>
      <c r="J14" s="9"/>
      <c r="K14" s="17" t="str">
        <f t="shared" si="1"/>
        <v/>
      </c>
      <c r="L14" s="12" t="str">
        <f t="shared" si="0"/>
        <v/>
      </c>
      <c r="M14" s="12" t="str">
        <f t="shared" si="0"/>
        <v/>
      </c>
      <c r="N14" s="12" t="str">
        <f t="shared" si="0"/>
        <v/>
      </c>
      <c r="O14" s="18" t="str">
        <f t="shared" si="0"/>
        <v/>
      </c>
    </row>
    <row r="15" spans="1:15">
      <c r="A15" s="38"/>
      <c r="B15" s="36"/>
      <c r="C15" s="46"/>
      <c r="D15" s="12"/>
      <c r="E15" s="12" t="str">
        <f>IF(C15&lt;&gt;0,VLOOKUP($B15,'Room Details'!$A$4:$H$81,4,FALSE),"")</f>
        <v/>
      </c>
      <c r="F15" s="12" t="str">
        <f>IF(C15&lt;&gt;0,VLOOKUP($B15,'Room Details'!$A$4:$H$81,5,FALSE),"")</f>
        <v/>
      </c>
      <c r="G15" s="12" t="str">
        <f>IF(C15&lt;&gt;0,VLOOKUP($B15,'Room Details'!$A$4:$H$81,6,FALSE),"")</f>
        <v/>
      </c>
      <c r="H15" s="12" t="str">
        <f>IF(C15&lt;&gt;0,VLOOKUP($B15,'Room Details'!$A$4:$H$81,7,FALSE),"")</f>
        <v/>
      </c>
      <c r="I15" s="18" t="str">
        <f>IF(C15&lt;&gt;0,VLOOKUP($B15,'Room Details'!$A$4:$H$81,8,FALSE),"")</f>
        <v/>
      </c>
      <c r="J15" s="9"/>
      <c r="K15" s="17" t="str">
        <f t="shared" si="1"/>
        <v/>
      </c>
      <c r="L15" s="12" t="str">
        <f t="shared" si="0"/>
        <v/>
      </c>
      <c r="M15" s="12" t="str">
        <f t="shared" si="0"/>
        <v/>
      </c>
      <c r="N15" s="12" t="str">
        <f t="shared" si="0"/>
        <v/>
      </c>
      <c r="O15" s="18" t="str">
        <f t="shared" si="0"/>
        <v/>
      </c>
    </row>
    <row r="16" spans="1:15">
      <c r="A16" s="38"/>
      <c r="B16" s="36"/>
      <c r="C16" s="46"/>
      <c r="D16" s="12"/>
      <c r="E16" s="12" t="str">
        <f>IF(C16&lt;&gt;0,VLOOKUP($B16,'Room Details'!$A$4:$H$81,4,FALSE),"")</f>
        <v/>
      </c>
      <c r="F16" s="12" t="str">
        <f>IF(C16&lt;&gt;0,VLOOKUP($B16,'Room Details'!$A$4:$H$81,5,FALSE),"")</f>
        <v/>
      </c>
      <c r="G16" s="12" t="str">
        <f>IF(C16&lt;&gt;0,VLOOKUP($B16,'Room Details'!$A$4:$H$81,6,FALSE),"")</f>
        <v/>
      </c>
      <c r="H16" s="12" t="str">
        <f>IF(C16&lt;&gt;0,VLOOKUP($B16,'Room Details'!$A$4:$H$81,7,FALSE),"")</f>
        <v/>
      </c>
      <c r="I16" s="18" t="str">
        <f>IF(C16&lt;&gt;0,VLOOKUP($B16,'Room Details'!$A$4:$H$81,8,FALSE),"")</f>
        <v/>
      </c>
      <c r="J16" s="9"/>
      <c r="K16" s="17" t="str">
        <f t="shared" si="1"/>
        <v/>
      </c>
      <c r="L16" s="12" t="str">
        <f t="shared" si="0"/>
        <v/>
      </c>
      <c r="M16" s="12" t="str">
        <f t="shared" si="0"/>
        <v/>
      </c>
      <c r="N16" s="12" t="str">
        <f t="shared" si="0"/>
        <v/>
      </c>
      <c r="O16" s="18" t="str">
        <f t="shared" si="0"/>
        <v/>
      </c>
    </row>
    <row r="17" spans="1:15">
      <c r="A17" s="38"/>
      <c r="B17" s="36"/>
      <c r="C17" s="46"/>
      <c r="D17" s="12"/>
      <c r="E17" s="12" t="str">
        <f>IF(C17&lt;&gt;0,VLOOKUP($B17,'Room Details'!$A$4:$H$81,4,FALSE),"")</f>
        <v/>
      </c>
      <c r="F17" s="12" t="str">
        <f>IF(C17&lt;&gt;0,VLOOKUP($B17,'Room Details'!$A$4:$H$81,5,FALSE),"")</f>
        <v/>
      </c>
      <c r="G17" s="12" t="str">
        <f>IF(C17&lt;&gt;0,VLOOKUP($B17,'Room Details'!$A$4:$H$81,6,FALSE),"")</f>
        <v/>
      </c>
      <c r="H17" s="12" t="str">
        <f>IF(C17&lt;&gt;0,VLOOKUP($B17,'Room Details'!$A$4:$H$81,7,FALSE),"")</f>
        <v/>
      </c>
      <c r="I17" s="18" t="str">
        <f>IF(C17&lt;&gt;0,VLOOKUP($B17,'Room Details'!$A$4:$H$81,8,FALSE),"")</f>
        <v/>
      </c>
      <c r="J17" s="9"/>
      <c r="K17" s="17" t="str">
        <f t="shared" si="1"/>
        <v/>
      </c>
      <c r="L17" s="12" t="str">
        <f t="shared" si="0"/>
        <v/>
      </c>
      <c r="M17" s="12" t="str">
        <f t="shared" si="0"/>
        <v/>
      </c>
      <c r="N17" s="12" t="str">
        <f t="shared" si="0"/>
        <v/>
      </c>
      <c r="O17" s="18" t="str">
        <f t="shared" si="0"/>
        <v/>
      </c>
    </row>
    <row r="18" spans="1:15">
      <c r="A18" s="38"/>
      <c r="B18" s="36"/>
      <c r="C18" s="46"/>
      <c r="D18" s="12"/>
      <c r="E18" s="12" t="str">
        <f>IF(C18&lt;&gt;0,VLOOKUP($B18,'Room Details'!$A$4:$H$81,4,FALSE),"")</f>
        <v/>
      </c>
      <c r="F18" s="12" t="str">
        <f>IF(C18&lt;&gt;0,VLOOKUP($B18,'Room Details'!$A$4:$H$81,5,FALSE),"")</f>
        <v/>
      </c>
      <c r="G18" s="12" t="str">
        <f>IF(C18&lt;&gt;0,VLOOKUP($B18,'Room Details'!$A$4:$H$81,6,FALSE),"")</f>
        <v/>
      </c>
      <c r="H18" s="12" t="str">
        <f>IF(C18&lt;&gt;0,VLOOKUP($B18,'Room Details'!$A$4:$H$81,7,FALSE),"")</f>
        <v/>
      </c>
      <c r="I18" s="18" t="str">
        <f>IF(C18&lt;&gt;0,VLOOKUP($B18,'Room Details'!$A$4:$H$81,8,FALSE),"")</f>
        <v/>
      </c>
      <c r="J18" s="9"/>
      <c r="K18" s="17" t="str">
        <f t="shared" si="1"/>
        <v/>
      </c>
      <c r="L18" s="12" t="str">
        <f t="shared" si="0"/>
        <v/>
      </c>
      <c r="M18" s="12" t="str">
        <f t="shared" si="0"/>
        <v/>
      </c>
      <c r="N18" s="12" t="str">
        <f t="shared" si="0"/>
        <v/>
      </c>
      <c r="O18" s="18" t="str">
        <f t="shared" si="0"/>
        <v/>
      </c>
    </row>
    <row r="19" spans="1:15">
      <c r="A19" s="38"/>
      <c r="B19" s="36"/>
      <c r="C19" s="46"/>
      <c r="D19" s="12"/>
      <c r="E19" s="12" t="str">
        <f>IF(C19&lt;&gt;0,VLOOKUP($B19,'Room Details'!$A$4:$H$81,4,FALSE),"")</f>
        <v/>
      </c>
      <c r="F19" s="12" t="str">
        <f>IF(C19&lt;&gt;0,VLOOKUP($B19,'Room Details'!$A$4:$H$81,5,FALSE),"")</f>
        <v/>
      </c>
      <c r="G19" s="12" t="str">
        <f>IF(C19&lt;&gt;0,VLOOKUP($B19,'Room Details'!$A$4:$H$81,6,FALSE),"")</f>
        <v/>
      </c>
      <c r="H19" s="12" t="str">
        <f>IF(C19&lt;&gt;0,VLOOKUP($B19,'Room Details'!$A$4:$H$81,7,FALSE),"")</f>
        <v/>
      </c>
      <c r="I19" s="18" t="str">
        <f>IF(C19&lt;&gt;0,VLOOKUP($B19,'Room Details'!$A$4:$H$81,8,FALSE),"")</f>
        <v/>
      </c>
      <c r="J19" s="9"/>
      <c r="K19" s="17" t="str">
        <f t="shared" si="1"/>
        <v/>
      </c>
      <c r="L19" s="12" t="str">
        <f t="shared" si="0"/>
        <v/>
      </c>
      <c r="M19" s="12" t="str">
        <f t="shared" si="0"/>
        <v/>
      </c>
      <c r="N19" s="12" t="str">
        <f t="shared" si="0"/>
        <v/>
      </c>
      <c r="O19" s="18" t="str">
        <f t="shared" si="0"/>
        <v/>
      </c>
    </row>
    <row r="20" spans="1:15">
      <c r="A20" s="38"/>
      <c r="B20" s="36"/>
      <c r="C20" s="46"/>
      <c r="D20" s="12"/>
      <c r="E20" s="12" t="str">
        <f>IF(C20&lt;&gt;0,VLOOKUP($B20,'Room Details'!$A$4:$H$81,4,FALSE),"")</f>
        <v/>
      </c>
      <c r="F20" s="12" t="str">
        <f>IF(C20&lt;&gt;0,VLOOKUP($B20,'Room Details'!$A$4:$H$81,5,FALSE),"")</f>
        <v/>
      </c>
      <c r="G20" s="12" t="str">
        <f>IF(C20&lt;&gt;0,VLOOKUP($B20,'Room Details'!$A$4:$H$81,6,FALSE),"")</f>
        <v/>
      </c>
      <c r="H20" s="12" t="str">
        <f>IF(C20&lt;&gt;0,VLOOKUP($B20,'Room Details'!$A$4:$H$81,7,FALSE),"")</f>
        <v/>
      </c>
      <c r="I20" s="18" t="str">
        <f>IF(C20&lt;&gt;0,VLOOKUP($B20,'Room Details'!$A$4:$H$81,8,FALSE),"")</f>
        <v/>
      </c>
      <c r="J20" s="9"/>
      <c r="K20" s="17" t="str">
        <f t="shared" si="1"/>
        <v/>
      </c>
      <c r="L20" s="12" t="str">
        <f t="shared" si="0"/>
        <v/>
      </c>
      <c r="M20" s="12" t="str">
        <f t="shared" si="0"/>
        <v/>
      </c>
      <c r="N20" s="12" t="str">
        <f t="shared" si="0"/>
        <v/>
      </c>
      <c r="O20" s="18" t="str">
        <f t="shared" si="0"/>
        <v/>
      </c>
    </row>
    <row r="21" spans="1:15">
      <c r="A21" s="38"/>
      <c r="B21" s="36"/>
      <c r="C21" s="46"/>
      <c r="D21" s="12"/>
      <c r="E21" s="12" t="str">
        <f>IF(C21&lt;&gt;0,VLOOKUP($B21,'Room Details'!$A$4:$H$81,4,FALSE),"")</f>
        <v/>
      </c>
      <c r="F21" s="12" t="str">
        <f>IF(C21&lt;&gt;0,VLOOKUP($B21,'Room Details'!$A$4:$H$81,5,FALSE),"")</f>
        <v/>
      </c>
      <c r="G21" s="12" t="str">
        <f>IF(C21&lt;&gt;0,VLOOKUP($B21,'Room Details'!$A$4:$H$81,6,FALSE),"")</f>
        <v/>
      </c>
      <c r="H21" s="12" t="str">
        <f>IF(C21&lt;&gt;0,VLOOKUP($B21,'Room Details'!$A$4:$H$81,7,FALSE),"")</f>
        <v/>
      </c>
      <c r="I21" s="18" t="str">
        <f>IF(C21&lt;&gt;0,VLOOKUP($B21,'Room Details'!$A$4:$H$81,8,FALSE),"")</f>
        <v/>
      </c>
      <c r="J21" s="9"/>
      <c r="K21" s="17" t="str">
        <f t="shared" si="1"/>
        <v/>
      </c>
      <c r="L21" s="12" t="str">
        <f t="shared" si="0"/>
        <v/>
      </c>
      <c r="M21" s="12" t="str">
        <f t="shared" si="0"/>
        <v/>
      </c>
      <c r="N21" s="12" t="str">
        <f t="shared" si="0"/>
        <v/>
      </c>
      <c r="O21" s="18" t="str">
        <f t="shared" si="0"/>
        <v/>
      </c>
    </row>
    <row r="22" spans="1:15">
      <c r="A22" s="38"/>
      <c r="B22" s="36"/>
      <c r="C22" s="46"/>
      <c r="D22" s="12"/>
      <c r="E22" s="12" t="str">
        <f>IF(C22&lt;&gt;0,VLOOKUP($B22,'Room Details'!$A$4:$H$81,4,FALSE),"")</f>
        <v/>
      </c>
      <c r="F22" s="12" t="str">
        <f>IF(C22&lt;&gt;0,VLOOKUP($B22,'Room Details'!$A$4:$H$81,5,FALSE),"")</f>
        <v/>
      </c>
      <c r="G22" s="12" t="str">
        <f>IF(C22&lt;&gt;0,VLOOKUP($B22,'Room Details'!$A$4:$H$81,6,FALSE),"")</f>
        <v/>
      </c>
      <c r="H22" s="12" t="str">
        <f>IF(C22&lt;&gt;0,VLOOKUP($B22,'Room Details'!$A$4:$H$81,7,FALSE),"")</f>
        <v/>
      </c>
      <c r="I22" s="18" t="str">
        <f>IF(C22&lt;&gt;0,VLOOKUP($B22,'Room Details'!$A$4:$H$81,8,FALSE),"")</f>
        <v/>
      </c>
      <c r="J22" s="9"/>
      <c r="K22" s="17" t="str">
        <f t="shared" si="1"/>
        <v/>
      </c>
      <c r="L22" s="12" t="str">
        <f t="shared" si="0"/>
        <v/>
      </c>
      <c r="M22" s="12" t="str">
        <f t="shared" si="0"/>
        <v/>
      </c>
      <c r="N22" s="12" t="str">
        <f t="shared" si="0"/>
        <v/>
      </c>
      <c r="O22" s="18" t="str">
        <f t="shared" si="0"/>
        <v/>
      </c>
    </row>
    <row r="23" spans="1:15">
      <c r="A23" s="38"/>
      <c r="B23" s="36"/>
      <c r="C23" s="46"/>
      <c r="D23" s="12"/>
      <c r="E23" s="12" t="str">
        <f>IF(C23&lt;&gt;0,VLOOKUP($B23,'Room Details'!$A$4:$H$81,4,FALSE),"")</f>
        <v/>
      </c>
      <c r="F23" s="12" t="str">
        <f>IF(C23&lt;&gt;0,VLOOKUP($B23,'Room Details'!$A$4:$H$81,5,FALSE),"")</f>
        <v/>
      </c>
      <c r="G23" s="12" t="str">
        <f>IF(C23&lt;&gt;0,VLOOKUP($B23,'Room Details'!$A$4:$H$81,6,FALSE),"")</f>
        <v/>
      </c>
      <c r="H23" s="12" t="str">
        <f>IF(C23&lt;&gt;0,VLOOKUP($B23,'Room Details'!$A$4:$H$81,7,FALSE),"")</f>
        <v/>
      </c>
      <c r="I23" s="18" t="str">
        <f>IF(C23&lt;&gt;0,VLOOKUP($B23,'Room Details'!$A$4:$H$81,8,FALSE),"")</f>
        <v/>
      </c>
      <c r="J23" s="9"/>
      <c r="K23" s="17" t="str">
        <f t="shared" si="1"/>
        <v/>
      </c>
      <c r="L23" s="12" t="str">
        <f t="shared" si="0"/>
        <v/>
      </c>
      <c r="M23" s="12" t="str">
        <f t="shared" si="0"/>
        <v/>
      </c>
      <c r="N23" s="12" t="str">
        <f t="shared" si="0"/>
        <v/>
      </c>
      <c r="O23" s="18" t="str">
        <f t="shared" si="0"/>
        <v/>
      </c>
    </row>
    <row r="24" spans="1:15">
      <c r="A24" s="38"/>
      <c r="B24" s="36"/>
      <c r="C24" s="46"/>
      <c r="D24" s="12"/>
      <c r="E24" s="12" t="str">
        <f>IF(C24&lt;&gt;0,VLOOKUP($B24,'Room Details'!$A$4:$H$81,4,FALSE),"")</f>
        <v/>
      </c>
      <c r="F24" s="12" t="str">
        <f>IF(C24&lt;&gt;0,VLOOKUP($B24,'Room Details'!$A$4:$H$81,5,FALSE),"")</f>
        <v/>
      </c>
      <c r="G24" s="12" t="str">
        <f>IF(C24&lt;&gt;0,VLOOKUP($B24,'Room Details'!$A$4:$H$81,6,FALSE),"")</f>
        <v/>
      </c>
      <c r="H24" s="12" t="str">
        <f>IF(C24&lt;&gt;0,VLOOKUP($B24,'Room Details'!$A$4:$H$81,7,FALSE),"")</f>
        <v/>
      </c>
      <c r="I24" s="18" t="str">
        <f>IF(C24&lt;&gt;0,VLOOKUP($B24,'Room Details'!$A$4:$H$81,8,FALSE),"")</f>
        <v/>
      </c>
      <c r="J24" s="9"/>
      <c r="K24" s="17" t="str">
        <f t="shared" si="1"/>
        <v/>
      </c>
      <c r="L24" s="12" t="str">
        <f t="shared" si="0"/>
        <v/>
      </c>
      <c r="M24" s="12" t="str">
        <f t="shared" si="0"/>
        <v/>
      </c>
      <c r="N24" s="12" t="str">
        <f t="shared" si="0"/>
        <v/>
      </c>
      <c r="O24" s="18" t="str">
        <f t="shared" si="0"/>
        <v/>
      </c>
    </row>
    <row r="25" spans="1:15">
      <c r="A25" s="38"/>
      <c r="B25" s="36"/>
      <c r="C25" s="46"/>
      <c r="D25" s="12"/>
      <c r="E25" s="12" t="str">
        <f>IF(C25&lt;&gt;0,VLOOKUP($B25,'Room Details'!$A$4:$H$81,4,FALSE),"")</f>
        <v/>
      </c>
      <c r="F25" s="12" t="str">
        <f>IF(C25&lt;&gt;0,VLOOKUP($B25,'Room Details'!$A$4:$H$81,5,FALSE),"")</f>
        <v/>
      </c>
      <c r="G25" s="12" t="str">
        <f>IF(C25&lt;&gt;0,VLOOKUP($B25,'Room Details'!$A$4:$H$81,6,FALSE),"")</f>
        <v/>
      </c>
      <c r="H25" s="12" t="str">
        <f>IF(C25&lt;&gt;0,VLOOKUP($B25,'Room Details'!$A$4:$H$81,7,FALSE),"")</f>
        <v/>
      </c>
      <c r="I25" s="18" t="str">
        <f>IF(C25&lt;&gt;0,VLOOKUP($B25,'Room Details'!$A$4:$H$81,8,FALSE),"")</f>
        <v/>
      </c>
      <c r="J25" s="9"/>
      <c r="K25" s="17" t="str">
        <f t="shared" si="1"/>
        <v/>
      </c>
      <c r="L25" s="12" t="str">
        <f t="shared" si="0"/>
        <v/>
      </c>
      <c r="M25" s="12" t="str">
        <f t="shared" si="0"/>
        <v/>
      </c>
      <c r="N25" s="12" t="str">
        <f t="shared" si="0"/>
        <v/>
      </c>
      <c r="O25" s="18" t="str">
        <f t="shared" si="0"/>
        <v/>
      </c>
    </row>
    <row r="26" spans="1:15">
      <c r="A26" s="38"/>
      <c r="B26" s="36"/>
      <c r="C26" s="46"/>
      <c r="D26" s="12"/>
      <c r="E26" s="12" t="str">
        <f>IF(C26&lt;&gt;0,VLOOKUP($B26,'Room Details'!$A$4:$H$81,4,FALSE),"")</f>
        <v/>
      </c>
      <c r="F26" s="12" t="str">
        <f>IF(C26&lt;&gt;0,VLOOKUP($B26,'Room Details'!$A$4:$H$81,5,FALSE),"")</f>
        <v/>
      </c>
      <c r="G26" s="12" t="str">
        <f>IF(C26&lt;&gt;0,VLOOKUP($B26,'Room Details'!$A$4:$H$81,6,FALSE),"")</f>
        <v/>
      </c>
      <c r="H26" s="12" t="str">
        <f>IF(C26&lt;&gt;0,VLOOKUP($B26,'Room Details'!$A$4:$H$81,7,FALSE),"")</f>
        <v/>
      </c>
      <c r="I26" s="18" t="str">
        <f>IF(C26&lt;&gt;0,VLOOKUP($B26,'Room Details'!$A$4:$H$81,8,FALSE),"")</f>
        <v/>
      </c>
      <c r="J26" s="9"/>
      <c r="K26" s="17" t="str">
        <f t="shared" si="1"/>
        <v/>
      </c>
      <c r="L26" s="12" t="str">
        <f t="shared" si="0"/>
        <v/>
      </c>
      <c r="M26" s="12" t="str">
        <f t="shared" si="0"/>
        <v/>
      </c>
      <c r="N26" s="12" t="str">
        <f t="shared" si="0"/>
        <v/>
      </c>
      <c r="O26" s="18" t="str">
        <f t="shared" si="0"/>
        <v/>
      </c>
    </row>
    <row r="27" spans="1:15">
      <c r="A27" s="38"/>
      <c r="B27" s="36"/>
      <c r="C27" s="46"/>
      <c r="D27" s="12"/>
      <c r="E27" s="12" t="str">
        <f>IF(C27&lt;&gt;0,VLOOKUP($B27,'Room Details'!$A$4:$H$81,4,FALSE),"")</f>
        <v/>
      </c>
      <c r="F27" s="12" t="str">
        <f>IF(C27&lt;&gt;0,VLOOKUP($B27,'Room Details'!$A$4:$H$81,5,FALSE),"")</f>
        <v/>
      </c>
      <c r="G27" s="12" t="str">
        <f>IF(C27&lt;&gt;0,VLOOKUP($B27,'Room Details'!$A$4:$H$81,6,FALSE),"")</f>
        <v/>
      </c>
      <c r="H27" s="12" t="str">
        <f>IF(C27&lt;&gt;0,VLOOKUP($B27,'Room Details'!$A$4:$H$81,7,FALSE),"")</f>
        <v/>
      </c>
      <c r="I27" s="18" t="str">
        <f>IF(C27&lt;&gt;0,VLOOKUP($B27,'Room Details'!$A$4:$H$81,8,FALSE),"")</f>
        <v/>
      </c>
      <c r="J27" s="9"/>
      <c r="K27" s="17" t="str">
        <f t="shared" si="1"/>
        <v/>
      </c>
      <c r="L27" s="12" t="str">
        <f t="shared" si="0"/>
        <v/>
      </c>
      <c r="M27" s="12" t="str">
        <f t="shared" si="0"/>
        <v/>
      </c>
      <c r="N27" s="12" t="str">
        <f t="shared" si="0"/>
        <v/>
      </c>
      <c r="O27" s="18" t="str">
        <f t="shared" si="0"/>
        <v/>
      </c>
    </row>
    <row r="28" spans="1:15">
      <c r="A28" s="38"/>
      <c r="B28" s="36"/>
      <c r="C28" s="46"/>
      <c r="D28" s="12"/>
      <c r="E28" s="12" t="str">
        <f>IF(C28&lt;&gt;0,VLOOKUP($B28,'Room Details'!$A$4:$H$81,4,FALSE),"")</f>
        <v/>
      </c>
      <c r="F28" s="12" t="str">
        <f>IF(C28&lt;&gt;0,VLOOKUP($B28,'Room Details'!$A$4:$H$81,5,FALSE),"")</f>
        <v/>
      </c>
      <c r="G28" s="12" t="str">
        <f>IF(C28&lt;&gt;0,VLOOKUP($B28,'Room Details'!$A$4:$H$81,6,FALSE),"")</f>
        <v/>
      </c>
      <c r="H28" s="12" t="str">
        <f>IF(C28&lt;&gt;0,VLOOKUP($B28,'Room Details'!$A$4:$H$81,7,FALSE),"")</f>
        <v/>
      </c>
      <c r="I28" s="18" t="str">
        <f>IF(C28&lt;&gt;0,VLOOKUP($B28,'Room Details'!$A$4:$H$81,8,FALSE),"")</f>
        <v/>
      </c>
      <c r="J28" s="9"/>
      <c r="K28" s="17" t="str">
        <f t="shared" si="1"/>
        <v/>
      </c>
      <c r="L28" s="12" t="str">
        <f t="shared" si="1"/>
        <v/>
      </c>
      <c r="M28" s="12" t="str">
        <f t="shared" si="1"/>
        <v/>
      </c>
      <c r="N28" s="12" t="str">
        <f t="shared" si="1"/>
        <v/>
      </c>
      <c r="O28" s="18" t="str">
        <f t="shared" si="1"/>
        <v/>
      </c>
    </row>
    <row r="29" spans="1:15">
      <c r="A29" s="38"/>
      <c r="B29" s="36"/>
      <c r="C29" s="46"/>
      <c r="D29" s="12"/>
      <c r="E29" s="12" t="str">
        <f>IF(C29&lt;&gt;0,VLOOKUP($B29,'Room Details'!$A$4:$H$81,4,FALSE),"")</f>
        <v/>
      </c>
      <c r="F29" s="12" t="str">
        <f>IF(C29&lt;&gt;0,VLOOKUP($B29,'Room Details'!$A$4:$H$81,5,FALSE),"")</f>
        <v/>
      </c>
      <c r="G29" s="12" t="str">
        <f>IF(C29&lt;&gt;0,VLOOKUP($B29,'Room Details'!$A$4:$H$81,6,FALSE),"")</f>
        <v/>
      </c>
      <c r="H29" s="12" t="str">
        <f>IF(C29&lt;&gt;0,VLOOKUP($B29,'Room Details'!$A$4:$H$81,7,FALSE),"")</f>
        <v/>
      </c>
      <c r="I29" s="18" t="str">
        <f>IF(C29&lt;&gt;0,VLOOKUP($B29,'Room Details'!$A$4:$H$81,8,FALSE),"")</f>
        <v/>
      </c>
      <c r="J29" s="9"/>
      <c r="K29" s="17" t="str">
        <f t="shared" ref="K29:O44" si="2">IF($C29&lt;&gt;0,$C29*E29,"")</f>
        <v/>
      </c>
      <c r="L29" s="12" t="str">
        <f t="shared" si="2"/>
        <v/>
      </c>
      <c r="M29" s="12" t="str">
        <f t="shared" si="2"/>
        <v/>
      </c>
      <c r="N29" s="12" t="str">
        <f t="shared" si="2"/>
        <v/>
      </c>
      <c r="O29" s="18" t="str">
        <f t="shared" si="2"/>
        <v/>
      </c>
    </row>
    <row r="30" spans="1:15">
      <c r="A30" s="38"/>
      <c r="B30" s="36"/>
      <c r="C30" s="46"/>
      <c r="D30" s="12"/>
      <c r="E30" s="12" t="str">
        <f>IF(C30&lt;&gt;0,VLOOKUP($B30,'Room Details'!$A$4:$H$81,4,FALSE),"")</f>
        <v/>
      </c>
      <c r="F30" s="12" t="str">
        <f>IF(C30&lt;&gt;0,VLOOKUP($B30,'Room Details'!$A$4:$H$81,5,FALSE),"")</f>
        <v/>
      </c>
      <c r="G30" s="12" t="str">
        <f>IF(C30&lt;&gt;0,VLOOKUP($B30,'Room Details'!$A$4:$H$81,6,FALSE),"")</f>
        <v/>
      </c>
      <c r="H30" s="12" t="str">
        <f>IF(C30&lt;&gt;0,VLOOKUP($B30,'Room Details'!$A$4:$H$81,7,FALSE),"")</f>
        <v/>
      </c>
      <c r="I30" s="18" t="str">
        <f>IF(C30&lt;&gt;0,VLOOKUP($B30,'Room Details'!$A$4:$H$81,8,FALSE),"")</f>
        <v/>
      </c>
      <c r="J30" s="9"/>
      <c r="K30" s="17" t="str">
        <f t="shared" si="2"/>
        <v/>
      </c>
      <c r="L30" s="12" t="str">
        <f t="shared" si="2"/>
        <v/>
      </c>
      <c r="M30" s="12" t="str">
        <f t="shared" si="2"/>
        <v/>
      </c>
      <c r="N30" s="12" t="str">
        <f t="shared" si="2"/>
        <v/>
      </c>
      <c r="O30" s="18" t="str">
        <f t="shared" si="2"/>
        <v/>
      </c>
    </row>
    <row r="31" spans="1:15">
      <c r="A31" s="38"/>
      <c r="B31" s="36"/>
      <c r="C31" s="46"/>
      <c r="D31" s="12"/>
      <c r="E31" s="12" t="str">
        <f>IF(C31&lt;&gt;0,VLOOKUP($B31,'Room Details'!$A$4:$H$81,4,FALSE),"")</f>
        <v/>
      </c>
      <c r="F31" s="12" t="str">
        <f>IF(C31&lt;&gt;0,VLOOKUP($B31,'Room Details'!$A$4:$H$81,5,FALSE),"")</f>
        <v/>
      </c>
      <c r="G31" s="12" t="str">
        <f>IF(C31&lt;&gt;0,VLOOKUP($B31,'Room Details'!$A$4:$H$81,6,FALSE),"")</f>
        <v/>
      </c>
      <c r="H31" s="12" t="str">
        <f>IF(C31&lt;&gt;0,VLOOKUP($B31,'Room Details'!$A$4:$H$81,7,FALSE),"")</f>
        <v/>
      </c>
      <c r="I31" s="18" t="str">
        <f>IF(C31&lt;&gt;0,VLOOKUP($B31,'Room Details'!$A$4:$H$81,8,FALSE),"")</f>
        <v/>
      </c>
      <c r="J31" s="9"/>
      <c r="K31" s="17" t="str">
        <f t="shared" si="2"/>
        <v/>
      </c>
      <c r="L31" s="12" t="str">
        <f t="shared" si="2"/>
        <v/>
      </c>
      <c r="M31" s="12" t="str">
        <f t="shared" si="2"/>
        <v/>
      </c>
      <c r="N31" s="12" t="str">
        <f t="shared" si="2"/>
        <v/>
      </c>
      <c r="O31" s="18" t="str">
        <f t="shared" si="2"/>
        <v/>
      </c>
    </row>
    <row r="32" spans="1:15">
      <c r="A32" s="38"/>
      <c r="B32" s="36"/>
      <c r="C32" s="46"/>
      <c r="D32" s="12"/>
      <c r="E32" s="12" t="str">
        <f>IF(C32&lt;&gt;0,VLOOKUP($B32,'Room Details'!$A$4:$H$81,4,FALSE),"")</f>
        <v/>
      </c>
      <c r="F32" s="12" t="str">
        <f>IF(C32&lt;&gt;0,VLOOKUP($B32,'Room Details'!$A$4:$H$81,5,FALSE),"")</f>
        <v/>
      </c>
      <c r="G32" s="12" t="str">
        <f>IF(C32&lt;&gt;0,VLOOKUP($B32,'Room Details'!$A$4:$H$81,6,FALSE),"")</f>
        <v/>
      </c>
      <c r="H32" s="12" t="str">
        <f>IF(C32&lt;&gt;0,VLOOKUP($B32,'Room Details'!$A$4:$H$81,7,FALSE),"")</f>
        <v/>
      </c>
      <c r="I32" s="18" t="str">
        <f>IF(C32&lt;&gt;0,VLOOKUP($B32,'Room Details'!$A$4:$H$81,8,FALSE),"")</f>
        <v/>
      </c>
      <c r="J32" s="9"/>
      <c r="K32" s="17" t="str">
        <f t="shared" si="2"/>
        <v/>
      </c>
      <c r="L32" s="12" t="str">
        <f t="shared" si="2"/>
        <v/>
      </c>
      <c r="M32" s="12" t="str">
        <f t="shared" si="2"/>
        <v/>
      </c>
      <c r="N32" s="12" t="str">
        <f t="shared" si="2"/>
        <v/>
      </c>
      <c r="O32" s="18" t="str">
        <f t="shared" si="2"/>
        <v/>
      </c>
    </row>
    <row r="33" spans="1:15">
      <c r="A33" s="38"/>
      <c r="B33" s="36"/>
      <c r="C33" s="46"/>
      <c r="D33" s="12"/>
      <c r="E33" s="12" t="str">
        <f>IF(C33&lt;&gt;0,VLOOKUP($B33,'Room Details'!$A$4:$H$81,4,FALSE),"")</f>
        <v/>
      </c>
      <c r="F33" s="12" t="str">
        <f>IF(C33&lt;&gt;0,VLOOKUP($B33,'Room Details'!$A$4:$H$81,5,FALSE),"")</f>
        <v/>
      </c>
      <c r="G33" s="12" t="str">
        <f>IF(C33&lt;&gt;0,VLOOKUP($B33,'Room Details'!$A$4:$H$81,6,FALSE),"")</f>
        <v/>
      </c>
      <c r="H33" s="12" t="str">
        <f>IF(C33&lt;&gt;0,VLOOKUP($B33,'Room Details'!$A$4:$H$81,7,FALSE),"")</f>
        <v/>
      </c>
      <c r="I33" s="18" t="str">
        <f>IF(C33&lt;&gt;0,VLOOKUP($B33,'Room Details'!$A$4:$H$81,8,FALSE),"")</f>
        <v/>
      </c>
      <c r="J33" s="9"/>
      <c r="K33" s="17" t="str">
        <f t="shared" si="2"/>
        <v/>
      </c>
      <c r="L33" s="12" t="str">
        <f t="shared" si="2"/>
        <v/>
      </c>
      <c r="M33" s="12" t="str">
        <f t="shared" si="2"/>
        <v/>
      </c>
      <c r="N33" s="12" t="str">
        <f t="shared" si="2"/>
        <v/>
      </c>
      <c r="O33" s="18" t="str">
        <f t="shared" si="2"/>
        <v/>
      </c>
    </row>
    <row r="34" spans="1:15">
      <c r="A34" s="38"/>
      <c r="B34" s="36"/>
      <c r="C34" s="46"/>
      <c r="D34" s="12"/>
      <c r="E34" s="12" t="str">
        <f>IF(C34&lt;&gt;0,VLOOKUP($B34,'Room Details'!$A$4:$H$81,4,FALSE),"")</f>
        <v/>
      </c>
      <c r="F34" s="12" t="str">
        <f>IF(C34&lt;&gt;0,VLOOKUP($B34,'Room Details'!$A$4:$H$81,5,FALSE),"")</f>
        <v/>
      </c>
      <c r="G34" s="12" t="str">
        <f>IF(C34&lt;&gt;0,VLOOKUP($B34,'Room Details'!$A$4:$H$81,6,FALSE),"")</f>
        <v/>
      </c>
      <c r="H34" s="12" t="str">
        <f>IF(C34&lt;&gt;0,VLOOKUP($B34,'Room Details'!$A$4:$H$81,7,FALSE),"")</f>
        <v/>
      </c>
      <c r="I34" s="18" t="str">
        <f>IF(C34&lt;&gt;0,VLOOKUP($B34,'Room Details'!$A$4:$H$81,8,FALSE),"")</f>
        <v/>
      </c>
      <c r="J34" s="9"/>
      <c r="K34" s="17" t="str">
        <f t="shared" si="2"/>
        <v/>
      </c>
      <c r="L34" s="12" t="str">
        <f t="shared" si="2"/>
        <v/>
      </c>
      <c r="M34" s="12" t="str">
        <f t="shared" si="2"/>
        <v/>
      </c>
      <c r="N34" s="12" t="str">
        <f t="shared" si="2"/>
        <v/>
      </c>
      <c r="O34" s="18" t="str">
        <f t="shared" si="2"/>
        <v/>
      </c>
    </row>
    <row r="35" spans="1:15">
      <c r="A35" s="38"/>
      <c r="B35" s="36"/>
      <c r="C35" s="46"/>
      <c r="D35" s="12"/>
      <c r="E35" s="12" t="str">
        <f>IF(C35&lt;&gt;0,VLOOKUP($B35,'Room Details'!$A$4:$H$81,4,FALSE),"")</f>
        <v/>
      </c>
      <c r="F35" s="12" t="str">
        <f>IF(C35&lt;&gt;0,VLOOKUP($B35,'Room Details'!$A$4:$H$81,5,FALSE),"")</f>
        <v/>
      </c>
      <c r="G35" s="12" t="str">
        <f>IF(C35&lt;&gt;0,VLOOKUP($B35,'Room Details'!$A$4:$H$81,6,FALSE),"")</f>
        <v/>
      </c>
      <c r="H35" s="12" t="str">
        <f>IF(C35&lt;&gt;0,VLOOKUP($B35,'Room Details'!$A$4:$H$81,7,FALSE),"")</f>
        <v/>
      </c>
      <c r="I35" s="18" t="str">
        <f>IF(C35&lt;&gt;0,VLOOKUP($B35,'Room Details'!$A$4:$H$81,8,FALSE),"")</f>
        <v/>
      </c>
      <c r="J35" s="9"/>
      <c r="K35" s="17" t="str">
        <f t="shared" si="2"/>
        <v/>
      </c>
      <c r="L35" s="12" t="str">
        <f t="shared" si="2"/>
        <v/>
      </c>
      <c r="M35" s="12" t="str">
        <f t="shared" si="2"/>
        <v/>
      </c>
      <c r="N35" s="12" t="str">
        <f t="shared" si="2"/>
        <v/>
      </c>
      <c r="O35" s="18" t="str">
        <f t="shared" si="2"/>
        <v/>
      </c>
    </row>
    <row r="36" spans="1:15">
      <c r="A36" s="38"/>
      <c r="B36" s="36"/>
      <c r="C36" s="46"/>
      <c r="D36" s="12"/>
      <c r="E36" s="12" t="str">
        <f>IF(C36&lt;&gt;0,VLOOKUP($B36,'Room Details'!$A$4:$H$81,4,FALSE),"")</f>
        <v/>
      </c>
      <c r="F36" s="12" t="str">
        <f>IF(C36&lt;&gt;0,VLOOKUP($B36,'Room Details'!$A$4:$H$81,5,FALSE),"")</f>
        <v/>
      </c>
      <c r="G36" s="12" t="str">
        <f>IF(C36&lt;&gt;0,VLOOKUP($B36,'Room Details'!$A$4:$H$81,6,FALSE),"")</f>
        <v/>
      </c>
      <c r="H36" s="12" t="str">
        <f>IF(C36&lt;&gt;0,VLOOKUP($B36,'Room Details'!$A$4:$H$81,7,FALSE),"")</f>
        <v/>
      </c>
      <c r="I36" s="18" t="str">
        <f>IF(C36&lt;&gt;0,VLOOKUP($B36,'Room Details'!$A$4:$H$81,8,FALSE),"")</f>
        <v/>
      </c>
      <c r="J36" s="9"/>
      <c r="K36" s="17" t="str">
        <f t="shared" si="2"/>
        <v/>
      </c>
      <c r="L36" s="12" t="str">
        <f t="shared" si="2"/>
        <v/>
      </c>
      <c r="M36" s="12" t="str">
        <f t="shared" si="2"/>
        <v/>
      </c>
      <c r="N36" s="12" t="str">
        <f t="shared" si="2"/>
        <v/>
      </c>
      <c r="O36" s="18" t="str">
        <f t="shared" si="2"/>
        <v/>
      </c>
    </row>
    <row r="37" spans="1:15">
      <c r="A37" s="38"/>
      <c r="B37" s="36"/>
      <c r="C37" s="46"/>
      <c r="D37" s="12"/>
      <c r="E37" s="12" t="str">
        <f>IF(C37&lt;&gt;0,VLOOKUP($B37,'Room Details'!$A$4:$H$81,4,FALSE),"")</f>
        <v/>
      </c>
      <c r="F37" s="12" t="str">
        <f>IF(C37&lt;&gt;0,VLOOKUP($B37,'Room Details'!$A$4:$H$81,5,FALSE),"")</f>
        <v/>
      </c>
      <c r="G37" s="12" t="str">
        <f>IF(C37&lt;&gt;0,VLOOKUP($B37,'Room Details'!$A$4:$H$81,6,FALSE),"")</f>
        <v/>
      </c>
      <c r="H37" s="12" t="str">
        <f>IF(C37&lt;&gt;0,VLOOKUP($B37,'Room Details'!$A$4:$H$81,7,FALSE),"")</f>
        <v/>
      </c>
      <c r="I37" s="18" t="str">
        <f>IF(C37&lt;&gt;0,VLOOKUP($B37,'Room Details'!$A$4:$H$81,8,FALSE),"")</f>
        <v/>
      </c>
      <c r="J37" s="9"/>
      <c r="K37" s="17" t="str">
        <f t="shared" si="2"/>
        <v/>
      </c>
      <c r="L37" s="12" t="str">
        <f t="shared" si="2"/>
        <v/>
      </c>
      <c r="M37" s="12" t="str">
        <f t="shared" si="2"/>
        <v/>
      </c>
      <c r="N37" s="12" t="str">
        <f t="shared" si="2"/>
        <v/>
      </c>
      <c r="O37" s="18" t="str">
        <f t="shared" si="2"/>
        <v/>
      </c>
    </row>
    <row r="38" spans="1:15">
      <c r="A38" s="38"/>
      <c r="B38" s="36"/>
      <c r="C38" s="46"/>
      <c r="D38" s="12"/>
      <c r="E38" s="12" t="str">
        <f>IF(C38&lt;&gt;0,VLOOKUP($B38,'Room Details'!$A$4:$H$81,4,FALSE),"")</f>
        <v/>
      </c>
      <c r="F38" s="12" t="str">
        <f>IF(C38&lt;&gt;0,VLOOKUP($B38,'Room Details'!$A$4:$H$81,5,FALSE),"")</f>
        <v/>
      </c>
      <c r="G38" s="12" t="str">
        <f>IF(C38&lt;&gt;0,VLOOKUP($B38,'Room Details'!$A$4:$H$81,6,FALSE),"")</f>
        <v/>
      </c>
      <c r="H38" s="12" t="str">
        <f>IF(C38&lt;&gt;0,VLOOKUP($B38,'Room Details'!$A$4:$H$81,7,FALSE),"")</f>
        <v/>
      </c>
      <c r="I38" s="18" t="str">
        <f>IF(C38&lt;&gt;0,VLOOKUP($B38,'Room Details'!$A$4:$H$81,8,FALSE),"")</f>
        <v/>
      </c>
      <c r="J38" s="9"/>
      <c r="K38" s="17" t="str">
        <f t="shared" si="2"/>
        <v/>
      </c>
      <c r="L38" s="12" t="str">
        <f t="shared" si="2"/>
        <v/>
      </c>
      <c r="M38" s="12" t="str">
        <f t="shared" si="2"/>
        <v/>
      </c>
      <c r="N38" s="12" t="str">
        <f t="shared" si="2"/>
        <v/>
      </c>
      <c r="O38" s="18" t="str">
        <f t="shared" si="2"/>
        <v/>
      </c>
    </row>
    <row r="39" spans="1:15">
      <c r="A39" s="38"/>
      <c r="B39" s="36"/>
      <c r="C39" s="46"/>
      <c r="D39" s="12"/>
      <c r="E39" s="12" t="str">
        <f>IF(C39&lt;&gt;0,VLOOKUP($B39,'Room Details'!$A$4:$H$81,4,FALSE),"")</f>
        <v/>
      </c>
      <c r="F39" s="12" t="str">
        <f>IF(C39&lt;&gt;0,VLOOKUP($B39,'Room Details'!$A$4:$H$81,5,FALSE),"")</f>
        <v/>
      </c>
      <c r="G39" s="12" t="str">
        <f>IF(C39&lt;&gt;0,VLOOKUP($B39,'Room Details'!$A$4:$H$81,6,FALSE),"")</f>
        <v/>
      </c>
      <c r="H39" s="12" t="str">
        <f>IF(C39&lt;&gt;0,VLOOKUP($B39,'Room Details'!$A$4:$H$81,7,FALSE),"")</f>
        <v/>
      </c>
      <c r="I39" s="18" t="str">
        <f>IF(C39&lt;&gt;0,VLOOKUP($B39,'Room Details'!$A$4:$H$81,8,FALSE),"")</f>
        <v/>
      </c>
      <c r="J39" s="9"/>
      <c r="K39" s="17" t="str">
        <f t="shared" si="2"/>
        <v/>
      </c>
      <c r="L39" s="12" t="str">
        <f t="shared" si="2"/>
        <v/>
      </c>
      <c r="M39" s="12" t="str">
        <f t="shared" si="2"/>
        <v/>
      </c>
      <c r="N39" s="12" t="str">
        <f t="shared" si="2"/>
        <v/>
      </c>
      <c r="O39" s="18" t="str">
        <f t="shared" si="2"/>
        <v/>
      </c>
    </row>
    <row r="40" spans="1:15">
      <c r="A40" s="38"/>
      <c r="B40" s="36"/>
      <c r="C40" s="46"/>
      <c r="D40" s="12"/>
      <c r="E40" s="12" t="str">
        <f>IF(C40&lt;&gt;0,VLOOKUP($B40,'Room Details'!$A$4:$H$81,4,FALSE),"")</f>
        <v/>
      </c>
      <c r="F40" s="12" t="str">
        <f>IF(C40&lt;&gt;0,VLOOKUP($B40,'Room Details'!$A$4:$H$81,5,FALSE),"")</f>
        <v/>
      </c>
      <c r="G40" s="12" t="str">
        <f>IF(C40&lt;&gt;0,VLOOKUP($B40,'Room Details'!$A$4:$H$81,6,FALSE),"")</f>
        <v/>
      </c>
      <c r="H40" s="12" t="str">
        <f>IF(C40&lt;&gt;0,VLOOKUP($B40,'Room Details'!$A$4:$H$81,7,FALSE),"")</f>
        <v/>
      </c>
      <c r="I40" s="18" t="str">
        <f>IF(C40&lt;&gt;0,VLOOKUP($B40,'Room Details'!$A$4:$H$81,8,FALSE),"")</f>
        <v/>
      </c>
      <c r="J40" s="9"/>
      <c r="K40" s="17" t="str">
        <f t="shared" si="2"/>
        <v/>
      </c>
      <c r="L40" s="12" t="str">
        <f t="shared" si="2"/>
        <v/>
      </c>
      <c r="M40" s="12" t="str">
        <f t="shared" si="2"/>
        <v/>
      </c>
      <c r="N40" s="12" t="str">
        <f t="shared" si="2"/>
        <v/>
      </c>
      <c r="O40" s="18" t="str">
        <f t="shared" si="2"/>
        <v/>
      </c>
    </row>
    <row r="41" spans="1:15">
      <c r="A41" s="38"/>
      <c r="B41" s="36"/>
      <c r="C41" s="46"/>
      <c r="D41" s="12"/>
      <c r="E41" s="12" t="str">
        <f>IF(C41&lt;&gt;0,VLOOKUP($B41,'Room Details'!$A$4:$H$81,4,FALSE),"")</f>
        <v/>
      </c>
      <c r="F41" s="12" t="str">
        <f>IF(C41&lt;&gt;0,VLOOKUP($B41,'Room Details'!$A$4:$H$81,5,FALSE),"")</f>
        <v/>
      </c>
      <c r="G41" s="12" t="str">
        <f>IF(C41&lt;&gt;0,VLOOKUP($B41,'Room Details'!$A$4:$H$81,6,FALSE),"")</f>
        <v/>
      </c>
      <c r="H41" s="12" t="str">
        <f>IF(C41&lt;&gt;0,VLOOKUP($B41,'Room Details'!$A$4:$H$81,7,FALSE),"")</f>
        <v/>
      </c>
      <c r="I41" s="18" t="str">
        <f>IF(C41&lt;&gt;0,VLOOKUP($B41,'Room Details'!$A$4:$H$81,8,FALSE),"")</f>
        <v/>
      </c>
      <c r="J41" s="9"/>
      <c r="K41" s="17" t="str">
        <f t="shared" si="2"/>
        <v/>
      </c>
      <c r="L41" s="12" t="str">
        <f t="shared" si="2"/>
        <v/>
      </c>
      <c r="M41" s="12" t="str">
        <f t="shared" si="2"/>
        <v/>
      </c>
      <c r="N41" s="12" t="str">
        <f t="shared" si="2"/>
        <v/>
      </c>
      <c r="O41" s="18" t="str">
        <f t="shared" si="2"/>
        <v/>
      </c>
    </row>
    <row r="42" spans="1:15">
      <c r="A42" s="38"/>
      <c r="B42" s="36"/>
      <c r="C42" s="46"/>
      <c r="D42" s="12"/>
      <c r="E42" s="12" t="str">
        <f>IF(C42&lt;&gt;0,VLOOKUP($B42,'Room Details'!$A$4:$H$81,4,FALSE),"")</f>
        <v/>
      </c>
      <c r="F42" s="12" t="str">
        <f>IF(C42&lt;&gt;0,VLOOKUP($B42,'Room Details'!$A$4:$H$81,5,FALSE),"")</f>
        <v/>
      </c>
      <c r="G42" s="12" t="str">
        <f>IF(C42&lt;&gt;0,VLOOKUP($B42,'Room Details'!$A$4:$H$81,6,FALSE),"")</f>
        <v/>
      </c>
      <c r="H42" s="12" t="str">
        <f>IF(C42&lt;&gt;0,VLOOKUP($B42,'Room Details'!$A$4:$H$81,7,FALSE),"")</f>
        <v/>
      </c>
      <c r="I42" s="18" t="str">
        <f>IF(C42&lt;&gt;0,VLOOKUP($B42,'Room Details'!$A$4:$H$81,8,FALSE),"")</f>
        <v/>
      </c>
      <c r="J42" s="9"/>
      <c r="K42" s="17" t="str">
        <f t="shared" si="2"/>
        <v/>
      </c>
      <c r="L42" s="12" t="str">
        <f t="shared" si="2"/>
        <v/>
      </c>
      <c r="M42" s="12" t="str">
        <f t="shared" si="2"/>
        <v/>
      </c>
      <c r="N42" s="12" t="str">
        <f t="shared" si="2"/>
        <v/>
      </c>
      <c r="O42" s="18" t="str">
        <f t="shared" si="2"/>
        <v/>
      </c>
    </row>
    <row r="43" spans="1:15">
      <c r="A43" s="38"/>
      <c r="B43" s="36"/>
      <c r="C43" s="46"/>
      <c r="D43" s="12"/>
      <c r="E43" s="12" t="str">
        <f>IF(C43&lt;&gt;0,VLOOKUP($B43,'Room Details'!$A$4:$H$81,4,FALSE),"")</f>
        <v/>
      </c>
      <c r="F43" s="12" t="str">
        <f>IF(C43&lt;&gt;0,VLOOKUP($B43,'Room Details'!$A$4:$H$81,5,FALSE),"")</f>
        <v/>
      </c>
      <c r="G43" s="12" t="str">
        <f>IF(C43&lt;&gt;0,VLOOKUP($B43,'Room Details'!$A$4:$H$81,6,FALSE),"")</f>
        <v/>
      </c>
      <c r="H43" s="12" t="str">
        <f>IF(C43&lt;&gt;0,VLOOKUP($B43,'Room Details'!$A$4:$H$81,7,FALSE),"")</f>
        <v/>
      </c>
      <c r="I43" s="18" t="str">
        <f>IF(C43&lt;&gt;0,VLOOKUP($B43,'Room Details'!$A$4:$H$81,8,FALSE),"")</f>
        <v/>
      </c>
      <c r="J43" s="9"/>
      <c r="K43" s="17" t="str">
        <f t="shared" si="2"/>
        <v/>
      </c>
      <c r="L43" s="12" t="str">
        <f t="shared" si="2"/>
        <v/>
      </c>
      <c r="M43" s="12" t="str">
        <f t="shared" si="2"/>
        <v/>
      </c>
      <c r="N43" s="12" t="str">
        <f t="shared" si="2"/>
        <v/>
      </c>
      <c r="O43" s="18" t="str">
        <f t="shared" si="2"/>
        <v/>
      </c>
    </row>
    <row r="44" spans="1:15">
      <c r="A44" s="38"/>
      <c r="B44" s="36"/>
      <c r="C44" s="46"/>
      <c r="D44" s="12"/>
      <c r="E44" s="12" t="str">
        <f>IF(C44&lt;&gt;0,VLOOKUP($B44,'Room Details'!$A$4:$H$81,4,FALSE),"")</f>
        <v/>
      </c>
      <c r="F44" s="12" t="str">
        <f>IF(C44&lt;&gt;0,VLOOKUP($B44,'Room Details'!$A$4:$H$81,5,FALSE),"")</f>
        <v/>
      </c>
      <c r="G44" s="12" t="str">
        <f>IF(C44&lt;&gt;0,VLOOKUP($B44,'Room Details'!$A$4:$H$81,6,FALSE),"")</f>
        <v/>
      </c>
      <c r="H44" s="12" t="str">
        <f>IF(C44&lt;&gt;0,VLOOKUP($B44,'Room Details'!$A$4:$H$81,7,FALSE),"")</f>
        <v/>
      </c>
      <c r="I44" s="18" t="str">
        <f>IF(C44&lt;&gt;0,VLOOKUP($B44,'Room Details'!$A$4:$H$81,8,FALSE),"")</f>
        <v/>
      </c>
      <c r="J44" s="9"/>
      <c r="K44" s="17" t="str">
        <f t="shared" si="2"/>
        <v/>
      </c>
      <c r="L44" s="12" t="str">
        <f t="shared" si="2"/>
        <v/>
      </c>
      <c r="M44" s="12" t="str">
        <f t="shared" si="2"/>
        <v/>
      </c>
      <c r="N44" s="12" t="str">
        <f t="shared" si="2"/>
        <v/>
      </c>
      <c r="O44" s="18" t="str">
        <f t="shared" si="2"/>
        <v/>
      </c>
    </row>
    <row r="45" spans="1:15">
      <c r="A45" s="38"/>
      <c r="B45" s="36"/>
      <c r="C45" s="46"/>
      <c r="D45" s="12"/>
      <c r="E45" s="12" t="str">
        <f>IF(C45&lt;&gt;0,VLOOKUP($B45,'Room Details'!$A$4:$H$81,4,FALSE),"")</f>
        <v/>
      </c>
      <c r="F45" s="12" t="str">
        <f>IF(C45&lt;&gt;0,VLOOKUP($B45,'Room Details'!$A$4:$H$81,5,FALSE),"")</f>
        <v/>
      </c>
      <c r="G45" s="12" t="str">
        <f>IF(C45&lt;&gt;0,VLOOKUP($B45,'Room Details'!$A$4:$H$81,6,FALSE),"")</f>
        <v/>
      </c>
      <c r="H45" s="12" t="str">
        <f>IF(C45&lt;&gt;0,VLOOKUP($B45,'Room Details'!$A$4:$H$81,7,FALSE),"")</f>
        <v/>
      </c>
      <c r="I45" s="18" t="str">
        <f>IF(C45&lt;&gt;0,VLOOKUP($B45,'Room Details'!$A$4:$H$81,8,FALSE),"")</f>
        <v/>
      </c>
      <c r="J45" s="9"/>
      <c r="K45" s="17" t="str">
        <f t="shared" ref="K45:O60" si="3">IF($C45&lt;&gt;0,$C45*E45,"")</f>
        <v/>
      </c>
      <c r="L45" s="12" t="str">
        <f t="shared" si="3"/>
        <v/>
      </c>
      <c r="M45" s="12" t="str">
        <f t="shared" si="3"/>
        <v/>
      </c>
      <c r="N45" s="12" t="str">
        <f t="shared" si="3"/>
        <v/>
      </c>
      <c r="O45" s="18" t="str">
        <f t="shared" si="3"/>
        <v/>
      </c>
    </row>
    <row r="46" spans="1:15">
      <c r="A46" s="38"/>
      <c r="B46" s="36"/>
      <c r="C46" s="46"/>
      <c r="D46" s="12"/>
      <c r="E46" s="12" t="str">
        <f>IF(C46&lt;&gt;0,VLOOKUP($B46,'Room Details'!$A$4:$H$81,4,FALSE),"")</f>
        <v/>
      </c>
      <c r="F46" s="12" t="str">
        <f>IF(C46&lt;&gt;0,VLOOKUP($B46,'Room Details'!$A$4:$H$81,5,FALSE),"")</f>
        <v/>
      </c>
      <c r="G46" s="12" t="str">
        <f>IF(C46&lt;&gt;0,VLOOKUP($B46,'Room Details'!$A$4:$H$81,6,FALSE),"")</f>
        <v/>
      </c>
      <c r="H46" s="12" t="str">
        <f>IF(C46&lt;&gt;0,VLOOKUP($B46,'Room Details'!$A$4:$H$81,7,FALSE),"")</f>
        <v/>
      </c>
      <c r="I46" s="18" t="str">
        <f>IF(C46&lt;&gt;0,VLOOKUP($B46,'Room Details'!$A$4:$H$81,8,FALSE),"")</f>
        <v/>
      </c>
      <c r="J46" s="9"/>
      <c r="K46" s="17" t="str">
        <f t="shared" si="3"/>
        <v/>
      </c>
      <c r="L46" s="12" t="str">
        <f t="shared" si="3"/>
        <v/>
      </c>
      <c r="M46" s="12" t="str">
        <f t="shared" si="3"/>
        <v/>
      </c>
      <c r="N46" s="12" t="str">
        <f t="shared" si="3"/>
        <v/>
      </c>
      <c r="O46" s="18" t="str">
        <f t="shared" si="3"/>
        <v/>
      </c>
    </row>
    <row r="47" spans="1:15">
      <c r="A47" s="38"/>
      <c r="B47" s="36"/>
      <c r="C47" s="46"/>
      <c r="D47" s="12"/>
      <c r="E47" s="12" t="str">
        <f>IF(C47&lt;&gt;0,VLOOKUP($B47,'Room Details'!$A$4:$H$81,4,FALSE),"")</f>
        <v/>
      </c>
      <c r="F47" s="12" t="str">
        <f>IF(C47&lt;&gt;0,VLOOKUP($B47,'Room Details'!$A$4:$H$81,5,FALSE),"")</f>
        <v/>
      </c>
      <c r="G47" s="12" t="str">
        <f>IF(C47&lt;&gt;0,VLOOKUP($B47,'Room Details'!$A$4:$H$81,6,FALSE),"")</f>
        <v/>
      </c>
      <c r="H47" s="12" t="str">
        <f>IF(C47&lt;&gt;0,VLOOKUP($B47,'Room Details'!$A$4:$H$81,7,FALSE),"")</f>
        <v/>
      </c>
      <c r="I47" s="18" t="str">
        <f>IF(C47&lt;&gt;0,VLOOKUP($B47,'Room Details'!$A$4:$H$81,8,FALSE),"")</f>
        <v/>
      </c>
      <c r="J47" s="9"/>
      <c r="K47" s="17" t="str">
        <f t="shared" si="3"/>
        <v/>
      </c>
      <c r="L47" s="12" t="str">
        <f t="shared" si="3"/>
        <v/>
      </c>
      <c r="M47" s="12" t="str">
        <f t="shared" si="3"/>
        <v/>
      </c>
      <c r="N47" s="12" t="str">
        <f t="shared" si="3"/>
        <v/>
      </c>
      <c r="O47" s="18" t="str">
        <f t="shared" si="3"/>
        <v/>
      </c>
    </row>
    <row r="48" spans="1:15">
      <c r="A48" s="38"/>
      <c r="B48" s="36"/>
      <c r="C48" s="46"/>
      <c r="D48" s="12"/>
      <c r="E48" s="12" t="str">
        <f>IF(C48&lt;&gt;0,VLOOKUP($B48,'Room Details'!$A$4:$H$81,4,FALSE),"")</f>
        <v/>
      </c>
      <c r="F48" s="12" t="str">
        <f>IF(C48&lt;&gt;0,VLOOKUP($B48,'Room Details'!$A$4:$H$81,5,FALSE),"")</f>
        <v/>
      </c>
      <c r="G48" s="12" t="str">
        <f>IF(C48&lt;&gt;0,VLOOKUP($B48,'Room Details'!$A$4:$H$81,6,FALSE),"")</f>
        <v/>
      </c>
      <c r="H48" s="12" t="str">
        <f>IF(C48&lt;&gt;0,VLOOKUP($B48,'Room Details'!$A$4:$H$81,7,FALSE),"")</f>
        <v/>
      </c>
      <c r="I48" s="18" t="str">
        <f>IF(C48&lt;&gt;0,VLOOKUP($B48,'Room Details'!$A$4:$H$81,8,FALSE),"")</f>
        <v/>
      </c>
      <c r="J48" s="9"/>
      <c r="K48" s="17" t="str">
        <f t="shared" si="3"/>
        <v/>
      </c>
      <c r="L48" s="12" t="str">
        <f t="shared" si="3"/>
        <v/>
      </c>
      <c r="M48" s="12" t="str">
        <f t="shared" si="3"/>
        <v/>
      </c>
      <c r="N48" s="12" t="str">
        <f t="shared" si="3"/>
        <v/>
      </c>
      <c r="O48" s="18" t="str">
        <f t="shared" si="3"/>
        <v/>
      </c>
    </row>
    <row r="49" spans="1:15">
      <c r="A49" s="38"/>
      <c r="B49" s="36"/>
      <c r="C49" s="46"/>
      <c r="D49" s="12"/>
      <c r="E49" s="12" t="str">
        <f>IF(C49&lt;&gt;0,VLOOKUP($B49,'Room Details'!$A$4:$H$81,4,FALSE),"")</f>
        <v/>
      </c>
      <c r="F49" s="12" t="str">
        <f>IF(C49&lt;&gt;0,VLOOKUP($B49,'Room Details'!$A$4:$H$81,5,FALSE),"")</f>
        <v/>
      </c>
      <c r="G49" s="12" t="str">
        <f>IF(C49&lt;&gt;0,VLOOKUP($B49,'Room Details'!$A$4:$H$81,6,FALSE),"")</f>
        <v/>
      </c>
      <c r="H49" s="12" t="str">
        <f>IF(C49&lt;&gt;0,VLOOKUP($B49,'Room Details'!$A$4:$H$81,7,FALSE),"")</f>
        <v/>
      </c>
      <c r="I49" s="18" t="str">
        <f>IF(C49&lt;&gt;0,VLOOKUP($B49,'Room Details'!$A$4:$H$81,8,FALSE),"")</f>
        <v/>
      </c>
      <c r="J49" s="9"/>
      <c r="K49" s="17" t="str">
        <f t="shared" si="3"/>
        <v/>
      </c>
      <c r="L49" s="12" t="str">
        <f t="shared" si="3"/>
        <v/>
      </c>
      <c r="M49" s="12" t="str">
        <f t="shared" si="3"/>
        <v/>
      </c>
      <c r="N49" s="12" t="str">
        <f t="shared" si="3"/>
        <v/>
      </c>
      <c r="O49" s="18" t="str">
        <f t="shared" si="3"/>
        <v/>
      </c>
    </row>
    <row r="50" spans="1:15">
      <c r="A50" s="38"/>
      <c r="B50" s="36"/>
      <c r="C50" s="46"/>
      <c r="D50" s="12"/>
      <c r="E50" s="12" t="str">
        <f>IF(C50&lt;&gt;0,VLOOKUP($B50,'Room Details'!$A$4:$H$81,4,FALSE),"")</f>
        <v/>
      </c>
      <c r="F50" s="12" t="str">
        <f>IF(C50&lt;&gt;0,VLOOKUP($B50,'Room Details'!$A$4:$H$81,5,FALSE),"")</f>
        <v/>
      </c>
      <c r="G50" s="12" t="str">
        <f>IF(C50&lt;&gt;0,VLOOKUP($B50,'Room Details'!$A$4:$H$81,6,FALSE),"")</f>
        <v/>
      </c>
      <c r="H50" s="12" t="str">
        <f>IF(C50&lt;&gt;0,VLOOKUP($B50,'Room Details'!$A$4:$H$81,7,FALSE),"")</f>
        <v/>
      </c>
      <c r="I50" s="18" t="str">
        <f>IF(C50&lt;&gt;0,VLOOKUP($B50,'Room Details'!$A$4:$H$81,8,FALSE),"")</f>
        <v/>
      </c>
      <c r="J50" s="9"/>
      <c r="K50" s="17" t="str">
        <f t="shared" si="3"/>
        <v/>
      </c>
      <c r="L50" s="12" t="str">
        <f t="shared" si="3"/>
        <v/>
      </c>
      <c r="M50" s="12" t="str">
        <f t="shared" si="3"/>
        <v/>
      </c>
      <c r="N50" s="12" t="str">
        <f t="shared" si="3"/>
        <v/>
      </c>
      <c r="O50" s="18" t="str">
        <f t="shared" si="3"/>
        <v/>
      </c>
    </row>
    <row r="51" spans="1:15">
      <c r="A51" s="38"/>
      <c r="B51" s="36"/>
      <c r="C51" s="46"/>
      <c r="D51" s="12"/>
      <c r="E51" s="12" t="str">
        <f>IF(C51&lt;&gt;0,VLOOKUP($B51,'Room Details'!$A$4:$H$81,4,FALSE),"")</f>
        <v/>
      </c>
      <c r="F51" s="12" t="str">
        <f>IF(C51&lt;&gt;0,VLOOKUP($B51,'Room Details'!$A$4:$H$81,5,FALSE),"")</f>
        <v/>
      </c>
      <c r="G51" s="12" t="str">
        <f>IF(C51&lt;&gt;0,VLOOKUP($B51,'Room Details'!$A$4:$H$81,6,FALSE),"")</f>
        <v/>
      </c>
      <c r="H51" s="12" t="str">
        <f>IF(C51&lt;&gt;0,VLOOKUP($B51,'Room Details'!$A$4:$H$81,7,FALSE),"")</f>
        <v/>
      </c>
      <c r="I51" s="18" t="str">
        <f>IF(C51&lt;&gt;0,VLOOKUP($B51,'Room Details'!$A$4:$H$81,8,FALSE),"")</f>
        <v/>
      </c>
      <c r="J51" s="9"/>
      <c r="K51" s="17" t="str">
        <f t="shared" si="3"/>
        <v/>
      </c>
      <c r="L51" s="12" t="str">
        <f t="shared" si="3"/>
        <v/>
      </c>
      <c r="M51" s="12" t="str">
        <f t="shared" si="3"/>
        <v/>
      </c>
      <c r="N51" s="12" t="str">
        <f t="shared" si="3"/>
        <v/>
      </c>
      <c r="O51" s="18" t="str">
        <f t="shared" si="3"/>
        <v/>
      </c>
    </row>
    <row r="52" spans="1:15">
      <c r="A52" s="38"/>
      <c r="B52" s="36"/>
      <c r="C52" s="46"/>
      <c r="D52" s="12"/>
      <c r="E52" s="12" t="str">
        <f>IF(C52&lt;&gt;0,VLOOKUP($B52,'Room Details'!$A$4:$H$81,4,FALSE),"")</f>
        <v/>
      </c>
      <c r="F52" s="12" t="str">
        <f>IF(C52&lt;&gt;0,VLOOKUP($B52,'Room Details'!$A$4:$H$81,5,FALSE),"")</f>
        <v/>
      </c>
      <c r="G52" s="12" t="str">
        <f>IF(C52&lt;&gt;0,VLOOKUP($B52,'Room Details'!$A$4:$H$81,6,FALSE),"")</f>
        <v/>
      </c>
      <c r="H52" s="12" t="str">
        <f>IF(C52&lt;&gt;0,VLOOKUP($B52,'Room Details'!$A$4:$H$81,7,FALSE),"")</f>
        <v/>
      </c>
      <c r="I52" s="18" t="str">
        <f>IF(C52&lt;&gt;0,VLOOKUP($B52,'Room Details'!$A$4:$H$81,8,FALSE),"")</f>
        <v/>
      </c>
      <c r="J52" s="9"/>
      <c r="K52" s="17" t="str">
        <f t="shared" si="3"/>
        <v/>
      </c>
      <c r="L52" s="12" t="str">
        <f t="shared" si="3"/>
        <v/>
      </c>
      <c r="M52" s="12" t="str">
        <f t="shared" si="3"/>
        <v/>
      </c>
      <c r="N52" s="12" t="str">
        <f t="shared" si="3"/>
        <v/>
      </c>
      <c r="O52" s="18" t="str">
        <f t="shared" si="3"/>
        <v/>
      </c>
    </row>
    <row r="53" spans="1:15">
      <c r="A53" s="38"/>
      <c r="B53" s="36"/>
      <c r="C53" s="46"/>
      <c r="D53" s="12"/>
      <c r="E53" s="12" t="str">
        <f>IF(C53&lt;&gt;0,VLOOKUP($B53,'Room Details'!$A$4:$H$81,4,FALSE),"")</f>
        <v/>
      </c>
      <c r="F53" s="12" t="str">
        <f>IF(C53&lt;&gt;0,VLOOKUP($B53,'Room Details'!$A$4:$H$81,5,FALSE),"")</f>
        <v/>
      </c>
      <c r="G53" s="12" t="str">
        <f>IF(C53&lt;&gt;0,VLOOKUP($B53,'Room Details'!$A$4:$H$81,6,FALSE),"")</f>
        <v/>
      </c>
      <c r="H53" s="12" t="str">
        <f>IF(C53&lt;&gt;0,VLOOKUP($B53,'Room Details'!$A$4:$H$81,7,FALSE),"")</f>
        <v/>
      </c>
      <c r="I53" s="18" t="str">
        <f>IF(C53&lt;&gt;0,VLOOKUP($B53,'Room Details'!$A$4:$H$81,8,FALSE),"")</f>
        <v/>
      </c>
      <c r="J53" s="9"/>
      <c r="K53" s="17" t="str">
        <f t="shared" si="3"/>
        <v/>
      </c>
      <c r="L53" s="12" t="str">
        <f t="shared" si="3"/>
        <v/>
      </c>
      <c r="M53" s="12" t="str">
        <f t="shared" si="3"/>
        <v/>
      </c>
      <c r="N53" s="12" t="str">
        <f t="shared" si="3"/>
        <v/>
      </c>
      <c r="O53" s="18" t="str">
        <f t="shared" si="3"/>
        <v/>
      </c>
    </row>
    <row r="54" spans="1:15">
      <c r="A54" s="38"/>
      <c r="B54" s="36"/>
      <c r="C54" s="46"/>
      <c r="D54" s="12"/>
      <c r="E54" s="12" t="str">
        <f>IF(C54&lt;&gt;0,VLOOKUP($B54,'Room Details'!$A$4:$H$81,4,FALSE),"")</f>
        <v/>
      </c>
      <c r="F54" s="12" t="str">
        <f>IF(C54&lt;&gt;0,VLOOKUP($B54,'Room Details'!$A$4:$H$81,5,FALSE),"")</f>
        <v/>
      </c>
      <c r="G54" s="12" t="str">
        <f>IF(C54&lt;&gt;0,VLOOKUP($B54,'Room Details'!$A$4:$H$81,6,FALSE),"")</f>
        <v/>
      </c>
      <c r="H54" s="12" t="str">
        <f>IF(C54&lt;&gt;0,VLOOKUP($B54,'Room Details'!$A$4:$H$81,7,FALSE),"")</f>
        <v/>
      </c>
      <c r="I54" s="18" t="str">
        <f>IF(C54&lt;&gt;0,VLOOKUP($B54,'Room Details'!$A$4:$H$81,8,FALSE),"")</f>
        <v/>
      </c>
      <c r="J54" s="9"/>
      <c r="K54" s="17" t="str">
        <f t="shared" si="3"/>
        <v/>
      </c>
      <c r="L54" s="12" t="str">
        <f t="shared" si="3"/>
        <v/>
      </c>
      <c r="M54" s="12" t="str">
        <f t="shared" si="3"/>
        <v/>
      </c>
      <c r="N54" s="12" t="str">
        <f t="shared" si="3"/>
        <v/>
      </c>
      <c r="O54" s="18" t="str">
        <f t="shared" si="3"/>
        <v/>
      </c>
    </row>
    <row r="55" spans="1:15">
      <c r="A55" s="38"/>
      <c r="B55" s="36"/>
      <c r="C55" s="46"/>
      <c r="D55" s="12"/>
      <c r="E55" s="12" t="str">
        <f>IF(C55&lt;&gt;0,VLOOKUP($B55,'Room Details'!$A$4:$H$81,4,FALSE),"")</f>
        <v/>
      </c>
      <c r="F55" s="12" t="str">
        <f>IF(C55&lt;&gt;0,VLOOKUP($B55,'Room Details'!$A$4:$H$81,5,FALSE),"")</f>
        <v/>
      </c>
      <c r="G55" s="12" t="str">
        <f>IF(C55&lt;&gt;0,VLOOKUP($B55,'Room Details'!$A$4:$H$81,6,FALSE),"")</f>
        <v/>
      </c>
      <c r="H55" s="12" t="str">
        <f>IF(C55&lt;&gt;0,VLOOKUP($B55,'Room Details'!$A$4:$H$81,7,FALSE),"")</f>
        <v/>
      </c>
      <c r="I55" s="18" t="str">
        <f>IF(C55&lt;&gt;0,VLOOKUP($B55,'Room Details'!$A$4:$H$81,8,FALSE),"")</f>
        <v/>
      </c>
      <c r="J55" s="9"/>
      <c r="K55" s="17" t="str">
        <f t="shared" si="3"/>
        <v/>
      </c>
      <c r="L55" s="12" t="str">
        <f t="shared" si="3"/>
        <v/>
      </c>
      <c r="M55" s="12" t="str">
        <f t="shared" si="3"/>
        <v/>
      </c>
      <c r="N55" s="12" t="str">
        <f t="shared" si="3"/>
        <v/>
      </c>
      <c r="O55" s="18" t="str">
        <f t="shared" si="3"/>
        <v/>
      </c>
    </row>
    <row r="56" spans="1:15">
      <c r="A56" s="38"/>
      <c r="B56" s="36"/>
      <c r="C56" s="46"/>
      <c r="D56" s="12"/>
      <c r="E56" s="12" t="str">
        <f>IF(C56&lt;&gt;0,VLOOKUP($B56,'Room Details'!$A$4:$H$81,4,FALSE),"")</f>
        <v/>
      </c>
      <c r="F56" s="12" t="str">
        <f>IF(C56&lt;&gt;0,VLOOKUP($B56,'Room Details'!$A$4:$H$81,5,FALSE),"")</f>
        <v/>
      </c>
      <c r="G56" s="12" t="str">
        <f>IF(C56&lt;&gt;0,VLOOKUP($B56,'Room Details'!$A$4:$H$81,6,FALSE),"")</f>
        <v/>
      </c>
      <c r="H56" s="12" t="str">
        <f>IF(C56&lt;&gt;0,VLOOKUP($B56,'Room Details'!$A$4:$H$81,7,FALSE),"")</f>
        <v/>
      </c>
      <c r="I56" s="18" t="str">
        <f>IF(C56&lt;&gt;0,VLOOKUP($B56,'Room Details'!$A$4:$H$81,8,FALSE),"")</f>
        <v/>
      </c>
      <c r="J56" s="9"/>
      <c r="K56" s="17" t="str">
        <f t="shared" si="3"/>
        <v/>
      </c>
      <c r="L56" s="12" t="str">
        <f t="shared" si="3"/>
        <v/>
      </c>
      <c r="M56" s="12" t="str">
        <f t="shared" si="3"/>
        <v/>
      </c>
      <c r="N56" s="12" t="str">
        <f t="shared" si="3"/>
        <v/>
      </c>
      <c r="O56" s="18" t="str">
        <f t="shared" si="3"/>
        <v/>
      </c>
    </row>
    <row r="57" spans="1:15">
      <c r="A57" s="38"/>
      <c r="B57" s="36"/>
      <c r="C57" s="46"/>
      <c r="D57" s="12"/>
      <c r="E57" s="12" t="str">
        <f>IF(C57&lt;&gt;0,VLOOKUP($B57,'Room Details'!$A$4:$H$81,4,FALSE),"")</f>
        <v/>
      </c>
      <c r="F57" s="12" t="str">
        <f>IF(C57&lt;&gt;0,VLOOKUP($B57,'Room Details'!$A$4:$H$81,5,FALSE),"")</f>
        <v/>
      </c>
      <c r="G57" s="12" t="str">
        <f>IF(C57&lt;&gt;0,VLOOKUP($B57,'Room Details'!$A$4:$H$81,6,FALSE),"")</f>
        <v/>
      </c>
      <c r="H57" s="12" t="str">
        <f>IF(C57&lt;&gt;0,VLOOKUP($B57,'Room Details'!$A$4:$H$81,7,FALSE),"")</f>
        <v/>
      </c>
      <c r="I57" s="18" t="str">
        <f>IF(C57&lt;&gt;0,VLOOKUP($B57,'Room Details'!$A$4:$H$81,8,FALSE),"")</f>
        <v/>
      </c>
      <c r="J57" s="9"/>
      <c r="K57" s="17" t="str">
        <f t="shared" si="3"/>
        <v/>
      </c>
      <c r="L57" s="12" t="str">
        <f t="shared" si="3"/>
        <v/>
      </c>
      <c r="M57" s="12" t="str">
        <f t="shared" si="3"/>
        <v/>
      </c>
      <c r="N57" s="12" t="str">
        <f t="shared" si="3"/>
        <v/>
      </c>
      <c r="O57" s="18" t="str">
        <f t="shared" si="3"/>
        <v/>
      </c>
    </row>
    <row r="58" spans="1:15">
      <c r="A58" s="38"/>
      <c r="B58" s="36"/>
      <c r="C58" s="46"/>
      <c r="D58" s="12"/>
      <c r="E58" s="12" t="str">
        <f>IF(C58&lt;&gt;0,VLOOKUP($B58,'Room Details'!$A$4:$H$81,4,FALSE),"")</f>
        <v/>
      </c>
      <c r="F58" s="12" t="str">
        <f>IF(C58&lt;&gt;0,VLOOKUP($B58,'Room Details'!$A$4:$H$81,5,FALSE),"")</f>
        <v/>
      </c>
      <c r="G58" s="12" t="str">
        <f>IF(C58&lt;&gt;0,VLOOKUP($B58,'Room Details'!$A$4:$H$81,6,FALSE),"")</f>
        <v/>
      </c>
      <c r="H58" s="12" t="str">
        <f>IF(C58&lt;&gt;0,VLOOKUP($B58,'Room Details'!$A$4:$H$81,7,FALSE),"")</f>
        <v/>
      </c>
      <c r="I58" s="18" t="str">
        <f>IF(C58&lt;&gt;0,VLOOKUP($B58,'Room Details'!$A$4:$H$81,8,FALSE),"")</f>
        <v/>
      </c>
      <c r="J58" s="9"/>
      <c r="K58" s="17" t="str">
        <f t="shared" si="3"/>
        <v/>
      </c>
      <c r="L58" s="12" t="str">
        <f t="shared" si="3"/>
        <v/>
      </c>
      <c r="M58" s="12" t="str">
        <f t="shared" si="3"/>
        <v/>
      </c>
      <c r="N58" s="12" t="str">
        <f t="shared" si="3"/>
        <v/>
      </c>
      <c r="O58" s="18" t="str">
        <f t="shared" si="3"/>
        <v/>
      </c>
    </row>
    <row r="59" spans="1:15">
      <c r="A59" s="38"/>
      <c r="B59" s="36"/>
      <c r="C59" s="46"/>
      <c r="D59" s="12"/>
      <c r="E59" s="12" t="str">
        <f>IF(C59&lt;&gt;0,VLOOKUP($B59,'Room Details'!$A$4:$H$81,4,FALSE),"")</f>
        <v/>
      </c>
      <c r="F59" s="12" t="str">
        <f>IF(C59&lt;&gt;0,VLOOKUP($B59,'Room Details'!$A$4:$H$81,5,FALSE),"")</f>
        <v/>
      </c>
      <c r="G59" s="12" t="str">
        <f>IF(C59&lt;&gt;0,VLOOKUP($B59,'Room Details'!$A$4:$H$81,6,FALSE),"")</f>
        <v/>
      </c>
      <c r="H59" s="12" t="str">
        <f>IF(C59&lt;&gt;0,VLOOKUP($B59,'Room Details'!$A$4:$H$81,7,FALSE),"")</f>
        <v/>
      </c>
      <c r="I59" s="18" t="str">
        <f>IF(C59&lt;&gt;0,VLOOKUP($B59,'Room Details'!$A$4:$H$81,8,FALSE),"")</f>
        <v/>
      </c>
      <c r="J59" s="9"/>
      <c r="K59" s="17" t="str">
        <f t="shared" si="3"/>
        <v/>
      </c>
      <c r="L59" s="12" t="str">
        <f t="shared" si="3"/>
        <v/>
      </c>
      <c r="M59" s="12" t="str">
        <f t="shared" si="3"/>
        <v/>
      </c>
      <c r="N59" s="12" t="str">
        <f t="shared" si="3"/>
        <v/>
      </c>
      <c r="O59" s="18" t="str">
        <f t="shared" si="3"/>
        <v/>
      </c>
    </row>
    <row r="60" spans="1:15">
      <c r="A60" s="38"/>
      <c r="B60" s="36"/>
      <c r="C60" s="46"/>
      <c r="D60" s="12"/>
      <c r="E60" s="12" t="str">
        <f>IF(C60&lt;&gt;0,VLOOKUP($B60,'Room Details'!$A$4:$H$81,4,FALSE),"")</f>
        <v/>
      </c>
      <c r="F60" s="12" t="str">
        <f>IF(C60&lt;&gt;0,VLOOKUP($B60,'Room Details'!$A$4:$H$81,5,FALSE),"")</f>
        <v/>
      </c>
      <c r="G60" s="12" t="str">
        <f>IF(C60&lt;&gt;0,VLOOKUP($B60,'Room Details'!$A$4:$H$81,6,FALSE),"")</f>
        <v/>
      </c>
      <c r="H60" s="12" t="str">
        <f>IF(C60&lt;&gt;0,VLOOKUP($B60,'Room Details'!$A$4:$H$81,7,FALSE),"")</f>
        <v/>
      </c>
      <c r="I60" s="18" t="str">
        <f>IF(C60&lt;&gt;0,VLOOKUP($B60,'Room Details'!$A$4:$H$81,8,FALSE),"")</f>
        <v/>
      </c>
      <c r="J60" s="9"/>
      <c r="K60" s="17" t="str">
        <f t="shared" si="3"/>
        <v/>
      </c>
      <c r="L60" s="12" t="str">
        <f t="shared" si="3"/>
        <v/>
      </c>
      <c r="M60" s="12" t="str">
        <f t="shared" si="3"/>
        <v/>
      </c>
      <c r="N60" s="12" t="str">
        <f t="shared" si="3"/>
        <v/>
      </c>
      <c r="O60" s="18" t="str">
        <f t="shared" si="3"/>
        <v/>
      </c>
    </row>
    <row r="61" spans="1:15">
      <c r="A61" s="38"/>
      <c r="B61" s="36"/>
      <c r="C61" s="46"/>
      <c r="D61" s="12"/>
      <c r="E61" s="12" t="str">
        <f>IF(C61&lt;&gt;0,VLOOKUP($B61,'Room Details'!$A$4:$H$81,4,FALSE),"")</f>
        <v/>
      </c>
      <c r="F61" s="12" t="str">
        <f>IF(C61&lt;&gt;0,VLOOKUP($B61,'Room Details'!$A$4:$H$81,5,FALSE),"")</f>
        <v/>
      </c>
      <c r="G61" s="12" t="str">
        <f>IF(C61&lt;&gt;0,VLOOKUP($B61,'Room Details'!$A$4:$H$81,6,FALSE),"")</f>
        <v/>
      </c>
      <c r="H61" s="12" t="str">
        <f>IF(C61&lt;&gt;0,VLOOKUP($B61,'Room Details'!$A$4:$H$81,7,FALSE),"")</f>
        <v/>
      </c>
      <c r="I61" s="18" t="str">
        <f>IF(C61&lt;&gt;0,VLOOKUP($B61,'Room Details'!$A$4:$H$81,8,FALSE),"")</f>
        <v/>
      </c>
      <c r="J61" s="9"/>
      <c r="K61" s="17" t="str">
        <f t="shared" ref="K61:O83" si="4">IF($C61&lt;&gt;0,$C61*E61,"")</f>
        <v/>
      </c>
      <c r="L61" s="12" t="str">
        <f t="shared" si="4"/>
        <v/>
      </c>
      <c r="M61" s="12" t="str">
        <f t="shared" si="4"/>
        <v/>
      </c>
      <c r="N61" s="12" t="str">
        <f t="shared" si="4"/>
        <v/>
      </c>
      <c r="O61" s="18" t="str">
        <f t="shared" si="4"/>
        <v/>
      </c>
    </row>
    <row r="62" spans="1:15">
      <c r="A62" s="38"/>
      <c r="B62" s="36"/>
      <c r="C62" s="46"/>
      <c r="D62" s="12"/>
      <c r="E62" s="12" t="str">
        <f>IF(C62&lt;&gt;0,VLOOKUP($B62,'Room Details'!$A$4:$H$81,4,FALSE),"")</f>
        <v/>
      </c>
      <c r="F62" s="12" t="str">
        <f>IF(C62&lt;&gt;0,VLOOKUP($B62,'Room Details'!$A$4:$H$81,5,FALSE),"")</f>
        <v/>
      </c>
      <c r="G62" s="12" t="str">
        <f>IF(C62&lt;&gt;0,VLOOKUP($B62,'Room Details'!$A$4:$H$81,6,FALSE),"")</f>
        <v/>
      </c>
      <c r="H62" s="12" t="str">
        <f>IF(C62&lt;&gt;0,VLOOKUP($B62,'Room Details'!$A$4:$H$81,7,FALSE),"")</f>
        <v/>
      </c>
      <c r="I62" s="18" t="str">
        <f>IF(C62&lt;&gt;0,VLOOKUP($B62,'Room Details'!$A$4:$H$81,8,FALSE),"")</f>
        <v/>
      </c>
      <c r="J62" s="9"/>
      <c r="K62" s="17" t="str">
        <f t="shared" si="4"/>
        <v/>
      </c>
      <c r="L62" s="12" t="str">
        <f t="shared" si="4"/>
        <v/>
      </c>
      <c r="M62" s="12" t="str">
        <f t="shared" si="4"/>
        <v/>
      </c>
      <c r="N62" s="12" t="str">
        <f t="shared" si="4"/>
        <v/>
      </c>
      <c r="O62" s="18" t="str">
        <f t="shared" si="4"/>
        <v/>
      </c>
    </row>
    <row r="63" spans="1:15">
      <c r="A63" s="38"/>
      <c r="B63" s="36"/>
      <c r="C63" s="46"/>
      <c r="D63" s="12"/>
      <c r="E63" s="12" t="str">
        <f>IF(C63&lt;&gt;0,VLOOKUP($B63,'Room Details'!$A$4:$H$81,4,FALSE),"")</f>
        <v/>
      </c>
      <c r="F63" s="12" t="str">
        <f>IF(C63&lt;&gt;0,VLOOKUP($B63,'Room Details'!$A$4:$H$81,5,FALSE),"")</f>
        <v/>
      </c>
      <c r="G63" s="12" t="str">
        <f>IF(C63&lt;&gt;0,VLOOKUP($B63,'Room Details'!$A$4:$H$81,6,FALSE),"")</f>
        <v/>
      </c>
      <c r="H63" s="12" t="str">
        <f>IF(C63&lt;&gt;0,VLOOKUP($B63,'Room Details'!$A$4:$H$81,7,FALSE),"")</f>
        <v/>
      </c>
      <c r="I63" s="18" t="str">
        <f>IF(C63&lt;&gt;0,VLOOKUP($B63,'Room Details'!$A$4:$H$81,8,FALSE),"")</f>
        <v/>
      </c>
      <c r="J63" s="9"/>
      <c r="K63" s="17" t="str">
        <f t="shared" si="4"/>
        <v/>
      </c>
      <c r="L63" s="12" t="str">
        <f t="shared" si="4"/>
        <v/>
      </c>
      <c r="M63" s="12" t="str">
        <f t="shared" si="4"/>
        <v/>
      </c>
      <c r="N63" s="12" t="str">
        <f t="shared" si="4"/>
        <v/>
      </c>
      <c r="O63" s="18" t="str">
        <f t="shared" si="4"/>
        <v/>
      </c>
    </row>
    <row r="64" spans="1:15">
      <c r="A64" s="38"/>
      <c r="B64" s="36"/>
      <c r="C64" s="46"/>
      <c r="D64" s="12"/>
      <c r="E64" s="12" t="str">
        <f>IF(C64&lt;&gt;0,VLOOKUP($B64,'Room Details'!$A$4:$H$81,4,FALSE),"")</f>
        <v/>
      </c>
      <c r="F64" s="12" t="str">
        <f>IF(C64&lt;&gt;0,VLOOKUP($B64,'Room Details'!$A$4:$H$81,5,FALSE),"")</f>
        <v/>
      </c>
      <c r="G64" s="12" t="str">
        <f>IF(C64&lt;&gt;0,VLOOKUP($B64,'Room Details'!$A$4:$H$81,6,FALSE),"")</f>
        <v/>
      </c>
      <c r="H64" s="12" t="str">
        <f>IF(C64&lt;&gt;0,VLOOKUP($B64,'Room Details'!$A$4:$H$81,7,FALSE),"")</f>
        <v/>
      </c>
      <c r="I64" s="18" t="str">
        <f>IF(C64&lt;&gt;0,VLOOKUP($B64,'Room Details'!$A$4:$H$81,8,FALSE),"")</f>
        <v/>
      </c>
      <c r="J64" s="9"/>
      <c r="K64" s="17" t="str">
        <f t="shared" si="4"/>
        <v/>
      </c>
      <c r="L64" s="12" t="str">
        <f t="shared" si="4"/>
        <v/>
      </c>
      <c r="M64" s="12" t="str">
        <f t="shared" si="4"/>
        <v/>
      </c>
      <c r="N64" s="12" t="str">
        <f t="shared" si="4"/>
        <v/>
      </c>
      <c r="O64" s="18" t="str">
        <f t="shared" si="4"/>
        <v/>
      </c>
    </row>
    <row r="65" spans="1:15">
      <c r="A65" s="38"/>
      <c r="B65" s="36"/>
      <c r="C65" s="46"/>
      <c r="D65" s="12"/>
      <c r="E65" s="12" t="str">
        <f>IF(C65&lt;&gt;0,VLOOKUP($B65,'Room Details'!$A$4:$H$81,4,FALSE),"")</f>
        <v/>
      </c>
      <c r="F65" s="12" t="str">
        <f>IF(C65&lt;&gt;0,VLOOKUP($B65,'Room Details'!$A$4:$H$81,5,FALSE),"")</f>
        <v/>
      </c>
      <c r="G65" s="12" t="str">
        <f>IF(C65&lt;&gt;0,VLOOKUP($B65,'Room Details'!$A$4:$H$81,6,FALSE),"")</f>
        <v/>
      </c>
      <c r="H65" s="12" t="str">
        <f>IF(C65&lt;&gt;0,VLOOKUP($B65,'Room Details'!$A$4:$H$81,7,FALSE),"")</f>
        <v/>
      </c>
      <c r="I65" s="18" t="str">
        <f>IF(C65&lt;&gt;0,VLOOKUP($B65,'Room Details'!$A$4:$H$81,8,FALSE),"")</f>
        <v/>
      </c>
      <c r="J65" s="9"/>
      <c r="K65" s="17" t="str">
        <f t="shared" si="4"/>
        <v/>
      </c>
      <c r="L65" s="12" t="str">
        <f t="shared" si="4"/>
        <v/>
      </c>
      <c r="M65" s="12" t="str">
        <f t="shared" si="4"/>
        <v/>
      </c>
      <c r="N65" s="12" t="str">
        <f t="shared" si="4"/>
        <v/>
      </c>
      <c r="O65" s="18" t="str">
        <f t="shared" si="4"/>
        <v/>
      </c>
    </row>
    <row r="66" spans="1:15">
      <c r="A66" s="38"/>
      <c r="B66" s="36"/>
      <c r="C66" s="46"/>
      <c r="D66" s="12"/>
      <c r="E66" s="12" t="str">
        <f>IF(C66&lt;&gt;0,VLOOKUP($B66,'Room Details'!$A$4:$H$81,4,FALSE),"")</f>
        <v/>
      </c>
      <c r="F66" s="12" t="str">
        <f>IF(C66&lt;&gt;0,VLOOKUP($B66,'Room Details'!$A$4:$H$81,5,FALSE),"")</f>
        <v/>
      </c>
      <c r="G66" s="12" t="str">
        <f>IF(C66&lt;&gt;0,VLOOKUP($B66,'Room Details'!$A$4:$H$81,6,FALSE),"")</f>
        <v/>
      </c>
      <c r="H66" s="12" t="str">
        <f>IF(C66&lt;&gt;0,VLOOKUP($B66,'Room Details'!$A$4:$H$81,7,FALSE),"")</f>
        <v/>
      </c>
      <c r="I66" s="18" t="str">
        <f>IF(C66&lt;&gt;0,VLOOKUP($B66,'Room Details'!$A$4:$H$81,8,FALSE),"")</f>
        <v/>
      </c>
      <c r="J66" s="9"/>
      <c r="K66" s="17" t="str">
        <f t="shared" si="4"/>
        <v/>
      </c>
      <c r="L66" s="12" t="str">
        <f t="shared" si="4"/>
        <v/>
      </c>
      <c r="M66" s="12" t="str">
        <f t="shared" si="4"/>
        <v/>
      </c>
      <c r="N66" s="12" t="str">
        <f t="shared" si="4"/>
        <v/>
      </c>
      <c r="O66" s="18" t="str">
        <f t="shared" si="4"/>
        <v/>
      </c>
    </row>
    <row r="67" spans="1:15">
      <c r="A67" s="38"/>
      <c r="B67" s="36"/>
      <c r="C67" s="46"/>
      <c r="D67" s="12"/>
      <c r="E67" s="12" t="str">
        <f>IF(C67&lt;&gt;0,VLOOKUP($B67,'Room Details'!$A$4:$H$81,4,FALSE),"")</f>
        <v/>
      </c>
      <c r="F67" s="12" t="str">
        <f>IF(C67&lt;&gt;0,VLOOKUP($B67,'Room Details'!$A$4:$H$81,5,FALSE),"")</f>
        <v/>
      </c>
      <c r="G67" s="12" t="str">
        <f>IF(C67&lt;&gt;0,VLOOKUP($B67,'Room Details'!$A$4:$H$81,6,FALSE),"")</f>
        <v/>
      </c>
      <c r="H67" s="12" t="str">
        <f>IF(C67&lt;&gt;0,VLOOKUP($B67,'Room Details'!$A$4:$H$81,7,FALSE),"")</f>
        <v/>
      </c>
      <c r="I67" s="18" t="str">
        <f>IF(C67&lt;&gt;0,VLOOKUP($B67,'Room Details'!$A$4:$H$81,8,FALSE),"")</f>
        <v/>
      </c>
      <c r="J67" s="9"/>
      <c r="K67" s="17" t="str">
        <f t="shared" si="4"/>
        <v/>
      </c>
      <c r="L67" s="12" t="str">
        <f t="shared" si="4"/>
        <v/>
      </c>
      <c r="M67" s="12" t="str">
        <f t="shared" si="4"/>
        <v/>
      </c>
      <c r="N67" s="12" t="str">
        <f t="shared" si="4"/>
        <v/>
      </c>
      <c r="O67" s="18" t="str">
        <f t="shared" si="4"/>
        <v/>
      </c>
    </row>
    <row r="68" spans="1:15">
      <c r="A68" s="38"/>
      <c r="B68" s="36"/>
      <c r="C68" s="46"/>
      <c r="D68" s="12"/>
      <c r="E68" s="12" t="str">
        <f>IF(C68&lt;&gt;0,VLOOKUP($B68,'Room Details'!$A$4:$H$81,4,FALSE),"")</f>
        <v/>
      </c>
      <c r="F68" s="12" t="str">
        <f>IF(C68&lt;&gt;0,VLOOKUP($B68,'Room Details'!$A$4:$H$81,5,FALSE),"")</f>
        <v/>
      </c>
      <c r="G68" s="12" t="str">
        <f>IF(C68&lt;&gt;0,VLOOKUP($B68,'Room Details'!$A$4:$H$81,6,FALSE),"")</f>
        <v/>
      </c>
      <c r="H68" s="12" t="str">
        <f>IF(C68&lt;&gt;0,VLOOKUP($B68,'Room Details'!$A$4:$H$81,7,FALSE),"")</f>
        <v/>
      </c>
      <c r="I68" s="18" t="str">
        <f>IF(C68&lt;&gt;0,VLOOKUP($B68,'Room Details'!$A$4:$H$81,8,FALSE),"")</f>
        <v/>
      </c>
      <c r="J68" s="9"/>
      <c r="K68" s="17" t="str">
        <f t="shared" si="4"/>
        <v/>
      </c>
      <c r="L68" s="12" t="str">
        <f t="shared" si="4"/>
        <v/>
      </c>
      <c r="M68" s="12" t="str">
        <f t="shared" si="4"/>
        <v/>
      </c>
      <c r="N68" s="12" t="str">
        <f t="shared" si="4"/>
        <v/>
      </c>
      <c r="O68" s="18" t="str">
        <f t="shared" si="4"/>
        <v/>
      </c>
    </row>
    <row r="69" spans="1:15">
      <c r="A69" s="38"/>
      <c r="B69" s="36"/>
      <c r="C69" s="46"/>
      <c r="D69" s="12"/>
      <c r="E69" s="12" t="str">
        <f>IF(C69&lt;&gt;0,VLOOKUP($B69,'Room Details'!$A$4:$H$81,4,FALSE),"")</f>
        <v/>
      </c>
      <c r="F69" s="12" t="str">
        <f>IF(C69&lt;&gt;0,VLOOKUP($B69,'Room Details'!$A$4:$H$81,5,FALSE),"")</f>
        <v/>
      </c>
      <c r="G69" s="12" t="str">
        <f>IF(C69&lt;&gt;0,VLOOKUP($B69,'Room Details'!$A$4:$H$81,6,FALSE),"")</f>
        <v/>
      </c>
      <c r="H69" s="12" t="str">
        <f>IF(C69&lt;&gt;0,VLOOKUP($B69,'Room Details'!$A$4:$H$81,7,FALSE),"")</f>
        <v/>
      </c>
      <c r="I69" s="18" t="str">
        <f>IF(C69&lt;&gt;0,VLOOKUP($B69,'Room Details'!$A$4:$H$81,8,FALSE),"")</f>
        <v/>
      </c>
      <c r="J69" s="9"/>
      <c r="K69" s="17" t="str">
        <f t="shared" si="4"/>
        <v/>
      </c>
      <c r="L69" s="12" t="str">
        <f t="shared" si="4"/>
        <v/>
      </c>
      <c r="M69" s="12" t="str">
        <f t="shared" si="4"/>
        <v/>
      </c>
      <c r="N69" s="12" t="str">
        <f t="shared" si="4"/>
        <v/>
      </c>
      <c r="O69" s="18" t="str">
        <f t="shared" si="4"/>
        <v/>
      </c>
    </row>
    <row r="70" spans="1:15">
      <c r="A70" s="38"/>
      <c r="B70" s="36"/>
      <c r="C70" s="46"/>
      <c r="D70" s="12"/>
      <c r="E70" s="12" t="str">
        <f>IF(C70&lt;&gt;0,VLOOKUP($B70,'Room Details'!$A$4:$H$81,4,FALSE),"")</f>
        <v/>
      </c>
      <c r="F70" s="12" t="str">
        <f>IF(C70&lt;&gt;0,VLOOKUP($B70,'Room Details'!$A$4:$H$81,5,FALSE),"")</f>
        <v/>
      </c>
      <c r="G70" s="12" t="str">
        <f>IF(C70&lt;&gt;0,VLOOKUP($B70,'Room Details'!$A$4:$H$81,6,FALSE),"")</f>
        <v/>
      </c>
      <c r="H70" s="12" t="str">
        <f>IF(C70&lt;&gt;0,VLOOKUP($B70,'Room Details'!$A$4:$H$81,7,FALSE),"")</f>
        <v/>
      </c>
      <c r="I70" s="18" t="str">
        <f>IF(C70&lt;&gt;0,VLOOKUP($B70,'Room Details'!$A$4:$H$81,8,FALSE),"")</f>
        <v/>
      </c>
      <c r="J70" s="9"/>
      <c r="K70" s="17" t="str">
        <f t="shared" si="4"/>
        <v/>
      </c>
      <c r="L70" s="12" t="str">
        <f t="shared" si="4"/>
        <v/>
      </c>
      <c r="M70" s="12" t="str">
        <f t="shared" si="4"/>
        <v/>
      </c>
      <c r="N70" s="12" t="str">
        <f t="shared" si="4"/>
        <v/>
      </c>
      <c r="O70" s="18" t="str">
        <f t="shared" si="4"/>
        <v/>
      </c>
    </row>
    <row r="71" spans="1:15">
      <c r="A71" s="38"/>
      <c r="B71" s="36"/>
      <c r="C71" s="46"/>
      <c r="D71" s="12"/>
      <c r="E71" s="12" t="str">
        <f>IF(C71&lt;&gt;0,VLOOKUP($B71,'Room Details'!$A$4:$H$81,4,FALSE),"")</f>
        <v/>
      </c>
      <c r="F71" s="12" t="str">
        <f>IF(C71&lt;&gt;0,VLOOKUP($B71,'Room Details'!$A$4:$H$81,5,FALSE),"")</f>
        <v/>
      </c>
      <c r="G71" s="12" t="str">
        <f>IF(C71&lt;&gt;0,VLOOKUP($B71,'Room Details'!$A$4:$H$81,6,FALSE),"")</f>
        <v/>
      </c>
      <c r="H71" s="12" t="str">
        <f>IF(C71&lt;&gt;0,VLOOKUP($B71,'Room Details'!$A$4:$H$81,7,FALSE),"")</f>
        <v/>
      </c>
      <c r="I71" s="18" t="str">
        <f>IF(C71&lt;&gt;0,VLOOKUP($B71,'Room Details'!$A$4:$H$81,8,FALSE),"")</f>
        <v/>
      </c>
      <c r="J71" s="9"/>
      <c r="K71" s="17" t="str">
        <f t="shared" si="4"/>
        <v/>
      </c>
      <c r="L71" s="12" t="str">
        <f t="shared" si="4"/>
        <v/>
      </c>
      <c r="M71" s="12" t="str">
        <f t="shared" si="4"/>
        <v/>
      </c>
      <c r="N71" s="12" t="str">
        <f t="shared" si="4"/>
        <v/>
      </c>
      <c r="O71" s="18" t="str">
        <f t="shared" si="4"/>
        <v/>
      </c>
    </row>
    <row r="72" spans="1:15">
      <c r="A72" s="38"/>
      <c r="B72" s="36"/>
      <c r="C72" s="46"/>
      <c r="D72" s="12"/>
      <c r="E72" s="12" t="str">
        <f>IF(C72&lt;&gt;0,VLOOKUP($B72,'Room Details'!$A$4:$H$81,4,FALSE),"")</f>
        <v/>
      </c>
      <c r="F72" s="12" t="str">
        <f>IF(C72&lt;&gt;0,VLOOKUP($B72,'Room Details'!$A$4:$H$81,5,FALSE),"")</f>
        <v/>
      </c>
      <c r="G72" s="12" t="str">
        <f>IF(C72&lt;&gt;0,VLOOKUP($B72,'Room Details'!$A$4:$H$81,6,FALSE),"")</f>
        <v/>
      </c>
      <c r="H72" s="12" t="str">
        <f>IF(C72&lt;&gt;0,VLOOKUP($B72,'Room Details'!$A$4:$H$81,7,FALSE),"")</f>
        <v/>
      </c>
      <c r="I72" s="18" t="str">
        <f>IF(C72&lt;&gt;0,VLOOKUP($B72,'Room Details'!$A$4:$H$81,8,FALSE),"")</f>
        <v/>
      </c>
      <c r="J72" s="9"/>
      <c r="K72" s="17" t="str">
        <f t="shared" si="4"/>
        <v/>
      </c>
      <c r="L72" s="12" t="str">
        <f t="shared" si="4"/>
        <v/>
      </c>
      <c r="M72" s="12" t="str">
        <f t="shared" si="4"/>
        <v/>
      </c>
      <c r="N72" s="12" t="str">
        <f t="shared" si="4"/>
        <v/>
      </c>
      <c r="O72" s="18" t="str">
        <f t="shared" si="4"/>
        <v/>
      </c>
    </row>
    <row r="73" spans="1:15" ht="15.75" thickBot="1">
      <c r="A73" s="39"/>
      <c r="B73" s="37"/>
      <c r="C73" s="47"/>
      <c r="D73" s="22"/>
      <c r="E73" s="22" t="str">
        <f>IF(C73&lt;&gt;0,VLOOKUP($B73,'Room Details'!$A$4:$H$81,4,FALSE),"")</f>
        <v/>
      </c>
      <c r="F73" s="22" t="str">
        <f>IF(C73&lt;&gt;0,VLOOKUP($B73,'Room Details'!$A$4:$H$81,5,FALSE),"")</f>
        <v/>
      </c>
      <c r="G73" s="22" t="str">
        <f>IF(C73&lt;&gt;0,VLOOKUP($B73,'Room Details'!$A$4:$H$81,6,FALSE),"")</f>
        <v/>
      </c>
      <c r="H73" s="22" t="str">
        <f>IF(C73&lt;&gt;0,VLOOKUP($B73,'Room Details'!$A$4:$H$81,7,FALSE),"")</f>
        <v/>
      </c>
      <c r="I73" s="23" t="str">
        <f>IF(C73&lt;&gt;0,VLOOKUP($B73,'Room Details'!$A$4:$H$81,8,FALSE),"")</f>
        <v/>
      </c>
      <c r="J73" s="9"/>
      <c r="K73" s="34" t="str">
        <f t="shared" si="4"/>
        <v/>
      </c>
      <c r="L73" s="30" t="str">
        <f t="shared" si="4"/>
        <v/>
      </c>
      <c r="M73" s="30" t="str">
        <f t="shared" si="4"/>
        <v/>
      </c>
      <c r="N73" s="30" t="str">
        <f t="shared" si="4"/>
        <v/>
      </c>
      <c r="O73" s="35" t="str">
        <f t="shared" si="4"/>
        <v/>
      </c>
    </row>
    <row r="74" spans="1:15" ht="15.75" thickBot="1">
      <c r="B74" s="8"/>
      <c r="C74" s="9"/>
      <c r="D74" s="9"/>
      <c r="E74" s="9"/>
      <c r="F74" s="9"/>
      <c r="G74" s="9"/>
      <c r="H74" s="9"/>
      <c r="I74" s="10"/>
      <c r="J74" t="s">
        <v>122</v>
      </c>
      <c r="K74" s="27">
        <f>SUM(K12:K73)</f>
        <v>0</v>
      </c>
      <c r="L74" s="28">
        <f t="shared" ref="L74:O74" si="5">SUM(L12:L73)</f>
        <v>0</v>
      </c>
      <c r="M74" s="28">
        <f t="shared" si="5"/>
        <v>0</v>
      </c>
      <c r="N74" s="28">
        <f t="shared" si="5"/>
        <v>0</v>
      </c>
      <c r="O74" s="29">
        <f t="shared" si="5"/>
        <v>0</v>
      </c>
    </row>
    <row r="75" spans="1:15">
      <c r="B75" s="8" t="s">
        <v>10</v>
      </c>
      <c r="C75" s="38"/>
      <c r="D75" s="38"/>
      <c r="E75" s="38"/>
      <c r="F75" s="38"/>
      <c r="G75" s="38"/>
      <c r="H75" s="38"/>
      <c r="I75" s="43"/>
    </row>
    <row r="76" spans="1:15">
      <c r="B76" s="8"/>
      <c r="C76" s="38"/>
      <c r="D76" s="38"/>
      <c r="E76" s="38"/>
      <c r="F76" s="38"/>
      <c r="G76" s="38"/>
      <c r="H76" s="38"/>
      <c r="I76" s="43"/>
    </row>
    <row r="77" spans="1:15">
      <c r="B77" s="8"/>
      <c r="C77" s="38"/>
      <c r="D77" s="38"/>
      <c r="E77" s="38"/>
      <c r="F77" s="38"/>
      <c r="G77" s="38"/>
      <c r="H77" s="38"/>
      <c r="I77" s="43"/>
    </row>
    <row r="78" spans="1:15">
      <c r="B78" s="8" t="s">
        <v>11</v>
      </c>
      <c r="C78" s="38"/>
      <c r="D78" s="38"/>
      <c r="E78" s="38"/>
      <c r="F78" s="38"/>
      <c r="G78" s="38"/>
      <c r="H78" s="38"/>
      <c r="I78" s="43"/>
    </row>
    <row r="79" spans="1:15" ht="15.75" thickBot="1">
      <c r="B79" s="11" t="s">
        <v>12</v>
      </c>
      <c r="C79" s="44"/>
      <c r="D79" s="44"/>
      <c r="E79" s="44"/>
      <c r="F79" s="44"/>
      <c r="G79" s="44"/>
      <c r="H79" s="44"/>
      <c r="I79" s="45"/>
    </row>
  </sheetData>
  <sheetProtection sheet="1" objects="1" scenarios="1" selectLockedCells="1"/>
  <dataValidations count="1">
    <dataValidation type="list" allowBlank="1" showInputMessage="1" showErrorMessage="1" sqref="B12:B72">
      <formula1>'Room Details'!A$4:A$81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O39"/>
  <sheetViews>
    <sheetView workbookViewId="0">
      <selection activeCell="A6" sqref="A6:C33"/>
    </sheetView>
  </sheetViews>
  <sheetFormatPr defaultRowHeight="15"/>
  <cols>
    <col min="1" max="1" width="17.28515625" customWidth="1"/>
    <col min="2" max="2" width="18.7109375" customWidth="1"/>
    <col min="11" max="11" width="12.42578125" customWidth="1"/>
  </cols>
  <sheetData>
    <row r="1" spans="1:15" ht="15.75" thickBot="1"/>
    <row r="2" spans="1:15">
      <c r="B2" s="14"/>
      <c r="C2" s="6"/>
      <c r="D2" s="6"/>
      <c r="E2" s="6"/>
      <c r="F2" s="6"/>
      <c r="G2" s="6"/>
      <c r="H2" s="6"/>
      <c r="I2" s="7"/>
    </row>
    <row r="3" spans="1:15">
      <c r="B3" s="8"/>
      <c r="C3" s="9"/>
      <c r="D3" s="9"/>
      <c r="E3" s="9"/>
      <c r="F3" s="9"/>
      <c r="G3" s="9"/>
      <c r="H3" s="9"/>
      <c r="I3" s="10"/>
    </row>
    <row r="4" spans="1:15" ht="15.75" thickBot="1">
      <c r="B4" s="8"/>
      <c r="C4" s="9"/>
      <c r="D4" s="9"/>
      <c r="E4" s="9"/>
      <c r="F4" s="9"/>
      <c r="G4" s="13" t="s">
        <v>9</v>
      </c>
      <c r="H4" s="9"/>
      <c r="I4" s="10"/>
    </row>
    <row r="5" spans="1:15">
      <c r="A5" s="1" t="s">
        <v>5</v>
      </c>
      <c r="B5" s="15" t="s">
        <v>8</v>
      </c>
      <c r="C5" s="2" t="s">
        <v>6</v>
      </c>
      <c r="D5" s="2"/>
      <c r="E5" s="2" t="s">
        <v>7</v>
      </c>
      <c r="F5" s="2" t="s">
        <v>0</v>
      </c>
      <c r="G5" s="2" t="s">
        <v>2</v>
      </c>
      <c r="H5" s="2" t="s">
        <v>1</v>
      </c>
      <c r="I5" s="16" t="s">
        <v>3</v>
      </c>
      <c r="J5" s="19"/>
      <c r="K5" s="31" t="s">
        <v>7</v>
      </c>
      <c r="L5" s="32" t="s">
        <v>0</v>
      </c>
      <c r="M5" s="32" t="s">
        <v>2</v>
      </c>
      <c r="N5" s="32" t="s">
        <v>108</v>
      </c>
      <c r="O5" s="33" t="s">
        <v>3</v>
      </c>
    </row>
    <row r="6" spans="1:15">
      <c r="A6" s="39"/>
      <c r="B6" s="36"/>
      <c r="C6" s="46"/>
      <c r="D6" s="12"/>
      <c r="E6" s="12" t="str">
        <f>IF($C6&lt;&gt;0,VLOOKUP($B6,'Team Details'!$A$4:$G$25,3,FALSE),"")</f>
        <v/>
      </c>
      <c r="F6" s="12" t="str">
        <f>IF($C6&lt;&gt;0,VLOOKUP($B6,'Team Details'!$A$4:$G$25,4,FALSE),"")</f>
        <v/>
      </c>
      <c r="G6" s="12" t="str">
        <f>IF($C6&lt;&gt;0,VLOOKUP($B6,'Team Details'!$A$4:$G$25,5,FALSE),"")</f>
        <v/>
      </c>
      <c r="H6" s="12" t="str">
        <f>IF($C6&lt;&gt;0,VLOOKUP($B6,'Team Details'!$A$4:$G$25,6,FALSE),"")</f>
        <v/>
      </c>
      <c r="I6" s="18" t="str">
        <f>IF($C6&lt;&gt;0,VLOOKUP($B6,'Team Details'!$A$4:$G$25,7,FALSE),"")</f>
        <v/>
      </c>
      <c r="K6" s="17" t="str">
        <f>IF($C6&lt;&gt;0,E6*$C6,"")</f>
        <v/>
      </c>
      <c r="L6" s="12" t="str">
        <f>IF($C6&lt;&gt;0,F6*$C6,"")</f>
        <v/>
      </c>
      <c r="M6" s="12" t="str">
        <f>IF($C6&lt;&gt;0,G6*$C6,"")</f>
        <v/>
      </c>
      <c r="N6" s="12" t="str">
        <f>IF($C6&lt;&gt;0,H6*$C6,"")</f>
        <v/>
      </c>
      <c r="O6" s="18" t="str">
        <f>IF($C6&lt;&gt;0,I6*$C6,"")</f>
        <v/>
      </c>
    </row>
    <row r="7" spans="1:15">
      <c r="A7" s="39"/>
      <c r="B7" s="36"/>
      <c r="C7" s="46"/>
      <c r="D7" s="12"/>
      <c r="E7" s="12" t="str">
        <f>IF($C7&lt;&gt;0,VLOOKUP($B7,'Team Details'!$A$4:$G$25,3,FALSE),"")</f>
        <v/>
      </c>
      <c r="F7" s="12" t="str">
        <f>IF($C7&lt;&gt;0,VLOOKUP($B7,'Team Details'!$A$4:$G$25,4,FALSE),"")</f>
        <v/>
      </c>
      <c r="G7" s="12" t="str">
        <f>IF($C7&lt;&gt;0,VLOOKUP($B7,'Team Details'!$A$4:$G$25,5,FALSE),"")</f>
        <v/>
      </c>
      <c r="H7" s="12" t="str">
        <f>IF($C7&lt;&gt;0,VLOOKUP($B7,'Team Details'!$A$4:$G$25,6,FALSE),"")</f>
        <v/>
      </c>
      <c r="I7" s="18" t="str">
        <f>IF($C7&lt;&gt;0,VLOOKUP($B7,'Team Details'!$A$4:$G$25,7,FALSE),"")</f>
        <v/>
      </c>
      <c r="K7" s="17" t="str">
        <f>IF($C7&lt;&gt;0,E7*$C7,"")</f>
        <v/>
      </c>
      <c r="L7" s="12" t="str">
        <f>IF($C7&lt;&gt;0,F7*$C7,"")</f>
        <v/>
      </c>
      <c r="M7" s="12" t="str">
        <f>IF($C7&lt;&gt;0,G7*$C7,"")</f>
        <v/>
      </c>
      <c r="N7" s="12" t="str">
        <f>IF($C7&lt;&gt;0,H7*$C7,"")</f>
        <v/>
      </c>
      <c r="O7" s="18" t="str">
        <f>IF($C7&lt;&gt;0,I7*$C7,"")</f>
        <v/>
      </c>
    </row>
    <row r="8" spans="1:15">
      <c r="A8" s="39"/>
      <c r="B8" s="36"/>
      <c r="C8" s="46"/>
      <c r="D8" s="12"/>
      <c r="E8" s="12" t="str">
        <f>IF($C8&lt;&gt;0,VLOOKUP($B8,'Team Details'!$A$4:$G$25,3,FALSE),"")</f>
        <v/>
      </c>
      <c r="F8" s="12" t="str">
        <f>IF($C8&lt;&gt;0,VLOOKUP($B8,'Team Details'!$A$4:$G$25,4,FALSE),"")</f>
        <v/>
      </c>
      <c r="G8" s="12" t="str">
        <f>IF($C8&lt;&gt;0,VLOOKUP($B8,'Team Details'!$A$4:$G$25,5,FALSE),"")</f>
        <v/>
      </c>
      <c r="H8" s="12" t="str">
        <f>IF($C8&lt;&gt;0,VLOOKUP($B8,'Team Details'!$A$4:$G$25,6,FALSE),"")</f>
        <v/>
      </c>
      <c r="I8" s="18" t="str">
        <f>IF($C8&lt;&gt;0,VLOOKUP($B8,'Team Details'!$A$4:$G$25,7,FALSE),"")</f>
        <v/>
      </c>
      <c r="K8" s="17" t="str">
        <f>IF($C8&lt;&gt;0,E8*$C8,"")</f>
        <v/>
      </c>
      <c r="L8" s="12" t="str">
        <f>IF($C8&lt;&gt;0,F8*$C8,"")</f>
        <v/>
      </c>
      <c r="M8" s="12" t="str">
        <f>IF($C8&lt;&gt;0,G8*$C8,"")</f>
        <v/>
      </c>
      <c r="N8" s="12" t="str">
        <f>IF($C8&lt;&gt;0,H8*$C8,"")</f>
        <v/>
      </c>
      <c r="O8" s="18" t="str">
        <f>IF($C8&lt;&gt;0,I8*$C8,"")</f>
        <v/>
      </c>
    </row>
    <row r="9" spans="1:15">
      <c r="A9" s="39"/>
      <c r="B9" s="36"/>
      <c r="C9" s="46"/>
      <c r="D9" s="12"/>
      <c r="E9" s="12" t="str">
        <f>IF($C9&lt;&gt;0,VLOOKUP($B9,'Team Details'!$A$4:$G$25,3,FALSE),"")</f>
        <v/>
      </c>
      <c r="F9" s="12" t="str">
        <f>IF($C9&lt;&gt;0,VLOOKUP($B9,'Team Details'!$A$4:$G$25,4,FALSE),"")</f>
        <v/>
      </c>
      <c r="G9" s="12" t="str">
        <f>IF($C9&lt;&gt;0,VLOOKUP($B9,'Team Details'!$A$4:$G$25,5,FALSE),"")</f>
        <v/>
      </c>
      <c r="H9" s="12" t="str">
        <f>IF($C9&lt;&gt;0,VLOOKUP($B9,'Team Details'!$A$4:$G$25,6,FALSE),"")</f>
        <v/>
      </c>
      <c r="I9" s="18" t="str">
        <f>IF($C9&lt;&gt;0,VLOOKUP($B9,'Team Details'!$A$4:$G$25,7,FALSE),"")</f>
        <v/>
      </c>
      <c r="K9" s="17" t="str">
        <f>IF($C9&lt;&gt;0,E9*$C9,"")</f>
        <v/>
      </c>
      <c r="L9" s="12" t="str">
        <f>IF($C9&lt;&gt;0,F9*$C9,"")</f>
        <v/>
      </c>
      <c r="M9" s="12" t="str">
        <f>IF($C9&lt;&gt;0,G9*$C9,"")</f>
        <v/>
      </c>
      <c r="N9" s="12" t="str">
        <f>IF($C9&lt;&gt;0,H9*$C9,"")</f>
        <v/>
      </c>
      <c r="O9" s="18" t="str">
        <f>IF($C9&lt;&gt;0,I9*$C9,"")</f>
        <v/>
      </c>
    </row>
    <row r="10" spans="1:15">
      <c r="A10" s="39"/>
      <c r="B10" s="36"/>
      <c r="C10" s="46"/>
      <c r="D10" s="12"/>
      <c r="E10" s="12" t="str">
        <f>IF($C10&lt;&gt;0,VLOOKUP($B10,'Team Details'!$A$4:$G$25,3,FALSE),"")</f>
        <v/>
      </c>
      <c r="F10" s="12" t="str">
        <f>IF($C10&lt;&gt;0,VLOOKUP($B10,'Team Details'!$A$4:$G$25,4,FALSE),"")</f>
        <v/>
      </c>
      <c r="G10" s="12" t="str">
        <f>IF($C10&lt;&gt;0,VLOOKUP($B10,'Team Details'!$A$4:$G$25,5,FALSE),"")</f>
        <v/>
      </c>
      <c r="H10" s="12" t="str">
        <f>IF($C10&lt;&gt;0,VLOOKUP($B10,'Team Details'!$A$4:$G$25,6,FALSE),"")</f>
        <v/>
      </c>
      <c r="I10" s="18" t="str">
        <f>IF($C10&lt;&gt;0,VLOOKUP($B10,'Team Details'!$A$4:$G$25,7,FALSE),"")</f>
        <v/>
      </c>
      <c r="K10" s="17" t="str">
        <f>IF($C10&lt;&gt;0,E10*$C10,"")</f>
        <v/>
      </c>
      <c r="L10" s="12" t="str">
        <f>IF($C10&lt;&gt;0,F10*$C10,"")</f>
        <v/>
      </c>
      <c r="M10" s="12" t="str">
        <f>IF($C10&lt;&gt;0,G10*$C10,"")</f>
        <v/>
      </c>
      <c r="N10" s="12" t="str">
        <f>IF($C10&lt;&gt;0,H10*$C10,"")</f>
        <v/>
      </c>
      <c r="O10" s="18" t="str">
        <f>IF($C10&lt;&gt;0,I10*$C10,"")</f>
        <v/>
      </c>
    </row>
    <row r="11" spans="1:15">
      <c r="A11" s="39"/>
      <c r="B11" s="36"/>
      <c r="C11" s="46"/>
      <c r="D11" s="12"/>
      <c r="E11" s="12" t="str">
        <f>IF($C11&lt;&gt;0,VLOOKUP($B11,'Team Details'!$A$4:$G$25,3,FALSE),"")</f>
        <v/>
      </c>
      <c r="F11" s="12" t="str">
        <f>IF($C11&lt;&gt;0,VLOOKUP($B11,'Team Details'!$A$4:$G$25,4,FALSE),"")</f>
        <v/>
      </c>
      <c r="G11" s="12" t="str">
        <f>IF($C11&lt;&gt;0,VLOOKUP($B11,'Team Details'!$A$4:$G$25,5,FALSE),"")</f>
        <v/>
      </c>
      <c r="H11" s="12" t="str">
        <f>IF($C11&lt;&gt;0,VLOOKUP($B11,'Team Details'!$A$4:$G$25,6,FALSE),"")</f>
        <v/>
      </c>
      <c r="I11" s="18" t="str">
        <f>IF($C11&lt;&gt;0,VLOOKUP($B11,'Team Details'!$A$4:$G$25,7,FALSE),"")</f>
        <v/>
      </c>
      <c r="K11" s="17" t="str">
        <f>IF($C11&lt;&gt;0,E11*$C11,"")</f>
        <v/>
      </c>
      <c r="L11" s="12" t="str">
        <f>IF($C11&lt;&gt;0,F11*$C11,"")</f>
        <v/>
      </c>
      <c r="M11" s="12" t="str">
        <f>IF($C11&lt;&gt;0,G11*$C11,"")</f>
        <v/>
      </c>
      <c r="N11" s="12" t="str">
        <f>IF($C11&lt;&gt;0,H11*$C11,"")</f>
        <v/>
      </c>
      <c r="O11" s="18" t="str">
        <f>IF($C11&lt;&gt;0,I11*$C11,"")</f>
        <v/>
      </c>
    </row>
    <row r="12" spans="1:15">
      <c r="A12" s="39"/>
      <c r="B12" s="36"/>
      <c r="C12" s="46"/>
      <c r="D12" s="12"/>
      <c r="E12" s="12" t="str">
        <f>IF($C12&lt;&gt;0,VLOOKUP($B12,'Team Details'!$A$4:$G$25,3,FALSE),"")</f>
        <v/>
      </c>
      <c r="F12" s="12" t="str">
        <f>IF($C12&lt;&gt;0,VLOOKUP($B12,'Team Details'!$A$4:$G$25,4,FALSE),"")</f>
        <v/>
      </c>
      <c r="G12" s="12" t="str">
        <f>IF($C12&lt;&gt;0,VLOOKUP($B12,'Team Details'!$A$4:$G$25,5,FALSE),"")</f>
        <v/>
      </c>
      <c r="H12" s="12" t="str">
        <f>IF($C12&lt;&gt;0,VLOOKUP($B12,'Team Details'!$A$4:$G$25,6,FALSE),"")</f>
        <v/>
      </c>
      <c r="I12" s="18" t="str">
        <f>IF($C12&lt;&gt;0,VLOOKUP($B12,'Team Details'!$A$4:$G$25,7,FALSE),"")</f>
        <v/>
      </c>
      <c r="K12" s="17" t="str">
        <f>IF($C12&lt;&gt;0,E12*$C12,"")</f>
        <v/>
      </c>
      <c r="L12" s="12" t="str">
        <f>IF($C12&lt;&gt;0,F12*$C12,"")</f>
        <v/>
      </c>
      <c r="M12" s="12" t="str">
        <f>IF($C12&lt;&gt;0,G12*$C12,"")</f>
        <v/>
      </c>
      <c r="N12" s="12" t="str">
        <f>IF($C12&lt;&gt;0,H12*$C12,"")</f>
        <v/>
      </c>
      <c r="O12" s="18" t="str">
        <f>IF($C12&lt;&gt;0,I12*$C12,"")</f>
        <v/>
      </c>
    </row>
    <row r="13" spans="1:15">
      <c r="A13" s="39"/>
      <c r="B13" s="36"/>
      <c r="C13" s="46"/>
      <c r="D13" s="12"/>
      <c r="E13" s="12" t="str">
        <f>IF($C13&lt;&gt;0,VLOOKUP($B13,'Team Details'!$A$4:$G$25,3,FALSE),"")</f>
        <v/>
      </c>
      <c r="F13" s="12" t="str">
        <f>IF($C13&lt;&gt;0,VLOOKUP($B13,'Team Details'!$A$4:$G$25,4,FALSE),"")</f>
        <v/>
      </c>
      <c r="G13" s="12" t="str">
        <f>IF($C13&lt;&gt;0,VLOOKUP($B13,'Team Details'!$A$4:$G$25,5,FALSE),"")</f>
        <v/>
      </c>
      <c r="H13" s="12" t="str">
        <f>IF($C13&lt;&gt;0,VLOOKUP($B13,'Team Details'!$A$4:$G$25,6,FALSE),"")</f>
        <v/>
      </c>
      <c r="I13" s="18" t="str">
        <f>IF($C13&lt;&gt;0,VLOOKUP($B13,'Team Details'!$A$4:$G$25,7,FALSE),"")</f>
        <v/>
      </c>
      <c r="K13" s="17" t="str">
        <f>IF($C13&lt;&gt;0,E13*$C13,"")</f>
        <v/>
      </c>
      <c r="L13" s="12" t="str">
        <f>IF($C13&lt;&gt;0,F13*$C13,"")</f>
        <v/>
      </c>
      <c r="M13" s="12" t="str">
        <f>IF($C13&lt;&gt;0,G13*$C13,"")</f>
        <v/>
      </c>
      <c r="N13" s="12" t="str">
        <f>IF($C13&lt;&gt;0,H13*$C13,"")</f>
        <v/>
      </c>
      <c r="O13" s="18" t="str">
        <f>IF($C13&lt;&gt;0,I13*$C13,"")</f>
        <v/>
      </c>
    </row>
    <row r="14" spans="1:15">
      <c r="A14" s="39"/>
      <c r="B14" s="36"/>
      <c r="C14" s="46"/>
      <c r="D14" s="12"/>
      <c r="E14" s="12" t="str">
        <f>IF($C14&lt;&gt;0,VLOOKUP($B14,'Team Details'!$A$4:$G$25,3,FALSE),"")</f>
        <v/>
      </c>
      <c r="F14" s="12" t="str">
        <f>IF($C14&lt;&gt;0,VLOOKUP($B14,'Team Details'!$A$4:$G$25,4,FALSE),"")</f>
        <v/>
      </c>
      <c r="G14" s="12" t="str">
        <f>IF($C14&lt;&gt;0,VLOOKUP($B14,'Team Details'!$A$4:$G$25,5,FALSE),"")</f>
        <v/>
      </c>
      <c r="H14" s="12" t="str">
        <f>IF($C14&lt;&gt;0,VLOOKUP($B14,'Team Details'!$A$4:$G$25,6,FALSE),"")</f>
        <v/>
      </c>
      <c r="I14" s="18" t="str">
        <f>IF($C14&lt;&gt;0,VLOOKUP($B14,'Team Details'!$A$4:$G$25,7,FALSE),"")</f>
        <v/>
      </c>
      <c r="K14" s="17" t="str">
        <f>IF($C14&lt;&gt;0,E14*$C14,"")</f>
        <v/>
      </c>
      <c r="L14" s="12" t="str">
        <f>IF($C14&lt;&gt;0,F14*$C14,"")</f>
        <v/>
      </c>
      <c r="M14" s="12" t="str">
        <f>IF($C14&lt;&gt;0,G14*$C14,"")</f>
        <v/>
      </c>
      <c r="N14" s="12" t="str">
        <f>IF($C14&lt;&gt;0,H14*$C14,"")</f>
        <v/>
      </c>
      <c r="O14" s="18" t="str">
        <f>IF($C14&lt;&gt;0,I14*$C14,"")</f>
        <v/>
      </c>
    </row>
    <row r="15" spans="1:15">
      <c r="A15" s="39"/>
      <c r="B15" s="36"/>
      <c r="C15" s="46"/>
      <c r="D15" s="12"/>
      <c r="E15" s="12" t="str">
        <f>IF($C15&lt;&gt;0,VLOOKUP($B15,'Team Details'!$A$4:$G$25,3,FALSE),"")</f>
        <v/>
      </c>
      <c r="F15" s="12" t="str">
        <f>IF($C15&lt;&gt;0,VLOOKUP($B15,'Team Details'!$A$4:$G$25,4,FALSE),"")</f>
        <v/>
      </c>
      <c r="G15" s="12" t="str">
        <f>IF($C15&lt;&gt;0,VLOOKUP($B15,'Team Details'!$A$4:$G$25,5,FALSE),"")</f>
        <v/>
      </c>
      <c r="H15" s="12" t="str">
        <f>IF($C15&lt;&gt;0,VLOOKUP($B15,'Team Details'!$A$4:$G$25,6,FALSE),"")</f>
        <v/>
      </c>
      <c r="I15" s="18" t="str">
        <f>IF($C15&lt;&gt;0,VLOOKUP($B15,'Team Details'!$A$4:$G$25,7,FALSE),"")</f>
        <v/>
      </c>
      <c r="K15" s="17" t="str">
        <f>IF($C15&lt;&gt;0,E15*$C15,"")</f>
        <v/>
      </c>
      <c r="L15" s="12" t="str">
        <f>IF($C15&lt;&gt;0,F15*$C15,"")</f>
        <v/>
      </c>
      <c r="M15" s="12" t="str">
        <f>IF($C15&lt;&gt;0,G15*$C15,"")</f>
        <v/>
      </c>
      <c r="N15" s="12" t="str">
        <f>IF($C15&lt;&gt;0,H15*$C15,"")</f>
        <v/>
      </c>
      <c r="O15" s="18" t="str">
        <f>IF($C15&lt;&gt;0,I15*$C15,"")</f>
        <v/>
      </c>
    </row>
    <row r="16" spans="1:15">
      <c r="A16" s="39"/>
      <c r="B16" s="36"/>
      <c r="C16" s="46"/>
      <c r="D16" s="12"/>
      <c r="E16" s="12" t="str">
        <f>IF($C16&lt;&gt;0,VLOOKUP($B16,'Team Details'!$A$4:$G$25,3,FALSE),"")</f>
        <v/>
      </c>
      <c r="F16" s="12" t="str">
        <f>IF($C16&lt;&gt;0,VLOOKUP($B16,'Team Details'!$A$4:$G$25,4,FALSE),"")</f>
        <v/>
      </c>
      <c r="G16" s="12" t="str">
        <f>IF($C16&lt;&gt;0,VLOOKUP($B16,'Team Details'!$A$4:$G$25,5,FALSE),"")</f>
        <v/>
      </c>
      <c r="H16" s="12" t="str">
        <f>IF($C16&lt;&gt;0,VLOOKUP($B16,'Team Details'!$A$4:$G$25,6,FALSE),"")</f>
        <v/>
      </c>
      <c r="I16" s="18" t="str">
        <f>IF($C16&lt;&gt;0,VLOOKUP($B16,'Team Details'!$A$4:$G$25,7,FALSE),"")</f>
        <v/>
      </c>
      <c r="K16" s="17" t="str">
        <f>IF($C16&lt;&gt;0,E16*$C16,"")</f>
        <v/>
      </c>
      <c r="L16" s="12" t="str">
        <f>IF($C16&lt;&gt;0,F16*$C16,"")</f>
        <v/>
      </c>
      <c r="M16" s="12" t="str">
        <f>IF($C16&lt;&gt;0,G16*$C16,"")</f>
        <v/>
      </c>
      <c r="N16" s="12" t="str">
        <f>IF($C16&lt;&gt;0,H16*$C16,"")</f>
        <v/>
      </c>
      <c r="O16" s="18" t="str">
        <f>IF($C16&lt;&gt;0,I16*$C16,"")</f>
        <v/>
      </c>
    </row>
    <row r="17" spans="1:15">
      <c r="A17" s="39"/>
      <c r="B17" s="36"/>
      <c r="C17" s="46"/>
      <c r="D17" s="12"/>
      <c r="E17" s="12" t="str">
        <f>IF($C17&lt;&gt;0,VLOOKUP($B17,'Team Details'!$A$4:$G$25,3,FALSE),"")</f>
        <v/>
      </c>
      <c r="F17" s="12" t="str">
        <f>IF($C17&lt;&gt;0,VLOOKUP($B17,'Team Details'!$A$4:$G$25,4,FALSE),"")</f>
        <v/>
      </c>
      <c r="G17" s="12" t="str">
        <f>IF($C17&lt;&gt;0,VLOOKUP($B17,'Team Details'!$A$4:$G$25,5,FALSE),"")</f>
        <v/>
      </c>
      <c r="H17" s="12" t="str">
        <f>IF($C17&lt;&gt;0,VLOOKUP($B17,'Team Details'!$A$4:$G$25,6,FALSE),"")</f>
        <v/>
      </c>
      <c r="I17" s="18" t="str">
        <f>IF($C17&lt;&gt;0,VLOOKUP($B17,'Team Details'!$A$4:$G$25,7,FALSE),"")</f>
        <v/>
      </c>
      <c r="K17" s="17" t="str">
        <f>IF($C17&lt;&gt;0,E17*$C17,"")</f>
        <v/>
      </c>
      <c r="L17" s="12" t="str">
        <f>IF($C17&lt;&gt;0,F17*$C17,"")</f>
        <v/>
      </c>
      <c r="M17" s="12" t="str">
        <f>IF($C17&lt;&gt;0,G17*$C17,"")</f>
        <v/>
      </c>
      <c r="N17" s="12" t="str">
        <f>IF($C17&lt;&gt;0,H17*$C17,"")</f>
        <v/>
      </c>
      <c r="O17" s="18" t="str">
        <f>IF($C17&lt;&gt;0,I17*$C17,"")</f>
        <v/>
      </c>
    </row>
    <row r="18" spans="1:15">
      <c r="A18" s="39"/>
      <c r="B18" s="36"/>
      <c r="C18" s="46"/>
      <c r="D18" s="12"/>
      <c r="E18" s="12" t="str">
        <f>IF($C18&lt;&gt;0,VLOOKUP($B18,'Team Details'!$A$4:$G$25,3,FALSE),"")</f>
        <v/>
      </c>
      <c r="F18" s="12" t="str">
        <f>IF($C18&lt;&gt;0,VLOOKUP($B18,'Team Details'!$A$4:$G$25,4,FALSE),"")</f>
        <v/>
      </c>
      <c r="G18" s="12" t="str">
        <f>IF($C18&lt;&gt;0,VLOOKUP($B18,'Team Details'!$A$4:$G$25,5,FALSE),"")</f>
        <v/>
      </c>
      <c r="H18" s="12" t="str">
        <f>IF($C18&lt;&gt;0,VLOOKUP($B18,'Team Details'!$A$4:$G$25,6,FALSE),"")</f>
        <v/>
      </c>
      <c r="I18" s="18" t="str">
        <f>IF($C18&lt;&gt;0,VLOOKUP($B18,'Team Details'!$A$4:$G$25,7,FALSE),"")</f>
        <v/>
      </c>
      <c r="K18" s="17" t="str">
        <f>IF($C18&lt;&gt;0,E18*$C18,"")</f>
        <v/>
      </c>
      <c r="L18" s="12" t="str">
        <f>IF($C18&lt;&gt;0,F18*$C18,"")</f>
        <v/>
      </c>
      <c r="M18" s="12" t="str">
        <f>IF($C18&lt;&gt;0,G18*$C18,"")</f>
        <v/>
      </c>
      <c r="N18" s="12" t="str">
        <f>IF($C18&lt;&gt;0,H18*$C18,"")</f>
        <v/>
      </c>
      <c r="O18" s="18" t="str">
        <f>IF($C18&lt;&gt;0,I18*$C18,"")</f>
        <v/>
      </c>
    </row>
    <row r="19" spans="1:15">
      <c r="A19" s="39"/>
      <c r="B19" s="36"/>
      <c r="C19" s="46"/>
      <c r="D19" s="12"/>
      <c r="E19" s="12" t="str">
        <f>IF($C19&lt;&gt;0,VLOOKUP($B19,'Team Details'!$A$4:$G$25,3,FALSE),"")</f>
        <v/>
      </c>
      <c r="F19" s="12" t="str">
        <f>IF($C19&lt;&gt;0,VLOOKUP($B19,'Team Details'!$A$4:$G$25,4,FALSE),"")</f>
        <v/>
      </c>
      <c r="G19" s="12" t="str">
        <f>IF($C19&lt;&gt;0,VLOOKUP($B19,'Team Details'!$A$4:$G$25,5,FALSE),"")</f>
        <v/>
      </c>
      <c r="H19" s="12" t="str">
        <f>IF($C19&lt;&gt;0,VLOOKUP($B19,'Team Details'!$A$4:$G$25,6,FALSE),"")</f>
        <v/>
      </c>
      <c r="I19" s="18" t="str">
        <f>IF($C19&lt;&gt;0,VLOOKUP($B19,'Team Details'!$A$4:$G$25,7,FALSE),"")</f>
        <v/>
      </c>
      <c r="K19" s="17" t="str">
        <f>IF($C19&lt;&gt;0,E19*$C19,"")</f>
        <v/>
      </c>
      <c r="L19" s="12" t="str">
        <f>IF($C19&lt;&gt;0,F19*$C19,"")</f>
        <v/>
      </c>
      <c r="M19" s="12" t="str">
        <f>IF($C19&lt;&gt;0,G19*$C19,"")</f>
        <v/>
      </c>
      <c r="N19" s="12" t="str">
        <f>IF($C19&lt;&gt;0,H19*$C19,"")</f>
        <v/>
      </c>
      <c r="O19" s="18" t="str">
        <f>IF($C19&lt;&gt;0,I19*$C19,"")</f>
        <v/>
      </c>
    </row>
    <row r="20" spans="1:15">
      <c r="A20" s="39"/>
      <c r="B20" s="36"/>
      <c r="C20" s="46"/>
      <c r="D20" s="12"/>
      <c r="E20" s="12" t="str">
        <f>IF($C20&lt;&gt;0,VLOOKUP($B20,'Team Details'!$A$4:$G$25,3,FALSE),"")</f>
        <v/>
      </c>
      <c r="F20" s="12" t="str">
        <f>IF($C20&lt;&gt;0,VLOOKUP($B20,'Team Details'!$A$4:$G$25,4,FALSE),"")</f>
        <v/>
      </c>
      <c r="G20" s="12" t="str">
        <f>IF($C20&lt;&gt;0,VLOOKUP($B20,'Team Details'!$A$4:$G$25,5,FALSE),"")</f>
        <v/>
      </c>
      <c r="H20" s="12" t="str">
        <f>IF($C20&lt;&gt;0,VLOOKUP($B20,'Team Details'!$A$4:$G$25,6,FALSE),"")</f>
        <v/>
      </c>
      <c r="I20" s="18" t="str">
        <f>IF($C20&lt;&gt;0,VLOOKUP($B20,'Team Details'!$A$4:$G$25,7,FALSE),"")</f>
        <v/>
      </c>
      <c r="K20" s="17" t="str">
        <f>IF($C20&lt;&gt;0,E20*$C20,"")</f>
        <v/>
      </c>
      <c r="L20" s="12" t="str">
        <f>IF($C20&lt;&gt;0,F20*$C20,"")</f>
        <v/>
      </c>
      <c r="M20" s="12" t="str">
        <f>IF($C20&lt;&gt;0,G20*$C20,"")</f>
        <v/>
      </c>
      <c r="N20" s="12" t="str">
        <f>IF($C20&lt;&gt;0,H20*$C20,"")</f>
        <v/>
      </c>
      <c r="O20" s="18" t="str">
        <f>IF($C20&lt;&gt;0,I20*$C20,"")</f>
        <v/>
      </c>
    </row>
    <row r="21" spans="1:15">
      <c r="A21" s="39"/>
      <c r="B21" s="36"/>
      <c r="C21" s="46"/>
      <c r="D21" s="12"/>
      <c r="E21" s="12" t="str">
        <f>IF($C21&lt;&gt;0,VLOOKUP($B21,'Team Details'!$A$4:$G$25,3,FALSE),"")</f>
        <v/>
      </c>
      <c r="F21" s="12" t="str">
        <f>IF($C21&lt;&gt;0,VLOOKUP($B21,'Team Details'!$A$4:$G$25,4,FALSE),"")</f>
        <v/>
      </c>
      <c r="G21" s="12" t="str">
        <f>IF($C21&lt;&gt;0,VLOOKUP($B21,'Team Details'!$A$4:$G$25,5,FALSE),"")</f>
        <v/>
      </c>
      <c r="H21" s="12" t="str">
        <f>IF($C21&lt;&gt;0,VLOOKUP($B21,'Team Details'!$A$4:$G$25,6,FALSE),"")</f>
        <v/>
      </c>
      <c r="I21" s="18" t="str">
        <f>IF($C21&lt;&gt;0,VLOOKUP($B21,'Team Details'!$A$4:$G$25,7,FALSE),"")</f>
        <v/>
      </c>
      <c r="K21" s="17" t="str">
        <f>IF($C21&lt;&gt;0,E21*$C21,"")</f>
        <v/>
      </c>
      <c r="L21" s="12" t="str">
        <f>IF($C21&lt;&gt;0,F21*$C21,"")</f>
        <v/>
      </c>
      <c r="M21" s="12" t="str">
        <f>IF($C21&lt;&gt;0,G21*$C21,"")</f>
        <v/>
      </c>
      <c r="N21" s="12" t="str">
        <f>IF($C21&lt;&gt;0,H21*$C21,"")</f>
        <v/>
      </c>
      <c r="O21" s="18" t="str">
        <f>IF($C21&lt;&gt;0,I21*$C21,"")</f>
        <v/>
      </c>
    </row>
    <row r="22" spans="1:15">
      <c r="A22" s="39"/>
      <c r="B22" s="36"/>
      <c r="C22" s="46"/>
      <c r="D22" s="12"/>
      <c r="E22" s="12" t="str">
        <f>IF($C22&lt;&gt;0,VLOOKUP($B22,'Team Details'!$A$4:$G$25,3,FALSE),"")</f>
        <v/>
      </c>
      <c r="F22" s="12" t="str">
        <f>IF($C22&lt;&gt;0,VLOOKUP($B22,'Team Details'!$A$4:$G$25,4,FALSE),"")</f>
        <v/>
      </c>
      <c r="G22" s="12" t="str">
        <f>IF($C22&lt;&gt;0,VLOOKUP($B22,'Team Details'!$A$4:$G$25,5,FALSE),"")</f>
        <v/>
      </c>
      <c r="H22" s="12" t="str">
        <f>IF($C22&lt;&gt;0,VLOOKUP($B22,'Team Details'!$A$4:$G$25,6,FALSE),"")</f>
        <v/>
      </c>
      <c r="I22" s="18" t="str">
        <f>IF($C22&lt;&gt;0,VLOOKUP($B22,'Team Details'!$A$4:$G$25,7,FALSE),"")</f>
        <v/>
      </c>
      <c r="K22" s="17" t="str">
        <f>IF($C22&lt;&gt;0,E22*$C22,"")</f>
        <v/>
      </c>
      <c r="L22" s="12" t="str">
        <f>IF($C22&lt;&gt;0,F22*$C22,"")</f>
        <v/>
      </c>
      <c r="M22" s="12" t="str">
        <f>IF($C22&lt;&gt;0,G22*$C22,"")</f>
        <v/>
      </c>
      <c r="N22" s="12" t="str">
        <f>IF($C22&lt;&gt;0,H22*$C22,"")</f>
        <v/>
      </c>
      <c r="O22" s="18" t="str">
        <f>IF($C22&lt;&gt;0,I22*$C22,"")</f>
        <v/>
      </c>
    </row>
    <row r="23" spans="1:15">
      <c r="A23" s="39"/>
      <c r="B23" s="36"/>
      <c r="C23" s="46"/>
      <c r="D23" s="12"/>
      <c r="E23" s="12" t="str">
        <f>IF($C23&lt;&gt;0,VLOOKUP($B23,'Team Details'!$A$4:$G$25,3,FALSE),"")</f>
        <v/>
      </c>
      <c r="F23" s="12" t="str">
        <f>IF($C23&lt;&gt;0,VLOOKUP($B23,'Team Details'!$A$4:$G$25,4,FALSE),"")</f>
        <v/>
      </c>
      <c r="G23" s="12" t="str">
        <f>IF($C23&lt;&gt;0,VLOOKUP($B23,'Team Details'!$A$4:$G$25,5,FALSE),"")</f>
        <v/>
      </c>
      <c r="H23" s="12" t="str">
        <f>IF($C23&lt;&gt;0,VLOOKUP($B23,'Team Details'!$A$4:$G$25,6,FALSE),"")</f>
        <v/>
      </c>
      <c r="I23" s="18" t="str">
        <f>IF($C23&lt;&gt;0,VLOOKUP($B23,'Team Details'!$A$4:$G$25,7,FALSE),"")</f>
        <v/>
      </c>
      <c r="K23" s="17" t="str">
        <f>IF($C23&lt;&gt;0,E23*$C23,"")</f>
        <v/>
      </c>
      <c r="L23" s="12" t="str">
        <f>IF($C23&lt;&gt;0,F23*$C23,"")</f>
        <v/>
      </c>
      <c r="M23" s="12" t="str">
        <f>IF($C23&lt;&gt;0,G23*$C23,"")</f>
        <v/>
      </c>
      <c r="N23" s="12" t="str">
        <f>IF($C23&lt;&gt;0,H23*$C23,"")</f>
        <v/>
      </c>
      <c r="O23" s="18" t="str">
        <f>IF($C23&lt;&gt;0,I23*$C23,"")</f>
        <v/>
      </c>
    </row>
    <row r="24" spans="1:15">
      <c r="A24" s="39"/>
      <c r="B24" s="36"/>
      <c r="C24" s="46"/>
      <c r="D24" s="12"/>
      <c r="E24" s="12" t="str">
        <f>IF($C24&lt;&gt;0,VLOOKUP($B24,'Team Details'!$A$4:$G$25,3,FALSE),"")</f>
        <v/>
      </c>
      <c r="F24" s="12" t="str">
        <f>IF($C24&lt;&gt;0,VLOOKUP($B24,'Team Details'!$A$4:$G$25,4,FALSE),"")</f>
        <v/>
      </c>
      <c r="G24" s="12" t="str">
        <f>IF($C24&lt;&gt;0,VLOOKUP($B24,'Team Details'!$A$4:$G$25,5,FALSE),"")</f>
        <v/>
      </c>
      <c r="H24" s="12" t="str">
        <f>IF($C24&lt;&gt;0,VLOOKUP($B24,'Team Details'!$A$4:$G$25,6,FALSE),"")</f>
        <v/>
      </c>
      <c r="I24" s="18" t="str">
        <f>IF($C24&lt;&gt;0,VLOOKUP($B24,'Team Details'!$A$4:$G$25,7,FALSE),"")</f>
        <v/>
      </c>
      <c r="K24" s="17" t="str">
        <f>IF($C24&lt;&gt;0,E24*$C24,"")</f>
        <v/>
      </c>
      <c r="L24" s="12" t="str">
        <f>IF($C24&lt;&gt;0,F24*$C24,"")</f>
        <v/>
      </c>
      <c r="M24" s="12" t="str">
        <f>IF($C24&lt;&gt;0,G24*$C24,"")</f>
        <v/>
      </c>
      <c r="N24" s="12" t="str">
        <f>IF($C24&lt;&gt;0,H24*$C24,"")</f>
        <v/>
      </c>
      <c r="O24" s="18" t="str">
        <f>IF($C24&lt;&gt;0,I24*$C24,"")</f>
        <v/>
      </c>
    </row>
    <row r="25" spans="1:15">
      <c r="A25" s="39"/>
      <c r="B25" s="36"/>
      <c r="C25" s="46"/>
      <c r="D25" s="12"/>
      <c r="E25" s="12" t="str">
        <f>IF($C25&lt;&gt;0,VLOOKUP($B25,'Team Details'!$A$4:$G$25,3,FALSE),"")</f>
        <v/>
      </c>
      <c r="F25" s="12" t="str">
        <f>IF($C25&lt;&gt;0,VLOOKUP($B25,'Team Details'!$A$4:$G$25,4,FALSE),"")</f>
        <v/>
      </c>
      <c r="G25" s="12" t="str">
        <f>IF($C25&lt;&gt;0,VLOOKUP($B25,'Team Details'!$A$4:$G$25,5,FALSE),"")</f>
        <v/>
      </c>
      <c r="H25" s="12" t="str">
        <f>IF($C25&lt;&gt;0,VLOOKUP($B25,'Team Details'!$A$4:$G$25,6,FALSE),"")</f>
        <v/>
      </c>
      <c r="I25" s="18" t="str">
        <f>IF($C25&lt;&gt;0,VLOOKUP($B25,'Team Details'!$A$4:$G$25,7,FALSE),"")</f>
        <v/>
      </c>
      <c r="K25" s="17" t="str">
        <f>IF($C25&lt;&gt;0,E25*$C25,"")</f>
        <v/>
      </c>
      <c r="L25" s="12" t="str">
        <f>IF($C25&lt;&gt;0,F25*$C25,"")</f>
        <v/>
      </c>
      <c r="M25" s="12" t="str">
        <f>IF($C25&lt;&gt;0,G25*$C25,"")</f>
        <v/>
      </c>
      <c r="N25" s="12" t="str">
        <f>IF($C25&lt;&gt;0,H25*$C25,"")</f>
        <v/>
      </c>
      <c r="O25" s="18" t="str">
        <f>IF($C25&lt;&gt;0,I25*$C25,"")</f>
        <v/>
      </c>
    </row>
    <row r="26" spans="1:15">
      <c r="A26" s="39"/>
      <c r="B26" s="36"/>
      <c r="C26" s="46"/>
      <c r="D26" s="12"/>
      <c r="E26" s="12" t="str">
        <f>IF($C26&lt;&gt;0,VLOOKUP($B26,'Team Details'!$A$4:$G$25,3,FALSE),"")</f>
        <v/>
      </c>
      <c r="F26" s="12" t="str">
        <f>IF($C26&lt;&gt;0,VLOOKUP($B26,'Team Details'!$A$4:$G$25,4,FALSE),"")</f>
        <v/>
      </c>
      <c r="G26" s="12" t="str">
        <f>IF($C26&lt;&gt;0,VLOOKUP($B26,'Team Details'!$A$4:$G$25,5,FALSE),"")</f>
        <v/>
      </c>
      <c r="H26" s="12" t="str">
        <f>IF($C26&lt;&gt;0,VLOOKUP($B26,'Team Details'!$A$4:$G$25,6,FALSE),"")</f>
        <v/>
      </c>
      <c r="I26" s="18" t="str">
        <f>IF($C26&lt;&gt;0,VLOOKUP($B26,'Team Details'!$A$4:$G$25,7,FALSE),"")</f>
        <v/>
      </c>
      <c r="K26" s="17" t="str">
        <f>IF($C26&lt;&gt;0,E26*$C26,"")</f>
        <v/>
      </c>
      <c r="L26" s="12" t="str">
        <f>IF($C26&lt;&gt;0,F26*$C26,"")</f>
        <v/>
      </c>
      <c r="M26" s="12" t="str">
        <f>IF($C26&lt;&gt;0,G26*$C26,"")</f>
        <v/>
      </c>
      <c r="N26" s="12" t="str">
        <f>IF($C26&lt;&gt;0,H26*$C26,"")</f>
        <v/>
      </c>
      <c r="O26" s="18" t="str">
        <f>IF($C26&lt;&gt;0,I26*$C26,"")</f>
        <v/>
      </c>
    </row>
    <row r="27" spans="1:15">
      <c r="A27" s="39"/>
      <c r="B27" s="36"/>
      <c r="C27" s="46"/>
      <c r="D27" s="12"/>
      <c r="E27" s="12" t="str">
        <f>IF($C27&lt;&gt;0,VLOOKUP($B27,'Team Details'!$A$4:$G$25,3,FALSE),"")</f>
        <v/>
      </c>
      <c r="F27" s="12" t="str">
        <f>IF($C27&lt;&gt;0,VLOOKUP($B27,'Team Details'!$A$4:$G$25,4,FALSE),"")</f>
        <v/>
      </c>
      <c r="G27" s="12" t="str">
        <f>IF($C27&lt;&gt;0,VLOOKUP($B27,'Team Details'!$A$4:$G$25,5,FALSE),"")</f>
        <v/>
      </c>
      <c r="H27" s="12" t="str">
        <f>IF($C27&lt;&gt;0,VLOOKUP($B27,'Team Details'!$A$4:$G$25,6,FALSE),"")</f>
        <v/>
      </c>
      <c r="I27" s="18" t="str">
        <f>IF($C27&lt;&gt;0,VLOOKUP($B27,'Team Details'!$A$4:$G$25,7,FALSE),"")</f>
        <v/>
      </c>
      <c r="K27" s="17" t="str">
        <f>IF($C27&lt;&gt;0,E27*$C27,"")</f>
        <v/>
      </c>
      <c r="L27" s="12" t="str">
        <f>IF($C27&lt;&gt;0,F27*$C27,"")</f>
        <v/>
      </c>
      <c r="M27" s="12" t="str">
        <f>IF($C27&lt;&gt;0,G27*$C27,"")</f>
        <v/>
      </c>
      <c r="N27" s="12" t="str">
        <f>IF($C27&lt;&gt;0,H27*$C27,"")</f>
        <v/>
      </c>
      <c r="O27" s="18" t="str">
        <f>IF($C27&lt;&gt;0,I27*$C27,"")</f>
        <v/>
      </c>
    </row>
    <row r="28" spans="1:15">
      <c r="A28" s="39"/>
      <c r="B28" s="36"/>
      <c r="C28" s="46"/>
      <c r="D28" s="12"/>
      <c r="E28" s="12" t="str">
        <f>IF($C28&lt;&gt;0,VLOOKUP($B28,'Team Details'!$A$4:$G$25,3,FALSE),"")</f>
        <v/>
      </c>
      <c r="F28" s="12" t="str">
        <f>IF($C28&lt;&gt;0,VLOOKUP($B28,'Team Details'!$A$4:$G$25,4,FALSE),"")</f>
        <v/>
      </c>
      <c r="G28" s="12" t="str">
        <f>IF($C28&lt;&gt;0,VLOOKUP($B28,'Team Details'!$A$4:$G$25,5,FALSE),"")</f>
        <v/>
      </c>
      <c r="H28" s="12" t="str">
        <f>IF($C28&lt;&gt;0,VLOOKUP($B28,'Team Details'!$A$4:$G$25,6,FALSE),"")</f>
        <v/>
      </c>
      <c r="I28" s="18" t="str">
        <f>IF($C28&lt;&gt;0,VLOOKUP($B28,'Team Details'!$A$4:$G$25,7,FALSE),"")</f>
        <v/>
      </c>
      <c r="K28" s="17" t="str">
        <f>IF($C28&lt;&gt;0,E28*$C28,"")</f>
        <v/>
      </c>
      <c r="L28" s="12" t="str">
        <f>IF($C28&lt;&gt;0,F28*$C28,"")</f>
        <v/>
      </c>
      <c r="M28" s="12" t="str">
        <f>IF($C28&lt;&gt;0,G28*$C28,"")</f>
        <v/>
      </c>
      <c r="N28" s="12" t="str">
        <f>IF($C28&lt;&gt;0,H28*$C28,"")</f>
        <v/>
      </c>
      <c r="O28" s="18" t="str">
        <f>IF($C28&lt;&gt;0,I28*$C28,"")</f>
        <v/>
      </c>
    </row>
    <row r="29" spans="1:15">
      <c r="A29" s="39"/>
      <c r="B29" s="36"/>
      <c r="C29" s="46"/>
      <c r="D29" s="12"/>
      <c r="E29" s="12" t="str">
        <f>IF($C29&lt;&gt;0,VLOOKUP($B29,'Team Details'!$A$4:$G$25,3,FALSE),"")</f>
        <v/>
      </c>
      <c r="F29" s="12" t="str">
        <f>IF($C29&lt;&gt;0,VLOOKUP($B29,'Team Details'!$A$4:$G$25,4,FALSE),"")</f>
        <v/>
      </c>
      <c r="G29" s="12" t="str">
        <f>IF($C29&lt;&gt;0,VLOOKUP($B29,'Team Details'!$A$4:$G$25,5,FALSE),"")</f>
        <v/>
      </c>
      <c r="H29" s="12" t="str">
        <f>IF($C29&lt;&gt;0,VLOOKUP($B29,'Team Details'!$A$4:$G$25,6,FALSE),"")</f>
        <v/>
      </c>
      <c r="I29" s="18" t="str">
        <f>IF($C29&lt;&gt;0,VLOOKUP($B29,'Team Details'!$A$4:$G$25,7,FALSE),"")</f>
        <v/>
      </c>
      <c r="K29" s="17" t="str">
        <f>IF($C29&lt;&gt;0,E29*$C29,"")</f>
        <v/>
      </c>
      <c r="L29" s="12" t="str">
        <f>IF($C29&lt;&gt;0,F29*$C29,"")</f>
        <v/>
      </c>
      <c r="M29" s="12" t="str">
        <f>IF($C29&lt;&gt;0,G29*$C29,"")</f>
        <v/>
      </c>
      <c r="N29" s="12" t="str">
        <f>IF($C29&lt;&gt;0,H29*$C29,"")</f>
        <v/>
      </c>
      <c r="O29" s="18" t="str">
        <f>IF($C29&lt;&gt;0,I29*$C29,"")</f>
        <v/>
      </c>
    </row>
    <row r="30" spans="1:15">
      <c r="A30" s="39"/>
      <c r="B30" s="36"/>
      <c r="C30" s="46"/>
      <c r="D30" s="12"/>
      <c r="E30" s="12" t="str">
        <f>IF($C30&lt;&gt;0,VLOOKUP($B30,'Team Details'!$A$4:$G$25,3,FALSE),"")</f>
        <v/>
      </c>
      <c r="F30" s="12" t="str">
        <f>IF($C30&lt;&gt;0,VLOOKUP($B30,'Team Details'!$A$4:$G$25,4,FALSE),"")</f>
        <v/>
      </c>
      <c r="G30" s="12" t="str">
        <f>IF($C30&lt;&gt;0,VLOOKUP($B30,'Team Details'!$A$4:$G$25,5,FALSE),"")</f>
        <v/>
      </c>
      <c r="H30" s="12" t="str">
        <f>IF($C30&lt;&gt;0,VLOOKUP($B30,'Team Details'!$A$4:$G$25,6,FALSE),"")</f>
        <v/>
      </c>
      <c r="I30" s="18" t="str">
        <f>IF($C30&lt;&gt;0,VLOOKUP($B30,'Team Details'!$A$4:$G$25,7,FALSE),"")</f>
        <v/>
      </c>
      <c r="K30" s="17" t="str">
        <f>IF($C30&lt;&gt;0,E30*$C30,"")</f>
        <v/>
      </c>
      <c r="L30" s="12" t="str">
        <f>IF($C30&lt;&gt;0,F30*$C30,"")</f>
        <v/>
      </c>
      <c r="M30" s="12" t="str">
        <f>IF($C30&lt;&gt;0,G30*$C30,"")</f>
        <v/>
      </c>
      <c r="N30" s="12" t="str">
        <f>IF($C30&lt;&gt;0,H30*$C30,"")</f>
        <v/>
      </c>
      <c r="O30" s="18" t="str">
        <f>IF($C30&lt;&gt;0,I30*$C30,"")</f>
        <v/>
      </c>
    </row>
    <row r="31" spans="1:15">
      <c r="A31" s="39"/>
      <c r="B31" s="36"/>
      <c r="C31" s="46"/>
      <c r="D31" s="12"/>
      <c r="E31" s="12" t="str">
        <f>IF($C31&lt;&gt;0,VLOOKUP($B31,'Team Details'!$A$4:$G$25,3,FALSE),"")</f>
        <v/>
      </c>
      <c r="F31" s="12" t="str">
        <f>IF($C31&lt;&gt;0,VLOOKUP($B31,'Team Details'!$A$4:$G$25,4,FALSE),"")</f>
        <v/>
      </c>
      <c r="G31" s="12" t="str">
        <f>IF($C31&lt;&gt;0,VLOOKUP($B31,'Team Details'!$A$4:$G$25,5,FALSE),"")</f>
        <v/>
      </c>
      <c r="H31" s="12" t="str">
        <f>IF($C31&lt;&gt;0,VLOOKUP($B31,'Team Details'!$A$4:$G$25,6,FALSE),"")</f>
        <v/>
      </c>
      <c r="I31" s="18" t="str">
        <f>IF($C31&lt;&gt;0,VLOOKUP($B31,'Team Details'!$A$4:$G$25,7,FALSE),"")</f>
        <v/>
      </c>
      <c r="K31" s="17" t="str">
        <f>IF($C31&lt;&gt;0,E31*$C31,"")</f>
        <v/>
      </c>
      <c r="L31" s="12" t="str">
        <f>IF($C31&lt;&gt;0,F31*$C31,"")</f>
        <v/>
      </c>
      <c r="M31" s="12" t="str">
        <f>IF($C31&lt;&gt;0,G31*$C31,"")</f>
        <v/>
      </c>
      <c r="N31" s="12" t="str">
        <f>IF($C31&lt;&gt;0,H31*$C31,"")</f>
        <v/>
      </c>
      <c r="O31" s="18" t="str">
        <f>IF($C31&lt;&gt;0,I31*$C31,"")</f>
        <v/>
      </c>
    </row>
    <row r="32" spans="1:15">
      <c r="A32" s="39"/>
      <c r="B32" s="36"/>
      <c r="C32" s="46"/>
      <c r="D32" s="12"/>
      <c r="E32" s="12" t="str">
        <f>IF($C32&lt;&gt;0,VLOOKUP($B32,'Team Details'!$A$4:$G$25,3,FALSE),"")</f>
        <v/>
      </c>
      <c r="F32" s="12" t="str">
        <f>IF($C32&lt;&gt;0,VLOOKUP($B32,'Team Details'!$A$4:$G$25,4,FALSE),"")</f>
        <v/>
      </c>
      <c r="G32" s="12" t="str">
        <f>IF($C32&lt;&gt;0,VLOOKUP($B32,'Team Details'!$A$4:$G$25,5,FALSE),"")</f>
        <v/>
      </c>
      <c r="H32" s="12" t="str">
        <f>IF($C32&lt;&gt;0,VLOOKUP($B32,'Team Details'!$A$4:$G$25,6,FALSE),"")</f>
        <v/>
      </c>
      <c r="I32" s="18" t="str">
        <f>IF($C32&lt;&gt;0,VLOOKUP($B32,'Team Details'!$A$4:$G$25,7,FALSE),"")</f>
        <v/>
      </c>
      <c r="K32" s="17" t="str">
        <f>IF($C32&lt;&gt;0,E32*$C32,"")</f>
        <v/>
      </c>
      <c r="L32" s="12" t="str">
        <f>IF($C32&lt;&gt;0,F32*$C32,"")</f>
        <v/>
      </c>
      <c r="M32" s="12" t="str">
        <f>IF($C32&lt;&gt;0,G32*$C32,"")</f>
        <v/>
      </c>
      <c r="N32" s="12" t="str">
        <f>IF($C32&lt;&gt;0,H32*$C32,"")</f>
        <v/>
      </c>
      <c r="O32" s="18" t="str">
        <f>IF($C32&lt;&gt;0,I32*$C32,"")</f>
        <v/>
      </c>
    </row>
    <row r="33" spans="1:15" ht="15.75" thickBot="1">
      <c r="A33" s="39"/>
      <c r="B33" s="37"/>
      <c r="C33" s="47"/>
      <c r="D33" s="22"/>
      <c r="E33" s="22" t="str">
        <f>IF($C33&lt;&gt;0,VLOOKUP($B33,'Team Details'!$A$4:$G$25,3,FALSE),"")</f>
        <v/>
      </c>
      <c r="F33" s="22" t="str">
        <f>IF($C33&lt;&gt;0,VLOOKUP($B33,'Team Details'!$A$4:$G$25,4,FALSE),"")</f>
        <v/>
      </c>
      <c r="G33" s="22" t="str">
        <f>IF($C33&lt;&gt;0,VLOOKUP($B33,'Team Details'!$A$4:$G$25,5,FALSE),"")</f>
        <v/>
      </c>
      <c r="H33" s="22" t="str">
        <f>IF($C33&lt;&gt;0,VLOOKUP($B33,'Team Details'!$A$4:$G$25,6,FALSE),"")</f>
        <v/>
      </c>
      <c r="I33" s="23" t="str">
        <f>IF($C33&lt;&gt;0,VLOOKUP($B33,'Team Details'!$A$4:$G$25,7,FALSE),"")</f>
        <v/>
      </c>
      <c r="K33" s="21" t="str">
        <f>IF($C33&lt;&gt;0,E33*$C33,"")</f>
        <v/>
      </c>
      <c r="L33" s="22" t="str">
        <f>IF($C33&lt;&gt;0,F33*$C33,"")</f>
        <v/>
      </c>
      <c r="M33" s="22" t="str">
        <f>IF($C33&lt;&gt;0,G33*$C33,"")</f>
        <v/>
      </c>
      <c r="N33" s="22" t="str">
        <f>IF($C33&lt;&gt;0,H33*$C33,"")</f>
        <v/>
      </c>
      <c r="O33" s="23" t="str">
        <f>IF($C33&lt;&gt;0,I33*$C33,"")</f>
        <v/>
      </c>
    </row>
    <row r="34" spans="1:15">
      <c r="B34" s="8"/>
      <c r="C34" s="9"/>
      <c r="D34" s="9"/>
      <c r="E34" s="9"/>
      <c r="F34" s="9"/>
      <c r="G34" s="9"/>
      <c r="H34" s="9"/>
      <c r="I34" s="10"/>
      <c r="K34" s="8"/>
      <c r="L34" s="9"/>
      <c r="M34" s="9"/>
      <c r="N34" s="9"/>
      <c r="O34" s="10"/>
    </row>
    <row r="35" spans="1:15" ht="15.75" thickBot="1">
      <c r="B35" s="8" t="s">
        <v>10</v>
      </c>
      <c r="C35" s="38"/>
      <c r="D35" s="38"/>
      <c r="E35" s="38"/>
      <c r="F35" s="38"/>
      <c r="G35" s="38"/>
      <c r="H35" s="38"/>
      <c r="I35" s="43"/>
      <c r="J35" t="s">
        <v>122</v>
      </c>
      <c r="K35" s="21">
        <f>SUM(K6:K33)</f>
        <v>0</v>
      </c>
      <c r="L35" s="22">
        <f t="shared" ref="L35:O35" si="0">SUM(L6:L33)</f>
        <v>0</v>
      </c>
      <c r="M35" s="22">
        <f t="shared" si="0"/>
        <v>0</v>
      </c>
      <c r="N35" s="22">
        <f t="shared" si="0"/>
        <v>0</v>
      </c>
      <c r="O35" s="23">
        <f t="shared" si="0"/>
        <v>0</v>
      </c>
    </row>
    <row r="36" spans="1:15">
      <c r="B36" s="8"/>
      <c r="C36" s="38"/>
      <c r="D36" s="38"/>
      <c r="E36" s="38"/>
      <c r="F36" s="38"/>
      <c r="G36" s="38"/>
      <c r="H36" s="38"/>
      <c r="I36" s="43"/>
    </row>
    <row r="37" spans="1:15">
      <c r="B37" s="8"/>
      <c r="C37" s="38"/>
      <c r="D37" s="38"/>
      <c r="E37" s="38"/>
      <c r="F37" s="38"/>
      <c r="G37" s="38"/>
      <c r="H37" s="38"/>
      <c r="I37" s="43"/>
    </row>
    <row r="38" spans="1:15">
      <c r="B38" s="8" t="s">
        <v>11</v>
      </c>
      <c r="C38" s="38"/>
      <c r="D38" s="38"/>
      <c r="E38" s="38"/>
      <c r="F38" s="38"/>
      <c r="G38" s="38"/>
      <c r="H38" s="38"/>
      <c r="I38" s="43"/>
    </row>
    <row r="39" spans="1:15" ht="15.75" thickBot="1">
      <c r="B39" s="11" t="s">
        <v>12</v>
      </c>
      <c r="C39" s="44"/>
      <c r="D39" s="44"/>
      <c r="E39" s="44"/>
      <c r="F39" s="44"/>
      <c r="G39" s="44"/>
      <c r="H39" s="44"/>
      <c r="I39" s="45"/>
    </row>
  </sheetData>
  <sheetProtection sheet="1" objects="1" scenarios="1" selectLockedCells="1"/>
  <dataValidations count="1">
    <dataValidation type="list" allowBlank="1" showInputMessage="1" showErrorMessage="1" sqref="B6:B33">
      <formula1>'Team Details'!A$4:A$25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3:O79"/>
  <sheetViews>
    <sheetView workbookViewId="0">
      <selection activeCell="A12" sqref="A12:C73"/>
    </sheetView>
  </sheetViews>
  <sheetFormatPr defaultRowHeight="15"/>
  <cols>
    <col min="1" max="1" width="20.28515625" customWidth="1"/>
    <col min="2" max="2" width="23.85546875" customWidth="1"/>
    <col min="13" max="13" width="10.7109375" customWidth="1"/>
    <col min="14" max="14" width="10.85546875" customWidth="1"/>
  </cols>
  <sheetData>
    <row r="3" spans="1:15" ht="15.75" thickBot="1"/>
    <row r="4" spans="1:15">
      <c r="C4" s="3" t="s">
        <v>7</v>
      </c>
      <c r="D4" s="4" t="s">
        <v>0</v>
      </c>
      <c r="E4" s="4" t="s">
        <v>2</v>
      </c>
      <c r="F4" s="4" t="s">
        <v>1</v>
      </c>
      <c r="G4" s="5" t="s">
        <v>3</v>
      </c>
    </row>
    <row r="5" spans="1:15" ht="15.75" thickBot="1">
      <c r="C5" s="40">
        <v>0</v>
      </c>
      <c r="D5" s="41">
        <v>0</v>
      </c>
      <c r="E5" s="41">
        <v>0</v>
      </c>
      <c r="F5" s="41">
        <v>0</v>
      </c>
      <c r="G5" s="42">
        <v>0</v>
      </c>
    </row>
    <row r="7" spans="1:15" ht="15.75" thickBot="1"/>
    <row r="8" spans="1:15">
      <c r="B8" s="14" t="s">
        <v>38</v>
      </c>
      <c r="C8" s="6"/>
      <c r="D8" s="6"/>
      <c r="E8" s="6"/>
      <c r="F8" s="6"/>
      <c r="G8" s="6"/>
      <c r="H8" s="6"/>
      <c r="I8" s="7"/>
      <c r="J8" s="9"/>
      <c r="K8" s="9"/>
      <c r="L8" s="9"/>
      <c r="M8" s="9"/>
      <c r="N8" s="9"/>
      <c r="O8" s="9"/>
    </row>
    <row r="9" spans="1:15">
      <c r="B9" s="8"/>
      <c r="C9" s="9"/>
      <c r="D9" s="9"/>
      <c r="E9" s="9"/>
      <c r="F9" s="9"/>
      <c r="G9" s="9"/>
      <c r="H9" s="9"/>
      <c r="I9" s="10"/>
      <c r="J9" s="9"/>
      <c r="K9" s="9"/>
      <c r="L9" s="9"/>
      <c r="M9" s="9"/>
      <c r="N9" s="9"/>
      <c r="O9" s="9"/>
    </row>
    <row r="10" spans="1:15" ht="15.75" thickBot="1">
      <c r="B10" s="8"/>
      <c r="C10" s="9"/>
      <c r="D10" s="9"/>
      <c r="E10" s="9"/>
      <c r="F10" s="9"/>
      <c r="G10" s="13" t="s">
        <v>9</v>
      </c>
      <c r="H10" s="9"/>
      <c r="I10" s="10"/>
      <c r="J10" s="9"/>
      <c r="K10" s="9"/>
      <c r="L10" s="9"/>
      <c r="M10" s="9"/>
      <c r="N10" s="9"/>
      <c r="O10" s="9"/>
    </row>
    <row r="11" spans="1:15">
      <c r="A11" s="1" t="s">
        <v>107</v>
      </c>
      <c r="B11" s="15" t="s">
        <v>37</v>
      </c>
      <c r="C11" s="2" t="s">
        <v>6</v>
      </c>
      <c r="D11" s="2"/>
      <c r="E11" s="2" t="s">
        <v>7</v>
      </c>
      <c r="F11" s="2" t="s">
        <v>0</v>
      </c>
      <c r="G11" s="2" t="s">
        <v>2</v>
      </c>
      <c r="H11" s="2" t="s">
        <v>1</v>
      </c>
      <c r="I11" s="16" t="s">
        <v>3</v>
      </c>
      <c r="J11" s="9"/>
      <c r="K11" s="31" t="s">
        <v>7</v>
      </c>
      <c r="L11" s="32" t="s">
        <v>0</v>
      </c>
      <c r="M11" s="32" t="s">
        <v>2</v>
      </c>
      <c r="N11" s="32" t="s">
        <v>1</v>
      </c>
      <c r="O11" s="33" t="s">
        <v>3</v>
      </c>
    </row>
    <row r="12" spans="1:15">
      <c r="A12" s="38"/>
      <c r="B12" s="36"/>
      <c r="C12" s="46"/>
      <c r="D12" s="12"/>
      <c r="E12" s="12" t="str">
        <f>IF(C12&lt;&gt;0,VLOOKUP($B12,'Room Details'!$A$4:$H$81,4,FALSE),"")</f>
        <v/>
      </c>
      <c r="F12" s="12" t="str">
        <f>IF(C12&lt;&gt;0,VLOOKUP($B12,'Room Details'!$A$4:$H$81,5,FALSE),"")</f>
        <v/>
      </c>
      <c r="G12" s="12" t="str">
        <f>IF(C12&lt;&gt;0,VLOOKUP($B12,'Room Details'!$A$4:$H$81,6,FALSE),"")</f>
        <v/>
      </c>
      <c r="H12" s="12" t="str">
        <f>IF(C12&lt;&gt;0,VLOOKUP($B12,'Room Details'!$A$4:$H$81,7,FALSE),"")</f>
        <v/>
      </c>
      <c r="I12" s="18" t="str">
        <f>IF(C12&lt;&gt;0,VLOOKUP($B12,'Room Details'!$A$4:$H$81,8,FALSE),"")</f>
        <v/>
      </c>
      <c r="J12" s="9"/>
      <c r="K12" s="17" t="str">
        <f>IF($C12&lt;&gt;0,$C12*E12,"")</f>
        <v/>
      </c>
      <c r="L12" s="12" t="str">
        <f t="shared" ref="L12:O27" si="0">IF($C12&lt;&gt;0,$C12*F12,"")</f>
        <v/>
      </c>
      <c r="M12" s="12" t="str">
        <f t="shared" si="0"/>
        <v/>
      </c>
      <c r="N12" s="12" t="str">
        <f t="shared" si="0"/>
        <v/>
      </c>
      <c r="O12" s="18" t="str">
        <f t="shared" si="0"/>
        <v/>
      </c>
    </row>
    <row r="13" spans="1:15">
      <c r="A13" s="38"/>
      <c r="B13" s="36"/>
      <c r="C13" s="46"/>
      <c r="D13" s="12"/>
      <c r="E13" s="12" t="str">
        <f>IF(C13&lt;&gt;0,VLOOKUP($B13,'Room Details'!$A$4:$H$81,4,FALSE),"")</f>
        <v/>
      </c>
      <c r="F13" s="12" t="str">
        <f>IF(C13&lt;&gt;0,VLOOKUP($B13,'Room Details'!$A$4:$H$81,5,FALSE),"")</f>
        <v/>
      </c>
      <c r="G13" s="12" t="str">
        <f>IF(C13&lt;&gt;0,VLOOKUP($B13,'Room Details'!$A$4:$H$81,6,FALSE),"")</f>
        <v/>
      </c>
      <c r="H13" s="12" t="str">
        <f>IF(C13&lt;&gt;0,VLOOKUP($B13,'Room Details'!$A$4:$H$81,7,FALSE),"")</f>
        <v/>
      </c>
      <c r="I13" s="18" t="str">
        <f>IF(C13&lt;&gt;0,VLOOKUP($B13,'Room Details'!$A$4:$H$81,8,FALSE),"")</f>
        <v/>
      </c>
      <c r="J13" s="9"/>
      <c r="K13" s="17" t="str">
        <f t="shared" ref="K13:O28" si="1">IF($C13&lt;&gt;0,$C13*E13,"")</f>
        <v/>
      </c>
      <c r="L13" s="12" t="str">
        <f t="shared" si="0"/>
        <v/>
      </c>
      <c r="M13" s="12" t="str">
        <f t="shared" si="0"/>
        <v/>
      </c>
      <c r="N13" s="12" t="str">
        <f t="shared" si="0"/>
        <v/>
      </c>
      <c r="O13" s="18" t="str">
        <f t="shared" si="0"/>
        <v/>
      </c>
    </row>
    <row r="14" spans="1:15">
      <c r="A14" s="38"/>
      <c r="B14" s="36"/>
      <c r="C14" s="46"/>
      <c r="D14" s="12"/>
      <c r="E14" s="12" t="str">
        <f>IF(C14&lt;&gt;0,VLOOKUP($B14,'Room Details'!$A$4:$H$81,4,FALSE),"")</f>
        <v/>
      </c>
      <c r="F14" s="12" t="str">
        <f>IF(C14&lt;&gt;0,VLOOKUP($B14,'Room Details'!$A$4:$H$81,5,FALSE),"")</f>
        <v/>
      </c>
      <c r="G14" s="12" t="str">
        <f>IF(C14&lt;&gt;0,VLOOKUP($B14,'Room Details'!$A$4:$H$81,6,FALSE),"")</f>
        <v/>
      </c>
      <c r="H14" s="12" t="str">
        <f>IF(C14&lt;&gt;0,VLOOKUP($B14,'Room Details'!$A$4:$H$81,7,FALSE),"")</f>
        <v/>
      </c>
      <c r="I14" s="18" t="str">
        <f>IF(C14&lt;&gt;0,VLOOKUP($B14,'Room Details'!$A$4:$H$81,8,FALSE),"")</f>
        <v/>
      </c>
      <c r="J14" s="9"/>
      <c r="K14" s="17" t="str">
        <f t="shared" si="1"/>
        <v/>
      </c>
      <c r="L14" s="12" t="str">
        <f t="shared" si="0"/>
        <v/>
      </c>
      <c r="M14" s="12" t="str">
        <f t="shared" si="0"/>
        <v/>
      </c>
      <c r="N14" s="12" t="str">
        <f t="shared" si="0"/>
        <v/>
      </c>
      <c r="O14" s="18" t="str">
        <f t="shared" si="0"/>
        <v/>
      </c>
    </row>
    <row r="15" spans="1:15">
      <c r="A15" s="38"/>
      <c r="B15" s="36"/>
      <c r="C15" s="46"/>
      <c r="D15" s="12"/>
      <c r="E15" s="12" t="str">
        <f>IF(C15&lt;&gt;0,VLOOKUP($B15,'Room Details'!$A$4:$H$81,4,FALSE),"")</f>
        <v/>
      </c>
      <c r="F15" s="12" t="str">
        <f>IF(C15&lt;&gt;0,VLOOKUP($B15,'Room Details'!$A$4:$H$81,5,FALSE),"")</f>
        <v/>
      </c>
      <c r="G15" s="12" t="str">
        <f>IF(C15&lt;&gt;0,VLOOKUP($B15,'Room Details'!$A$4:$H$81,6,FALSE),"")</f>
        <v/>
      </c>
      <c r="H15" s="12" t="str">
        <f>IF(C15&lt;&gt;0,VLOOKUP($B15,'Room Details'!$A$4:$H$81,7,FALSE),"")</f>
        <v/>
      </c>
      <c r="I15" s="18" t="str">
        <f>IF(C15&lt;&gt;0,VLOOKUP($B15,'Room Details'!$A$4:$H$81,8,FALSE),"")</f>
        <v/>
      </c>
      <c r="J15" s="9"/>
      <c r="K15" s="17" t="str">
        <f t="shared" si="1"/>
        <v/>
      </c>
      <c r="L15" s="12" t="str">
        <f t="shared" si="0"/>
        <v/>
      </c>
      <c r="M15" s="12" t="str">
        <f t="shared" si="0"/>
        <v/>
      </c>
      <c r="N15" s="12" t="str">
        <f t="shared" si="0"/>
        <v/>
      </c>
      <c r="O15" s="18" t="str">
        <f t="shared" si="0"/>
        <v/>
      </c>
    </row>
    <row r="16" spans="1:15">
      <c r="A16" s="38"/>
      <c r="B16" s="36"/>
      <c r="C16" s="46"/>
      <c r="D16" s="12"/>
      <c r="E16" s="12" t="str">
        <f>IF(C16&lt;&gt;0,VLOOKUP($B16,'Room Details'!$A$4:$H$81,4,FALSE),"")</f>
        <v/>
      </c>
      <c r="F16" s="12" t="str">
        <f>IF(C16&lt;&gt;0,VLOOKUP($B16,'Room Details'!$A$4:$H$81,5,FALSE),"")</f>
        <v/>
      </c>
      <c r="G16" s="12" t="str">
        <f>IF(C16&lt;&gt;0,VLOOKUP($B16,'Room Details'!$A$4:$H$81,6,FALSE),"")</f>
        <v/>
      </c>
      <c r="H16" s="12" t="str">
        <f>IF(C16&lt;&gt;0,VLOOKUP($B16,'Room Details'!$A$4:$H$81,7,FALSE),"")</f>
        <v/>
      </c>
      <c r="I16" s="18" t="str">
        <f>IF(C16&lt;&gt;0,VLOOKUP($B16,'Room Details'!$A$4:$H$81,8,FALSE),"")</f>
        <v/>
      </c>
      <c r="J16" s="9"/>
      <c r="K16" s="17" t="str">
        <f t="shared" si="1"/>
        <v/>
      </c>
      <c r="L16" s="12" t="str">
        <f t="shared" si="0"/>
        <v/>
      </c>
      <c r="M16" s="12" t="str">
        <f t="shared" si="0"/>
        <v/>
      </c>
      <c r="N16" s="12" t="str">
        <f t="shared" si="0"/>
        <v/>
      </c>
      <c r="O16" s="18" t="str">
        <f t="shared" si="0"/>
        <v/>
      </c>
    </row>
    <row r="17" spans="1:15">
      <c r="A17" s="38"/>
      <c r="B17" s="36"/>
      <c r="C17" s="46"/>
      <c r="D17" s="12"/>
      <c r="E17" s="12" t="str">
        <f>IF(C17&lt;&gt;0,VLOOKUP($B17,'Room Details'!$A$4:$H$81,4,FALSE),"")</f>
        <v/>
      </c>
      <c r="F17" s="12" t="str">
        <f>IF(C17&lt;&gt;0,VLOOKUP($B17,'Room Details'!$A$4:$H$81,5,FALSE),"")</f>
        <v/>
      </c>
      <c r="G17" s="12" t="str">
        <f>IF(C17&lt;&gt;0,VLOOKUP($B17,'Room Details'!$A$4:$H$81,6,FALSE),"")</f>
        <v/>
      </c>
      <c r="H17" s="12" t="str">
        <f>IF(C17&lt;&gt;0,VLOOKUP($B17,'Room Details'!$A$4:$H$81,7,FALSE),"")</f>
        <v/>
      </c>
      <c r="I17" s="18" t="str">
        <f>IF(C17&lt;&gt;0,VLOOKUP($B17,'Room Details'!$A$4:$H$81,8,FALSE),"")</f>
        <v/>
      </c>
      <c r="J17" s="9"/>
      <c r="K17" s="17" t="str">
        <f t="shared" si="1"/>
        <v/>
      </c>
      <c r="L17" s="12" t="str">
        <f t="shared" si="0"/>
        <v/>
      </c>
      <c r="M17" s="12" t="str">
        <f t="shared" si="0"/>
        <v/>
      </c>
      <c r="N17" s="12" t="str">
        <f t="shared" si="0"/>
        <v/>
      </c>
      <c r="O17" s="18" t="str">
        <f t="shared" si="0"/>
        <v/>
      </c>
    </row>
    <row r="18" spans="1:15">
      <c r="A18" s="38"/>
      <c r="B18" s="36"/>
      <c r="C18" s="46"/>
      <c r="D18" s="12"/>
      <c r="E18" s="12" t="str">
        <f>IF(C18&lt;&gt;0,VLOOKUP($B18,'Room Details'!$A$4:$H$81,4,FALSE),"")</f>
        <v/>
      </c>
      <c r="F18" s="12" t="str">
        <f>IF(C18&lt;&gt;0,VLOOKUP($B18,'Room Details'!$A$4:$H$81,5,FALSE),"")</f>
        <v/>
      </c>
      <c r="G18" s="12" t="str">
        <f>IF(C18&lt;&gt;0,VLOOKUP($B18,'Room Details'!$A$4:$H$81,6,FALSE),"")</f>
        <v/>
      </c>
      <c r="H18" s="12" t="str">
        <f>IF(C18&lt;&gt;0,VLOOKUP($B18,'Room Details'!$A$4:$H$81,7,FALSE),"")</f>
        <v/>
      </c>
      <c r="I18" s="18" t="str">
        <f>IF(C18&lt;&gt;0,VLOOKUP($B18,'Room Details'!$A$4:$H$81,8,FALSE),"")</f>
        <v/>
      </c>
      <c r="J18" s="9"/>
      <c r="K18" s="17" t="str">
        <f t="shared" si="1"/>
        <v/>
      </c>
      <c r="L18" s="12" t="str">
        <f t="shared" si="0"/>
        <v/>
      </c>
      <c r="M18" s="12" t="str">
        <f t="shared" si="0"/>
        <v/>
      </c>
      <c r="N18" s="12" t="str">
        <f t="shared" si="0"/>
        <v/>
      </c>
      <c r="O18" s="18" t="str">
        <f t="shared" si="0"/>
        <v/>
      </c>
    </row>
    <row r="19" spans="1:15">
      <c r="A19" s="38"/>
      <c r="B19" s="36"/>
      <c r="C19" s="46"/>
      <c r="D19" s="12"/>
      <c r="E19" s="12" t="str">
        <f>IF(C19&lt;&gt;0,VLOOKUP($B19,'Room Details'!$A$4:$H$81,4,FALSE),"")</f>
        <v/>
      </c>
      <c r="F19" s="12" t="str">
        <f>IF(C19&lt;&gt;0,VLOOKUP($B19,'Room Details'!$A$4:$H$81,5,FALSE),"")</f>
        <v/>
      </c>
      <c r="G19" s="12" t="str">
        <f>IF(C19&lt;&gt;0,VLOOKUP($B19,'Room Details'!$A$4:$H$81,6,FALSE),"")</f>
        <v/>
      </c>
      <c r="H19" s="12" t="str">
        <f>IF(C19&lt;&gt;0,VLOOKUP($B19,'Room Details'!$A$4:$H$81,7,FALSE),"")</f>
        <v/>
      </c>
      <c r="I19" s="18" t="str">
        <f>IF(C19&lt;&gt;0,VLOOKUP($B19,'Room Details'!$A$4:$H$81,8,FALSE),"")</f>
        <v/>
      </c>
      <c r="J19" s="9"/>
      <c r="K19" s="17" t="str">
        <f t="shared" si="1"/>
        <v/>
      </c>
      <c r="L19" s="12" t="str">
        <f t="shared" si="0"/>
        <v/>
      </c>
      <c r="M19" s="12" t="str">
        <f t="shared" si="0"/>
        <v/>
      </c>
      <c r="N19" s="12" t="str">
        <f t="shared" si="0"/>
        <v/>
      </c>
      <c r="O19" s="18" t="str">
        <f t="shared" si="0"/>
        <v/>
      </c>
    </row>
    <row r="20" spans="1:15">
      <c r="A20" s="38"/>
      <c r="B20" s="36"/>
      <c r="C20" s="46"/>
      <c r="D20" s="12"/>
      <c r="E20" s="12" t="str">
        <f>IF(C20&lt;&gt;0,VLOOKUP($B20,'Room Details'!$A$4:$H$81,4,FALSE),"")</f>
        <v/>
      </c>
      <c r="F20" s="12" t="str">
        <f>IF(C20&lt;&gt;0,VLOOKUP($B20,'Room Details'!$A$4:$H$81,5,FALSE),"")</f>
        <v/>
      </c>
      <c r="G20" s="12" t="str">
        <f>IF(C20&lt;&gt;0,VLOOKUP($B20,'Room Details'!$A$4:$H$81,6,FALSE),"")</f>
        <v/>
      </c>
      <c r="H20" s="12" t="str">
        <f>IF(C20&lt;&gt;0,VLOOKUP($B20,'Room Details'!$A$4:$H$81,7,FALSE),"")</f>
        <v/>
      </c>
      <c r="I20" s="18" t="str">
        <f>IF(C20&lt;&gt;0,VLOOKUP($B20,'Room Details'!$A$4:$H$81,8,FALSE),"")</f>
        <v/>
      </c>
      <c r="J20" s="9"/>
      <c r="K20" s="17" t="str">
        <f t="shared" si="1"/>
        <v/>
      </c>
      <c r="L20" s="12" t="str">
        <f t="shared" si="0"/>
        <v/>
      </c>
      <c r="M20" s="12" t="str">
        <f t="shared" si="0"/>
        <v/>
      </c>
      <c r="N20" s="12" t="str">
        <f t="shared" si="0"/>
        <v/>
      </c>
      <c r="O20" s="18" t="str">
        <f t="shared" si="0"/>
        <v/>
      </c>
    </row>
    <row r="21" spans="1:15">
      <c r="A21" s="38"/>
      <c r="B21" s="36"/>
      <c r="C21" s="46"/>
      <c r="D21" s="12"/>
      <c r="E21" s="12" t="str">
        <f>IF(C21&lt;&gt;0,VLOOKUP($B21,'Room Details'!$A$4:$H$81,4,FALSE),"")</f>
        <v/>
      </c>
      <c r="F21" s="12" t="str">
        <f>IF(C21&lt;&gt;0,VLOOKUP($B21,'Room Details'!$A$4:$H$81,5,FALSE),"")</f>
        <v/>
      </c>
      <c r="G21" s="12" t="str">
        <f>IF(C21&lt;&gt;0,VLOOKUP($B21,'Room Details'!$A$4:$H$81,6,FALSE),"")</f>
        <v/>
      </c>
      <c r="H21" s="12" t="str">
        <f>IF(C21&lt;&gt;0,VLOOKUP($B21,'Room Details'!$A$4:$H$81,7,FALSE),"")</f>
        <v/>
      </c>
      <c r="I21" s="18" t="str">
        <f>IF(C21&lt;&gt;0,VLOOKUP($B21,'Room Details'!$A$4:$H$81,8,FALSE),"")</f>
        <v/>
      </c>
      <c r="J21" s="9"/>
      <c r="K21" s="17" t="str">
        <f t="shared" si="1"/>
        <v/>
      </c>
      <c r="L21" s="12" t="str">
        <f t="shared" si="0"/>
        <v/>
      </c>
      <c r="M21" s="12" t="str">
        <f t="shared" si="0"/>
        <v/>
      </c>
      <c r="N21" s="12" t="str">
        <f t="shared" si="0"/>
        <v/>
      </c>
      <c r="O21" s="18" t="str">
        <f t="shared" si="0"/>
        <v/>
      </c>
    </row>
    <row r="22" spans="1:15">
      <c r="A22" s="38"/>
      <c r="B22" s="36"/>
      <c r="C22" s="46"/>
      <c r="D22" s="12"/>
      <c r="E22" s="12" t="str">
        <f>IF(C22&lt;&gt;0,VLOOKUP($B22,'Room Details'!$A$4:$H$81,4,FALSE),"")</f>
        <v/>
      </c>
      <c r="F22" s="12" t="str">
        <f>IF(C22&lt;&gt;0,VLOOKUP($B22,'Room Details'!$A$4:$H$81,5,FALSE),"")</f>
        <v/>
      </c>
      <c r="G22" s="12" t="str">
        <f>IF(C22&lt;&gt;0,VLOOKUP($B22,'Room Details'!$A$4:$H$81,6,FALSE),"")</f>
        <v/>
      </c>
      <c r="H22" s="12" t="str">
        <f>IF(C22&lt;&gt;0,VLOOKUP($B22,'Room Details'!$A$4:$H$81,7,FALSE),"")</f>
        <v/>
      </c>
      <c r="I22" s="18" t="str">
        <f>IF(C22&lt;&gt;0,VLOOKUP($B22,'Room Details'!$A$4:$H$81,8,FALSE),"")</f>
        <v/>
      </c>
      <c r="J22" s="9"/>
      <c r="K22" s="17" t="str">
        <f t="shared" si="1"/>
        <v/>
      </c>
      <c r="L22" s="12" t="str">
        <f t="shared" si="0"/>
        <v/>
      </c>
      <c r="M22" s="12" t="str">
        <f t="shared" si="0"/>
        <v/>
      </c>
      <c r="N22" s="12" t="str">
        <f t="shared" si="0"/>
        <v/>
      </c>
      <c r="O22" s="18" t="str">
        <f t="shared" si="0"/>
        <v/>
      </c>
    </row>
    <row r="23" spans="1:15">
      <c r="A23" s="38"/>
      <c r="B23" s="36"/>
      <c r="C23" s="46"/>
      <c r="D23" s="12"/>
      <c r="E23" s="12" t="str">
        <f>IF(C23&lt;&gt;0,VLOOKUP($B23,'Room Details'!$A$4:$H$81,4,FALSE),"")</f>
        <v/>
      </c>
      <c r="F23" s="12" t="str">
        <f>IF(C23&lt;&gt;0,VLOOKUP($B23,'Room Details'!$A$4:$H$81,5,FALSE),"")</f>
        <v/>
      </c>
      <c r="G23" s="12" t="str">
        <f>IF(C23&lt;&gt;0,VLOOKUP($B23,'Room Details'!$A$4:$H$81,6,FALSE),"")</f>
        <v/>
      </c>
      <c r="H23" s="12" t="str">
        <f>IF(C23&lt;&gt;0,VLOOKUP($B23,'Room Details'!$A$4:$H$81,7,FALSE),"")</f>
        <v/>
      </c>
      <c r="I23" s="18" t="str">
        <f>IF(C23&lt;&gt;0,VLOOKUP($B23,'Room Details'!$A$4:$H$81,8,FALSE),"")</f>
        <v/>
      </c>
      <c r="J23" s="9"/>
      <c r="K23" s="17" t="str">
        <f t="shared" si="1"/>
        <v/>
      </c>
      <c r="L23" s="12" t="str">
        <f t="shared" si="0"/>
        <v/>
      </c>
      <c r="M23" s="12" t="str">
        <f t="shared" si="0"/>
        <v/>
      </c>
      <c r="N23" s="12" t="str">
        <f t="shared" si="0"/>
        <v/>
      </c>
      <c r="O23" s="18" t="str">
        <f t="shared" si="0"/>
        <v/>
      </c>
    </row>
    <row r="24" spans="1:15">
      <c r="A24" s="38"/>
      <c r="B24" s="36"/>
      <c r="C24" s="46"/>
      <c r="D24" s="12"/>
      <c r="E24" s="12" t="str">
        <f>IF(C24&lt;&gt;0,VLOOKUP($B24,'Room Details'!$A$4:$H$81,4,FALSE),"")</f>
        <v/>
      </c>
      <c r="F24" s="12" t="str">
        <f>IF(C24&lt;&gt;0,VLOOKUP($B24,'Room Details'!$A$4:$H$81,5,FALSE),"")</f>
        <v/>
      </c>
      <c r="G24" s="12" t="str">
        <f>IF(C24&lt;&gt;0,VLOOKUP($B24,'Room Details'!$A$4:$H$81,6,FALSE),"")</f>
        <v/>
      </c>
      <c r="H24" s="12" t="str">
        <f>IF(C24&lt;&gt;0,VLOOKUP($B24,'Room Details'!$A$4:$H$81,7,FALSE),"")</f>
        <v/>
      </c>
      <c r="I24" s="18" t="str">
        <f>IF(C24&lt;&gt;0,VLOOKUP($B24,'Room Details'!$A$4:$H$81,8,FALSE),"")</f>
        <v/>
      </c>
      <c r="J24" s="9"/>
      <c r="K24" s="17" t="str">
        <f t="shared" si="1"/>
        <v/>
      </c>
      <c r="L24" s="12" t="str">
        <f t="shared" si="0"/>
        <v/>
      </c>
      <c r="M24" s="12" t="str">
        <f t="shared" si="0"/>
        <v/>
      </c>
      <c r="N24" s="12" t="str">
        <f t="shared" si="0"/>
        <v/>
      </c>
      <c r="O24" s="18" t="str">
        <f t="shared" si="0"/>
        <v/>
      </c>
    </row>
    <row r="25" spans="1:15">
      <c r="A25" s="38"/>
      <c r="B25" s="36"/>
      <c r="C25" s="46"/>
      <c r="D25" s="12"/>
      <c r="E25" s="12" t="str">
        <f>IF(C25&lt;&gt;0,VLOOKUP($B25,'Room Details'!$A$4:$H$81,4,FALSE),"")</f>
        <v/>
      </c>
      <c r="F25" s="12" t="str">
        <f>IF(C25&lt;&gt;0,VLOOKUP($B25,'Room Details'!$A$4:$H$81,5,FALSE),"")</f>
        <v/>
      </c>
      <c r="G25" s="12" t="str">
        <f>IF(C25&lt;&gt;0,VLOOKUP($B25,'Room Details'!$A$4:$H$81,6,FALSE),"")</f>
        <v/>
      </c>
      <c r="H25" s="12" t="str">
        <f>IF(C25&lt;&gt;0,VLOOKUP($B25,'Room Details'!$A$4:$H$81,7,FALSE),"")</f>
        <v/>
      </c>
      <c r="I25" s="18" t="str">
        <f>IF(C25&lt;&gt;0,VLOOKUP($B25,'Room Details'!$A$4:$H$81,8,FALSE),"")</f>
        <v/>
      </c>
      <c r="J25" s="9"/>
      <c r="K25" s="17" t="str">
        <f t="shared" si="1"/>
        <v/>
      </c>
      <c r="L25" s="12" t="str">
        <f t="shared" si="0"/>
        <v/>
      </c>
      <c r="M25" s="12" t="str">
        <f t="shared" si="0"/>
        <v/>
      </c>
      <c r="N25" s="12" t="str">
        <f t="shared" si="0"/>
        <v/>
      </c>
      <c r="O25" s="18" t="str">
        <f t="shared" si="0"/>
        <v/>
      </c>
    </row>
    <row r="26" spans="1:15">
      <c r="A26" s="38"/>
      <c r="B26" s="36"/>
      <c r="C26" s="46"/>
      <c r="D26" s="12"/>
      <c r="E26" s="12" t="str">
        <f>IF(C26&lt;&gt;0,VLOOKUP($B26,'Room Details'!$A$4:$H$81,4,FALSE),"")</f>
        <v/>
      </c>
      <c r="F26" s="12" t="str">
        <f>IF(C26&lt;&gt;0,VLOOKUP($B26,'Room Details'!$A$4:$H$81,5,FALSE),"")</f>
        <v/>
      </c>
      <c r="G26" s="12" t="str">
        <f>IF(C26&lt;&gt;0,VLOOKUP($B26,'Room Details'!$A$4:$H$81,6,FALSE),"")</f>
        <v/>
      </c>
      <c r="H26" s="12" t="str">
        <f>IF(C26&lt;&gt;0,VLOOKUP($B26,'Room Details'!$A$4:$H$81,7,FALSE),"")</f>
        <v/>
      </c>
      <c r="I26" s="18" t="str">
        <f>IF(C26&lt;&gt;0,VLOOKUP($B26,'Room Details'!$A$4:$H$81,8,FALSE),"")</f>
        <v/>
      </c>
      <c r="J26" s="9"/>
      <c r="K26" s="17" t="str">
        <f t="shared" si="1"/>
        <v/>
      </c>
      <c r="L26" s="12" t="str">
        <f t="shared" si="0"/>
        <v/>
      </c>
      <c r="M26" s="12" t="str">
        <f t="shared" si="0"/>
        <v/>
      </c>
      <c r="N26" s="12" t="str">
        <f t="shared" si="0"/>
        <v/>
      </c>
      <c r="O26" s="18" t="str">
        <f t="shared" si="0"/>
        <v/>
      </c>
    </row>
    <row r="27" spans="1:15">
      <c r="A27" s="38"/>
      <c r="B27" s="36"/>
      <c r="C27" s="46"/>
      <c r="D27" s="12"/>
      <c r="E27" s="12" t="str">
        <f>IF(C27&lt;&gt;0,VLOOKUP($B27,'Room Details'!$A$4:$H$81,4,FALSE),"")</f>
        <v/>
      </c>
      <c r="F27" s="12" t="str">
        <f>IF(C27&lt;&gt;0,VLOOKUP($B27,'Room Details'!$A$4:$H$81,5,FALSE),"")</f>
        <v/>
      </c>
      <c r="G27" s="12" t="str">
        <f>IF(C27&lt;&gt;0,VLOOKUP($B27,'Room Details'!$A$4:$H$81,6,FALSE),"")</f>
        <v/>
      </c>
      <c r="H27" s="12" t="str">
        <f>IF(C27&lt;&gt;0,VLOOKUP($B27,'Room Details'!$A$4:$H$81,7,FALSE),"")</f>
        <v/>
      </c>
      <c r="I27" s="18" t="str">
        <f>IF(C27&lt;&gt;0,VLOOKUP($B27,'Room Details'!$A$4:$H$81,8,FALSE),"")</f>
        <v/>
      </c>
      <c r="J27" s="9"/>
      <c r="K27" s="17" t="str">
        <f t="shared" si="1"/>
        <v/>
      </c>
      <c r="L27" s="12" t="str">
        <f t="shared" si="0"/>
        <v/>
      </c>
      <c r="M27" s="12" t="str">
        <f t="shared" si="0"/>
        <v/>
      </c>
      <c r="N27" s="12" t="str">
        <f t="shared" si="0"/>
        <v/>
      </c>
      <c r="O27" s="18" t="str">
        <f t="shared" si="0"/>
        <v/>
      </c>
    </row>
    <row r="28" spans="1:15">
      <c r="A28" s="38"/>
      <c r="B28" s="36"/>
      <c r="C28" s="46"/>
      <c r="D28" s="12"/>
      <c r="E28" s="12" t="str">
        <f>IF(C28&lt;&gt;0,VLOOKUP($B28,'Room Details'!$A$4:$H$81,4,FALSE),"")</f>
        <v/>
      </c>
      <c r="F28" s="12" t="str">
        <f>IF(C28&lt;&gt;0,VLOOKUP($B28,'Room Details'!$A$4:$H$81,5,FALSE),"")</f>
        <v/>
      </c>
      <c r="G28" s="12" t="str">
        <f>IF(C28&lt;&gt;0,VLOOKUP($B28,'Room Details'!$A$4:$H$81,6,FALSE),"")</f>
        <v/>
      </c>
      <c r="H28" s="12" t="str">
        <f>IF(C28&lt;&gt;0,VLOOKUP($B28,'Room Details'!$A$4:$H$81,7,FALSE),"")</f>
        <v/>
      </c>
      <c r="I28" s="18" t="str">
        <f>IF(C28&lt;&gt;0,VLOOKUP($B28,'Room Details'!$A$4:$H$81,8,FALSE),"")</f>
        <v/>
      </c>
      <c r="J28" s="9"/>
      <c r="K28" s="17" t="str">
        <f t="shared" si="1"/>
        <v/>
      </c>
      <c r="L28" s="12" t="str">
        <f t="shared" si="1"/>
        <v/>
      </c>
      <c r="M28" s="12" t="str">
        <f t="shared" si="1"/>
        <v/>
      </c>
      <c r="N28" s="12" t="str">
        <f t="shared" si="1"/>
        <v/>
      </c>
      <c r="O28" s="18" t="str">
        <f t="shared" si="1"/>
        <v/>
      </c>
    </row>
    <row r="29" spans="1:15">
      <c r="A29" s="38"/>
      <c r="B29" s="36"/>
      <c r="C29" s="46"/>
      <c r="D29" s="12"/>
      <c r="E29" s="12" t="str">
        <f>IF(C29&lt;&gt;0,VLOOKUP($B29,'Room Details'!$A$4:$H$81,4,FALSE),"")</f>
        <v/>
      </c>
      <c r="F29" s="12" t="str">
        <f>IF(C29&lt;&gt;0,VLOOKUP($B29,'Room Details'!$A$4:$H$81,5,FALSE),"")</f>
        <v/>
      </c>
      <c r="G29" s="12" t="str">
        <f>IF(C29&lt;&gt;0,VLOOKUP($B29,'Room Details'!$A$4:$H$81,6,FALSE),"")</f>
        <v/>
      </c>
      <c r="H29" s="12" t="str">
        <f>IF(C29&lt;&gt;0,VLOOKUP($B29,'Room Details'!$A$4:$H$81,7,FALSE),"")</f>
        <v/>
      </c>
      <c r="I29" s="18" t="str">
        <f>IF(C29&lt;&gt;0,VLOOKUP($B29,'Room Details'!$A$4:$H$81,8,FALSE),"")</f>
        <v/>
      </c>
      <c r="J29" s="9"/>
      <c r="K29" s="17" t="str">
        <f t="shared" ref="K29:K43" si="2">IF($C29&lt;&gt;0,$C29*E29,"")</f>
        <v/>
      </c>
      <c r="L29" s="12" t="str">
        <f t="shared" ref="L29:L43" si="3">IF($C29&lt;&gt;0,$C29*F29,"")</f>
        <v/>
      </c>
      <c r="M29" s="12" t="str">
        <f t="shared" ref="M29:M43" si="4">IF($C29&lt;&gt;0,$C29*G29,"")</f>
        <v/>
      </c>
      <c r="N29" s="12" t="str">
        <f t="shared" ref="N29:N43" si="5">IF($C29&lt;&gt;0,$C29*H29,"")</f>
        <v/>
      </c>
      <c r="O29" s="18" t="str">
        <f t="shared" ref="O29:O43" si="6">IF($C29&lt;&gt;0,$C29*I29,"")</f>
        <v/>
      </c>
    </row>
    <row r="30" spans="1:15">
      <c r="A30" s="38"/>
      <c r="B30" s="36"/>
      <c r="C30" s="46"/>
      <c r="D30" s="12"/>
      <c r="E30" s="12" t="str">
        <f>IF(C30&lt;&gt;0,VLOOKUP($B30,'Room Details'!$A$4:$H$81,4,FALSE),"")</f>
        <v/>
      </c>
      <c r="F30" s="12" t="str">
        <f>IF(C30&lt;&gt;0,VLOOKUP($B30,'Room Details'!$A$4:$H$81,5,FALSE),"")</f>
        <v/>
      </c>
      <c r="G30" s="12" t="str">
        <f>IF(C30&lt;&gt;0,VLOOKUP($B30,'Room Details'!$A$4:$H$81,6,FALSE),"")</f>
        <v/>
      </c>
      <c r="H30" s="12" t="str">
        <f>IF(C30&lt;&gt;0,VLOOKUP($B30,'Room Details'!$A$4:$H$81,7,FALSE),"")</f>
        <v/>
      </c>
      <c r="I30" s="18" t="str">
        <f>IF(C30&lt;&gt;0,VLOOKUP($B30,'Room Details'!$A$4:$H$81,8,FALSE),"")</f>
        <v/>
      </c>
      <c r="J30" s="9"/>
      <c r="K30" s="17" t="str">
        <f t="shared" si="2"/>
        <v/>
      </c>
      <c r="L30" s="12" t="str">
        <f t="shared" si="3"/>
        <v/>
      </c>
      <c r="M30" s="12" t="str">
        <f t="shared" si="4"/>
        <v/>
      </c>
      <c r="N30" s="12" t="str">
        <f t="shared" si="5"/>
        <v/>
      </c>
      <c r="O30" s="18" t="str">
        <f t="shared" si="6"/>
        <v/>
      </c>
    </row>
    <row r="31" spans="1:15">
      <c r="A31" s="38"/>
      <c r="B31" s="36"/>
      <c r="C31" s="46"/>
      <c r="D31" s="12"/>
      <c r="E31" s="12" t="str">
        <f>IF(C31&lt;&gt;0,VLOOKUP($B31,'Room Details'!$A$4:$H$81,4,FALSE),"")</f>
        <v/>
      </c>
      <c r="F31" s="12" t="str">
        <f>IF(C31&lt;&gt;0,VLOOKUP($B31,'Room Details'!$A$4:$H$81,5,FALSE),"")</f>
        <v/>
      </c>
      <c r="G31" s="12" t="str">
        <f>IF(C31&lt;&gt;0,VLOOKUP($B31,'Room Details'!$A$4:$H$81,6,FALSE),"")</f>
        <v/>
      </c>
      <c r="H31" s="12" t="str">
        <f>IF(C31&lt;&gt;0,VLOOKUP($B31,'Room Details'!$A$4:$H$81,7,FALSE),"")</f>
        <v/>
      </c>
      <c r="I31" s="18" t="str">
        <f>IF(C31&lt;&gt;0,VLOOKUP($B31,'Room Details'!$A$4:$H$81,8,FALSE),"")</f>
        <v/>
      </c>
      <c r="J31" s="9"/>
      <c r="K31" s="17" t="str">
        <f t="shared" si="2"/>
        <v/>
      </c>
      <c r="L31" s="12" t="str">
        <f t="shared" si="3"/>
        <v/>
      </c>
      <c r="M31" s="12" t="str">
        <f t="shared" si="4"/>
        <v/>
      </c>
      <c r="N31" s="12" t="str">
        <f t="shared" si="5"/>
        <v/>
      </c>
      <c r="O31" s="18" t="str">
        <f t="shared" si="6"/>
        <v/>
      </c>
    </row>
    <row r="32" spans="1:15">
      <c r="A32" s="38"/>
      <c r="B32" s="36"/>
      <c r="C32" s="46"/>
      <c r="D32" s="12"/>
      <c r="E32" s="12" t="str">
        <f>IF(C32&lt;&gt;0,VLOOKUP($B32,'Room Details'!$A$4:$H$81,4,FALSE),"")</f>
        <v/>
      </c>
      <c r="F32" s="12" t="str">
        <f>IF(C32&lt;&gt;0,VLOOKUP($B32,'Room Details'!$A$4:$H$81,5,FALSE),"")</f>
        <v/>
      </c>
      <c r="G32" s="12" t="str">
        <f>IF(C32&lt;&gt;0,VLOOKUP($B32,'Room Details'!$A$4:$H$81,6,FALSE),"")</f>
        <v/>
      </c>
      <c r="H32" s="12" t="str">
        <f>IF(C32&lt;&gt;0,VLOOKUP($B32,'Room Details'!$A$4:$H$81,7,FALSE),"")</f>
        <v/>
      </c>
      <c r="I32" s="18" t="str">
        <f>IF(C32&lt;&gt;0,VLOOKUP($B32,'Room Details'!$A$4:$H$81,8,FALSE),"")</f>
        <v/>
      </c>
      <c r="J32" s="9"/>
      <c r="K32" s="17" t="str">
        <f t="shared" si="2"/>
        <v/>
      </c>
      <c r="L32" s="12" t="str">
        <f t="shared" si="3"/>
        <v/>
      </c>
      <c r="M32" s="12" t="str">
        <f t="shared" si="4"/>
        <v/>
      </c>
      <c r="N32" s="12" t="str">
        <f t="shared" si="5"/>
        <v/>
      </c>
      <c r="O32" s="18" t="str">
        <f t="shared" si="6"/>
        <v/>
      </c>
    </row>
    <row r="33" spans="1:15">
      <c r="A33" s="38"/>
      <c r="B33" s="36"/>
      <c r="C33" s="46"/>
      <c r="D33" s="12"/>
      <c r="E33" s="12" t="str">
        <f>IF(C33&lt;&gt;0,VLOOKUP($B33,'Room Details'!$A$4:$H$81,4,FALSE),"")</f>
        <v/>
      </c>
      <c r="F33" s="12" t="str">
        <f>IF(C33&lt;&gt;0,VLOOKUP($B33,'Room Details'!$A$4:$H$81,5,FALSE),"")</f>
        <v/>
      </c>
      <c r="G33" s="12" t="str">
        <f>IF(C33&lt;&gt;0,VLOOKUP($B33,'Room Details'!$A$4:$H$81,6,FALSE),"")</f>
        <v/>
      </c>
      <c r="H33" s="12" t="str">
        <f>IF(C33&lt;&gt;0,VLOOKUP($B33,'Room Details'!$A$4:$H$81,7,FALSE),"")</f>
        <v/>
      </c>
      <c r="I33" s="18" t="str">
        <f>IF(C33&lt;&gt;0,VLOOKUP($B33,'Room Details'!$A$4:$H$81,8,FALSE),"")</f>
        <v/>
      </c>
      <c r="J33" s="9"/>
      <c r="K33" s="17" t="str">
        <f t="shared" si="2"/>
        <v/>
      </c>
      <c r="L33" s="12" t="str">
        <f t="shared" si="3"/>
        <v/>
      </c>
      <c r="M33" s="12" t="str">
        <f t="shared" si="4"/>
        <v/>
      </c>
      <c r="N33" s="12" t="str">
        <f t="shared" si="5"/>
        <v/>
      </c>
      <c r="O33" s="18" t="str">
        <f t="shared" si="6"/>
        <v/>
      </c>
    </row>
    <row r="34" spans="1:15">
      <c r="A34" s="38"/>
      <c r="B34" s="36"/>
      <c r="C34" s="46"/>
      <c r="D34" s="12"/>
      <c r="E34" s="12" t="str">
        <f>IF(C34&lt;&gt;0,VLOOKUP($B34,'Room Details'!$A$4:$H$81,4,FALSE),"")</f>
        <v/>
      </c>
      <c r="F34" s="12" t="str">
        <f>IF(C34&lt;&gt;0,VLOOKUP($B34,'Room Details'!$A$4:$H$81,5,FALSE),"")</f>
        <v/>
      </c>
      <c r="G34" s="12" t="str">
        <f>IF(C34&lt;&gt;0,VLOOKUP($B34,'Room Details'!$A$4:$H$81,6,FALSE),"")</f>
        <v/>
      </c>
      <c r="H34" s="12" t="str">
        <f>IF(C34&lt;&gt;0,VLOOKUP($B34,'Room Details'!$A$4:$H$81,7,FALSE),"")</f>
        <v/>
      </c>
      <c r="I34" s="18" t="str">
        <f>IF(C34&lt;&gt;0,VLOOKUP($B34,'Room Details'!$A$4:$H$81,8,FALSE),"")</f>
        <v/>
      </c>
      <c r="J34" s="9"/>
      <c r="K34" s="17" t="str">
        <f t="shared" si="2"/>
        <v/>
      </c>
      <c r="L34" s="12" t="str">
        <f t="shared" si="3"/>
        <v/>
      </c>
      <c r="M34" s="12" t="str">
        <f t="shared" si="4"/>
        <v/>
      </c>
      <c r="N34" s="12" t="str">
        <f t="shared" si="5"/>
        <v/>
      </c>
      <c r="O34" s="18" t="str">
        <f t="shared" si="6"/>
        <v/>
      </c>
    </row>
    <row r="35" spans="1:15">
      <c r="A35" s="38"/>
      <c r="B35" s="36"/>
      <c r="C35" s="46"/>
      <c r="D35" s="12"/>
      <c r="E35" s="12" t="str">
        <f>IF(C35&lt;&gt;0,VLOOKUP($B35,'Room Details'!$A$4:$H$81,4,FALSE),"")</f>
        <v/>
      </c>
      <c r="F35" s="12" t="str">
        <f>IF(C35&lt;&gt;0,VLOOKUP($B35,'Room Details'!$A$4:$H$81,5,FALSE),"")</f>
        <v/>
      </c>
      <c r="G35" s="12" t="str">
        <f>IF(C35&lt;&gt;0,VLOOKUP($B35,'Room Details'!$A$4:$H$81,6,FALSE),"")</f>
        <v/>
      </c>
      <c r="H35" s="12" t="str">
        <f>IF(C35&lt;&gt;0,VLOOKUP($B35,'Room Details'!$A$4:$H$81,7,FALSE),"")</f>
        <v/>
      </c>
      <c r="I35" s="18" t="str">
        <f>IF(C35&lt;&gt;0,VLOOKUP($B35,'Room Details'!$A$4:$H$81,8,FALSE),"")</f>
        <v/>
      </c>
      <c r="J35" s="9"/>
      <c r="K35" s="17" t="str">
        <f t="shared" si="2"/>
        <v/>
      </c>
      <c r="L35" s="12" t="str">
        <f t="shared" si="3"/>
        <v/>
      </c>
      <c r="M35" s="12" t="str">
        <f t="shared" si="4"/>
        <v/>
      </c>
      <c r="N35" s="12" t="str">
        <f t="shared" si="5"/>
        <v/>
      </c>
      <c r="O35" s="18" t="str">
        <f t="shared" si="6"/>
        <v/>
      </c>
    </row>
    <row r="36" spans="1:15">
      <c r="A36" s="38"/>
      <c r="B36" s="36"/>
      <c r="C36" s="46"/>
      <c r="D36" s="12"/>
      <c r="E36" s="12" t="str">
        <f>IF(C36&lt;&gt;0,VLOOKUP($B36,'Room Details'!$A$4:$H$81,4,FALSE),"")</f>
        <v/>
      </c>
      <c r="F36" s="12" t="str">
        <f>IF(C36&lt;&gt;0,VLOOKUP($B36,'Room Details'!$A$4:$H$81,5,FALSE),"")</f>
        <v/>
      </c>
      <c r="G36" s="12" t="str">
        <f>IF(C36&lt;&gt;0,VLOOKUP($B36,'Room Details'!$A$4:$H$81,6,FALSE),"")</f>
        <v/>
      </c>
      <c r="H36" s="12" t="str">
        <f>IF(C36&lt;&gt;0,VLOOKUP($B36,'Room Details'!$A$4:$H$81,7,FALSE),"")</f>
        <v/>
      </c>
      <c r="I36" s="18" t="str">
        <f>IF(C36&lt;&gt;0,VLOOKUP($B36,'Room Details'!$A$4:$H$81,8,FALSE),"")</f>
        <v/>
      </c>
      <c r="J36" s="9"/>
      <c r="K36" s="17" t="str">
        <f t="shared" si="2"/>
        <v/>
      </c>
      <c r="L36" s="12" t="str">
        <f t="shared" si="3"/>
        <v/>
      </c>
      <c r="M36" s="12" t="str">
        <f t="shared" si="4"/>
        <v/>
      </c>
      <c r="N36" s="12" t="str">
        <f t="shared" si="5"/>
        <v/>
      </c>
      <c r="O36" s="18" t="str">
        <f t="shared" si="6"/>
        <v/>
      </c>
    </row>
    <row r="37" spans="1:15">
      <c r="A37" s="38"/>
      <c r="B37" s="36"/>
      <c r="C37" s="46"/>
      <c r="D37" s="12"/>
      <c r="E37" s="12" t="str">
        <f>IF(C37&lt;&gt;0,VLOOKUP($B37,'Room Details'!$A$4:$H$81,4,FALSE),"")</f>
        <v/>
      </c>
      <c r="F37" s="12" t="str">
        <f>IF(C37&lt;&gt;0,VLOOKUP($B37,'Room Details'!$A$4:$H$81,5,FALSE),"")</f>
        <v/>
      </c>
      <c r="G37" s="12" t="str">
        <f>IF(C37&lt;&gt;0,VLOOKUP($B37,'Room Details'!$A$4:$H$81,6,FALSE),"")</f>
        <v/>
      </c>
      <c r="H37" s="12" t="str">
        <f>IF(C37&lt;&gt;0,VLOOKUP($B37,'Room Details'!$A$4:$H$81,7,FALSE),"")</f>
        <v/>
      </c>
      <c r="I37" s="18" t="str">
        <f>IF(C37&lt;&gt;0,VLOOKUP($B37,'Room Details'!$A$4:$H$81,8,FALSE),"")</f>
        <v/>
      </c>
      <c r="J37" s="9"/>
      <c r="K37" s="17" t="str">
        <f t="shared" si="2"/>
        <v/>
      </c>
      <c r="L37" s="12" t="str">
        <f t="shared" si="3"/>
        <v/>
      </c>
      <c r="M37" s="12" t="str">
        <f t="shared" si="4"/>
        <v/>
      </c>
      <c r="N37" s="12" t="str">
        <f t="shared" si="5"/>
        <v/>
      </c>
      <c r="O37" s="18" t="str">
        <f t="shared" si="6"/>
        <v/>
      </c>
    </row>
    <row r="38" spans="1:15">
      <c r="A38" s="38"/>
      <c r="B38" s="36"/>
      <c r="C38" s="46"/>
      <c r="D38" s="12"/>
      <c r="E38" s="12" t="str">
        <f>IF(C38&lt;&gt;0,VLOOKUP($B38,'Room Details'!$A$4:$H$81,4,FALSE),"")</f>
        <v/>
      </c>
      <c r="F38" s="12" t="str">
        <f>IF(C38&lt;&gt;0,VLOOKUP($B38,'Room Details'!$A$4:$H$81,5,FALSE),"")</f>
        <v/>
      </c>
      <c r="G38" s="12" t="str">
        <f>IF(C38&lt;&gt;0,VLOOKUP($B38,'Room Details'!$A$4:$H$81,6,FALSE),"")</f>
        <v/>
      </c>
      <c r="H38" s="12" t="str">
        <f>IF(C38&lt;&gt;0,VLOOKUP($B38,'Room Details'!$A$4:$H$81,7,FALSE),"")</f>
        <v/>
      </c>
      <c r="I38" s="18" t="str">
        <f>IF(C38&lt;&gt;0,VLOOKUP($B38,'Room Details'!$A$4:$H$81,8,FALSE),"")</f>
        <v/>
      </c>
      <c r="J38" s="9"/>
      <c r="K38" s="17" t="str">
        <f t="shared" si="2"/>
        <v/>
      </c>
      <c r="L38" s="12" t="str">
        <f t="shared" si="3"/>
        <v/>
      </c>
      <c r="M38" s="12" t="str">
        <f t="shared" si="4"/>
        <v/>
      </c>
      <c r="N38" s="12" t="str">
        <f t="shared" si="5"/>
        <v/>
      </c>
      <c r="O38" s="18" t="str">
        <f t="shared" si="6"/>
        <v/>
      </c>
    </row>
    <row r="39" spans="1:15">
      <c r="A39" s="38"/>
      <c r="B39" s="36"/>
      <c r="C39" s="46"/>
      <c r="D39" s="12"/>
      <c r="E39" s="12" t="str">
        <f>IF(C39&lt;&gt;0,VLOOKUP($B39,'Room Details'!$A$4:$H$81,4,FALSE),"")</f>
        <v/>
      </c>
      <c r="F39" s="12" t="str">
        <f>IF(C39&lt;&gt;0,VLOOKUP($B39,'Room Details'!$A$4:$H$81,5,FALSE),"")</f>
        <v/>
      </c>
      <c r="G39" s="12" t="str">
        <f>IF(C39&lt;&gt;0,VLOOKUP($B39,'Room Details'!$A$4:$H$81,6,FALSE),"")</f>
        <v/>
      </c>
      <c r="H39" s="12" t="str">
        <f>IF(C39&lt;&gt;0,VLOOKUP($B39,'Room Details'!$A$4:$H$81,7,FALSE),"")</f>
        <v/>
      </c>
      <c r="I39" s="18" t="str">
        <f>IF(C39&lt;&gt;0,VLOOKUP($B39,'Room Details'!$A$4:$H$81,8,FALSE),"")</f>
        <v/>
      </c>
      <c r="J39" s="9"/>
      <c r="K39" s="17" t="str">
        <f t="shared" si="2"/>
        <v/>
      </c>
      <c r="L39" s="12" t="str">
        <f t="shared" si="3"/>
        <v/>
      </c>
      <c r="M39" s="12" t="str">
        <f t="shared" si="4"/>
        <v/>
      </c>
      <c r="N39" s="12" t="str">
        <f t="shared" si="5"/>
        <v/>
      </c>
      <c r="O39" s="18" t="str">
        <f t="shared" si="6"/>
        <v/>
      </c>
    </row>
    <row r="40" spans="1:15">
      <c r="A40" s="38"/>
      <c r="B40" s="36"/>
      <c r="C40" s="46"/>
      <c r="D40" s="12"/>
      <c r="E40" s="12" t="str">
        <f>IF(C40&lt;&gt;0,VLOOKUP($B40,'Room Details'!$A$4:$H$81,4,FALSE),"")</f>
        <v/>
      </c>
      <c r="F40" s="12" t="str">
        <f>IF(C40&lt;&gt;0,VLOOKUP($B40,'Room Details'!$A$4:$H$81,5,FALSE),"")</f>
        <v/>
      </c>
      <c r="G40" s="12" t="str">
        <f>IF(C40&lt;&gt;0,VLOOKUP($B40,'Room Details'!$A$4:$H$81,6,FALSE),"")</f>
        <v/>
      </c>
      <c r="H40" s="12" t="str">
        <f>IF(C40&lt;&gt;0,VLOOKUP($B40,'Room Details'!$A$4:$H$81,7,FALSE),"")</f>
        <v/>
      </c>
      <c r="I40" s="18" t="str">
        <f>IF(C40&lt;&gt;0,VLOOKUP($B40,'Room Details'!$A$4:$H$81,8,FALSE),"")</f>
        <v/>
      </c>
      <c r="J40" s="9"/>
      <c r="K40" s="17" t="str">
        <f t="shared" si="2"/>
        <v/>
      </c>
      <c r="L40" s="12" t="str">
        <f t="shared" si="3"/>
        <v/>
      </c>
      <c r="M40" s="12" t="str">
        <f t="shared" si="4"/>
        <v/>
      </c>
      <c r="N40" s="12" t="str">
        <f t="shared" si="5"/>
        <v/>
      </c>
      <c r="O40" s="18" t="str">
        <f t="shared" si="6"/>
        <v/>
      </c>
    </row>
    <row r="41" spans="1:15">
      <c r="A41" s="38"/>
      <c r="B41" s="36"/>
      <c r="C41" s="46"/>
      <c r="D41" s="12"/>
      <c r="E41" s="12" t="str">
        <f>IF(C41&lt;&gt;0,VLOOKUP($B41,'Room Details'!$A$4:$H$81,4,FALSE),"")</f>
        <v/>
      </c>
      <c r="F41" s="12" t="str">
        <f>IF(C41&lt;&gt;0,VLOOKUP($B41,'Room Details'!$A$4:$H$81,5,FALSE),"")</f>
        <v/>
      </c>
      <c r="G41" s="12" t="str">
        <f>IF(C41&lt;&gt;0,VLOOKUP($B41,'Room Details'!$A$4:$H$81,6,FALSE),"")</f>
        <v/>
      </c>
      <c r="H41" s="12" t="str">
        <f>IF(C41&lt;&gt;0,VLOOKUP($B41,'Room Details'!$A$4:$H$81,7,FALSE),"")</f>
        <v/>
      </c>
      <c r="I41" s="18" t="str">
        <f>IF(C41&lt;&gt;0,VLOOKUP($B41,'Room Details'!$A$4:$H$81,8,FALSE),"")</f>
        <v/>
      </c>
      <c r="J41" s="9"/>
      <c r="K41" s="17" t="str">
        <f t="shared" si="2"/>
        <v/>
      </c>
      <c r="L41" s="12" t="str">
        <f t="shared" si="3"/>
        <v/>
      </c>
      <c r="M41" s="12" t="str">
        <f t="shared" si="4"/>
        <v/>
      </c>
      <c r="N41" s="12" t="str">
        <f t="shared" si="5"/>
        <v/>
      </c>
      <c r="O41" s="18" t="str">
        <f t="shared" si="6"/>
        <v/>
      </c>
    </row>
    <row r="42" spans="1:15">
      <c r="A42" s="38"/>
      <c r="B42" s="36"/>
      <c r="C42" s="46"/>
      <c r="D42" s="12"/>
      <c r="E42" s="12" t="str">
        <f>IF(C42&lt;&gt;0,VLOOKUP($B42,'Room Details'!$A$4:$H$81,4,FALSE),"")</f>
        <v/>
      </c>
      <c r="F42" s="12" t="str">
        <f>IF(C42&lt;&gt;0,VLOOKUP($B42,'Room Details'!$A$4:$H$81,5,FALSE),"")</f>
        <v/>
      </c>
      <c r="G42" s="12" t="str">
        <f>IF(C42&lt;&gt;0,VLOOKUP($B42,'Room Details'!$A$4:$H$81,6,FALSE),"")</f>
        <v/>
      </c>
      <c r="H42" s="12" t="str">
        <f>IF(C42&lt;&gt;0,VLOOKUP($B42,'Room Details'!$A$4:$H$81,7,FALSE),"")</f>
        <v/>
      </c>
      <c r="I42" s="18" t="str">
        <f>IF(C42&lt;&gt;0,VLOOKUP($B42,'Room Details'!$A$4:$H$81,8,FALSE),"")</f>
        <v/>
      </c>
      <c r="J42" s="9"/>
      <c r="K42" s="17" t="str">
        <f t="shared" si="2"/>
        <v/>
      </c>
      <c r="L42" s="12" t="str">
        <f t="shared" si="3"/>
        <v/>
      </c>
      <c r="M42" s="12" t="str">
        <f t="shared" si="4"/>
        <v/>
      </c>
      <c r="N42" s="12" t="str">
        <f t="shared" si="5"/>
        <v/>
      </c>
      <c r="O42" s="18" t="str">
        <f t="shared" si="6"/>
        <v/>
      </c>
    </row>
    <row r="43" spans="1:15">
      <c r="A43" s="38"/>
      <c r="B43" s="36"/>
      <c r="C43" s="46"/>
      <c r="D43" s="12"/>
      <c r="E43" s="12" t="str">
        <f>IF(C43&lt;&gt;0,VLOOKUP($B43,'Room Details'!$A$4:$H$81,4,FALSE),"")</f>
        <v/>
      </c>
      <c r="F43" s="12" t="str">
        <f>IF(C43&lt;&gt;0,VLOOKUP($B43,'Room Details'!$A$4:$H$81,5,FALSE),"")</f>
        <v/>
      </c>
      <c r="G43" s="12" t="str">
        <f>IF(C43&lt;&gt;0,VLOOKUP($B43,'Room Details'!$A$4:$H$81,6,FALSE),"")</f>
        <v/>
      </c>
      <c r="H43" s="12" t="str">
        <f>IF(C43&lt;&gt;0,VLOOKUP($B43,'Room Details'!$A$4:$H$81,7,FALSE),"")</f>
        <v/>
      </c>
      <c r="I43" s="18" t="str">
        <f>IF(C43&lt;&gt;0,VLOOKUP($B43,'Room Details'!$A$4:$H$81,8,FALSE),"")</f>
        <v/>
      </c>
      <c r="J43" s="9"/>
      <c r="K43" s="17" t="str">
        <f t="shared" si="2"/>
        <v/>
      </c>
      <c r="L43" s="12" t="str">
        <f t="shared" si="3"/>
        <v/>
      </c>
      <c r="M43" s="12" t="str">
        <f t="shared" si="4"/>
        <v/>
      </c>
      <c r="N43" s="12" t="str">
        <f t="shared" si="5"/>
        <v/>
      </c>
      <c r="O43" s="18" t="str">
        <f t="shared" si="6"/>
        <v/>
      </c>
    </row>
    <row r="44" spans="1:15">
      <c r="A44" s="38"/>
      <c r="B44" s="36"/>
      <c r="C44" s="46"/>
      <c r="D44" s="12"/>
      <c r="E44" s="12" t="str">
        <f>IF(C44&lt;&gt;0,VLOOKUP($B44,'Room Details'!$A$4:$H$81,4,FALSE),"")</f>
        <v/>
      </c>
      <c r="F44" s="12" t="str">
        <f>IF(C44&lt;&gt;0,VLOOKUP($B44,'Room Details'!$A$4:$H$81,5,FALSE),"")</f>
        <v/>
      </c>
      <c r="G44" s="12" t="str">
        <f>IF(C44&lt;&gt;0,VLOOKUP($B44,'Room Details'!$A$4:$H$81,6,FALSE),"")</f>
        <v/>
      </c>
      <c r="H44" s="12" t="str">
        <f>IF(C44&lt;&gt;0,VLOOKUP($B44,'Room Details'!$A$4:$H$81,7,FALSE),"")</f>
        <v/>
      </c>
      <c r="I44" s="18" t="str">
        <f>IF(C44&lt;&gt;0,VLOOKUP($B44,'Room Details'!$A$4:$H$81,8,FALSE),"")</f>
        <v/>
      </c>
      <c r="J44" s="9"/>
      <c r="K44" s="17" t="str">
        <f t="shared" ref="K44:K50" si="7">IF($C44&lt;&gt;0,$C44*E44,"")</f>
        <v/>
      </c>
      <c r="L44" s="12" t="str">
        <f t="shared" ref="L44:L50" si="8">IF($C44&lt;&gt;0,$C44*F44,"")</f>
        <v/>
      </c>
      <c r="M44" s="12" t="str">
        <f t="shared" ref="M44:M50" si="9">IF($C44&lt;&gt;0,$C44*G44,"")</f>
        <v/>
      </c>
      <c r="N44" s="12" t="str">
        <f t="shared" ref="N44:N50" si="10">IF($C44&lt;&gt;0,$C44*H44,"")</f>
        <v/>
      </c>
      <c r="O44" s="18" t="str">
        <f t="shared" ref="O44:O50" si="11">IF($C44&lt;&gt;0,$C44*I44,"")</f>
        <v/>
      </c>
    </row>
    <row r="45" spans="1:15">
      <c r="A45" s="38"/>
      <c r="B45" s="36"/>
      <c r="C45" s="46"/>
      <c r="D45" s="12"/>
      <c r="E45" s="12" t="str">
        <f>IF(C45&lt;&gt;0,VLOOKUP($B45,'Room Details'!$A$4:$H$81,4,FALSE),"")</f>
        <v/>
      </c>
      <c r="F45" s="12" t="str">
        <f>IF(C45&lt;&gt;0,VLOOKUP($B45,'Room Details'!$A$4:$H$81,5,FALSE),"")</f>
        <v/>
      </c>
      <c r="G45" s="12" t="str">
        <f>IF(C45&lt;&gt;0,VLOOKUP($B45,'Room Details'!$A$4:$H$81,6,FALSE),"")</f>
        <v/>
      </c>
      <c r="H45" s="12" t="str">
        <f>IF(C45&lt;&gt;0,VLOOKUP($B45,'Room Details'!$A$4:$H$81,7,FALSE),"")</f>
        <v/>
      </c>
      <c r="I45" s="18" t="str">
        <f>IF(C45&lt;&gt;0,VLOOKUP($B45,'Room Details'!$A$4:$H$81,8,FALSE),"")</f>
        <v/>
      </c>
      <c r="J45" s="9"/>
      <c r="K45" s="17" t="str">
        <f t="shared" si="7"/>
        <v/>
      </c>
      <c r="L45" s="12" t="str">
        <f t="shared" si="8"/>
        <v/>
      </c>
      <c r="M45" s="12" t="str">
        <f t="shared" si="9"/>
        <v/>
      </c>
      <c r="N45" s="12" t="str">
        <f t="shared" si="10"/>
        <v/>
      </c>
      <c r="O45" s="18" t="str">
        <f t="shared" si="11"/>
        <v/>
      </c>
    </row>
    <row r="46" spans="1:15">
      <c r="A46" s="38"/>
      <c r="B46" s="36"/>
      <c r="C46" s="46"/>
      <c r="D46" s="12"/>
      <c r="E46" s="12" t="str">
        <f>IF(C46&lt;&gt;0,VLOOKUP($B46,'Room Details'!$A$4:$H$81,4,FALSE),"")</f>
        <v/>
      </c>
      <c r="F46" s="12" t="str">
        <f>IF(C46&lt;&gt;0,VLOOKUP($B46,'Room Details'!$A$4:$H$81,5,FALSE),"")</f>
        <v/>
      </c>
      <c r="G46" s="12" t="str">
        <f>IF(C46&lt;&gt;0,VLOOKUP($B46,'Room Details'!$A$4:$H$81,6,FALSE),"")</f>
        <v/>
      </c>
      <c r="H46" s="12" t="str">
        <f>IF(C46&lt;&gt;0,VLOOKUP($B46,'Room Details'!$A$4:$H$81,7,FALSE),"")</f>
        <v/>
      </c>
      <c r="I46" s="18" t="str">
        <f>IF(C46&lt;&gt;0,VLOOKUP($B46,'Room Details'!$A$4:$H$81,8,FALSE),"")</f>
        <v/>
      </c>
      <c r="J46" s="9"/>
      <c r="K46" s="17" t="str">
        <f t="shared" si="7"/>
        <v/>
      </c>
      <c r="L46" s="12" t="str">
        <f t="shared" si="8"/>
        <v/>
      </c>
      <c r="M46" s="12" t="str">
        <f t="shared" si="9"/>
        <v/>
      </c>
      <c r="N46" s="12" t="str">
        <f t="shared" si="10"/>
        <v/>
      </c>
      <c r="O46" s="18" t="str">
        <f t="shared" si="11"/>
        <v/>
      </c>
    </row>
    <row r="47" spans="1:15">
      <c r="A47" s="38"/>
      <c r="B47" s="36"/>
      <c r="C47" s="46"/>
      <c r="D47" s="12"/>
      <c r="E47" s="12" t="str">
        <f>IF(C47&lt;&gt;0,VLOOKUP($B47,'Room Details'!$A$4:$H$81,4,FALSE),"")</f>
        <v/>
      </c>
      <c r="F47" s="12" t="str">
        <f>IF(C47&lt;&gt;0,VLOOKUP($B47,'Room Details'!$A$4:$H$81,5,FALSE),"")</f>
        <v/>
      </c>
      <c r="G47" s="12" t="str">
        <f>IF(C47&lt;&gt;0,VLOOKUP($B47,'Room Details'!$A$4:$H$81,6,FALSE),"")</f>
        <v/>
      </c>
      <c r="H47" s="12" t="str">
        <f>IF(C47&lt;&gt;0,VLOOKUP($B47,'Room Details'!$A$4:$H$81,7,FALSE),"")</f>
        <v/>
      </c>
      <c r="I47" s="18" t="str">
        <f>IF(C47&lt;&gt;0,VLOOKUP($B47,'Room Details'!$A$4:$H$81,8,FALSE),"")</f>
        <v/>
      </c>
      <c r="J47" s="9"/>
      <c r="K47" s="17" t="str">
        <f t="shared" si="7"/>
        <v/>
      </c>
      <c r="L47" s="12" t="str">
        <f t="shared" si="8"/>
        <v/>
      </c>
      <c r="M47" s="12" t="str">
        <f t="shared" si="9"/>
        <v/>
      </c>
      <c r="N47" s="12" t="str">
        <f t="shared" si="10"/>
        <v/>
      </c>
      <c r="O47" s="18" t="str">
        <f t="shared" si="11"/>
        <v/>
      </c>
    </row>
    <row r="48" spans="1:15">
      <c r="A48" s="38"/>
      <c r="B48" s="36"/>
      <c r="C48" s="46"/>
      <c r="D48" s="12"/>
      <c r="E48" s="12" t="str">
        <f>IF(C48&lt;&gt;0,VLOOKUP($B48,'Room Details'!$A$4:$H$81,4,FALSE),"")</f>
        <v/>
      </c>
      <c r="F48" s="12" t="str">
        <f>IF(C48&lt;&gt;0,VLOOKUP($B48,'Room Details'!$A$4:$H$81,5,FALSE),"")</f>
        <v/>
      </c>
      <c r="G48" s="12" t="str">
        <f>IF(C48&lt;&gt;0,VLOOKUP($B48,'Room Details'!$A$4:$H$81,6,FALSE),"")</f>
        <v/>
      </c>
      <c r="H48" s="12" t="str">
        <f>IF(C48&lt;&gt;0,VLOOKUP($B48,'Room Details'!$A$4:$H$81,7,FALSE),"")</f>
        <v/>
      </c>
      <c r="I48" s="18" t="str">
        <f>IF(C48&lt;&gt;0,VLOOKUP($B48,'Room Details'!$A$4:$H$81,8,FALSE),"")</f>
        <v/>
      </c>
      <c r="J48" s="9"/>
      <c r="K48" s="17" t="str">
        <f t="shared" si="7"/>
        <v/>
      </c>
      <c r="L48" s="12" t="str">
        <f t="shared" si="8"/>
        <v/>
      </c>
      <c r="M48" s="12" t="str">
        <f t="shared" si="9"/>
        <v/>
      </c>
      <c r="N48" s="12" t="str">
        <f t="shared" si="10"/>
        <v/>
      </c>
      <c r="O48" s="18" t="str">
        <f t="shared" si="11"/>
        <v/>
      </c>
    </row>
    <row r="49" spans="1:15">
      <c r="A49" s="38"/>
      <c r="B49" s="36"/>
      <c r="C49" s="46"/>
      <c r="D49" s="12"/>
      <c r="E49" s="12" t="str">
        <f>IF(C49&lt;&gt;0,VLOOKUP($B49,'Room Details'!$A$4:$H$81,4,FALSE),"")</f>
        <v/>
      </c>
      <c r="F49" s="12" t="str">
        <f>IF(C49&lt;&gt;0,VLOOKUP($B49,'Room Details'!$A$4:$H$81,5,FALSE),"")</f>
        <v/>
      </c>
      <c r="G49" s="12" t="str">
        <f>IF(C49&lt;&gt;0,VLOOKUP($B49,'Room Details'!$A$4:$H$81,6,FALSE),"")</f>
        <v/>
      </c>
      <c r="H49" s="12" t="str">
        <f>IF(C49&lt;&gt;0,VLOOKUP($B49,'Room Details'!$A$4:$H$81,7,FALSE),"")</f>
        <v/>
      </c>
      <c r="I49" s="18" t="str">
        <f>IF(C49&lt;&gt;0,VLOOKUP($B49,'Room Details'!$A$4:$H$81,8,FALSE),"")</f>
        <v/>
      </c>
      <c r="J49" s="9"/>
      <c r="K49" s="17" t="str">
        <f t="shared" si="7"/>
        <v/>
      </c>
      <c r="L49" s="12" t="str">
        <f t="shared" si="8"/>
        <v/>
      </c>
      <c r="M49" s="12" t="str">
        <f t="shared" si="9"/>
        <v/>
      </c>
      <c r="N49" s="12" t="str">
        <f t="shared" si="10"/>
        <v/>
      </c>
      <c r="O49" s="18" t="str">
        <f t="shared" si="11"/>
        <v/>
      </c>
    </row>
    <row r="50" spans="1:15">
      <c r="A50" s="38"/>
      <c r="B50" s="36"/>
      <c r="C50" s="46"/>
      <c r="D50" s="12"/>
      <c r="E50" s="12" t="str">
        <f>IF(C50&lt;&gt;0,VLOOKUP($B50,'Room Details'!$A$4:$H$81,4,FALSE),"")</f>
        <v/>
      </c>
      <c r="F50" s="12" t="str">
        <f>IF(C50&lt;&gt;0,VLOOKUP($B50,'Room Details'!$A$4:$H$81,5,FALSE),"")</f>
        <v/>
      </c>
      <c r="G50" s="12" t="str">
        <f>IF(C50&lt;&gt;0,VLOOKUP($B50,'Room Details'!$A$4:$H$81,6,FALSE),"")</f>
        <v/>
      </c>
      <c r="H50" s="12" t="str">
        <f>IF(C50&lt;&gt;0,VLOOKUP($B50,'Room Details'!$A$4:$H$81,7,FALSE),"")</f>
        <v/>
      </c>
      <c r="I50" s="18" t="str">
        <f>IF(C50&lt;&gt;0,VLOOKUP($B50,'Room Details'!$A$4:$H$81,8,FALSE),"")</f>
        <v/>
      </c>
      <c r="J50" s="9"/>
      <c r="K50" s="17" t="str">
        <f t="shared" si="7"/>
        <v/>
      </c>
      <c r="L50" s="12" t="str">
        <f t="shared" si="8"/>
        <v/>
      </c>
      <c r="M50" s="12" t="str">
        <f t="shared" si="9"/>
        <v/>
      </c>
      <c r="N50" s="12" t="str">
        <f t="shared" si="10"/>
        <v/>
      </c>
      <c r="O50" s="18" t="str">
        <f t="shared" si="11"/>
        <v/>
      </c>
    </row>
    <row r="51" spans="1:15">
      <c r="A51" s="38"/>
      <c r="B51" s="36"/>
      <c r="C51" s="46"/>
      <c r="D51" s="12"/>
      <c r="E51" s="12" t="str">
        <f>IF(C51&lt;&gt;0,VLOOKUP($B51,'Room Details'!$A$4:$H$81,4,FALSE),"")</f>
        <v/>
      </c>
      <c r="F51" s="12" t="str">
        <f>IF(C51&lt;&gt;0,VLOOKUP($B51,'Room Details'!$A$4:$H$81,5,FALSE),"")</f>
        <v/>
      </c>
      <c r="G51" s="12" t="str">
        <f>IF(C51&lt;&gt;0,VLOOKUP($B51,'Room Details'!$A$4:$H$81,6,FALSE),"")</f>
        <v/>
      </c>
      <c r="H51" s="12" t="str">
        <f>IF(C51&lt;&gt;0,VLOOKUP($B51,'Room Details'!$A$4:$H$81,7,FALSE),"")</f>
        <v/>
      </c>
      <c r="I51" s="18" t="str">
        <f>IF(C51&lt;&gt;0,VLOOKUP($B51,'Room Details'!$A$4:$H$81,8,FALSE),"")</f>
        <v/>
      </c>
      <c r="J51" s="9"/>
      <c r="K51" s="17" t="str">
        <f t="shared" ref="K51:K73" si="12">IF($C51&lt;&gt;0,$C51*E51,"")</f>
        <v/>
      </c>
      <c r="L51" s="12" t="str">
        <f t="shared" ref="L51:L73" si="13">IF($C51&lt;&gt;0,$C51*F51,"")</f>
        <v/>
      </c>
      <c r="M51" s="12" t="str">
        <f t="shared" ref="M51:M73" si="14">IF($C51&lt;&gt;0,$C51*G51,"")</f>
        <v/>
      </c>
      <c r="N51" s="12" t="str">
        <f t="shared" ref="N51:N73" si="15">IF($C51&lt;&gt;0,$C51*H51,"")</f>
        <v/>
      </c>
      <c r="O51" s="18" t="str">
        <f t="shared" ref="O51:O73" si="16">IF($C51&lt;&gt;0,$C51*I51,"")</f>
        <v/>
      </c>
    </row>
    <row r="52" spans="1:15">
      <c r="A52" s="38"/>
      <c r="B52" s="36"/>
      <c r="C52" s="46"/>
      <c r="D52" s="12"/>
      <c r="E52" s="12" t="str">
        <f>IF(C52&lt;&gt;0,VLOOKUP($B52,'Room Details'!$A$4:$H$81,4,FALSE),"")</f>
        <v/>
      </c>
      <c r="F52" s="12" t="str">
        <f>IF(C52&lt;&gt;0,VLOOKUP($B52,'Room Details'!$A$4:$H$81,5,FALSE),"")</f>
        <v/>
      </c>
      <c r="G52" s="12" t="str">
        <f>IF(C52&lt;&gt;0,VLOOKUP($B52,'Room Details'!$A$4:$H$81,6,FALSE),"")</f>
        <v/>
      </c>
      <c r="H52" s="12" t="str">
        <f>IF(C52&lt;&gt;0,VLOOKUP($B52,'Room Details'!$A$4:$H$81,7,FALSE),"")</f>
        <v/>
      </c>
      <c r="I52" s="18" t="str">
        <f>IF(C52&lt;&gt;0,VLOOKUP($B52,'Room Details'!$A$4:$H$81,8,FALSE),"")</f>
        <v/>
      </c>
      <c r="J52" s="9"/>
      <c r="K52" s="17" t="str">
        <f t="shared" si="12"/>
        <v/>
      </c>
      <c r="L52" s="12" t="str">
        <f t="shared" si="13"/>
        <v/>
      </c>
      <c r="M52" s="12" t="str">
        <f t="shared" si="14"/>
        <v/>
      </c>
      <c r="N52" s="12" t="str">
        <f t="shared" si="15"/>
        <v/>
      </c>
      <c r="O52" s="18" t="str">
        <f t="shared" si="16"/>
        <v/>
      </c>
    </row>
    <row r="53" spans="1:15">
      <c r="A53" s="38"/>
      <c r="B53" s="36"/>
      <c r="C53" s="46"/>
      <c r="D53" s="12"/>
      <c r="E53" s="12" t="str">
        <f>IF(C53&lt;&gt;0,VLOOKUP($B53,'Room Details'!$A$4:$H$81,4,FALSE),"")</f>
        <v/>
      </c>
      <c r="F53" s="12" t="str">
        <f>IF(C53&lt;&gt;0,VLOOKUP($B53,'Room Details'!$A$4:$H$81,5,FALSE),"")</f>
        <v/>
      </c>
      <c r="G53" s="12" t="str">
        <f>IF(C53&lt;&gt;0,VLOOKUP($B53,'Room Details'!$A$4:$H$81,6,FALSE),"")</f>
        <v/>
      </c>
      <c r="H53" s="12" t="str">
        <f>IF(C53&lt;&gt;0,VLOOKUP($B53,'Room Details'!$A$4:$H$81,7,FALSE),"")</f>
        <v/>
      </c>
      <c r="I53" s="18" t="str">
        <f>IF(C53&lt;&gt;0,VLOOKUP($B53,'Room Details'!$A$4:$H$81,8,FALSE),"")</f>
        <v/>
      </c>
      <c r="J53" s="9"/>
      <c r="K53" s="17" t="str">
        <f t="shared" si="12"/>
        <v/>
      </c>
      <c r="L53" s="12" t="str">
        <f t="shared" si="13"/>
        <v/>
      </c>
      <c r="M53" s="12" t="str">
        <f t="shared" si="14"/>
        <v/>
      </c>
      <c r="N53" s="12" t="str">
        <f t="shared" si="15"/>
        <v/>
      </c>
      <c r="O53" s="18" t="str">
        <f t="shared" si="16"/>
        <v/>
      </c>
    </row>
    <row r="54" spans="1:15">
      <c r="A54" s="38"/>
      <c r="B54" s="36"/>
      <c r="C54" s="46"/>
      <c r="D54" s="12"/>
      <c r="E54" s="12" t="str">
        <f>IF(C54&lt;&gt;0,VLOOKUP($B54,'Room Details'!$A$4:$H$81,4,FALSE),"")</f>
        <v/>
      </c>
      <c r="F54" s="12" t="str">
        <f>IF(C54&lt;&gt;0,VLOOKUP($B54,'Room Details'!$A$4:$H$81,5,FALSE),"")</f>
        <v/>
      </c>
      <c r="G54" s="12" t="str">
        <f>IF(C54&lt;&gt;0,VLOOKUP($B54,'Room Details'!$A$4:$H$81,6,FALSE),"")</f>
        <v/>
      </c>
      <c r="H54" s="12" t="str">
        <f>IF(C54&lt;&gt;0,VLOOKUP($B54,'Room Details'!$A$4:$H$81,7,FALSE),"")</f>
        <v/>
      </c>
      <c r="I54" s="18" t="str">
        <f>IF(C54&lt;&gt;0,VLOOKUP($B54,'Room Details'!$A$4:$H$81,8,FALSE),"")</f>
        <v/>
      </c>
      <c r="J54" s="9"/>
      <c r="K54" s="17" t="str">
        <f t="shared" si="12"/>
        <v/>
      </c>
      <c r="L54" s="12" t="str">
        <f t="shared" si="13"/>
        <v/>
      </c>
      <c r="M54" s="12" t="str">
        <f t="shared" si="14"/>
        <v/>
      </c>
      <c r="N54" s="12" t="str">
        <f t="shared" si="15"/>
        <v/>
      </c>
      <c r="O54" s="18" t="str">
        <f t="shared" si="16"/>
        <v/>
      </c>
    </row>
    <row r="55" spans="1:15">
      <c r="A55" s="38"/>
      <c r="B55" s="36"/>
      <c r="C55" s="46"/>
      <c r="D55" s="12"/>
      <c r="E55" s="12" t="str">
        <f>IF(C55&lt;&gt;0,VLOOKUP($B55,'Room Details'!$A$4:$H$81,4,FALSE),"")</f>
        <v/>
      </c>
      <c r="F55" s="12" t="str">
        <f>IF(C55&lt;&gt;0,VLOOKUP($B55,'Room Details'!$A$4:$H$81,5,FALSE),"")</f>
        <v/>
      </c>
      <c r="G55" s="12" t="str">
        <f>IF(C55&lt;&gt;0,VLOOKUP($B55,'Room Details'!$A$4:$H$81,6,FALSE),"")</f>
        <v/>
      </c>
      <c r="H55" s="12" t="str">
        <f>IF(C55&lt;&gt;0,VLOOKUP($B55,'Room Details'!$A$4:$H$81,7,FALSE),"")</f>
        <v/>
      </c>
      <c r="I55" s="18" t="str">
        <f>IF(C55&lt;&gt;0,VLOOKUP($B55,'Room Details'!$A$4:$H$81,8,FALSE),"")</f>
        <v/>
      </c>
      <c r="J55" s="9"/>
      <c r="K55" s="17" t="str">
        <f t="shared" si="12"/>
        <v/>
      </c>
      <c r="L55" s="12" t="str">
        <f t="shared" si="13"/>
        <v/>
      </c>
      <c r="M55" s="12" t="str">
        <f t="shared" si="14"/>
        <v/>
      </c>
      <c r="N55" s="12" t="str">
        <f t="shared" si="15"/>
        <v/>
      </c>
      <c r="O55" s="18" t="str">
        <f t="shared" si="16"/>
        <v/>
      </c>
    </row>
    <row r="56" spans="1:15">
      <c r="A56" s="38"/>
      <c r="B56" s="36"/>
      <c r="C56" s="46"/>
      <c r="D56" s="12"/>
      <c r="E56" s="12" t="str">
        <f>IF(C56&lt;&gt;0,VLOOKUP($B56,'Room Details'!$A$4:$H$81,4,FALSE),"")</f>
        <v/>
      </c>
      <c r="F56" s="12" t="str">
        <f>IF(C56&lt;&gt;0,VLOOKUP($B56,'Room Details'!$A$4:$H$81,5,FALSE),"")</f>
        <v/>
      </c>
      <c r="G56" s="12" t="str">
        <f>IF(C56&lt;&gt;0,VLOOKUP($B56,'Room Details'!$A$4:$H$81,6,FALSE),"")</f>
        <v/>
      </c>
      <c r="H56" s="12" t="str">
        <f>IF(C56&lt;&gt;0,VLOOKUP($B56,'Room Details'!$A$4:$H$81,7,FALSE),"")</f>
        <v/>
      </c>
      <c r="I56" s="18" t="str">
        <f>IF(C56&lt;&gt;0,VLOOKUP($B56,'Room Details'!$A$4:$H$81,8,FALSE),"")</f>
        <v/>
      </c>
      <c r="J56" s="9"/>
      <c r="K56" s="17" t="str">
        <f t="shared" si="12"/>
        <v/>
      </c>
      <c r="L56" s="12" t="str">
        <f t="shared" si="13"/>
        <v/>
      </c>
      <c r="M56" s="12" t="str">
        <f t="shared" si="14"/>
        <v/>
      </c>
      <c r="N56" s="12" t="str">
        <f t="shared" si="15"/>
        <v/>
      </c>
      <c r="O56" s="18" t="str">
        <f t="shared" si="16"/>
        <v/>
      </c>
    </row>
    <row r="57" spans="1:15">
      <c r="A57" s="38"/>
      <c r="B57" s="36"/>
      <c r="C57" s="46"/>
      <c r="D57" s="12"/>
      <c r="E57" s="12" t="str">
        <f>IF(C57&lt;&gt;0,VLOOKUP($B57,'Room Details'!$A$4:$H$81,4,FALSE),"")</f>
        <v/>
      </c>
      <c r="F57" s="12" t="str">
        <f>IF(C57&lt;&gt;0,VLOOKUP($B57,'Room Details'!$A$4:$H$81,5,FALSE),"")</f>
        <v/>
      </c>
      <c r="G57" s="12" t="str">
        <f>IF(C57&lt;&gt;0,VLOOKUP($B57,'Room Details'!$A$4:$H$81,6,FALSE),"")</f>
        <v/>
      </c>
      <c r="H57" s="12" t="str">
        <f>IF(C57&lt;&gt;0,VLOOKUP($B57,'Room Details'!$A$4:$H$81,7,FALSE),"")</f>
        <v/>
      </c>
      <c r="I57" s="18" t="str">
        <f>IF(C57&lt;&gt;0,VLOOKUP($B57,'Room Details'!$A$4:$H$81,8,FALSE),"")</f>
        <v/>
      </c>
      <c r="J57" s="9"/>
      <c r="K57" s="17" t="str">
        <f t="shared" si="12"/>
        <v/>
      </c>
      <c r="L57" s="12" t="str">
        <f t="shared" si="13"/>
        <v/>
      </c>
      <c r="M57" s="12" t="str">
        <f t="shared" si="14"/>
        <v/>
      </c>
      <c r="N57" s="12" t="str">
        <f t="shared" si="15"/>
        <v/>
      </c>
      <c r="O57" s="18" t="str">
        <f t="shared" si="16"/>
        <v/>
      </c>
    </row>
    <row r="58" spans="1:15">
      <c r="A58" s="38"/>
      <c r="B58" s="36"/>
      <c r="C58" s="46"/>
      <c r="D58" s="12"/>
      <c r="E58" s="12" t="str">
        <f>IF(C58&lt;&gt;0,VLOOKUP($B58,'Room Details'!$A$4:$H$81,4,FALSE),"")</f>
        <v/>
      </c>
      <c r="F58" s="12" t="str">
        <f>IF(C58&lt;&gt;0,VLOOKUP($B58,'Room Details'!$A$4:$H$81,5,FALSE),"")</f>
        <v/>
      </c>
      <c r="G58" s="12" t="str">
        <f>IF(C58&lt;&gt;0,VLOOKUP($B58,'Room Details'!$A$4:$H$81,6,FALSE),"")</f>
        <v/>
      </c>
      <c r="H58" s="12" t="str">
        <f>IF(C58&lt;&gt;0,VLOOKUP($B58,'Room Details'!$A$4:$H$81,7,FALSE),"")</f>
        <v/>
      </c>
      <c r="I58" s="18" t="str">
        <f>IF(C58&lt;&gt;0,VLOOKUP($B58,'Room Details'!$A$4:$H$81,8,FALSE),"")</f>
        <v/>
      </c>
      <c r="J58" s="9"/>
      <c r="K58" s="17" t="str">
        <f t="shared" si="12"/>
        <v/>
      </c>
      <c r="L58" s="12" t="str">
        <f t="shared" si="13"/>
        <v/>
      </c>
      <c r="M58" s="12" t="str">
        <f t="shared" si="14"/>
        <v/>
      </c>
      <c r="N58" s="12" t="str">
        <f t="shared" si="15"/>
        <v/>
      </c>
      <c r="O58" s="18" t="str">
        <f t="shared" si="16"/>
        <v/>
      </c>
    </row>
    <row r="59" spans="1:15">
      <c r="A59" s="38"/>
      <c r="B59" s="36"/>
      <c r="C59" s="46"/>
      <c r="D59" s="12"/>
      <c r="E59" s="12" t="str">
        <f>IF(C59&lt;&gt;0,VLOOKUP($B59,'Room Details'!$A$4:$H$81,4,FALSE),"")</f>
        <v/>
      </c>
      <c r="F59" s="12" t="str">
        <f>IF(C59&lt;&gt;0,VLOOKUP($B59,'Room Details'!$A$4:$H$81,5,FALSE),"")</f>
        <v/>
      </c>
      <c r="G59" s="12" t="str">
        <f>IF(C59&lt;&gt;0,VLOOKUP($B59,'Room Details'!$A$4:$H$81,6,FALSE),"")</f>
        <v/>
      </c>
      <c r="H59" s="12" t="str">
        <f>IF(C59&lt;&gt;0,VLOOKUP($B59,'Room Details'!$A$4:$H$81,7,FALSE),"")</f>
        <v/>
      </c>
      <c r="I59" s="18" t="str">
        <f>IF(C59&lt;&gt;0,VLOOKUP($B59,'Room Details'!$A$4:$H$81,8,FALSE),"")</f>
        <v/>
      </c>
      <c r="J59" s="9"/>
      <c r="K59" s="17" t="str">
        <f t="shared" si="12"/>
        <v/>
      </c>
      <c r="L59" s="12" t="str">
        <f t="shared" si="13"/>
        <v/>
      </c>
      <c r="M59" s="12" t="str">
        <f t="shared" si="14"/>
        <v/>
      </c>
      <c r="N59" s="12" t="str">
        <f t="shared" si="15"/>
        <v/>
      </c>
      <c r="O59" s="18" t="str">
        <f t="shared" si="16"/>
        <v/>
      </c>
    </row>
    <row r="60" spans="1:15">
      <c r="A60" s="38"/>
      <c r="B60" s="36"/>
      <c r="C60" s="46"/>
      <c r="D60" s="12"/>
      <c r="E60" s="12" t="str">
        <f>IF(C60&lt;&gt;0,VLOOKUP($B60,'Room Details'!$A$4:$H$81,4,FALSE),"")</f>
        <v/>
      </c>
      <c r="F60" s="12" t="str">
        <f>IF(C60&lt;&gt;0,VLOOKUP($B60,'Room Details'!$A$4:$H$81,5,FALSE),"")</f>
        <v/>
      </c>
      <c r="G60" s="12" t="str">
        <f>IF(C60&lt;&gt;0,VLOOKUP($B60,'Room Details'!$A$4:$H$81,6,FALSE),"")</f>
        <v/>
      </c>
      <c r="H60" s="12" t="str">
        <f>IF(C60&lt;&gt;0,VLOOKUP($B60,'Room Details'!$A$4:$H$81,7,FALSE),"")</f>
        <v/>
      </c>
      <c r="I60" s="18" t="str">
        <f>IF(C60&lt;&gt;0,VLOOKUP($B60,'Room Details'!$A$4:$H$81,8,FALSE),"")</f>
        <v/>
      </c>
      <c r="J60" s="9"/>
      <c r="K60" s="17" t="str">
        <f t="shared" si="12"/>
        <v/>
      </c>
      <c r="L60" s="12" t="str">
        <f t="shared" si="13"/>
        <v/>
      </c>
      <c r="M60" s="12" t="str">
        <f t="shared" si="14"/>
        <v/>
      </c>
      <c r="N60" s="12" t="str">
        <f t="shared" si="15"/>
        <v/>
      </c>
      <c r="O60" s="18" t="str">
        <f t="shared" si="16"/>
        <v/>
      </c>
    </row>
    <row r="61" spans="1:15">
      <c r="A61" s="38"/>
      <c r="B61" s="36"/>
      <c r="C61" s="46"/>
      <c r="D61" s="12"/>
      <c r="E61" s="12" t="str">
        <f>IF(C61&lt;&gt;0,VLOOKUP($B61,'Room Details'!$A$4:$H$81,4,FALSE),"")</f>
        <v/>
      </c>
      <c r="F61" s="12" t="str">
        <f>IF(C61&lt;&gt;0,VLOOKUP($B61,'Room Details'!$A$4:$H$81,5,FALSE),"")</f>
        <v/>
      </c>
      <c r="G61" s="12" t="str">
        <f>IF(C61&lt;&gt;0,VLOOKUP($B61,'Room Details'!$A$4:$H$81,6,FALSE),"")</f>
        <v/>
      </c>
      <c r="H61" s="12" t="str">
        <f>IF(C61&lt;&gt;0,VLOOKUP($B61,'Room Details'!$A$4:$H$81,7,FALSE),"")</f>
        <v/>
      </c>
      <c r="I61" s="18" t="str">
        <f>IF(C61&lt;&gt;0,VLOOKUP($B61,'Room Details'!$A$4:$H$81,8,FALSE),"")</f>
        <v/>
      </c>
      <c r="J61" s="9"/>
      <c r="K61" s="17" t="str">
        <f t="shared" si="12"/>
        <v/>
      </c>
      <c r="L61" s="12" t="str">
        <f t="shared" si="13"/>
        <v/>
      </c>
      <c r="M61" s="12" t="str">
        <f t="shared" si="14"/>
        <v/>
      </c>
      <c r="N61" s="12" t="str">
        <f t="shared" si="15"/>
        <v/>
      </c>
      <c r="O61" s="18" t="str">
        <f t="shared" si="16"/>
        <v/>
      </c>
    </row>
    <row r="62" spans="1:15">
      <c r="A62" s="38"/>
      <c r="B62" s="36"/>
      <c r="C62" s="46"/>
      <c r="D62" s="12"/>
      <c r="E62" s="12" t="str">
        <f>IF(C62&lt;&gt;0,VLOOKUP($B62,'Room Details'!$A$4:$H$81,4,FALSE),"")</f>
        <v/>
      </c>
      <c r="F62" s="12" t="str">
        <f>IF(C62&lt;&gt;0,VLOOKUP($B62,'Room Details'!$A$4:$H$81,5,FALSE),"")</f>
        <v/>
      </c>
      <c r="G62" s="12" t="str">
        <f>IF(C62&lt;&gt;0,VLOOKUP($B62,'Room Details'!$A$4:$H$81,6,FALSE),"")</f>
        <v/>
      </c>
      <c r="H62" s="12" t="str">
        <f>IF(C62&lt;&gt;0,VLOOKUP($B62,'Room Details'!$A$4:$H$81,7,FALSE),"")</f>
        <v/>
      </c>
      <c r="I62" s="18" t="str">
        <f>IF(C62&lt;&gt;0,VLOOKUP($B62,'Room Details'!$A$4:$H$81,8,FALSE),"")</f>
        <v/>
      </c>
      <c r="J62" s="9"/>
      <c r="K62" s="17" t="str">
        <f t="shared" si="12"/>
        <v/>
      </c>
      <c r="L62" s="12" t="str">
        <f t="shared" si="13"/>
        <v/>
      </c>
      <c r="M62" s="12" t="str">
        <f t="shared" si="14"/>
        <v/>
      </c>
      <c r="N62" s="12" t="str">
        <f t="shared" si="15"/>
        <v/>
      </c>
      <c r="O62" s="18" t="str">
        <f t="shared" si="16"/>
        <v/>
      </c>
    </row>
    <row r="63" spans="1:15">
      <c r="A63" s="38"/>
      <c r="B63" s="36"/>
      <c r="C63" s="46"/>
      <c r="D63" s="12"/>
      <c r="E63" s="12" t="str">
        <f>IF(C63&lt;&gt;0,VLOOKUP($B63,'Room Details'!$A$4:$H$81,4,FALSE),"")</f>
        <v/>
      </c>
      <c r="F63" s="12" t="str">
        <f>IF(C63&lt;&gt;0,VLOOKUP($B63,'Room Details'!$A$4:$H$81,5,FALSE),"")</f>
        <v/>
      </c>
      <c r="G63" s="12" t="str">
        <f>IF(C63&lt;&gt;0,VLOOKUP($B63,'Room Details'!$A$4:$H$81,6,FALSE),"")</f>
        <v/>
      </c>
      <c r="H63" s="12" t="str">
        <f>IF(C63&lt;&gt;0,VLOOKUP($B63,'Room Details'!$A$4:$H$81,7,FALSE),"")</f>
        <v/>
      </c>
      <c r="I63" s="18" t="str">
        <f>IF(C63&lt;&gt;0,VLOOKUP($B63,'Room Details'!$A$4:$H$81,8,FALSE),"")</f>
        <v/>
      </c>
      <c r="J63" s="9"/>
      <c r="K63" s="17" t="str">
        <f t="shared" si="12"/>
        <v/>
      </c>
      <c r="L63" s="12" t="str">
        <f t="shared" si="13"/>
        <v/>
      </c>
      <c r="M63" s="12" t="str">
        <f t="shared" si="14"/>
        <v/>
      </c>
      <c r="N63" s="12" t="str">
        <f t="shared" si="15"/>
        <v/>
      </c>
      <c r="O63" s="18" t="str">
        <f t="shared" si="16"/>
        <v/>
      </c>
    </row>
    <row r="64" spans="1:15">
      <c r="A64" s="38"/>
      <c r="B64" s="36"/>
      <c r="C64" s="46"/>
      <c r="D64" s="12"/>
      <c r="E64" s="12" t="str">
        <f>IF(C64&lt;&gt;0,VLOOKUP($B64,'Room Details'!$A$4:$H$81,4,FALSE),"")</f>
        <v/>
      </c>
      <c r="F64" s="12" t="str">
        <f>IF(C64&lt;&gt;0,VLOOKUP($B64,'Room Details'!$A$4:$H$81,5,FALSE),"")</f>
        <v/>
      </c>
      <c r="G64" s="12" t="str">
        <f>IF(C64&lt;&gt;0,VLOOKUP($B64,'Room Details'!$A$4:$H$81,6,FALSE),"")</f>
        <v/>
      </c>
      <c r="H64" s="12" t="str">
        <f>IF(C64&lt;&gt;0,VLOOKUP($B64,'Room Details'!$A$4:$H$81,7,FALSE),"")</f>
        <v/>
      </c>
      <c r="I64" s="18" t="str">
        <f>IF(C64&lt;&gt;0,VLOOKUP($B64,'Room Details'!$A$4:$H$81,8,FALSE),"")</f>
        <v/>
      </c>
      <c r="J64" s="9"/>
      <c r="K64" s="17" t="str">
        <f t="shared" si="12"/>
        <v/>
      </c>
      <c r="L64" s="12" t="str">
        <f t="shared" si="13"/>
        <v/>
      </c>
      <c r="M64" s="12" t="str">
        <f t="shared" si="14"/>
        <v/>
      </c>
      <c r="N64" s="12" t="str">
        <f t="shared" si="15"/>
        <v/>
      </c>
      <c r="O64" s="18" t="str">
        <f t="shared" si="16"/>
        <v/>
      </c>
    </row>
    <row r="65" spans="1:15">
      <c r="A65" s="38"/>
      <c r="B65" s="36"/>
      <c r="C65" s="46"/>
      <c r="D65" s="12"/>
      <c r="E65" s="12" t="str">
        <f>IF(C65&lt;&gt;0,VLOOKUP($B65,'Room Details'!$A$4:$H$81,4,FALSE),"")</f>
        <v/>
      </c>
      <c r="F65" s="12" t="str">
        <f>IF(C65&lt;&gt;0,VLOOKUP($B65,'Room Details'!$A$4:$H$81,5,FALSE),"")</f>
        <v/>
      </c>
      <c r="G65" s="12" t="str">
        <f>IF(C65&lt;&gt;0,VLOOKUP($B65,'Room Details'!$A$4:$H$81,6,FALSE),"")</f>
        <v/>
      </c>
      <c r="H65" s="12" t="str">
        <f>IF(C65&lt;&gt;0,VLOOKUP($B65,'Room Details'!$A$4:$H$81,7,FALSE),"")</f>
        <v/>
      </c>
      <c r="I65" s="18" t="str">
        <f>IF(C65&lt;&gt;0,VLOOKUP($B65,'Room Details'!$A$4:$H$81,8,FALSE),"")</f>
        <v/>
      </c>
      <c r="J65" s="9"/>
      <c r="K65" s="17" t="str">
        <f t="shared" si="12"/>
        <v/>
      </c>
      <c r="L65" s="12" t="str">
        <f t="shared" si="13"/>
        <v/>
      </c>
      <c r="M65" s="12" t="str">
        <f t="shared" si="14"/>
        <v/>
      </c>
      <c r="N65" s="12" t="str">
        <f t="shared" si="15"/>
        <v/>
      </c>
      <c r="O65" s="18" t="str">
        <f t="shared" si="16"/>
        <v/>
      </c>
    </row>
    <row r="66" spans="1:15">
      <c r="A66" s="38"/>
      <c r="B66" s="36"/>
      <c r="C66" s="46"/>
      <c r="D66" s="12"/>
      <c r="E66" s="12" t="str">
        <f>IF(C66&lt;&gt;0,VLOOKUP($B66,'Room Details'!$A$4:$H$81,4,FALSE),"")</f>
        <v/>
      </c>
      <c r="F66" s="12" t="str">
        <f>IF(C66&lt;&gt;0,VLOOKUP($B66,'Room Details'!$A$4:$H$81,5,FALSE),"")</f>
        <v/>
      </c>
      <c r="G66" s="12" t="str">
        <f>IF(C66&lt;&gt;0,VLOOKUP($B66,'Room Details'!$A$4:$H$81,6,FALSE),"")</f>
        <v/>
      </c>
      <c r="H66" s="12" t="str">
        <f>IF(C66&lt;&gt;0,VLOOKUP($B66,'Room Details'!$A$4:$H$81,7,FALSE),"")</f>
        <v/>
      </c>
      <c r="I66" s="18" t="str">
        <f>IF(C66&lt;&gt;0,VLOOKUP($B66,'Room Details'!$A$4:$H$81,8,FALSE),"")</f>
        <v/>
      </c>
      <c r="J66" s="9"/>
      <c r="K66" s="17" t="str">
        <f t="shared" ref="K66:K70" si="17">IF($C66&lt;&gt;0,$C66*E66,"")</f>
        <v/>
      </c>
      <c r="L66" s="12" t="str">
        <f t="shared" ref="L66:L70" si="18">IF($C66&lt;&gt;0,$C66*F66,"")</f>
        <v/>
      </c>
      <c r="M66" s="12" t="str">
        <f t="shared" ref="M66:M70" si="19">IF($C66&lt;&gt;0,$C66*G66,"")</f>
        <v/>
      </c>
      <c r="N66" s="12" t="str">
        <f t="shared" ref="N66:N70" si="20">IF($C66&lt;&gt;0,$C66*H66,"")</f>
        <v/>
      </c>
      <c r="O66" s="18" t="str">
        <f t="shared" ref="O66:O70" si="21">IF($C66&lt;&gt;0,$C66*I66,"")</f>
        <v/>
      </c>
    </row>
    <row r="67" spans="1:15">
      <c r="A67" s="38"/>
      <c r="B67" s="36"/>
      <c r="C67" s="46"/>
      <c r="D67" s="12"/>
      <c r="E67" s="12" t="str">
        <f>IF(C67&lt;&gt;0,VLOOKUP($B67,'Room Details'!$A$4:$H$81,4,FALSE),"")</f>
        <v/>
      </c>
      <c r="F67" s="12" t="str">
        <f>IF(C67&lt;&gt;0,VLOOKUP($B67,'Room Details'!$A$4:$H$81,5,FALSE),"")</f>
        <v/>
      </c>
      <c r="G67" s="12" t="str">
        <f>IF(C67&lt;&gt;0,VLOOKUP($B67,'Room Details'!$A$4:$H$81,6,FALSE),"")</f>
        <v/>
      </c>
      <c r="H67" s="12" t="str">
        <f>IF(C67&lt;&gt;0,VLOOKUP($B67,'Room Details'!$A$4:$H$81,7,FALSE),"")</f>
        <v/>
      </c>
      <c r="I67" s="18" t="str">
        <f>IF(C67&lt;&gt;0,VLOOKUP($B67,'Room Details'!$A$4:$H$81,8,FALSE),"")</f>
        <v/>
      </c>
      <c r="J67" s="9"/>
      <c r="K67" s="17" t="str">
        <f t="shared" si="17"/>
        <v/>
      </c>
      <c r="L67" s="12" t="str">
        <f t="shared" si="18"/>
        <v/>
      </c>
      <c r="M67" s="12" t="str">
        <f t="shared" si="19"/>
        <v/>
      </c>
      <c r="N67" s="12" t="str">
        <f t="shared" si="20"/>
        <v/>
      </c>
      <c r="O67" s="18" t="str">
        <f t="shared" si="21"/>
        <v/>
      </c>
    </row>
    <row r="68" spans="1:15">
      <c r="A68" s="38"/>
      <c r="B68" s="36"/>
      <c r="C68" s="46"/>
      <c r="D68" s="12"/>
      <c r="E68" s="12" t="str">
        <f>IF(C68&lt;&gt;0,VLOOKUP($B68,'Room Details'!$A$4:$H$81,4,FALSE),"")</f>
        <v/>
      </c>
      <c r="F68" s="12" t="str">
        <f>IF(C68&lt;&gt;0,VLOOKUP($B68,'Room Details'!$A$4:$H$81,5,FALSE),"")</f>
        <v/>
      </c>
      <c r="G68" s="12" t="str">
        <f>IF(C68&lt;&gt;0,VLOOKUP($B68,'Room Details'!$A$4:$H$81,6,FALSE),"")</f>
        <v/>
      </c>
      <c r="H68" s="12" t="str">
        <f>IF(C68&lt;&gt;0,VLOOKUP($B68,'Room Details'!$A$4:$H$81,7,FALSE),"")</f>
        <v/>
      </c>
      <c r="I68" s="18" t="str">
        <f>IF(C68&lt;&gt;0,VLOOKUP($B68,'Room Details'!$A$4:$H$81,8,FALSE),"")</f>
        <v/>
      </c>
      <c r="J68" s="9"/>
      <c r="K68" s="17" t="str">
        <f t="shared" si="17"/>
        <v/>
      </c>
      <c r="L68" s="12" t="str">
        <f t="shared" si="18"/>
        <v/>
      </c>
      <c r="M68" s="12" t="str">
        <f t="shared" si="19"/>
        <v/>
      </c>
      <c r="N68" s="12" t="str">
        <f t="shared" si="20"/>
        <v/>
      </c>
      <c r="O68" s="18" t="str">
        <f t="shared" si="21"/>
        <v/>
      </c>
    </row>
    <row r="69" spans="1:15">
      <c r="A69" s="38"/>
      <c r="B69" s="36"/>
      <c r="C69" s="46"/>
      <c r="D69" s="12"/>
      <c r="E69" s="12" t="str">
        <f>IF(C69&lt;&gt;0,VLOOKUP($B69,'Room Details'!$A$4:$H$81,4,FALSE),"")</f>
        <v/>
      </c>
      <c r="F69" s="12" t="str">
        <f>IF(C69&lt;&gt;0,VLOOKUP($B69,'Room Details'!$A$4:$H$81,5,FALSE),"")</f>
        <v/>
      </c>
      <c r="G69" s="12" t="str">
        <f>IF(C69&lt;&gt;0,VLOOKUP($B69,'Room Details'!$A$4:$H$81,6,FALSE),"")</f>
        <v/>
      </c>
      <c r="H69" s="12" t="str">
        <f>IF(C69&lt;&gt;0,VLOOKUP($B69,'Room Details'!$A$4:$H$81,7,FALSE),"")</f>
        <v/>
      </c>
      <c r="I69" s="18" t="str">
        <f>IF(C69&lt;&gt;0,VLOOKUP($B69,'Room Details'!$A$4:$H$81,8,FALSE),"")</f>
        <v/>
      </c>
      <c r="J69" s="9"/>
      <c r="K69" s="17" t="str">
        <f t="shared" si="17"/>
        <v/>
      </c>
      <c r="L69" s="12" t="str">
        <f t="shared" si="18"/>
        <v/>
      </c>
      <c r="M69" s="12" t="str">
        <f t="shared" si="19"/>
        <v/>
      </c>
      <c r="N69" s="12" t="str">
        <f t="shared" si="20"/>
        <v/>
      </c>
      <c r="O69" s="18" t="str">
        <f t="shared" si="21"/>
        <v/>
      </c>
    </row>
    <row r="70" spans="1:15">
      <c r="A70" s="38"/>
      <c r="B70" s="36"/>
      <c r="C70" s="46"/>
      <c r="D70" s="12"/>
      <c r="E70" s="12" t="str">
        <f>IF(C70&lt;&gt;0,VLOOKUP($B70,'Room Details'!$A$4:$H$81,4,FALSE),"")</f>
        <v/>
      </c>
      <c r="F70" s="12" t="str">
        <f>IF(C70&lt;&gt;0,VLOOKUP($B70,'Room Details'!$A$4:$H$81,5,FALSE),"")</f>
        <v/>
      </c>
      <c r="G70" s="12" t="str">
        <f>IF(C70&lt;&gt;0,VLOOKUP($B70,'Room Details'!$A$4:$H$81,6,FALSE),"")</f>
        <v/>
      </c>
      <c r="H70" s="12" t="str">
        <f>IF(C70&lt;&gt;0,VLOOKUP($B70,'Room Details'!$A$4:$H$81,7,FALSE),"")</f>
        <v/>
      </c>
      <c r="I70" s="18" t="str">
        <f>IF(C70&lt;&gt;0,VLOOKUP($B70,'Room Details'!$A$4:$H$81,8,FALSE),"")</f>
        <v/>
      </c>
      <c r="J70" s="9"/>
      <c r="K70" s="17" t="str">
        <f t="shared" si="17"/>
        <v/>
      </c>
      <c r="L70" s="12" t="str">
        <f t="shared" si="18"/>
        <v/>
      </c>
      <c r="M70" s="12" t="str">
        <f t="shared" si="19"/>
        <v/>
      </c>
      <c r="N70" s="12" t="str">
        <f t="shared" si="20"/>
        <v/>
      </c>
      <c r="O70" s="18" t="str">
        <f t="shared" si="21"/>
        <v/>
      </c>
    </row>
    <row r="71" spans="1:15">
      <c r="A71" s="38"/>
      <c r="B71" s="36"/>
      <c r="C71" s="46"/>
      <c r="D71" s="12"/>
      <c r="E71" s="12" t="str">
        <f>IF(C71&lt;&gt;0,VLOOKUP($B71,'Room Details'!$A$4:$H$81,4,FALSE),"")</f>
        <v/>
      </c>
      <c r="F71" s="12" t="str">
        <f>IF(C71&lt;&gt;0,VLOOKUP($B71,'Room Details'!$A$4:$H$81,5,FALSE),"")</f>
        <v/>
      </c>
      <c r="G71" s="12" t="str">
        <f>IF(C71&lt;&gt;0,VLOOKUP($B71,'Room Details'!$A$4:$H$81,6,FALSE),"")</f>
        <v/>
      </c>
      <c r="H71" s="12" t="str">
        <f>IF(C71&lt;&gt;0,VLOOKUP($B71,'Room Details'!$A$4:$H$81,7,FALSE),"")</f>
        <v/>
      </c>
      <c r="I71" s="18" t="str">
        <f>IF(C71&lt;&gt;0,VLOOKUP($B71,'Room Details'!$A$4:$H$81,8,FALSE),"")</f>
        <v/>
      </c>
      <c r="J71" s="9"/>
      <c r="K71" s="17" t="str">
        <f t="shared" si="12"/>
        <v/>
      </c>
      <c r="L71" s="12" t="str">
        <f t="shared" si="13"/>
        <v/>
      </c>
      <c r="M71" s="12" t="str">
        <f t="shared" si="14"/>
        <v/>
      </c>
      <c r="N71" s="12" t="str">
        <f t="shared" si="15"/>
        <v/>
      </c>
      <c r="O71" s="18" t="str">
        <f t="shared" si="16"/>
        <v/>
      </c>
    </row>
    <row r="72" spans="1:15">
      <c r="A72" s="38"/>
      <c r="B72" s="36"/>
      <c r="C72" s="46"/>
      <c r="D72" s="12"/>
      <c r="E72" s="12" t="str">
        <f>IF(C72&lt;&gt;0,VLOOKUP($B72,'Room Details'!$A$4:$H$81,4,FALSE),"")</f>
        <v/>
      </c>
      <c r="F72" s="12" t="str">
        <f>IF(C72&lt;&gt;0,VLOOKUP($B72,'Room Details'!$A$4:$H$81,5,FALSE),"")</f>
        <v/>
      </c>
      <c r="G72" s="12" t="str">
        <f>IF(C72&lt;&gt;0,VLOOKUP($B72,'Room Details'!$A$4:$H$81,6,FALSE),"")</f>
        <v/>
      </c>
      <c r="H72" s="12" t="str">
        <f>IF(C72&lt;&gt;0,VLOOKUP($B72,'Room Details'!$A$4:$H$81,7,FALSE),"")</f>
        <v/>
      </c>
      <c r="I72" s="18" t="str">
        <f>IF(C72&lt;&gt;0,VLOOKUP($B72,'Room Details'!$A$4:$H$81,8,FALSE),"")</f>
        <v/>
      </c>
      <c r="J72" s="9"/>
      <c r="K72" s="17" t="str">
        <f t="shared" si="12"/>
        <v/>
      </c>
      <c r="L72" s="12" t="str">
        <f t="shared" si="13"/>
        <v/>
      </c>
      <c r="M72" s="12" t="str">
        <f t="shared" si="14"/>
        <v/>
      </c>
      <c r="N72" s="12" t="str">
        <f t="shared" si="15"/>
        <v/>
      </c>
      <c r="O72" s="18" t="str">
        <f t="shared" si="16"/>
        <v/>
      </c>
    </row>
    <row r="73" spans="1:15" ht="15.75" thickBot="1">
      <c r="A73" s="39"/>
      <c r="B73" s="37"/>
      <c r="C73" s="47"/>
      <c r="D73" s="22"/>
      <c r="E73" s="22" t="str">
        <f>IF(C73&lt;&gt;0,VLOOKUP($B73,'Room Details'!$A$4:$H$81,4,FALSE),"")</f>
        <v/>
      </c>
      <c r="F73" s="22" t="str">
        <f>IF(C73&lt;&gt;0,VLOOKUP($B73,'Room Details'!$A$4:$H$81,5,FALSE),"")</f>
        <v/>
      </c>
      <c r="G73" s="22" t="str">
        <f>IF(C73&lt;&gt;0,VLOOKUP($B73,'Room Details'!$A$4:$H$81,6,FALSE),"")</f>
        <v/>
      </c>
      <c r="H73" s="22" t="str">
        <f>IF(C73&lt;&gt;0,VLOOKUP($B73,'Room Details'!$A$4:$H$81,7,FALSE),"")</f>
        <v/>
      </c>
      <c r="I73" s="23" t="str">
        <f>IF(C73&lt;&gt;0,VLOOKUP($B73,'Room Details'!$A$4:$H$81,8,FALSE),"")</f>
        <v/>
      </c>
      <c r="J73" s="9"/>
      <c r="K73" s="34" t="str">
        <f t="shared" si="12"/>
        <v/>
      </c>
      <c r="L73" s="30" t="str">
        <f t="shared" si="13"/>
        <v/>
      </c>
      <c r="M73" s="30" t="str">
        <f t="shared" si="14"/>
        <v/>
      </c>
      <c r="N73" s="30" t="str">
        <f t="shared" si="15"/>
        <v/>
      </c>
      <c r="O73" s="35" t="str">
        <f t="shared" si="16"/>
        <v/>
      </c>
    </row>
    <row r="74" spans="1:15" ht="15.75" thickBot="1">
      <c r="B74" s="8"/>
      <c r="C74" s="9"/>
      <c r="D74" s="9"/>
      <c r="E74" s="9"/>
      <c r="F74" s="9"/>
      <c r="G74" s="9"/>
      <c r="H74" s="9"/>
      <c r="I74" s="10"/>
      <c r="J74" t="s">
        <v>122</v>
      </c>
      <c r="K74" s="27">
        <f>SUM(K12:K73)</f>
        <v>0</v>
      </c>
      <c r="L74" s="28">
        <f t="shared" ref="L74:O74" si="22">SUM(L12:L73)</f>
        <v>0</v>
      </c>
      <c r="M74" s="28">
        <f t="shared" si="22"/>
        <v>0</v>
      </c>
      <c r="N74" s="28">
        <f t="shared" si="22"/>
        <v>0</v>
      </c>
      <c r="O74" s="29">
        <f t="shared" si="22"/>
        <v>0</v>
      </c>
    </row>
    <row r="75" spans="1:15">
      <c r="B75" s="8" t="s">
        <v>10</v>
      </c>
      <c r="C75" s="38"/>
      <c r="D75" s="38"/>
      <c r="E75" s="38"/>
      <c r="F75" s="38"/>
      <c r="G75" s="38"/>
      <c r="H75" s="38"/>
      <c r="I75" s="43"/>
    </row>
    <row r="76" spans="1:15">
      <c r="B76" s="8"/>
      <c r="C76" s="38"/>
      <c r="D76" s="38"/>
      <c r="E76" s="38"/>
      <c r="F76" s="38"/>
      <c r="G76" s="38"/>
      <c r="H76" s="38"/>
      <c r="I76" s="43"/>
    </row>
    <row r="77" spans="1:15">
      <c r="B77" s="8"/>
      <c r="C77" s="38"/>
      <c r="D77" s="38"/>
      <c r="E77" s="38"/>
      <c r="F77" s="38"/>
      <c r="G77" s="38"/>
      <c r="H77" s="38"/>
      <c r="I77" s="43"/>
    </row>
    <row r="78" spans="1:15">
      <c r="B78" s="8" t="s">
        <v>11</v>
      </c>
      <c r="C78" s="38"/>
      <c r="D78" s="38"/>
      <c r="E78" s="38"/>
      <c r="F78" s="38"/>
      <c r="G78" s="38"/>
      <c r="H78" s="38"/>
      <c r="I78" s="43"/>
    </row>
    <row r="79" spans="1:15" ht="15.75" thickBot="1">
      <c r="B79" s="11" t="s">
        <v>12</v>
      </c>
      <c r="C79" s="44"/>
      <c r="D79" s="44"/>
      <c r="E79" s="44"/>
      <c r="F79" s="44"/>
      <c r="G79" s="44"/>
      <c r="H79" s="44"/>
      <c r="I79" s="45"/>
    </row>
  </sheetData>
  <sheetProtection sheet="1" objects="1" scenarios="1" selectLockedCells="1"/>
  <dataValidations count="1">
    <dataValidation type="list" allowBlank="1" showInputMessage="1" showErrorMessage="1" sqref="B12:B72">
      <formula1>'Room Details'!A$4:A$81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Player 1 Buildings</vt:lpstr>
      <vt:lpstr>Player 1 Org</vt:lpstr>
      <vt:lpstr>Player 2 Buildings</vt:lpstr>
      <vt:lpstr>Player 2 Org</vt:lpstr>
      <vt:lpstr>Player 3 Buildings</vt:lpstr>
      <vt:lpstr>Player 3 Org</vt:lpstr>
      <vt:lpstr>Player 4 Buildings</vt:lpstr>
      <vt:lpstr>Player 4 Org</vt:lpstr>
      <vt:lpstr>Player 5 Buildings</vt:lpstr>
      <vt:lpstr>Player 5 Org</vt:lpstr>
      <vt:lpstr>Room Details</vt:lpstr>
      <vt:lpstr>Team Details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2013-06-02T21:35:50Z</dcterms:created>
  <dcterms:modified xsi:type="dcterms:W3CDTF">2014-02-25T21:32:56Z</dcterms:modified>
</cp:coreProperties>
</file>